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bhanushali\Desktop\MyBerkeleyhome\"/>
    </mc:Choice>
  </mc:AlternateContent>
  <bookViews>
    <workbookView xWindow="0" yWindow="0" windowWidth="23040" windowHeight="8616"/>
  </bookViews>
  <sheets>
    <sheet name="Main_Sheet" sheetId="1" r:id="rId1"/>
    <sheet name="Year_trends" sheetId="10" r:id="rId2"/>
    <sheet name="Category_Pivot" sheetId="3" r:id="rId3"/>
    <sheet name="Sub_Cateogry_Pivot" sheetId="4" r:id="rId4"/>
    <sheet name="Bonus" sheetId="11" r:id="rId5"/>
  </sheets>
  <definedNames>
    <definedName name="_xlnm._FilterDatabase" localSheetId="0" hidden="1">Main_Sheet!$A$1:$T$4115</definedName>
  </definedNames>
  <calcPr calcId="162913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E10" i="11" l="1"/>
  <c r="G10" i="11" s="1"/>
  <c r="E13" i="11"/>
  <c r="F13" i="11" s="1"/>
  <c r="E9" i="11"/>
  <c r="H9" i="11" s="1"/>
  <c r="E12" i="11"/>
  <c r="F12" i="11" s="1"/>
  <c r="E8" i="11"/>
  <c r="F8" i="11" s="1"/>
  <c r="E11" i="11"/>
  <c r="H11" i="11" s="1"/>
  <c r="E7" i="11"/>
  <c r="F7" i="11" s="1"/>
  <c r="B6" i="11"/>
  <c r="B5" i="11"/>
  <c r="B4" i="11"/>
  <c r="B3" i="11"/>
  <c r="B2" i="11"/>
  <c r="G12" i="11" l="1"/>
  <c r="H10" i="11"/>
  <c r="G8" i="11"/>
  <c r="H8" i="11"/>
  <c r="E2" i="11"/>
  <c r="E5" i="11"/>
  <c r="G13" i="11"/>
  <c r="F9" i="11"/>
  <c r="G7" i="11"/>
  <c r="F10" i="11"/>
  <c r="H7" i="11"/>
  <c r="E6" i="11"/>
  <c r="F6" i="11" s="1"/>
  <c r="H13" i="11"/>
  <c r="G9" i="11"/>
  <c r="H12" i="11"/>
  <c r="F11" i="11"/>
  <c r="G11" i="11"/>
  <c r="E3" i="11"/>
  <c r="E4" i="1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4" i="11" l="1"/>
  <c r="G4" i="11"/>
  <c r="H5" i="11"/>
  <c r="G5" i="11"/>
  <c r="F4" i="11"/>
  <c r="H6" i="11"/>
  <c r="G6" i="11"/>
  <c r="F5" i="11"/>
  <c r="H3" i="11"/>
  <c r="G3" i="11"/>
  <c r="G2" i="11"/>
  <c r="H2" i="11"/>
  <c r="F3" i="11"/>
  <c r="F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<sst xmlns="http://schemas.openxmlformats.org/spreadsheetml/2006/main" count="24822" uniqueCount="8401">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</sst>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9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indent="1"/>
    </xf>
  </cellXfs>
  <cellStyles count="2">
    <cellStyle name="Normal" xfId="0" builtinId="0"/>
    <cellStyle name="Percent" xfId="1" builtinId="5"/>
  </cellStyles>
  <dxfs count="16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[StarterBook_hitesh.xlsx]Year_trends!PivotTable17</c:name>
    <c:fmtId val="2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Year_trends!$B$4:$B$5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Year_trends!$A$6:$A$18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Year_trends!$B$6:$B$18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E-47B4-89A6-39F08DE1986F}"/>
            </c:ext>
          </c:extLst>
        </c:ser>
        <c:ser>
          <c:idx val="1"/>
          <c:order val="1"/>
          <c:tx>
            <c:strRef>
              <c:f>Year_trends!$C$4:$C$5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Year_trends!$A$6:$A$18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Year_trends!$C$6:$C$18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E-47B4-89A6-39F08DE1986F}"/>
            </c:ext>
          </c:extLst>
        </c:ser>
        <c:ser>
          <c:idx val="2"/>
          <c:order val="2"/>
          <c:tx>
            <c:strRef>
              <c:f>Year_trends!$D$4:$D$5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Year_trends!$A$6:$A$18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Year_trends!$D$6:$D$18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E-47B4-89A6-39F08DE1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477808"/>
        <c:axId val="588481744"/>
      </c:lineChart>
      <c:catAx>
        <c:axId val="5884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81744"/>
        <c:crosses val="autoZero"/>
        <c:auto val="1"/>
        <c:lblAlgn val="ctr"/>
        <c:lblOffset val="100"/>
        <c:noMultiLvlLbl val="0"/>
      </c:catAx>
      <c:valAx>
        <c:axId val="5884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[StarterBook_hitesh.xlsx]Category_Pivot!PivotTable9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F-46F5-855D-33B98248E78D}"/>
            </c:ext>
          </c:extLst>
        </c:ser>
        <c:ser>
          <c:idx val="1"/>
          <c:order val="1"/>
          <c:tx>
            <c:strRef>
              <c:f>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32F-46F5-855D-33B98248E78D}"/>
            </c:ext>
          </c:extLst>
        </c:ser>
        <c:ser>
          <c:idx val="2"/>
          <c:order val="2"/>
          <c:tx>
            <c:strRef>
              <c:f>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32F-46F5-855D-33B98248E78D}"/>
            </c:ext>
          </c:extLst>
        </c:ser>
        <c:ser>
          <c:idx val="3"/>
          <c:order val="3"/>
          <c:tx>
            <c:strRef>
              <c:f>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32F-46F5-855D-33B98248E78D}"/>
            </c:ext>
          </c:extLst>
        </c:ser>
        <c:ser>
          <c:idx val="4"/>
          <c:order val="4"/>
          <c:tx>
            <c:strRef>
              <c:f>Category_Pivot!$F$4:$F$5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22-F32F-46F5-855D-33B98248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058048"/>
        <c:axId val="419058704"/>
      </c:barChart>
      <c:catAx>
        <c:axId val="419058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58704"/>
        <c:crosses val="autoZero"/>
        <c:auto val="1"/>
        <c:lblAlgn val="ctr"/>
        <c:lblOffset val="100"/>
        <c:noMultiLvlLbl val="0"/>
      </c:catAx>
      <c:valAx>
        <c:axId val="41905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[StarterBook_hitesh.xlsx]Sub_Cateogry_Pivot!PivotTable10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Sub_Cateogry_Pivot!$B$4:$B$5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E-4A14-8DA7-B23F1C7AE860}"/>
            </c:ext>
          </c:extLst>
        </c:ser>
        <c:ser>
          <c:idx val="1"/>
          <c:order val="1"/>
          <c:tx>
            <c:strRef>
              <c:f>Sub_Cateogry_Pivot!$C$4:$C$5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E-4A14-8DA7-B23F1C7AE860}"/>
            </c:ext>
          </c:extLst>
        </c:ser>
        <c:ser>
          <c:idx val="2"/>
          <c:order val="2"/>
          <c:tx>
            <c:strRef>
              <c:f>Sub_Cateogry_Pivot!$D$4:$D$5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E-4A14-8DA7-B23F1C7AE860}"/>
            </c:ext>
          </c:extLst>
        </c:ser>
        <c:ser>
          <c:idx val="3"/>
          <c:order val="3"/>
          <c:tx>
            <c:strRef>
              <c:f>Sub_Cateogry_Pivot!$E$4:$E$5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2E-4A14-8DA7-B23F1C7AE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453744"/>
        <c:axId val="671453416"/>
      </c:barChart>
      <c:catAx>
        <c:axId val="6714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53416"/>
        <c:crosses val="autoZero"/>
        <c:auto val="1"/>
        <c:lblAlgn val="ctr"/>
        <c:lblOffset val="100"/>
        <c:noMultiLvlLbl val="0"/>
      </c:catAx>
      <c:valAx>
        <c:axId val="67145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F-4A2E-B74C-F5EB3204803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F-4A2E-B74C-F5EB3204803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8F-4A2E-B74C-F5EB3204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772736"/>
        <c:axId val="576771096"/>
      </c:lineChart>
      <c:catAx>
        <c:axId val="57677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71096"/>
        <c:crosses val="autoZero"/>
        <c:auto val="1"/>
        <c:lblAlgn val="ctr"/>
        <c:lblOffset val="100"/>
        <c:noMultiLvlLbl val="0"/>
      </c:catAx>
      <c:valAx>
        <c:axId val="5767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7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0</xdr:row>
      <xdr:rowOff>163830</xdr:rowOff>
    </xdr:from>
    <xdr:to>
      <xdr:col>16</xdr:col>
      <xdr:colOff>594360</xdr:colOff>
      <xdr:row>21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0</xdr:row>
      <xdr:rowOff>80010</xdr:rowOff>
    </xdr:from>
    <xdr:to>
      <xdr:col>17</xdr:col>
      <xdr:colOff>121920</xdr:colOff>
      <xdr:row>19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3</xdr:row>
      <xdr:rowOff>7620</xdr:rowOff>
    </xdr:from>
    <xdr:to>
      <xdr:col>18</xdr:col>
      <xdr:colOff>167640</xdr:colOff>
      <xdr:row>24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13</xdr:row>
      <xdr:rowOff>179070</xdr:rowOff>
    </xdr:from>
    <xdr:to>
      <xdr:col>8</xdr:col>
      <xdr:colOff>7620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137.388381597222" createdVersion="6" refreshedVersion="6" minRefreshableVersion="3" recordCount="4115">
  <cacheSource type="worksheet">
    <worksheetSource ref="A1:T1048576" sheet="Main_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137.412612615743" createdVersion="6" refreshedVersion="6" minRefreshableVersion="3" recordCount="4114">
  <cacheSource type="worksheet">
    <worksheetSource ref="A1:T4115" sheet="Main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2T22:00:00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09:24: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1:51:23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07:21:47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15:01:19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0:35:0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3T20:44:10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4T20:07:4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16:00: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6T21:29:04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4T20:37:5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1T22:00:00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5T22:00:00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15:27:0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08:59:00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15:14:00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0:30: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3:33:42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08:00:5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4:35:34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3:11:5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0:03: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2:59:00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0:20:00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4:39:00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8T19:36:0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07:22:24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5T23:57:13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18:08:04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1:09:28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2:01:5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4:00:34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2T22:59: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1:51:4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2:43:21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7T19:00:00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1:22:0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1:37:5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0T20:22:2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17:59:00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8T23:00:0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08:39:14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0:20:2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2T19:00:00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6T21:22:17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09:58:27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18:09:3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15:40:07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07:00:00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3T23:14:05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2:00: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17:17:17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1:50:4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17:00:0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2:07: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18:15:16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1:00:00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4:59:2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3:52:52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16:00: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2T19:00:00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4:32:37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4:11:18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7T23:59:00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7T19:26:21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0:59:00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15:23:40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09:00:04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08:39:51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1:59:00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16:30:45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1:30:57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4T19:00:00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2T22:59: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06:41:35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0:01:12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2:35:58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0T21:59:00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2:32:01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3:38:13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09T21:00:56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3T22:02:00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4:41:01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06:30:00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3:11:26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2T22:00:37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09:20:45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2T20:41:00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0:48:51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3:03:12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2:08:19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4:39:24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3:00:00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16:00:00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2:13:42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5T19:07:2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7-31T22:00:00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1T22:14:42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18:30:0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16:39:59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4:04:46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3:38:3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2T22:08:53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4:20:30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2T20:00:0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3T19:00:00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3:38:2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18:34:4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09:42:50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5T19:37:1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0:59:00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2:59:47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2T21:00:00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0:00: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1:34:48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2:44:0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05:55:55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4:00: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8T20:17:16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18:00:00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2T20:11:47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05:16:0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05:21:47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17:00:0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17:17:22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18:51:20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0T21:00:00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08:59:01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0:28:13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17:29:43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15:16:0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5T19:00:0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15:30:07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2:31:0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2:00:0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4:00:00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05:16:0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08:46:33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7-31T23:59:00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17:06:12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19T22:45:32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0T22:40:23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17:26:18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0:55:0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2:17:5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08:00:5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7T19:23:18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3:18:0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1:45:36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3:00:00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5T22:53:0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08:13:11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2T20:51:4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0:04:04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08:08:15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08:25:3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2T21:59:5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16:52:5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1T20:50:28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05:25:4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16:54:51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1:29:55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18:42:00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09-30T19:00:0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3:18:2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0:48:44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5T20:49:22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17:15:35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4:02:50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07:07:3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0:28:0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1T23:20:14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3:28:43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08:45:08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3:12:56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3:40:1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4:46:39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3T19:08:46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18:55:45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3T20:55:55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4:00:00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2:48:15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6T19:17:12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15:26:50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8-31T22:59:00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16:52:19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15:00:0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1:59:00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4T23:23:35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1:34:37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0:37:26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05:35:38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4:00:32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18:26:06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18:55:31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1:05:32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16:00:00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16:00:0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4:12:0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8-31T21:58:22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4T21:00: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4:38:49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15:59:0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15:21:0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09:00:03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0:10:2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5T19:06:23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3T23:43:58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3:52:47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17:08:55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0:00:00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8T22:50:17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15:08:4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09:06:41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0:22:29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18:59:0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17:00:37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0:22:2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0:04:49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1:59:00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15:06:00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4:06:04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6T21:39:00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1T20:05:0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0:38:46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17:04:14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4:29:00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16:27:21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1:28:25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17:24:57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3:39:11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18:00:51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4:49:06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16:52:52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0T19:50:5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16:48:17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4T19:00:0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08:51:09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4:00:0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07:00:0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2:00:11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1:45:0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06:49:50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1T20:08:24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2:06:00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5T20:16:25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4:43:2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5T22:39:00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3:35:09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2:40:00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08:34:51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4:00:00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5-31T22:59:00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0:37:1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6T21:00:00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06:38:02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3:27:47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0:02:4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7T20:14:26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2:42:49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4:59:00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09:55:00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0:57:08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17:54:5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09:53:15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15:16:00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2T22:51:00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05:51:39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6T23:39:38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1T23:43:42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4T23:00:00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3:00:00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3:49:00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06:57:46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1:59:00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09T20:46:0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7T19:57:54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16:23:39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1T19:58:59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6T21:01:00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09:10:35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4:26:00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17:00:00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5-31T23:59:00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2:43:00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3:08:48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3:35:24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1T23:00:00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5T23:03:1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05:57:14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2:59:00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4-30T19:01:0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8T22:59:00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1:01:54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1:00: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0-31T19:00:00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06:24:43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4-30T22:59:00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16:00:00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1:24:20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18:02:18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1:42:15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15:33:58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1T20:42:26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8-31T21:00:00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0:07:29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4:05:3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17:40:0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1:40:10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3:02:14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19T21:00:00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2:59:00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16:03:5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0:59:00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4:59:48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3:32:14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0T23:59:00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1:14:4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18:55:51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2:59:00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18:00:00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06:43:06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08:40:4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2:59:00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0:01:48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19T23:30:33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17:57:00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3:00:00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0-31T23:00:00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6T23:00:00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6T22:59:00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08:57:14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3:00:00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09:16:3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4:00:00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17:00:00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0:18:3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3T21:05:08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2T20:00:0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3:14:2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16:00:00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09-30T22:59:00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3:44:25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3T22:00:00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5-31T21:20:00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17:39:50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07:00:2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07:53:2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09:05:16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06:58:28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0T22:59:00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17:09:14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7T23:01:08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15:00:1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3:52:01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3:03:14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3:16:3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0:19:57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0:00:00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0:12:00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2T22:11:0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2T20:01:46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7T19:00:00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4:22:00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0T22:59:0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09:33:19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4:01:58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4-30T23:59:00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08:32:0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08:14:29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4:05:00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3:25:39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1:00:00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16:53:18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16:20: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2:18:0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05:51:5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2:01:00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18:52:00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1:31:12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2:16:3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0:00:00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2:01:40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8T21:49:19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3:45:47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0:01:41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17:49:51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1:00:00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7T20:49:40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17:59:00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7T19:52:52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7T19:59:00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7T22:00:00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2:00:52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3:38:0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16:32:00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08:33:26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8-31T22:44:00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4:02:0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07:00:00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6T22:30:00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15:12:50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08:56:57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2:08:0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18:04:00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5T21:02:19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0:59:00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16:54:10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3:39:50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15:42:24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18:33:1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0:00:00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2:49:38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16:03:31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1T20:31:05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07:00:00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4:30:3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7T23:33: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1:46:3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15:13:07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3T23:40:31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06:47:36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1:14:57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17:13:5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3:01:39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16:40:0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2:05:14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3:59:0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17:00:00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6T23:59:0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0T21:34:27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15:54:43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2:26:21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0:07:02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16:01:42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2:56:2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3:41:53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2:38:46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2:15:58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3:16:58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17:39:1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4:03:16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16:19:4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09T19:21:4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16:46:01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3:02:5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3T21:00:20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07:19:23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3:11:3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08:38:0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17:43:20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2:09:51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1:53:35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4:47:5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08:14:0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6T19:31:0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1T22:59:00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3:25:12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1:47:40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1:22:07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5-31T23:00:0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15:19:27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09T22:02:21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2:02:33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15:22:15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6T21:52:54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17:37:44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1:18:54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0T22:51:05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18:45:24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5T23:00:00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1:19:39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17:08:3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1:45:19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2:53:49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5T21:04:03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2T22:59:00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15:02:14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15:51:4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05:47:15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07:00:15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1:08:0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09:34: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8T23:44:3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18:32:52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07:08:19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17:37:19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0:16:34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8T20:18:2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06:33:0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18:14:45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18:34:5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2T19:50:3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2:25:38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2T22:00:0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4:51:45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17:21:14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0:00:00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3:17:29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15:59:0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17:16:0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0:37:31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07:17:05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07:38:23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17:36:27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4T21:21:26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08:15:2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18:00:57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09:14:00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0:09:3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2-29T23:13:5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1:16:22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3:48:47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2:00:00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09:44:07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06:46:41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3:41:2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09:46:0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09:46:0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4:23:41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1:51:0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0-31T23:59:00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18:58:4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0T22:11:1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2:12:4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4:37:2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2:00:0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1:05:00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16:20:00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0:00:0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3T21:00:00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1:59: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2T19:10:08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05:26:05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18:00:00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08:05:0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3:00:00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4:26:3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4:04:23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4T20:11:47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4:36:46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8T20:07:14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1:41:5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0-31T21:12:42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0:46:00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0:13:09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1:01:55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1:42:44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16:40:48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0:17:0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0:00:00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2:53:0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09:48:16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3:16:3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1:26:1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3:29:03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15:38:37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18:36:4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15:11:45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1:47:4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3:30:45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0:48:3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4:20:15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6T20:40:4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17:37:5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3:50:4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1:25:33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15:13:14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06:00:0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15:20:12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4:09:29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6T22:59:0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3:11:28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7T20:12:0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05:38:2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1:37:2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05:19:12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09:08:2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08:53:13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15:27:0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16:47:47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1T19:18:24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3:00:0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16:31:27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1:11:56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1-30T19:00:0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15:30:07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3:10:33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4:28:06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09:44:59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08:01:00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08:02:1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0:34:20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0:15:45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3:43:26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3T20:40:3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16:31:32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1:00:0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4T19:03:0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0:16:0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4:09:2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15:35:39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4:03:35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0:20:23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7T19:50:56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3:35:08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0:00:0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15:48:56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17:06:20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8T20:49:04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4:56:26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08:27:17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1T19:45:46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09-30T23:59:00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3T20:29:0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4T21:55:5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4:01:47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3:14: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4:26:43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1:36:3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2:12:18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18:42:17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3:35:38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7T19:13:17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18:44:01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15:29:37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08:22:00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18:00:0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1:37:37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0:18:28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0:10:0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3:32:09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1:49:25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18:00:00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17:17:0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1T21:12:42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05:47:0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18:04:0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08:14:22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08:59:5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18:00:00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08:40:4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0:37:54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0:24:35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8T20:00: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1T19:37:5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15:27:47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2:25:49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1:38:28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16:53:33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8T20:53:0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2T19:25:1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2:34:1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09:50:40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17:58:3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16:58:32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3:18:39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15:17:52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3:00:00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09:14:55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3:47:5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0:29:19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05:30:4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15:14:16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0:59:35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2:04:2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4:58:18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3:57:43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4:57:0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0:00:58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3:10:00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3T23:00:00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4-12-31T23:59:0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15:10:17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1T21:47:07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1:59:00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3:26:2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4:41:35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4:02:18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1:41:49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07:02:11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4:20: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2:22:02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16:36:04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4T22:00:0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15:47:5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1:09:3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3:00:53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4T21:30:5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7T23:59:00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1:00:00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6-30T19:40: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4:01:03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4:23:47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0:55:5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07:30:2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17:15:02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07:33:0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7T21:00:00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1:00:00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1:31:21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0:54:40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3:26:2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18:32:00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19T23:37:48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06:47:58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3:39:0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0:55:27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08:56:40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4T19:59:19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19T19:44:0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07:01:08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1:20:32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07:42:12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3:54:42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4T22:10:40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1-30T19:00:0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15:30:02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0:59:00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2T19:57:56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0:34:51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08:43:27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3:19:38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29T22:59:00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0:19:23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0:01:52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1T20:01:27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16:20:00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15:05:57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8T23:27:4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2:53:1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1:00:00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05:11:01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05:04:52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0:00:00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3T19:39:00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0T23:59:00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15:00:00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1-30T23:59:00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07:03:49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0T22:31:2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0:33: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16:01:5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16:00:00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17:58:23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08:44:0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2T22:59:00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05:54: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15:19:26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17:35:30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16:04:32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0:07:5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06:00:00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09:09:51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2:58:4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19T19:41:00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2:24:19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5T20:18:34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15:04:28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2:55:39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4:20:13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3:02:06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1:00:0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05:43:28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09T23:09:21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08:01:24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3:48:03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0T22:26:50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5T23:58:1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18:54:5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18:59:2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4:46:4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0-31T22:59:00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18:01:00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3:43:38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5T20:26:35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0:00:00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18:32:5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1:51:2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4T23:00:00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1:10:25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7T19:01:14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3:11:42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17:00:0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6T21:35:1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09:15:15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0:47:00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0:03:4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6T22:59:00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2:59:00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1-31T20:08:5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0:59:00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16:58:03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2T23:59:00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2:06:0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6T23:59:00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16:10:0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8T23:00:00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09:09:47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1:00:46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05:24:1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4:05:20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6T23:05:00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8T20:00:00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2T22:59: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18:00:00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1:35:39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2-28T21:00:00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1T23:59: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15:00:3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8-31T20:21:0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1:52:00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08:58:00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18:02:45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3:04:00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17:01:43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1:30:00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0T23:59:00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2:01:00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0T23:44:00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0:00:00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3T23:01: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17:44:1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17:20:52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1:59:00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2:21:24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18:55:30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4:49:00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1:24:00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4:14:00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06:37:0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0:31: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3:13:00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16:04:35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6-30T22:59:00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8T22:00:0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6T20:21:58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18:57:4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16:33:0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3:19:1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0:26:27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16:07:43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3T22:59:00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3:00:00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0-31T23:59:00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4T22:59:0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09:00:00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4:09:36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4:00:33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5T21:34:24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4T23:59:00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4:45:0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16:00:00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4:58:29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0:05:4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3T22:00:1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4:00:00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09:57:1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17:59:00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3T19:00:0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07:35:13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18:10:04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09:19:08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1T21:49:26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4:59:00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3:33:17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0:10:00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1-30T23:59:00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6T19:39:58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4:17:37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8-31T19:32:0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09:28:1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4:48:47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0:00:40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09:00:3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2:22:11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06:55:27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3:56:00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0:35:24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4:55:05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2:42:18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1:01:26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15:39:1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17:27:15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1T21:31:0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17:35:11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15:53:33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18:00:55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1:00:00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3:49:03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2:46:19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0T19:45:3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7-31T23:00:00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15:32:43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18:33:3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4T22:03:49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7T23:00:0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2:31:48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3:11:50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7T21:22:42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4:23:2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4:11:0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0:30:0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2T21:25:00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2T20:55:37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0:45:26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2T22:33:1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0T23:37:03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6T23:59:0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2T23:00:0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08:05:19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3T19:07:25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0T22:37:27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4T22:20:19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3:19:07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2-29T23:59:00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0:00:0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3T21:30:00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17:59:21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0:24:0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2:07:02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0:06:16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07:43:13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1T19:02:03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17:37:4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17:08:31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17:40:0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4:44:55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7T19:00:00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8T23:42:4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16:32:0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17:00:00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17:15:4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1T23:03:29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1:00:0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3:00:29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15:00:0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15:09:17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06:30:48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4:58:00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0T19:12:06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09T21:19:05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15:14:20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2:01:45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09:00:00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18:59:00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3:00:48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3:45:06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4:52:44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0T20:02:56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3:01:01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0:41:1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0:43:32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4T22:56:39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15:00:39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2:05:00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15:55:59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09:15:33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09T23:59:00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8T23:11:05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09:02:35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4:00:00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2:05:53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0:15:19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0:05:19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5T22:59:00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0:15:32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0:06:14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15:20:34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2:16: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2T23:59:00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2:01:0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1:59:0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8T20:21:33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1:59:16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1:43:05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3T20:24:57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17:36:3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2:25:0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3:59:00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17:42:02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17:43:4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3:04:46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15:54:0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7T20:46:48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18:00:00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09T19:00:00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2:04:10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3:33:45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17:24:55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3:49:2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3:51:00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16:11:59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0:00:00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17:59:00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1:00:00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0:27:0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7T22:28:17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0:03:2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3:02:00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4T19:26:00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2:16:53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0:59:0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1:01:01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2:00:27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09:59:43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2:11:00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0:00:23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4:25:15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09:30:46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4T21:59:0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16:33:1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05:34:12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15:00:00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4-12-31T19:03:35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17:04:55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6T20:34:16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2:12:15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06:48:5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18:22:29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1T19:47:00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6T23:00:00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0:31:17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17:04:21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08:56:03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4:00:37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3:46:56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2T19:49:07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15:00:00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16:59:0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06:35:49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3:20:10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1:00:25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2:34:40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4T22:59:0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0:23:40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3:00:00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0:00:00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8T23:33:43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2:59:00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2:00:09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0T20:26:32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05:00:00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1:04:15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15:27:0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15:59:10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15:26:0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15:38:3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4T20:16:29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05:20:45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4:07:57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6T19:20:25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15:09:0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5T23:08:52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17:00:0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18:49:05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1:16:17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16:54:43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5T19:00:0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2:57:36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16:54:53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1T20:00:0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4:22:21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0T19:44:22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0:28:23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4:08:4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18:06:2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15:32:11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2:54:24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1:30:5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09-30T19:17:02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4:04:53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4:58:17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18:09:0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3T23:09:0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16:41:56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4:04:10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3T23:00:1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1T23:42:01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08:35:36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0T22:18:53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17:14:5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16:44:48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0:49:4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16:53:24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0:06:15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15:48:11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2:08:07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4:11:0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5T23:32:55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8T23:27:33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3:41:12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5T19:37:18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18:22:17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2:07:13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07:53:4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3T22:30:00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4:01:17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3:18:15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15:04:28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3T21:39:31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3:12:0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0:59:00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0:19:50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4:50:2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3T21:15:27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1:46:1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15:40:24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09:17:15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4:03:1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17:23:4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7T23:53:1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3:30:00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18:27:0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3:18:07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0:41:3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15:20:08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09:21:53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4T21:59:39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4:01:04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15:56:4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16:25:16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1:53:45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07:34:08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1:00:5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09:58:5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2:51:3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16:30:00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0:35:17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1:21:3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5T19:55:0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16:47:48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6-12-31T21:46:1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4:46:2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8T23:33:0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18:44:54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1:07:09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4:40:21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16:45:31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3:20:26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06:05:21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1:47:3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6T19:08:47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6T23:38:46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8T23:22:0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2:56:32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17:52:53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18:19:43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0:06:21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2:02:46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17:54:35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6T21:27:43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2:01:5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2:08: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5T21:36:4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3:20:08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3T20:42:42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1:04:40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8T21:12:08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0:45:0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7T21:43:06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0:06:2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1:24:2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2:22:0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2:23:02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0:08:50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5T23:00:00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2:38:15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1T20:17:4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3:29:2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16:26:11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15:18:47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1:22:32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2T23:27:3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15:12:07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2:28:5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08:00:0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0:51:36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16:44:12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2:17:07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4:21:54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3:08:41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1:42:00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1T22:59:00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09:23:31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7T23:00:00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17:42:00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3:00:00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1:49:00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18:29:55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0:58:4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08:29:20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07:09:38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2:37:3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06:42:5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4:00:0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4:38:59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0:59:00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0T22:00:00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3:30:00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06:27:3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09:34:06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1:55:5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09:45:27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0:00:00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07:09:1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08:29:00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05:00:00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1:01:04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15:18:25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16:00:00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15:47:4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6T20:00:00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3:08:20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15:10:05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17:09:1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18:03:00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4:25:40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0-31T22:00:00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06:05:1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0:05:12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3T19:00:0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3-31T23:00:0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0:15:09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08:11:4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16:44:38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0T20:00:00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2:00:0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2:30:0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1:00:00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18:20:3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7T20:00:0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15:21:10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17:46:14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3:55:42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4T22:14: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1:00:0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1:47:45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09:38:56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18:06:07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16:51:00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0:59:00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08:18:00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16:00:00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16:00:00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09:23:54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5T21:02:29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2:00:5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1:59:00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2:46:51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0:25: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4:32:47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18:42:49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3:48:27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0-12-31T23:59:00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16:17:3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17:03:51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2T20:03:10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09:40:12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8T22:59:0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15:13:40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3:13:47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3:18:1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8T20:00:00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0:54:43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0:43:35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16:02:25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09:02:3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15:17:2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5T19:00:00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4:34:0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2:24:19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4T23:00:00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2:31:3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1:33:4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15:49:4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8-31T23:00:00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08:29:07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4T21:00:00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3T20:22:50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3:10:54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2:50:36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8T23:59:00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0T23:00: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1:59:0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08:59:3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09:00:00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09:54:16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09T23:00: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3T22:14: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1:59:00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2:00:00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17:59:0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2:49:31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06:00:00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2:00:0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3T19:12: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2:55:58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1:20:32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4:32:39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3:57:0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0T22:00:00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1-30T21:23: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06:00:0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2T22:40:05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2:30:00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05:58:5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07:04:39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09:43:32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16:11:08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1:00:50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15:15:1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1:52:02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2:01:54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1:04:20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5T20:00:0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18:05:0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09:00:0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0T20:02:52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1:00:00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18:00:00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2:58:57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0:45:2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1:55:00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0:12:3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29T21:03:55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4:00:28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1:17:1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0:25:34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1:19:05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1T23:00:00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07:05:5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6T20:26:48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5T21:33:45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3:34:47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17:28:22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15:43:48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08:51:1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4:17:1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1:31:5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09:17:33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09:58:37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4:35:39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8T22:59:00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3:57:19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4:32:39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6T20:49:1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0:18:45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07:08:5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1:59:00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5T19:18:5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2:45:44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4T22:59:00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0T19:00:00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4:22:59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05:00:00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4T19:56:00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0:59:00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08:42:03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4:33:10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16:37:00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2:12:52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17:25:3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2:59: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1:41:46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1:35:52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6T19:54:23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3T20:04:10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4T23:34:54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09:15:46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5T19:04:50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3:12:22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2:45:32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17:50:33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4T21:53:08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4T20:35:1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2:03:26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2T23:11:00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3:13:30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06:47:5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8T21:00:00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0:08:45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4:12:16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2T20:47:58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2:38:42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07:11:0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0:31:2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2T23:30:00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1:14:00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06:32:37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2:12:00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1T23:59:0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2T22:43:06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1:22:03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2-28T22:00: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16:48: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18:58: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16:19:00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15:58:5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6T19:06:1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0:30:00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18:54:3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4-30T19:16:51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5T20:30:35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07:14:45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2:20:01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05:00:0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07:52:58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16:55:56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4-12-31T23:12:15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2:38:4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5T20:25:0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3T20:31:39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05:29:30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1:04:27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1:13:11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18:13:3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06:11:00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05:57:14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05:56:59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1:01:2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16:58:29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0:45: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3:38:51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3:13:22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8T22:09:1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4:22:0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15:26:25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3:06:57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09T20:27:22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4:31:2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1:03:36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3:43:48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06:00:00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0:00:0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3:43:4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3:24:1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2T23:59:00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08:55:00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4:55:01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2:57:4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3:22:49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0:29:18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17:13:2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15:57:42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08:00:55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05:44:38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2:32:1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0:25:0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4:28:25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19T23:06:37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8T19:00:59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1:52:43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0:42:27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16:59:00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08:39:00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1:02:45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17:30:44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0T23:00:0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2:25:0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18:45:0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0T19:00:00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0:54:31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15:52:1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0:52:38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1T22:00:00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0:00:00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3:14:4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1T19:20:49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09:21:49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4:51:03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17:58:5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08:01:43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18:30:39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2:28: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19T23:59:00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09T20:00:2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2T22:00:00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15:55:13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09T22:59:00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2:00:00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17:09:05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2:51:0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1T23:37:55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09:51:0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4:06:13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6T23:02:41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17:01:11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08:31:00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0:40:52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08:27:54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0:38:00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16:14:06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15:47:55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0:38:00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3:57:11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06:24:1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4:43:0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18:36:18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4T19:10:3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16:42:3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09:00:2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17:00:00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3:20:01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3:33:00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15:01:00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3:51:4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3:10:00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09:44:4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17:59:0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4:14:38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0:00:0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1:25:3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0:17:46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09:20:40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0:04: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09:00:00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1:00:00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4:40:52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16:59:0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8T23:00:00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6T23:01:31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4:55: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2T19:00:00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07:01:30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1:52:18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1:37:2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08:24:46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1-31T19:00:00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09:05:2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3:24:5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1-30T22:00:00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0:00:00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1T22:59:00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1:11:02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17:00:00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4:15:1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3:00:0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3:46:10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17:03:3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5T20:15:00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2:05:3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18:55:00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08:13:54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3-31T19:18:0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16:16:0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0:06:3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05:14:42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17:10:20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2T23:15:59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05:47:14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4:47:1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09-30T22:59:00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1:47:27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1:03:1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2:00:0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3T22:40:24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0:40:33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07:12:00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8T20:16:3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2T20:29:53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6T21:00:0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1T19:50:0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1:49: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15:05:0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2:31:01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17:00:00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6T19:00:00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3T20:29:45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1:18:34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3:31:22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3:28:0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18:59:00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3-31T22:59:00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17:15:29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07:34:56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16:06:08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15:20:48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1T21:00:0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18:54:5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0T20:12:06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05:46:3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16:20:00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16:43:11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0:35:01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06:00:00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4T20:30:22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17:49:25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15:12:0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18:38:06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15:34:24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1:25:41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7T19:44:45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15:17:35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1:21:00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15:13:0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06:19: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3:29:57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1:00:58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06:56:16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0:11:0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4T21:13:53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18:00: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7T23:04:1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4:17:15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2:00:00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3T20:40:38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4:24:1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0:26:00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3:00:00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17:11:50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4T19:00:32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15:59:44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1T20:40: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2:00:00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2T21:13:16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17:00:00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4:00:00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0:42:1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4T23:28:06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3:09:00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7T22:59:00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2:59:00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1:31:2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3:48:55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1:47:33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16:21:07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5T23:59:00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2:41:22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15:48:53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1:59:00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15:37:4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3:10:54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0:00: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0:59:0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15:51:01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1T23:00:00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18:39:00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16:25:00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0:39:25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2T20:59:0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09:19:0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3T19:35:27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4:46:5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1T21:26:0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09:49:00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3:11:0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4:49:37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0:54:42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1:25:55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05:27:17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1:59:00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07:49:53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15:01:36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16:22:4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3:00:20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17:17:32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3:46:08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09:20:00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07:00:00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16:59:00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16:00:00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0:45:3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1-31T19:31:4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5T22:59:00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1T22:00:00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0:04:33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1:59:00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7T23:35:39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16:14:36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4T23:00:00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08:03:34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0:45:30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16:04:52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1:59:00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17:03:00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0T22:59:00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0:59:00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15:31:11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1T20:39:0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3:11:07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8T21:00:00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3T23:07:4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3:45:38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3:34: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0:00:2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4:15:19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15:15:00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06:49:5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16:37:1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4:20:42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2T20:00:00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18:59: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15:00:00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6T23:36:0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09T20:00:00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3-31T19:40:11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18:47:28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5T22:33:0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15:44:0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3-31T23:00:00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0:56:45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4:52:3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1:45:37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5T22:21:13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1:00:0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2:21:12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1:18:15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15:48:26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4:39:0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08:00:00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0:30:34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16:55:53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4:13:3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17:02:41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0T22:22:0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09:51:39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0T23:00:00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3T23:59:0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07:49:5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4:47:51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06:04:23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2T19:10:0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1:00:00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17:22:42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18:14:09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17:04:2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06:00:0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0:01:14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09T20:15:06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4T21:06:23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0:00:0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0:00:0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16:30:0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7T19:52:36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4:32:25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16:40:3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17:46:3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15:59:02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4:58:52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4:37:02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0:04:3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16:00:00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6T22:59: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08:31:17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1T21:00:00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3T21:00:0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0:00:00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17:49:03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4:00:00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15:05:0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2:45:2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1:04:42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1:59:2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15:02:33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3:56:01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8T23:01:09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4:29:00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17:56:32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3:53:49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1:08:33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08:37:40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18:34:0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15:50:40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06:39:39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18:31:52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15:38:08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0:48:04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08:27:2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4:39:1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3:43:14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18:30:40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2:13: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3:14:58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09:59:00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18:26:00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17:57:51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3:34:13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4:43:15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1:36:20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09:25:1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09:49:0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08:48:09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17:47:58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0T22:25:0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5T19:00:0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08:12:57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09:43:57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17:45:4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1:00:0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1:11:1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2:46:05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1:59:0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17:24:00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08:13:42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1:00:00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05:32:46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08:39:4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2:50:33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16:13:28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09:32:5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07:10:00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16:59:00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3T20:43:02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2:16:44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3:00:00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0:19:09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7T20:38:3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1:20:30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16:47:19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16:50:26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3T23:00:0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2:38:5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16:20:12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2:32:16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16:45:37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4:00:00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1:59:0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2T23:37:3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3:03:16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3-31T20:01:30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2:39:27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4:01: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1:26: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7T21:08: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15:01:43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17:10:17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2:49:2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17:00: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17:00:00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1:25:07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18:54:2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07:57:07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2:59:00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18:08:15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0:51:11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4:25:29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7T19:08:5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09-30T22:00: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2:19:42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6T23:59:00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19T23:59:00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0:59:0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18:52:3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0T22:00:00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6T23:55: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0:36:17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0:40:32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1:59:00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15:17:39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18:01:40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7T20:00: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4T19:00:00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3T21:26:57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3T19:30:37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07:55:40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15:31:1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3:26:53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0:48:41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3:28:49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2:01: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2:12:21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2:30:00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4:08:05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2:11:40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4:49:0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2-28T23:00:0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17:11:52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2:59:00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3T19:04: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0T23:17:0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4:48:21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29T22:06:4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1:45:0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18:15:33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16:35:08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1:50:05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2-28T19:42:05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2T19:12:35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09:35:29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07:36: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09T21:39:4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18:48:00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16:45:0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07:00:00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17:00:00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17:45: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16:30:00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5-31T23:59:0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3:02:2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3:52:0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1:00:00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0:18: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5T22:59:00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16:43:03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2:55:2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2:02:45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16:00:00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3:00:00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16:36:06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4:59:00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08:00:0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3:57:27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3:29: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1:27:0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17:13:14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1:06:2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09:05:25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17:01:40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05:17:59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17:45:00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8T19:48:5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0:26:00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07:16:18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0-31T22:59:00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1T20:10:2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3:12:55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1:28: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3:57:3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16:00:49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18:00:00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0:19:03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1:08:2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6T23:59:00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4:33:00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0T19:00:0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1T19:26:00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7T23:59:00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0:33:14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4T19:31:06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08:24:42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1T22:30:00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4:26:13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6T22:08:27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0:00:00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0T23:59:00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0:59:00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4T22:59:00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0:00:0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17:38:28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4T22:59:00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1:58:5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4:52:20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1:28:36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09:01:30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1:02:3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19T21:36:01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0:59:00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2:02: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05:09:1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1T23:21:13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06:05:37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09:33:3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1T22:00:00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0:00:00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4:00:00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16:10:05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6T21:21:53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17:42:41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09-30T19:00: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3:42:2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5T22:59:00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3:43:56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05:18:5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1:32:52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1T20:00:00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07:58:18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0:55:29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0:05:1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4:01:08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19T22:38:2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4T23:00:00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7T20:17:2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2:00:00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3:01:09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3:07:31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16:35:25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2:59:00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2:00:00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8T23:59:0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07:01: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2:24:2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0:04:47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2:00:00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4:58:0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18:00:00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4:24:4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0:21:1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3:19:02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1:20:08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2T23:42:12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16:26:26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7T22:26:31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09:07:17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6T20:09:02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16:38:56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4:40:11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17:20:12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7-31T21:50:38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07:35:08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17:50: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15:00:00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2:05:43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18:00:00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09:31:03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5T22:59:00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08:00:45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3T23:00:00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09:30:22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3:45:43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18:54:51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18:00:0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4:44:01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18:03:34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4T23:08:59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16:02:4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16:08:19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3T23:00:00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3:46:49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2:00:2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18:04:00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3T20:41:37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08:39:32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05:05:53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2T22:00:00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0T23:25:46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0T22:59:00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3:31: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16:55:0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6T19:31:2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18:54:5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8T20:00:0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0:00:00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5T20:58:38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1:58:00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8T20:00:00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15:45:19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1:02:33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3:00:0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1-30T23:59:00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18:15:03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08:37:07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1:59:3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0T23:59:00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1:25:1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8T21:07:2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2T23:07:24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6T19:00:00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0:38:11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17:59:0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0T20:42:58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5T19:32:17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19T21:00: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0:49:1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07:30:10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2T23:00:00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3:15:4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06:52:1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15:00:0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16:59:00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0:25:50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3:20:54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3:11:38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2:35:01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07:00:00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3:00:2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3:31:23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15:29:3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15:11:5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18:19:5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0:45:23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1:41:24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08:57:12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1:01:5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4:49:42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1:21:2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16:08:09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16:00:00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3:30:57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4:00:0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18:58:20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5T23:59:00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3T22:53:1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2:19:55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1:59:00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15:03:07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3T23:59:00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7T23:54:18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0T22:59:00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1T20:49:5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4:09: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15:00:0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1:58:5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16:30:3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4T22:00:00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2:36:13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5T22:59:00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0:02:15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7T21:43:55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1T22:40:00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29T22:59:00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2T22:35:14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15:50:48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4:07:07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0T19:00:0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0T23:00:0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0:09:34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3:03:13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09T22:55:00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2:00:1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7T23:59: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4T20:00:00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17:16:33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15:46:1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8T23:59:00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19T20:56:41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3:40:03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6T23:59:0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15:08:5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5T22:07:2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18:08:56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2:49:08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2:12:49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1:59:0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0:00:0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4T19:33:53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18:21:27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06:07:43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3:32:4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09T19:35:00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5T21:04:2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1T23:58:11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06:41:3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1:59:00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16:16:3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18:07:13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07:13:06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3:30:2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8T20:18:59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3:00:08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15:00:24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1:39:1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1:50:10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4:00:00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08:07:2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1:41:5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1:18:3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3:05:48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1:36:2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0T19:00:0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1:49:59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15:20:1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3:58:2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2:59:0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0:10:2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1:56:25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15:30:06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2:59:00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15:29:34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2:32:54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2:05:05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15:27:39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3:23:11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7T22:50:00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4T22:59:00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0:00:3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16:06:58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4T20:35:37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0:00:00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1:49:1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3:00:22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0:00:00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08:55:2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09T22:59:0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08:01:47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0T19:13:06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0:11:49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1:01:07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0:16:37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0T23:06:32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2:04:28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0T19:07:3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16:37:05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0:00:00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1:00:0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3:23:59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6T21:00:0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2T22:59:00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2:00:00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17:00:00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1:59:00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15:00:2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18:00:00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0T23:59:00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2:11:3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3:31:4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2:00:00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09:00:59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08:20:00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4:59:5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5T22:00:00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15:19:2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15:22:4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15:38:02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2:28:3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4:43:09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1:10:24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0:39:33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6T23:00:00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18:00:00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2:36:00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1:59:00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3T20:00:00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4:49:39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4:00:48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1:59:00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3:02:25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3:00:0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8T19:00:00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2:15:1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6T20:27:16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2T19:00:00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3:54:07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0:22:48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4:00:00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4:00:1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1T23:59:00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15:22:35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1:40:36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2T23:00:00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16:08:4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0:00:00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8T22:00:00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3T19:00:00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4:47:27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18:31:5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09:48:43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2:59:00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09:55:1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1-30T23:02:00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4:49:04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4:51:40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6T22:02:0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2T22:00:0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15:30:00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3:00:00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4:00:1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0:59:2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16:01:18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0:52:45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2T20:07:53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3:17:57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2:52:1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1:09:07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0:32:4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17:50:51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05:50:46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18:00:00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3:01:2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4:18:56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18:24:10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2:23:4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7T19:00:00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4:58:33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2T22:00:0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15:28:27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6T21:00:0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0T20:00:00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1T20:58:35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0:00:00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16:59:0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09T19:00:04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1:47:16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07:10:42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07:00:57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09:47:5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0:38:09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1:17:03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17:59:00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3T23:00:00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09:59:51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1:50:00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3T23:11:26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8T21:00:04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1T23:00:00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8T23:27:23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5T22:59: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1:01:0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3:00: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18:22:00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2:00:00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2T23:00:00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1:44:36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4T22:59:00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2:21:20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17:54:16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2:33:4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3T22:59:00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4:10: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5T19:46:49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2:26:56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0T22:31:36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2:00:00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2T22:39:56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0-12-31T23:59: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3:00:00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09T23:02:09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4:15:28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8T20:00:00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18:42:1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3:03:35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6T19:06:29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18:00:00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18:00:2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08:14:1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2:25:4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3:24:00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0:00:00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5T22:59:00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4T20:58:05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3:36:40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0:15:0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15:29:2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3:07:2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15:14:45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18:32:11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2:00:00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17:00:4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3:45:37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09:59: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4T19:00:00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7T19:08:10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0:04:3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2:50:00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2:34:00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08:44:03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17:11:3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0:22:2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16:31:2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2:59:00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0:25:38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4:31:44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0:00:0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4:47:00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2:27:49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18:39:0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4:10:31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09:34:36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17:22:18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3:37:08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15:12:5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29T21:25:39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0:12:32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1:13:42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2:21:0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17:02:16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3:48:24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09:52:58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0T19:39:0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0:35:24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1:58:0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17:00:0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1:31:10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8T19:16:4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17:25:56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18:00:0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07:45:33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17:16:56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1:19: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4:30:11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7T23:32:2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3:39:56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3T20:39:31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0:53:44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15:14:2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15:03:57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17:12:4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16:53:03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5T19:18:5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4T19:23:36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4:02:22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17:27:28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3T23:30:0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1T20:21:47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3T21:37:2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1:50:3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15:07:04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0:02:20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4:29:00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16:59:0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1:17:44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3:04:04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8T21:53:43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0:33:37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3:41:33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3:57:0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15:22:3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16:14:16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16:59:44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15:28:26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1:26:04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4:44: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1:18:51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15:10:58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2T19:56:47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09:02:55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8T21:39:50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1:00:0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5T23:22:37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16:01:15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4:47:55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2:34:4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3:41:13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18:30:00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1T22:59:00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15:42:26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0:00:0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16:13:07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4:34:0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2:43: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09T20:41:3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1:29:56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1:23:56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1:54:5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16:25:0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17:04:0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7T23:04:52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1:38:5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2:49:11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1:44:00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1T22:08:24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7T21:23: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0:14:5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16:35:43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3T23:27:54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1:39:46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09:46:1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3:00:0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17:57:42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4:38:4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16:35:1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2T23:59:00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0:00:28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0:00:22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3:06:3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5T23:33:41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0:27:51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1T23:00:0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0:36:00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29T23:25:15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7T22:11:00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16:48:10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18:00:00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1:36:4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0T23:50:08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3:45:50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18:03:59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08:27:36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4:00:0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09:18:0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2T23:17:00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09-30T22:00:00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8T23:28:16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4:00:00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4:29:00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2:15:48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8T21:27:33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2:00:00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0:00:00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05:18:49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3T20:47:35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18:49:5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3T20:03:00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3:57:49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0T19:16:16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17:00:00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3:52:50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1:35:45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17:48:33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7T21:00:00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17:28:04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0:30:0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3:46:23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2:00:03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17:00:03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18:57:59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1:59:3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6T20:59:5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1:11:48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1:33:59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0:27:56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5T20:51:00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4:59:00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8T23:02:20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0:29:0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17:42:5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17:54:52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16:05:38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18:13:0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3:00:00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3:32:55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3:38:24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4:48:38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16:06:0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4T20:22:14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3T19:20:16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16:00:00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0T20:45:04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17:50:34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3:25:49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18:56:12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05:43:33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16:02:41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5T19:09:4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4:21:17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15:09:1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1:40:52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3:15:3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2:20:28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8T22:43:2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4:21:0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18:13:4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09:52: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7T19:24:52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0T23:30:00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15:16:11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7T23:59:00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7T22:59:0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06:00:00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4T19:56:15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19T23:50: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4T22:59: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15:22:4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3:01:08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1:00:00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4:59:0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29T21:32:4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0:34:15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3T23:59:00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16:39:12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1:12:01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05:46:58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09-30T22:59:00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1T22:00:00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07:29:29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6T19:30:00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0:00:00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2:33:2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29T23:27:00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2:00:00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7T22:59:00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15:48:00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4:26:21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0T23:46:47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5-31T22:59:00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0:43:13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18:47:37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2:53:06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08:59:00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4:37:00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17:49:34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07:41:2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07:35:39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29T22:20:51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7-31T19:58:1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15:50:0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18:32:28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16:05:38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0:59:5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6T21:31:5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16:40:35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3:12:0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2T21:51:57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09:12:2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4:49:05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1T21:36:34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18:14:07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4:41:37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2:00:0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4:55:0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5T22:00:00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1:04: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18:43:54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2:28:0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4T23:09:2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18:07:12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2:55:36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1:12:33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08:14:00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06:52:07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09:08:17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15:45:24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4:13:41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15:17:06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18:13:48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0:51:40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0:56:49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3:11:57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15:10:01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3:05:47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15:36:40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2T22:59:00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16:20:00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16:54:14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8T20:13:43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07:59:50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2:06:2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1T21:00:00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4T19:00:00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0:42:31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1:59:00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17:59:00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8T22:26:10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4:38:1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0:00:00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07:00:0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18:52:09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15:59:11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15:01:01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06:00:00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0T20:00:00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2:56:2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2:50:16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1:09:26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05:07:02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15:26:48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0:04:29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15:54:2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18:11:07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07:55:22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05:00:00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29T23:03:47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8T20:28:59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18:00:00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0:45:21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16:49:2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5T20:00:00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08:11:15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16:54:55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15:45:48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7T22:51:14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15:09:0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1:57:0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2:59:00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4:00:35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16:13:23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2:31:09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1:16:59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2:09:20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18:55:41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09:59:0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4:20:09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09T22:48:45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2T23:00:00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08:25:26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15:00:00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4:00:00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2T20:30:00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16:13:1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7T20:40:10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3:06:58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18:00:10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2:55:13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0:00:00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1:59:00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16:29:34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16:00:00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17:13:36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09:32:00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09T19:51:36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8T19:29:40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4:38:00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1:00:00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17:45:00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4T23:59:0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16:34:49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09:59:34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2T19:42:2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4:09:25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7T19:01:34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5T23:04:5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16:29:10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0:59:00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3:07:2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16:57:05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0:42:1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18:23:43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0:21:58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3T22:00:0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18:04:5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2T21:31:16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2:22:37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2:01:00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2T22:19:26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5T22:22:19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3T22:21:58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15:16:00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17:00:00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16:33:28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16:31:03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15:59:32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2:35:34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3:14:3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0:33:50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4:41:54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15:59:18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1:59:0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1:59:00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1:45:26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3T22:59:00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8T21:00:00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17:01:00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3:00:00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0:41:2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18:00:00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4:33:48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2:59:53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17:57:29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18:00:00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18:44:5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07:10:53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4:00:00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15:34:1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16:08:08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2:50:5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2:52:1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08:55:11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1:14:2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09:23:54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0:46:37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07:59:35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7T23:00:00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7T19:00:00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0:32:54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16:59: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15:00:00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0:59:3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4:00:0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5T22:26:4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16:18:3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18:45:52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19T21:07:0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2:16:27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2:53:27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8T20:29:58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18:42:48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3:45:11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5T22:10:00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2:03:2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3:10:37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15:00:0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16:17:22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3:21:44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16:37:03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0:15:51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3:58:47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16:36:41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0:45:32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05:36:2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3:47:46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06:04:18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2T20:31:3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18:53:15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08:54:44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4:00:00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08:53:48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1:01:58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18:00:50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08:45:23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4:49:5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0:55:3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2:00:0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15:51:34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15:45:21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7T22:02:0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5T19:19:14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2:07:56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1:03:24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18:28: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0:03:41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05:44:48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2:00:00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6T23:59:0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07:50:46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3:54:03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16:00:00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08:39:40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7T23:45:52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1:50:4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1T23:00:00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17:31:4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8T23:00:00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0:32:3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05:03:2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4:00:0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18:00:00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07:40:28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17:34:00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1:00:00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1:00:00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08:16:0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06:00:00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0:31:47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5T19:00:00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05:53:10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07:07:53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06:00:0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15:57:18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15:18:5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09:39:00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5-31T22:59:00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06:55:03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5T23:00:00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2:49:21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4:35:15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3:38:29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1:00:00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0:14:22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09:21:2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07:36:49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5T19:00:00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17:08:55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0:24:52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17:59:00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2T20:43:00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4:01:26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2:00:00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1:30:0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18:00: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05:25:18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1T22:59: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4:47:50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17:00:00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0T21:00:00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18:02:1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4T19:00:00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7T23:59:00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17:48:04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17:00:0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4T23:59:0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2:00:00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3:44:57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06:00:0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2T23:00:0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08:06:20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7T19:23:53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1:36:34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4:21:05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0:34:19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05:16:4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5T19:10:11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18:17:0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0T20:05:03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3T23:34:57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2:11:59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18:34:0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16:34:00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3:00:0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06:28:0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3:41:44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4:12:5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09:10:48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3:57:0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1:12:03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08:18:00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5T21:44:1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17:00:00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3T23:00:0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4:50:5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09:14:4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6T23:32:4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2:43:33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19T21:47:18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4:37:11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15:16:2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4T22:04:53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2:51:1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2:00:00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09:46:35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2:24:21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2:05:0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0:20:36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09:18:38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5T23:59:00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2:27: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3T19:50: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8T22:59:0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05:15:2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7T23:59:0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15:43:0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8T22:00:00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15:12:08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16:00:00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8T21:00:0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17:40:15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16:00:00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1:00:00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0:29:0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0:57:33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3T20:52:38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0:37:1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16:42:19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05:33:16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8T23:00:18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07:00:00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6T20:21:53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7-31T20:00:00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16:03:57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2:33:39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4:46:0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15:11:27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3:27:0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4T22:09:3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17:08: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15:46:3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3:33:10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06:26:2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0:37:27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0:06:4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09:52:0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3:01:10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16:16:4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15:58:47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3T22:00: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8T22:59:00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09:01:08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3:22:59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0:00:00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18:57:26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08:32:38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09:01:04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1:08:00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06:00:00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17:57:3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0:16:04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2:00:00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2T23:59:00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05:58: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1:53:34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7T20:00:00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3:33:38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18:02:3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15:18:0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2T22:06:2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16:56:38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3T22:21:0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07:44:52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2:11:00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0:34:5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15:45:17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3:45:52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4:16:13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6T23:00:00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4:00:21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08:00:03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2:47:29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18:00:50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18:16:1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2:41:57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6T19:12:05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3:10:23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5T23:00:0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1:59:00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06:17: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16:32:00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2:30:33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2:43:32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8T22:44:5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6T22:59:00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17:51:00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1:04:11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0:47:58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4T20:00:00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5-12-31T23:00:00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5T20:35:00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6T22:00: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07:00:00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2T21:14:00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0:59:00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1:00:00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3T21:00:00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08:25:56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1:29:03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1:10:36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1:41: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0T23:00:00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06:00: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2T19:00:0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3:41:2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0T23:59:00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08:47: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15:05:30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3:25:10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15:07:4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06:29:32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0:57:5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16:54:0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6T23:59:00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5T23:25:00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2-28T21:00:00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3:00: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16:29:42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15:04:12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0:59:00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17:08:44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1:11:45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3:09:51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0:11:23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0:05:19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09:40:4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4:58:39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17:59:00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1:52:10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15:04:09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0:00:00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0T23:00:00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08:09:12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15:24:03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17:00:00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6T22:00:00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15:18:53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0:59:00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17:53:2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1:13:06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18:51:15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1:00:00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06:01:32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0:54:1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1:20:25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7T23:35:0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2:56:11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16:10:47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0T20:04:19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7T21:38:45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0-31T22:59:00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08:26:4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06:59:00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1T23:59:00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1:03:1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2:59:00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18:00:00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15:50:4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1:30:47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5T21:50:0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2:26:3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1T22:44:15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09T23:52:0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08:16:00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16:22:00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3T19:20:55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4T23:02:40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4:59:05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0:59:0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1T22:59:0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1T20:04:0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17:59:5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0:16:24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09:36:51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3:59:0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17:27:2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1:35:34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3:49:08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3:00:00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17:08:5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1:59:00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29T20:19:32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0:28:57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17:31:19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1:35:5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15:00:3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2:36:09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0:59:0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29T20:46:0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4:19:0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08:42:39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8T21:27:20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0:38:43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17:57:58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5T22:19:55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1:07:1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6T20:40:4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19T23:21:31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18:09:06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0:00:0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3:48:00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16:12:39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1:05:59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0T23:36:3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08:41:0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8T20:59:00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3:39:0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17:45:43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17:00: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5-31T22:59:00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4:05:5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7-31T19:36:2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4:48:46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09:00:00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7T19:17:00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1T23:33:1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09:56: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2:56:00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3:10:1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1T22:45:06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2T21:00:0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0:00:00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17:00:00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4:32:31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0:19:5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7T22:00:10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8T19:45:19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09:17:00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0-31T21:55:34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2:33:0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0:10:5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05:43:47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07:22:05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08:12:0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0:35:2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6T19:05:32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16:36:36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1:18:55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18:22:12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18:49:5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3:43:21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6T23:57:52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18:26:0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15:33:4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3:49:01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4:13:39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3T23:59:00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07:54:05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2:24:2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07:33:54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1:16:59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3T22:38:4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17:59:0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4:12:00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0:30:07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4T23:33:00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1:15:0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15:00:00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06:18:59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3:35:56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1:00:00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18:58:54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0:22:46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6T19:15:55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09-30T23:00:00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6T21:00:00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4T23:00:0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15:09:3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15:49:27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4-30T23:59:00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15:00:58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06:58:45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17:52:24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0:00:0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15:09:12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18:00:00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2T23:59: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07:52:02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6T21:00:00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3:05:25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4:20:15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2T22:59:00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2:59:0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1T23:13:01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17:00:00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2T23:59:00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1T23:00:00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09:35:58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2:31:08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16:04:52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15:45:08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16:17:07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0:00:00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1:00:0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09:31:1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1:51:11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4:54:09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1:00:00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2:00:00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4:04:2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18:50:31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18:27:2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16:00:00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0:59:33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4:58:22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3:18:5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8T23:37:55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3:07:49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17:00:00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18:14:16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6T20:29:58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09:15:42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09:00:0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06:50:18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05:11:17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16:00:00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0:34:0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3:24:37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0:59:00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18:43:42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1:14:0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3:59:3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1:37:31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0:40:07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09:31:17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18:00:00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5-31T22:59:00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4T21:00:0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4:05:51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3:19:19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18:55:00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09T22:59: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09:30: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08:06:24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0T19:00:00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17:35:47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16:00:00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1:43:2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16:29:00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15:02:5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0:00:00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16:00:00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09:00:12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16:10:36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6T23:59:0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2:59:5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09-30T22:59:0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17:39:07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3T22:59:00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4:19:1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18:31: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3:20:51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17:00:33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8T22:59:00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07:14:58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18:59: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18:00:00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1:59:00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3:08:1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8T19:00:00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2:39:42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1T21:00:00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1T22:59:00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05:25:12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15:19:1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2:55:1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3:48:44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2:32:46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06:20:40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7T22:45:00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5T20:03:29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3:26:1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0T22:59:00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08:25:52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16:17:4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09-30T22:59:00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2:08:3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2:24:3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1T23:00:0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16:00:00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17:00:00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2:00:00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16:00:00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3:11:00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16:42:0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06:00:0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07:47:45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06:29:35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08:00:09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4:00:00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16:00:00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8T23:30: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3-31T22:59:00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2:23:2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15:21:4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3-31T20:27:39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0:00:00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1T19:28:25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8T23:39:48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16:00:0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0:59:00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0:00:00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15:09:4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3:00:28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18:00: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3:50: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07:21:3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6T22:59:0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4:29:08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05:12:32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07:59:14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05:37:09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17:00:00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17:59: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2T19:00:0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17:01:03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2:51:0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1:59:00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3:26:1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09:38:0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09:59:12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15:32:28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09T22:00:00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4T20:22:1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16:02:45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0:36:18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17:17:05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2:00: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17:00: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6T20:00:00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15:05:00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2:17:2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08:54: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7T19:57:04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0T21:30:00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09:03:06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1T20:05:57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5T22:59:00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1T22:55:00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3:46:48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08:59:50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2:51:17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1:08:2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3:59:26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4T20:00:00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18:00:00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15:17:48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1:44:46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15:38:5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1:14:40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07:30:22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18:00: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3:34:06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16:00:0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08:48:00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0:58:38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18:22:34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2:00: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3-31T23:59:00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08:18:00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29T23:48:13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7T19:37:0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5T19:35: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16:00:00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29T22:59: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2:00:00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18:00:00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06:00:0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18:00:00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18:00:00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8T23:01:00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06:17:00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4:34:3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05:01: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3:27:5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4T20:22:14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0:59:00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0:59:00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6T23:55:00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1:00:00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16:00:00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2T21:26:32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2T20:37:17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17:24:54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0:00:00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4T19:59:40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3:00:00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15:59:2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4T23:59:00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1:00: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2:33:3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09:39:33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0:49:54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1:56:00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08:08:0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18:00:00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18:52:58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0T22:26:23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17:59:00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3:47:00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0T22:00: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15:49:12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0:28:26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3:18:08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06:04:01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08:31:2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3:35:45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17:28:00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15:17:35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5T19:46:00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09:17:2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3:10:00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5-31T22:59:00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17:00:0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2:00: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17:05:25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17:53:34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2:22:26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1T21:31:0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06:05:24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07:05:0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18:59:00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06:49:36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05:08:09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18:48:24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15:58:00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2:00:00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7T19:32:52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18:01:02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7T23:59:0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2:59:00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18:30: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3:30:0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5T19:43: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15:01:47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16:30:00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3T19:00:00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3:59:23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3T19:00:00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16:52:21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1:59:00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09:48:5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0T21:00:00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0:29:12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2:00:00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1T19:31:01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17:41:41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2:32:33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17:00:0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6T22:00: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4:07:49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6T22:00:0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1:28:00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2:03:4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16:00:00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8T23:59:00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1:15:00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15:17:00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15:11:12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07:35:4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08:59:00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07:43:56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07:20:00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15:20:12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6T21:51:29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8T23:00:00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0:54:31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2:22:07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2T22:59:0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18:29:1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1:45:59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3:00:27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1:59:00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0:59:0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2T23:27:00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06:31:00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07:39:12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8T22:00:00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3:00:00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0T22:59:0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2T22:07:17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1:00:00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18:27:30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0:07:12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0T22:00:00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0:24:05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16:38:0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15:00:00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0:59:00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15:27: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07:02:1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2T19:00:00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6T22:00:00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6T22:00:00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16:00:00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15:31:20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16:00:00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0:56:2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3:31:06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1:03:0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3:14:59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1:38:00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1:59:00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17:34:1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1:00:00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16:00:00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4:15:24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0:59:44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5T19:13:17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0:11: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1:00: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2:18:00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15:19:26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17:00:00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16:44:0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1:59:00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6T23:59:00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3:19:55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5T22:59:00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06:28:4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3:58:1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2T23:00:00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2:37:2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17:08:57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16:00:0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0T23:55:00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09:54:0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3:30:00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06:53:12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3T23:59:00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1T23:59:0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3:32:51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7T22:00: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06:00: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09:21:0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09:22:3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08:47:00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3:40:20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05:06: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18:00:00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2T23:00:00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1:00:00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0:59:00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0T22:59:00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07:01:58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2T20:00:00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15:00: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0:42:14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7T22:59:00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4:16:07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0:00:23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3:00:0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06:59:00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2:59:0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05:05:40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3:08:42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5T19:04:51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2:31:1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09:23:4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3:07:39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4:57:37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4:22:39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3-31T22:59:00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3T22:59:00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4T20:00:00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4:27:53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16:26:3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17:07:00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09:05:24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1T19:00:00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2:00:0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06:36:34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0:35:24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1:38:3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16:00:00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3:58:00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6T21:45:00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3:36:00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17:00:00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4:00:00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1:00:0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2:50:08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07:11:23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4:27:24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2:46:34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1:31:36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2:00: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15:36:53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08:41:22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05:00:46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18:37:28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0T22:59:00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09:10:54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1:28:0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2:36:17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2:17:36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2-28T23:59:00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06:18:3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4T21:18:02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4:13:2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2:35:44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2:11:30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1:44:30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4:00:0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18:00:0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0:32:27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3:00:34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3T23:59:0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0T23:59:00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15:26:00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3T20:36:22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1:59:00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2:09:42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0:59:00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2T23:59:0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29T19:00:00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15:22:44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18:58:02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16:27:5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16:44:40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1:59:00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4:02:06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09:30:57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4T19:00:0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09:00: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17:48:0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05:22:16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3:53:21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2:26:51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09:09:34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8T20:00:16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09:14:56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16:47:44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7T19:00:00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0:04:1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17:00:00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4T23:00:00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16:00:0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7T22:23: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2:00:0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3:34:50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0:39:37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1:00:57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0T22:59: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15:59:56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2:00:0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16:19:5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2T22:59:00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17:29:09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8T20:00:00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3T22:59:00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16:11:1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1:40:2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1:48:5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0:08:5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0:11:0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3:45:30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0:00:0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2:00:00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6T23:27:1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7T23:59:00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1T19:17:18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18:30:00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2:58:47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2:00:4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2:06:3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06:29:44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0:59:00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4T22:59:00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3:43:2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2:00:00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1:59:00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17:59:00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16:42:00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1T22:59:00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09:39:00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16:08:45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09T23:00:00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0T23:16:54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06:50:30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0:58: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4:54:00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2:00: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18:16:5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3:33:00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1:12:17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18:00:0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0T22:59:00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17:43:0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07:52:00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15:57:09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18:00:0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4:34:4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2T22:59:00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07:44:5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6-30T23:59:0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05:53:54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0:38:10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1:59:00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19T21:48:1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1T23:19:4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16:00:00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8T22:59:00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0:14:1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3:53:24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17:25:00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0:21:2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1T23:59:00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8T19:00:00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17:30:00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5T21:00:00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15:53:3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09:48:36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06:10:4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4:21:2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09:26:56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1:00:00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07:59:53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17:59:00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1:59:00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1:33:14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3:00:0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16:55:49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0:26:00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3T22:24:4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1:59:06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08:49:48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1:00:0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1:59:00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2:42:46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5T22:59:00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07:52:00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16:18:29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15:47:29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2:11:15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2:31:06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18:50: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18:28:0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17:59:00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4:04:2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18:00:00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16:30:00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16:00:00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19T23:55:00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8T23:06:1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2T22:55:1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1:15:5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09T22:23:00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07:00:00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17:30:0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16:38:16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1:38:09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3:00:0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1:59:00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17:00:00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05:47:48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1T20:53:5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17:05:5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0:09:04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2:02:44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4T22:59:0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1:45:02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4:20:39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17:59:0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0:59:00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8T22:59:00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2:59: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18:51:1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16:00:00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2T19:00:00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5T23:59:0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15:48:27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4:33:18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15:25:15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0:00:00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5T21:35:53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07:36:26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18:00: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4:31:29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2:00:26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8T19:36: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3:38:02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2T23:00:45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2-28T23:59:00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2:28: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09:21:19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17:20:1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7T19:00:00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1:00:0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4T21:08:00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4:00:55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8T23:00: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7-31T20:00:00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6T23:00:00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4:39:40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1:39:00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15:06:0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16:11:25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18:00:00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1:00:00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18:32:12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05:03:00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6T19:54:3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0T22:59: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1:18:0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4:10:18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2:00:23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1:36:32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05:43:42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17:32:09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08:55:54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17:30:00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3T19:42:36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16:09:25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2:20:48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17:20:43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0T23:59:00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1:13:36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1T22:01:46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18:19:28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2:00:0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16:17:2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1:13:01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16:48:59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4:53:39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18:00:00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4:22:38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06:00:0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5-31T22:59:0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16:43:00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3-31T22:59:0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18:00: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1:33:43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3T22:59:00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4:13:02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16:02:00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0:38:37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3T23:20:07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17:59:0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19T22:59:00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08:41:00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6T20:40:14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05:09:54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6T19:00:00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08:39:47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15:46:11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2:46:51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16:22:25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19T21:45:3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4:09:00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05:41:07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17:36:48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2T23:09:0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3:22:38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2:03:29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29T22:25:24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0:50:29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3:51:27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06:50:5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5-31T20:44:24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1:59:00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0:02:54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1:59:00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0:23:1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4:36:29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3:24:44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4-12-31T21:59:03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05:32:5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6T22:34:36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15:09:3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16:14:18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17:17:51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1:50:03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2:12:0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16:00:00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16:00:0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0:51:50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16:47:00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1:59:0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1:11:45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17:24:1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0:30:00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2T22:29:00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4:32:19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0:50:05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3T22:11:00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2T23:07:58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2:44:10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3T22:29:56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1:42:15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3T20:00:0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05:00:0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09:58:4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1:15:5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29T22:59:0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15:39:56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18:00:00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19T19:26:39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18:03:0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09:27:4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2:59:52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17:49:51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0:28:22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17:00:00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08:05:58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18:26:0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3:12:24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2T23:59:00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2:00:0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1:00:00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5T23:59:00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1:00:18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6T23:36:18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15:58:03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1:00:00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3:36:0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0T21:13:1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4:49:59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07:14:02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4:38:0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0:04:0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18:00:00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08:25:00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15:08:00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8T22:14:56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3:37:22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3:09:57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15:29: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4T23:35:0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1:04: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17:59:00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18:38:2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06:19:12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07:39:21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1:00:0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7T19:00:00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05:17:40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3:00:0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18:00:00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18:31:11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18:02:02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15:53:5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6T21:02:28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1:25:04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5T23:59:0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4:51:05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1:00:0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5T22:38:27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5T22:02:44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6T19:43:00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08:00:00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0:45:4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2:18:4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0:09:20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16:44:14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6T23:30:0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06:49:1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4T20:00:0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16:41:54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1:50:00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0:54:35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4:14:28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3:00:0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1T22:25:44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2:48:43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0T21:53:4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3:35:0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3:49:02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3:58:1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18:29:0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0:37:44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16:22:21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4T19:20:0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18:25:5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09:00:00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3:55:5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15:17:36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16:23:3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09:54:5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7T23:41:57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1:19:4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3T23:39:4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3T21:59:00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1:58:27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4:34:33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8T22:55:00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15:43:31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07:52:06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5T20:37:14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8T23:00:00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08:07:28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15:48:18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2:00:00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3:55:3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0:25:53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15:00:00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09:22:27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6T23:19:09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4:26: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1:59:00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7T19:00:00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16:05:00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08:04:0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17:11:30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8T20:56:5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3:59:41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1:08:1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0:28:0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18:34:19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15:45:12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4:21:3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06:27:00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1:04:00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3:23:41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17:07:0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4:51:49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09:29:18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4:00:00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6T20:02:4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09:05:47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7T22:54:17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4:23:0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3:33:07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1:28:0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18:08:27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1:49:2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3:29:26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08:04:3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08:04: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2:13:4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0:54:2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3:44:23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15:56:40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1:07:54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16:51:48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1:28:00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3T22:34:59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16:52:38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1-31T21:54:0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17:59:23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1:04:57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0:42:16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1:43:5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2T20:00:00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17:31:40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3T19:36:1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3:49:00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0:02:44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15:25:16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4:00:00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16:44:1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16:11:2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17:30:00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09:25:00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4:10:10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0:59:0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7T22:00:00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06:22:3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4:16:0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17:58:45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0:00:00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0T23:49:4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0:36:50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0T20:00:00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06:13:07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18:00:15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0:16:31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1:53:0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16:05:16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15:00:0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09-30T23:00:0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0:33: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4:59:00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18:00:00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3-31T22:59:00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5T22:00:00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1:00:00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0T21:23:43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2:44:28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1:21:24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09:07:06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17:50:1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8T19:56:28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7T21:49:1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18:05:0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07:00:00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2-28T22:00:00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4:18:51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3:35:11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8T23:00:00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09:16:15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2:28:00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4:51:0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2:03:14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3:54:02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17:32:01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3:54:0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07:57:0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18:00:00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3:16:5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05:28:26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3T22:59:0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0T23:00:00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2:49:46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05:26:00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2:35:00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0:00:00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07:09:11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4T22:40:47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4:34:53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1T23:59:00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8T19:45:50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3:51:00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18:55:0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2:19:57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15:24:33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4T21:59:5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16:41:22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15:21:13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3:32:0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1:40:34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5T19:15:09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1T20:00:00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17:00:01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0:00:00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08:56:44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0:02:31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3T22:15:40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7T19:00:0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1:34:00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M1" zoomScale="115" zoomScaleNormal="115" workbookViewId="0">
      <selection activeCell="S1" sqref="S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bestFit="1" customWidth="1"/>
    <col min="6" max="6" width="21.33203125" customWidth="1"/>
    <col min="7" max="7" width="10.6640625" customWidth="1"/>
    <col min="8" max="8" width="10.21875" customWidth="1"/>
    <col min="9" max="9" width="19.33203125" customWidth="1"/>
    <col min="10" max="10" width="24" bestFit="1" customWidth="1"/>
    <col min="11" max="11" width="15.44140625" customWidth="1"/>
    <col min="12" max="12" width="20.88671875" customWidth="1"/>
    <col min="13" max="13" width="21.109375" customWidth="1"/>
    <col min="14" max="14" width="41.109375" customWidth="1"/>
    <col min="15" max="15" width="19.109375" style="5" bestFit="1" customWidth="1"/>
    <col min="16" max="16" width="30.21875" style="5" bestFit="1" customWidth="1"/>
    <col min="17" max="17" width="30.21875" customWidth="1"/>
    <col min="18" max="18" width="21.77734375" bestFit="1" customWidth="1"/>
    <col min="19" max="19" width="11.6640625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8366</v>
      </c>
      <c r="Q1" s="6" t="s">
        <v>8367</v>
      </c>
      <c r="R1" s="6" t="s">
        <v>8307</v>
      </c>
      <c r="S1" s="6" t="s">
        <v>8308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1">
        <f>(((J2/60)/60)/24)+DATE(1970,1,1)+(-5/24)</f>
        <v>42176.798738425925</v>
      </c>
      <c r="Q2" s="11">
        <f>(((I2/60)/60)/24)+DATE(1970,1,1)+(-5/24)</f>
        <v>42207.916666666664</v>
      </c>
      <c r="R2">
        <f>IF(L2=0,0,E2/L2)</f>
        <v>63.917582417582416</v>
      </c>
      <c r="S2" t="str">
        <f>LEFT(N2,FIND("/",N2)-1)</f>
        <v>film &amp; video</v>
      </c>
      <c r="T2" t="str">
        <f>RIGHT(N2,LEN(N2)-FIND("/",N2))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11">
        <f t="shared" ref="P3:P66" si="1">(((J3/60)/60)/24)+DATE(1970,1,1)+(-5/24)</f>
        <v>42766.392164351848</v>
      </c>
      <c r="Q3" s="11">
        <f t="shared" ref="Q3:Q66" si="2">(((I3/60)/60)/24)+DATE(1970,1,1)+(-5/24)</f>
        <v>42796.392164351848</v>
      </c>
      <c r="R3">
        <f t="shared" ref="R3:R66" si="3">IF(L3=0,0,E3/L3)</f>
        <v>185.48101265822785</v>
      </c>
      <c r="S3" t="str">
        <f t="shared" ref="S3:S66" si="4">LEFT(N3,FIND("/",N3)-1)</f>
        <v>film &amp; video</v>
      </c>
      <c r="T3" t="str">
        <f t="shared" ref="T3:T66" si="5">RIGHT(N3,LEN(N3)-FIND("/",N3))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1">
        <f t="shared" si="1"/>
        <v>42405.494016203702</v>
      </c>
      <c r="Q4" s="11">
        <f t="shared" si="2"/>
        <v>42415.494016203702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1">
        <f t="shared" si="1"/>
        <v>41828.306793981479</v>
      </c>
      <c r="Q5" s="11">
        <f t="shared" si="2"/>
        <v>41858.306793981479</v>
      </c>
      <c r="R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1">
        <f t="shared" si="1"/>
        <v>42327.625914351847</v>
      </c>
      <c r="Q6" s="11">
        <f t="shared" si="2"/>
        <v>42357.625914351847</v>
      </c>
      <c r="R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1">
        <f t="shared" si="1"/>
        <v>42563.724618055552</v>
      </c>
      <c r="Q7" s="11">
        <f t="shared" si="2"/>
        <v>42580.024305555555</v>
      </c>
      <c r="R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1">
        <f t="shared" si="1"/>
        <v>41793.864004629628</v>
      </c>
      <c r="Q8" s="11">
        <f t="shared" si="2"/>
        <v>41803.864004629628</v>
      </c>
      <c r="R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1">
        <f t="shared" si="1"/>
        <v>42515.838738425926</v>
      </c>
      <c r="Q9" s="11">
        <f t="shared" si="2"/>
        <v>42555.838738425926</v>
      </c>
      <c r="R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1">
        <f t="shared" si="1"/>
        <v>42468.736249999994</v>
      </c>
      <c r="Q10" s="11">
        <f t="shared" si="2"/>
        <v>42475.666666666664</v>
      </c>
      <c r="R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1">
        <f t="shared" si="1"/>
        <v>42446.895185185182</v>
      </c>
      <c r="Q11" s="11">
        <f t="shared" si="2"/>
        <v>42476.895185185182</v>
      </c>
      <c r="R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1">
        <f t="shared" si="1"/>
        <v>41779.859710648147</v>
      </c>
      <c r="Q12" s="11">
        <f t="shared" si="2"/>
        <v>41814.859710648147</v>
      </c>
      <c r="R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1">
        <f t="shared" si="1"/>
        <v>42572.570162037031</v>
      </c>
      <c r="Q13" s="11">
        <f t="shared" si="2"/>
        <v>42603.916666666664</v>
      </c>
      <c r="R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1">
        <f t="shared" si="1"/>
        <v>41791.504918981482</v>
      </c>
      <c r="Q14" s="11">
        <f t="shared" si="2"/>
        <v>41835.916666666664</v>
      </c>
      <c r="R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1">
        <f t="shared" si="1"/>
        <v>42508.468854166662</v>
      </c>
      <c r="Q15" s="11">
        <f t="shared" si="2"/>
        <v>42544.643749999996</v>
      </c>
      <c r="R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1">
        <f t="shared" si="1"/>
        <v>41807.818148148144</v>
      </c>
      <c r="Q16" s="11">
        <f t="shared" si="2"/>
        <v>41833.374305555553</v>
      </c>
      <c r="R1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1">
        <f t="shared" si="1"/>
        <v>42256.183541666665</v>
      </c>
      <c r="Q17" s="11">
        <f t="shared" si="2"/>
        <v>42274.634722222218</v>
      </c>
      <c r="R1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1">
        <f t="shared" si="1"/>
        <v>41760.588090277779</v>
      </c>
      <c r="Q18" s="11">
        <f t="shared" si="2"/>
        <v>41806.020833333328</v>
      </c>
      <c r="R1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1">
        <f t="shared" si="1"/>
        <v>41917.523402777777</v>
      </c>
      <c r="Q19" s="11">
        <f t="shared" si="2"/>
        <v>41947.565069444441</v>
      </c>
      <c r="R1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1">
        <f t="shared" si="1"/>
        <v>41869.333981481483</v>
      </c>
      <c r="Q20" s="11">
        <f t="shared" si="2"/>
        <v>41899.333981481483</v>
      </c>
      <c r="R2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1">
        <f t="shared" si="1"/>
        <v>42175.608032407406</v>
      </c>
      <c r="Q21" s="11">
        <f t="shared" si="2"/>
        <v>42205.608032407406</v>
      </c>
      <c r="R2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1">
        <f t="shared" si="1"/>
        <v>42200.549907407411</v>
      </c>
      <c r="Q22" s="11">
        <f t="shared" si="2"/>
        <v>42260.549907407411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1">
        <f t="shared" si="1"/>
        <v>41878.418854166666</v>
      </c>
      <c r="Q23" s="11">
        <f t="shared" si="2"/>
        <v>41908.418854166666</v>
      </c>
      <c r="R2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1">
        <f t="shared" si="1"/>
        <v>41989.703009259254</v>
      </c>
      <c r="Q24" s="11">
        <f t="shared" si="2"/>
        <v>42005.124305555553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1">
        <f t="shared" si="1"/>
        <v>42097.570613425924</v>
      </c>
      <c r="Q25" s="11">
        <f t="shared" si="2"/>
        <v>42124.430555555555</v>
      </c>
      <c r="R2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1">
        <f t="shared" si="1"/>
        <v>42229.611840277772</v>
      </c>
      <c r="Q26" s="11">
        <f t="shared" si="2"/>
        <v>42262.61041666667</v>
      </c>
      <c r="R2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1">
        <f t="shared" si="1"/>
        <v>42317.816678240742</v>
      </c>
      <c r="Q27" s="11">
        <f t="shared" si="2"/>
        <v>42377.816678240742</v>
      </c>
      <c r="R2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1">
        <f t="shared" si="1"/>
        <v>41828.307222222218</v>
      </c>
      <c r="Q28" s="11">
        <f t="shared" si="2"/>
        <v>41868.307222222218</v>
      </c>
      <c r="R2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1">
        <f t="shared" si="1"/>
        <v>41928.956400462957</v>
      </c>
      <c r="Q29" s="11">
        <f t="shared" si="2"/>
        <v>41958.998067129629</v>
      </c>
      <c r="R2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1">
        <f t="shared" si="1"/>
        <v>42324.755601851844</v>
      </c>
      <c r="Q30" s="11">
        <f t="shared" si="2"/>
        <v>42354.755601851844</v>
      </c>
      <c r="R3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1">
        <f t="shared" si="1"/>
        <v>41812.464907407404</v>
      </c>
      <c r="Q31" s="11">
        <f t="shared" si="2"/>
        <v>41842.464907407404</v>
      </c>
      <c r="R3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1">
        <f t="shared" si="1"/>
        <v>41842.084664351853</v>
      </c>
      <c r="Q32" s="11">
        <f t="shared" si="2"/>
        <v>41872.084664351853</v>
      </c>
      <c r="R3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1">
        <f t="shared" si="1"/>
        <v>42376.583726851844</v>
      </c>
      <c r="Q33" s="11">
        <f t="shared" si="2"/>
        <v>42394.583726851844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1">
        <f t="shared" si="1"/>
        <v>42461.419178240736</v>
      </c>
      <c r="Q34" s="11">
        <f t="shared" si="2"/>
        <v>42502.957638888889</v>
      </c>
      <c r="R3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1">
        <f t="shared" si="1"/>
        <v>42286.452557870369</v>
      </c>
      <c r="Q35" s="11">
        <f t="shared" si="2"/>
        <v>42316.49422453704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1">
        <f t="shared" si="1"/>
        <v>41841.113437499997</v>
      </c>
      <c r="Q36" s="11">
        <f t="shared" si="2"/>
        <v>41856.113437499997</v>
      </c>
      <c r="R3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1">
        <f t="shared" si="1"/>
        <v>42098.083495370367</v>
      </c>
      <c r="Q37" s="11">
        <f t="shared" si="2"/>
        <v>42121.791666666664</v>
      </c>
      <c r="R3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1">
        <f t="shared" si="1"/>
        <v>42068.098668981482</v>
      </c>
      <c r="Q38" s="11">
        <f t="shared" si="2"/>
        <v>42098.05700231481</v>
      </c>
      <c r="R3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1">
        <f t="shared" si="1"/>
        <v>42032.484710648147</v>
      </c>
      <c r="Q39" s="11">
        <f t="shared" si="2"/>
        <v>42062.484710648147</v>
      </c>
      <c r="R3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1">
        <f t="shared" si="1"/>
        <v>41374.848888888882</v>
      </c>
      <c r="Q40" s="11">
        <f t="shared" si="2"/>
        <v>41404.848888888882</v>
      </c>
      <c r="R4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1">
        <f t="shared" si="1"/>
        <v>41753.838749999995</v>
      </c>
      <c r="Q41" s="11">
        <f t="shared" si="2"/>
        <v>41784.749305555553</v>
      </c>
      <c r="R4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1">
        <f t="shared" si="1"/>
        <v>41789.005648148144</v>
      </c>
      <c r="Q42" s="11">
        <f t="shared" si="2"/>
        <v>41808.958333333328</v>
      </c>
      <c r="R4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1">
        <f t="shared" si="1"/>
        <v>41887.360578703701</v>
      </c>
      <c r="Q43" s="11">
        <f t="shared" si="2"/>
        <v>41917.360578703701</v>
      </c>
      <c r="R4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1">
        <f t="shared" si="1"/>
        <v>41971.430856481478</v>
      </c>
      <c r="Q44" s="11">
        <f t="shared" si="2"/>
        <v>42001.430856481478</v>
      </c>
      <c r="R4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1">
        <f t="shared" si="1"/>
        <v>41802.582013888888</v>
      </c>
      <c r="Q45" s="11">
        <f t="shared" si="2"/>
        <v>41832.791666666664</v>
      </c>
      <c r="R4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1">
        <f t="shared" si="1"/>
        <v>41873.890474537038</v>
      </c>
      <c r="Q46" s="11">
        <f t="shared" si="2"/>
        <v>41918.890474537038</v>
      </c>
      <c r="R4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1">
        <f t="shared" si="1"/>
        <v>42457.415590277778</v>
      </c>
      <c r="Q47" s="11">
        <f t="shared" si="2"/>
        <v>42487.415590277778</v>
      </c>
      <c r="R4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1">
        <f t="shared" si="1"/>
        <v>42323.756643518522</v>
      </c>
      <c r="Q48" s="11">
        <f t="shared" si="2"/>
        <v>42353.756643518522</v>
      </c>
      <c r="R4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1">
        <f t="shared" si="1"/>
        <v>41932.611192129625</v>
      </c>
      <c r="Q49" s="11">
        <f t="shared" si="2"/>
        <v>41992.652858796289</v>
      </c>
      <c r="R4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1">
        <f t="shared" si="1"/>
        <v>42033.308564814812</v>
      </c>
      <c r="Q50" s="11">
        <f t="shared" si="2"/>
        <v>42064.291666666664</v>
      </c>
      <c r="R5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1">
        <f t="shared" si="1"/>
        <v>42270.968113425923</v>
      </c>
      <c r="Q51" s="11">
        <f t="shared" si="2"/>
        <v>42300.968113425923</v>
      </c>
      <c r="R5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1">
        <f t="shared" si="1"/>
        <v>41995.544652777775</v>
      </c>
      <c r="Q52" s="11">
        <f t="shared" si="2"/>
        <v>42034.499999999993</v>
      </c>
      <c r="R5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1">
        <f t="shared" si="1"/>
        <v>42196.720335648148</v>
      </c>
      <c r="Q53" s="11">
        <f t="shared" si="2"/>
        <v>42226.720335648148</v>
      </c>
      <c r="R5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1">
        <f t="shared" si="1"/>
        <v>41807.493587962963</v>
      </c>
      <c r="Q54" s="11">
        <f t="shared" si="2"/>
        <v>41837.493587962963</v>
      </c>
      <c r="R5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1">
        <f t="shared" si="1"/>
        <v>41719.340798611105</v>
      </c>
      <c r="Q55" s="11">
        <f t="shared" si="2"/>
        <v>41733.708333333328</v>
      </c>
      <c r="R5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1">
        <f t="shared" si="1"/>
        <v>42333.504872685182</v>
      </c>
      <c r="Q56" s="11">
        <f t="shared" si="2"/>
        <v>42363.504872685182</v>
      </c>
      <c r="R5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1">
        <f t="shared" si="1"/>
        <v>42496.760601851849</v>
      </c>
      <c r="Q57" s="11">
        <f t="shared" si="2"/>
        <v>42517.760601851849</v>
      </c>
      <c r="R5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1">
        <f t="shared" si="1"/>
        <v>42149.340555555551</v>
      </c>
      <c r="Q58" s="11">
        <f t="shared" si="2"/>
        <v>42163.458333333336</v>
      </c>
      <c r="R5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1">
        <f t="shared" si="1"/>
        <v>42089.624560185184</v>
      </c>
      <c r="Q59" s="11">
        <f t="shared" si="2"/>
        <v>42119.624560185184</v>
      </c>
      <c r="R5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1">
        <f t="shared" si="1"/>
        <v>41932.536712962959</v>
      </c>
      <c r="Q60" s="11">
        <f t="shared" si="2"/>
        <v>41962.578379629624</v>
      </c>
      <c r="R6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1">
        <f t="shared" si="1"/>
        <v>42230.027500000004</v>
      </c>
      <c r="Q61" s="11">
        <f t="shared" si="2"/>
        <v>42261.666666666664</v>
      </c>
      <c r="R6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1">
        <f t="shared" si="1"/>
        <v>41701.693483796291</v>
      </c>
      <c r="Q62" s="11">
        <f t="shared" si="2"/>
        <v>41720.791666666664</v>
      </c>
      <c r="R6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1">
        <f t="shared" si="1"/>
        <v>41409.605983796297</v>
      </c>
      <c r="Q63" s="11">
        <f t="shared" si="2"/>
        <v>41431.605983796297</v>
      </c>
      <c r="R6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1">
        <f t="shared" si="1"/>
        <v>41311.591180555552</v>
      </c>
      <c r="Q64" s="11">
        <f t="shared" si="2"/>
        <v>41336.591180555552</v>
      </c>
      <c r="R6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1">
        <f t="shared" si="1"/>
        <v>41612.703854166662</v>
      </c>
      <c r="Q65" s="11">
        <f t="shared" si="2"/>
        <v>41635.999305555553</v>
      </c>
      <c r="R6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1">
        <f t="shared" si="1"/>
        <v>41432.809965277775</v>
      </c>
      <c r="Q66" s="11">
        <f t="shared" si="2"/>
        <v>41462.809965277775</v>
      </c>
      <c r="R6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11">
        <f t="shared" ref="P67:P130" si="7">(((J67/60)/60)/24)+DATE(1970,1,1)+(-5/24)</f>
        <v>41835.612893518519</v>
      </c>
      <c r="Q67" s="11">
        <f t="shared" ref="Q67:Q130" si="8">(((I67/60)/60)/24)+DATE(1970,1,1)+(-5/24)</f>
        <v>41862.040972222218</v>
      </c>
      <c r="R67">
        <f t="shared" ref="R67:R130" si="9">IF(L67=0,0,E67/L67)</f>
        <v>132.05263157894737</v>
      </c>
      <c r="S67" t="str">
        <f t="shared" ref="S67:S130" si="10">LEFT(N67,FIND("/",N67)-1)</f>
        <v>film &amp; video</v>
      </c>
      <c r="T67" t="str">
        <f t="shared" ref="T67:T130" si="11">RIGHT(N67,LEN(N67)-FIND("/",N67))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11">
        <f t="shared" si="7"/>
        <v>42539.641435185178</v>
      </c>
      <c r="Q68" s="11">
        <f t="shared" si="8"/>
        <v>42569.641435185178</v>
      </c>
      <c r="R6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11">
        <f t="shared" si="7"/>
        <v>41075.375046296293</v>
      </c>
      <c r="Q69" s="11">
        <f t="shared" si="8"/>
        <v>41105.375046296293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11">
        <f t="shared" si="7"/>
        <v>41663.36100694444</v>
      </c>
      <c r="Q70" s="11">
        <f t="shared" si="8"/>
        <v>41693.36100694444</v>
      </c>
      <c r="R7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11">
        <f t="shared" si="7"/>
        <v>40785.979456018518</v>
      </c>
      <c r="Q71" s="11">
        <f t="shared" si="8"/>
        <v>40818.082638888889</v>
      </c>
      <c r="R7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11">
        <f t="shared" si="7"/>
        <v>40730.688020833331</v>
      </c>
      <c r="Q72" s="11">
        <f t="shared" si="8"/>
        <v>40790.688020833331</v>
      </c>
      <c r="R7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11">
        <f t="shared" si="7"/>
        <v>40997.063159722216</v>
      </c>
      <c r="Q73" s="11">
        <f t="shared" si="8"/>
        <v>41057.063159722216</v>
      </c>
      <c r="R7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11">
        <f t="shared" si="7"/>
        <v>41207.801863425921</v>
      </c>
      <c r="Q74" s="11">
        <f t="shared" si="8"/>
        <v>41227.791666666664</v>
      </c>
      <c r="R7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11">
        <f t="shared" si="7"/>
        <v>40587.548425925925</v>
      </c>
      <c r="Q75" s="11">
        <f t="shared" si="8"/>
        <v>40665.957638888889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11">
        <f t="shared" si="7"/>
        <v>42360.278877314813</v>
      </c>
      <c r="Q76" s="11">
        <f t="shared" si="8"/>
        <v>42390.278877314813</v>
      </c>
      <c r="R7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11">
        <f t="shared" si="7"/>
        <v>41357.000833333332</v>
      </c>
      <c r="Q77" s="11">
        <f t="shared" si="8"/>
        <v>41387.000833333332</v>
      </c>
      <c r="R7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11">
        <f t="shared" si="7"/>
        <v>40844.483310185184</v>
      </c>
      <c r="Q78" s="11">
        <f t="shared" si="8"/>
        <v>40904.524976851848</v>
      </c>
      <c r="R7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11">
        <f t="shared" si="7"/>
        <v>40996.936539351853</v>
      </c>
      <c r="Q79" s="11">
        <f t="shared" si="8"/>
        <v>41049.915972222218</v>
      </c>
      <c r="R7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11">
        <f t="shared" si="7"/>
        <v>42604.522233796299</v>
      </c>
      <c r="Q80" s="11">
        <f t="shared" si="8"/>
        <v>42614.522233796299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11">
        <f t="shared" si="7"/>
        <v>41724.568206018514</v>
      </c>
      <c r="Q81" s="11">
        <f t="shared" si="8"/>
        <v>41754.568206018514</v>
      </c>
      <c r="R8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11">
        <f t="shared" si="7"/>
        <v>41582.875648148147</v>
      </c>
      <c r="Q82" s="11">
        <f t="shared" si="8"/>
        <v>41617.875648148147</v>
      </c>
      <c r="R8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11">
        <f t="shared" si="7"/>
        <v>41099.950543981482</v>
      </c>
      <c r="Q83" s="11">
        <f t="shared" si="8"/>
        <v>41103.91805555555</v>
      </c>
      <c r="R8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11">
        <f t="shared" si="7"/>
        <v>40795.611817129626</v>
      </c>
      <c r="Q84" s="11">
        <f t="shared" si="8"/>
        <v>40825.611817129626</v>
      </c>
      <c r="R8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11">
        <f t="shared" si="7"/>
        <v>42042.407280092586</v>
      </c>
      <c r="Q85" s="11">
        <f t="shared" si="8"/>
        <v>42057.270833333336</v>
      </c>
      <c r="R8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11">
        <f t="shared" si="7"/>
        <v>40648.54960648148</v>
      </c>
      <c r="Q86" s="11">
        <f t="shared" si="8"/>
        <v>40678.54960648148</v>
      </c>
      <c r="R8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11">
        <f t="shared" si="7"/>
        <v>40778.917094907403</v>
      </c>
      <c r="Q87" s="11">
        <f t="shared" si="8"/>
        <v>40808.917094907403</v>
      </c>
      <c r="R8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11">
        <f t="shared" si="7"/>
        <v>42291.347743055558</v>
      </c>
      <c r="Q88" s="11">
        <f t="shared" si="8"/>
        <v>42365.389409722215</v>
      </c>
      <c r="R8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11">
        <f t="shared" si="7"/>
        <v>40322.331053240734</v>
      </c>
      <c r="Q89" s="11">
        <f t="shared" si="8"/>
        <v>40331.861805555556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11">
        <f t="shared" si="7"/>
        <v>41786.450590277775</v>
      </c>
      <c r="Q90" s="11">
        <f t="shared" si="8"/>
        <v>41812.450590277775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11">
        <f t="shared" si="7"/>
        <v>41402.543888888889</v>
      </c>
      <c r="Q91" s="11">
        <f t="shared" si="8"/>
        <v>41427.543888888889</v>
      </c>
      <c r="R9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11">
        <f t="shared" si="7"/>
        <v>40706.089108796295</v>
      </c>
      <c r="Q92" s="11">
        <f t="shared" si="8"/>
        <v>40736.089108796295</v>
      </c>
      <c r="R9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11">
        <f t="shared" si="7"/>
        <v>40619.194027777776</v>
      </c>
      <c r="Q93" s="11">
        <f t="shared" si="8"/>
        <v>40680.194027777776</v>
      </c>
      <c r="R9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11">
        <f t="shared" si="7"/>
        <v>42720.990543981483</v>
      </c>
      <c r="Q94" s="11">
        <f t="shared" si="8"/>
        <v>42767.124999999993</v>
      </c>
      <c r="R9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11">
        <f t="shared" si="7"/>
        <v>41065.649733796294</v>
      </c>
      <c r="Q95" s="11">
        <f t="shared" si="8"/>
        <v>41093.666666666664</v>
      </c>
      <c r="R9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11">
        <f t="shared" si="7"/>
        <v>41716.509513888886</v>
      </c>
      <c r="Q96" s="11">
        <f t="shared" si="8"/>
        <v>41736.509513888886</v>
      </c>
      <c r="R9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11">
        <f t="shared" si="7"/>
        <v>40934.796770833331</v>
      </c>
      <c r="Q97" s="11">
        <f t="shared" si="8"/>
        <v>40964.796770833331</v>
      </c>
      <c r="R9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11">
        <f t="shared" si="7"/>
        <v>40324.45417824074</v>
      </c>
      <c r="Q98" s="11">
        <f t="shared" si="8"/>
        <v>40390.916666666664</v>
      </c>
      <c r="R9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11">
        <f t="shared" si="7"/>
        <v>40705.926874999997</v>
      </c>
      <c r="Q99" s="11">
        <f t="shared" si="8"/>
        <v>40735.926874999997</v>
      </c>
      <c r="R9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11">
        <f t="shared" si="7"/>
        <v>41214.586504629624</v>
      </c>
      <c r="Q100" s="11">
        <f t="shared" si="8"/>
        <v>41250.770833333328</v>
      </c>
      <c r="R10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11">
        <f t="shared" si="7"/>
        <v>41631.694432870368</v>
      </c>
      <c r="Q101" s="11">
        <f t="shared" si="8"/>
        <v>41661.694432870368</v>
      </c>
      <c r="R10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11">
        <f t="shared" si="7"/>
        <v>41197.544976851852</v>
      </c>
      <c r="Q102" s="11">
        <f t="shared" si="8"/>
        <v>41217.586643518516</v>
      </c>
      <c r="R10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11">
        <f t="shared" si="7"/>
        <v>41274.568402777775</v>
      </c>
      <c r="Q103" s="11">
        <f t="shared" si="8"/>
        <v>41298.568402777775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11">
        <f t="shared" si="7"/>
        <v>40504.922835648147</v>
      </c>
      <c r="Q104" s="11">
        <f t="shared" si="8"/>
        <v>40534.922835648147</v>
      </c>
      <c r="R10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11">
        <f t="shared" si="7"/>
        <v>41682.597569444442</v>
      </c>
      <c r="Q105" s="11">
        <f t="shared" si="8"/>
        <v>41705.597569444442</v>
      </c>
      <c r="R10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11">
        <f t="shared" si="7"/>
        <v>40612.486874999995</v>
      </c>
      <c r="Q106" s="11">
        <f t="shared" si="8"/>
        <v>40635.833333333328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11">
        <f t="shared" si="7"/>
        <v>42485.516435185178</v>
      </c>
      <c r="Q107" s="11">
        <f t="shared" si="8"/>
        <v>42503.791666666664</v>
      </c>
      <c r="R10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11">
        <f t="shared" si="7"/>
        <v>40987.568298611113</v>
      </c>
      <c r="Q108" s="11">
        <f t="shared" si="8"/>
        <v>41001.568298611113</v>
      </c>
      <c r="R10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11">
        <f t="shared" si="7"/>
        <v>40635.774155092593</v>
      </c>
      <c r="Q109" s="11">
        <f t="shared" si="8"/>
        <v>40657.774155092593</v>
      </c>
      <c r="R10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11">
        <f t="shared" si="7"/>
        <v>41365.404745370368</v>
      </c>
      <c r="Q110" s="11">
        <f t="shared" si="8"/>
        <v>41425.404745370368</v>
      </c>
      <c r="R1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11">
        <f t="shared" si="7"/>
        <v>40569.817476851851</v>
      </c>
      <c r="Q111" s="11">
        <f t="shared" si="8"/>
        <v>40599.817476851851</v>
      </c>
      <c r="R1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11">
        <f t="shared" si="7"/>
        <v>41557.741354166668</v>
      </c>
      <c r="Q112" s="11">
        <f t="shared" si="8"/>
        <v>41592.040972222218</v>
      </c>
      <c r="R1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11">
        <f t="shared" si="7"/>
        <v>42125.124849537031</v>
      </c>
      <c r="Q113" s="11">
        <f t="shared" si="8"/>
        <v>42155.124849537031</v>
      </c>
      <c r="R1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11">
        <f t="shared" si="7"/>
        <v>41717.834699074068</v>
      </c>
      <c r="Q114" s="11">
        <f t="shared" si="8"/>
        <v>41741.875</v>
      </c>
      <c r="R1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11">
        <f t="shared" si="7"/>
        <v>40753.550092592588</v>
      </c>
      <c r="Q115" s="11">
        <f t="shared" si="8"/>
        <v>40761.416666666664</v>
      </c>
      <c r="R1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11">
        <f t="shared" si="7"/>
        <v>40861.065833333334</v>
      </c>
      <c r="Q116" s="11">
        <f t="shared" si="8"/>
        <v>40921.065833333334</v>
      </c>
      <c r="R11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11">
        <f t="shared" si="7"/>
        <v>40918.530601851846</v>
      </c>
      <c r="Q117" s="11">
        <f t="shared" si="8"/>
        <v>40943.530601851846</v>
      </c>
      <c r="R11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11">
        <f t="shared" si="7"/>
        <v>40595.288831018515</v>
      </c>
      <c r="Q118" s="11">
        <f t="shared" si="8"/>
        <v>40641.247164351851</v>
      </c>
      <c r="R11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11">
        <f t="shared" si="7"/>
        <v>40248.626666666663</v>
      </c>
      <c r="Q119" s="11">
        <f t="shared" si="8"/>
        <v>40338.583333333328</v>
      </c>
      <c r="R11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11">
        <f t="shared" si="7"/>
        <v>40722.845324074071</v>
      </c>
      <c r="Q120" s="11">
        <f t="shared" si="8"/>
        <v>40752.845324074071</v>
      </c>
      <c r="R12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11">
        <f t="shared" si="7"/>
        <v>40738.860949074071</v>
      </c>
      <c r="Q121" s="11">
        <f t="shared" si="8"/>
        <v>40768.75</v>
      </c>
      <c r="R12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11">
        <f t="shared" si="7"/>
        <v>42615.841516203705</v>
      </c>
      <c r="Q122" s="11">
        <f t="shared" si="8"/>
        <v>42645.841516203705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11">
        <f t="shared" si="7"/>
        <v>42096.496643518512</v>
      </c>
      <c r="Q123" s="11">
        <f t="shared" si="8"/>
        <v>42112.219444444439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11">
        <f t="shared" si="7"/>
        <v>42593.223460648143</v>
      </c>
      <c r="Q124" s="11">
        <f t="shared" si="8"/>
        <v>42653.223460648143</v>
      </c>
      <c r="R124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11">
        <f t="shared" si="7"/>
        <v>41904.573657407404</v>
      </c>
      <c r="Q125" s="11">
        <f t="shared" si="8"/>
        <v>41940.708333333328</v>
      </c>
      <c r="R12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11">
        <f t="shared" si="7"/>
        <v>42114.720393518517</v>
      </c>
      <c r="Q126" s="11">
        <f t="shared" si="8"/>
        <v>42139.720393518517</v>
      </c>
      <c r="R12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11">
        <f t="shared" si="7"/>
        <v>42709.78564814815</v>
      </c>
      <c r="Q127" s="11">
        <f t="shared" si="8"/>
        <v>42769.78564814815</v>
      </c>
      <c r="R12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11">
        <f t="shared" si="7"/>
        <v>42135.381215277775</v>
      </c>
      <c r="Q128" s="11">
        <f t="shared" si="8"/>
        <v>42165.874999999993</v>
      </c>
      <c r="R12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11">
        <f t="shared" si="7"/>
        <v>42067.415983796294</v>
      </c>
      <c r="Q129" s="11">
        <f t="shared" si="8"/>
        <v>42097.37431712963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11">
        <f t="shared" si="7"/>
        <v>42628.019594907404</v>
      </c>
      <c r="Q130" s="11">
        <f t="shared" si="8"/>
        <v>42663.019594907404</v>
      </c>
      <c r="R130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11">
        <f t="shared" ref="P131:P194" si="13">(((J131/60)/60)/24)+DATE(1970,1,1)+(-5/24)</f>
        <v>41882.728969907403</v>
      </c>
      <c r="Q131" s="11">
        <f t="shared" ref="Q131:Q194" si="14">(((I131/60)/60)/24)+DATE(1970,1,1)+(-5/24)</f>
        <v>41942.728969907403</v>
      </c>
      <c r="R131">
        <f t="shared" ref="R131:R194" si="15">IF(L131=0,0,E131/L131)</f>
        <v>0</v>
      </c>
      <c r="S131" t="str">
        <f t="shared" ref="S131:S194" si="16">LEFT(N131,FIND("/",N131)-1)</f>
        <v>film &amp; video</v>
      </c>
      <c r="T131" t="str">
        <f t="shared" ref="T131:T194" si="17">RIGHT(N131,LEN(N131)-FIND("/",N131))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11">
        <f t="shared" si="13"/>
        <v>41778.707083333327</v>
      </c>
      <c r="Q132" s="11">
        <f t="shared" si="14"/>
        <v>41806.636111111111</v>
      </c>
      <c r="R132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11">
        <f t="shared" si="13"/>
        <v>42541.629178240742</v>
      </c>
      <c r="Q133" s="11">
        <f t="shared" si="14"/>
        <v>42556.791666666664</v>
      </c>
      <c r="R133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11">
        <f t="shared" si="13"/>
        <v>41905.60424768518</v>
      </c>
      <c r="Q134" s="11">
        <f t="shared" si="14"/>
        <v>41950.645914351851</v>
      </c>
      <c r="R13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11">
        <f t="shared" si="13"/>
        <v>42491.599351851844</v>
      </c>
      <c r="Q135" s="11">
        <f t="shared" si="14"/>
        <v>42521.521527777775</v>
      </c>
      <c r="R135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11">
        <f t="shared" si="13"/>
        <v>42221.701597222222</v>
      </c>
      <c r="Q136" s="11">
        <f t="shared" si="14"/>
        <v>42251.499999999993</v>
      </c>
      <c r="R13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11">
        <f t="shared" si="13"/>
        <v>41788.173576388886</v>
      </c>
      <c r="Q137" s="11">
        <f t="shared" si="14"/>
        <v>41821.583333333328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11">
        <f t="shared" si="13"/>
        <v>42096.201782407406</v>
      </c>
      <c r="Q138" s="11">
        <f t="shared" si="14"/>
        <v>42140.219444444439</v>
      </c>
      <c r="R13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11">
        <f t="shared" si="13"/>
        <v>42239.365659722222</v>
      </c>
      <c r="Q139" s="11">
        <f t="shared" si="14"/>
        <v>42289.365659722222</v>
      </c>
      <c r="R139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11">
        <f t="shared" si="13"/>
        <v>42186.049085648141</v>
      </c>
      <c r="Q140" s="11">
        <f t="shared" si="14"/>
        <v>42216.999305555553</v>
      </c>
      <c r="R14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11">
        <f t="shared" si="13"/>
        <v>42187.712638888886</v>
      </c>
      <c r="Q141" s="11">
        <f t="shared" si="14"/>
        <v>42197.712638888886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11">
        <f t="shared" si="13"/>
        <v>42052.989953703705</v>
      </c>
      <c r="Q142" s="11">
        <f t="shared" si="14"/>
        <v>42082.948287037034</v>
      </c>
      <c r="R142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11">
        <f t="shared" si="13"/>
        <v>42109.944710648146</v>
      </c>
      <c r="Q143" s="11">
        <f t="shared" si="14"/>
        <v>42154.944710648146</v>
      </c>
      <c r="R14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11">
        <f t="shared" si="13"/>
        <v>41938.684930555552</v>
      </c>
      <c r="Q144" s="11">
        <f t="shared" si="14"/>
        <v>41959.726597222216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11">
        <f t="shared" si="13"/>
        <v>42558.855810185189</v>
      </c>
      <c r="Q145" s="11">
        <f t="shared" si="14"/>
        <v>42616.038194444445</v>
      </c>
      <c r="R145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11">
        <f t="shared" si="13"/>
        <v>42047.554074074076</v>
      </c>
      <c r="Q146" s="11">
        <f t="shared" si="14"/>
        <v>42107.512407407405</v>
      </c>
      <c r="R14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11">
        <f t="shared" si="13"/>
        <v>42200.333935185183</v>
      </c>
      <c r="Q147" s="11">
        <f t="shared" si="14"/>
        <v>42227.333935185183</v>
      </c>
      <c r="R14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11">
        <f t="shared" si="13"/>
        <v>42692.807847222219</v>
      </c>
      <c r="Q148" s="11">
        <f t="shared" si="14"/>
        <v>42752.807847222219</v>
      </c>
      <c r="R14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1">
        <f t="shared" si="13"/>
        <v>41969.559490740743</v>
      </c>
      <c r="Q149" s="11">
        <f t="shared" si="14"/>
        <v>42012.554166666661</v>
      </c>
      <c r="R149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11">
        <f t="shared" si="13"/>
        <v>42397.073333333326</v>
      </c>
      <c r="Q150" s="11">
        <f t="shared" si="14"/>
        <v>42427.073333333326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11">
        <f t="shared" si="13"/>
        <v>41967.963773148142</v>
      </c>
      <c r="Q151" s="11">
        <f t="shared" si="14"/>
        <v>41998.124999999993</v>
      </c>
      <c r="R15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11">
        <f t="shared" si="13"/>
        <v>42089.95349537037</v>
      </c>
      <c r="Q152" s="11">
        <f t="shared" si="14"/>
        <v>42149.95349537037</v>
      </c>
      <c r="R15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11">
        <f t="shared" si="13"/>
        <v>42113.342488425922</v>
      </c>
      <c r="Q153" s="11">
        <f t="shared" si="14"/>
        <v>42173.342488425922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11">
        <f t="shared" si="13"/>
        <v>41874.869212962964</v>
      </c>
      <c r="Q154" s="11">
        <f t="shared" si="14"/>
        <v>41904.869212962964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11">
        <f t="shared" si="13"/>
        <v>41933.377824074072</v>
      </c>
      <c r="Q155" s="11">
        <f t="shared" si="14"/>
        <v>41975.419490740744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11">
        <f t="shared" si="13"/>
        <v>42115.339062499996</v>
      </c>
      <c r="Q156" s="11">
        <f t="shared" si="14"/>
        <v>42158.339062499996</v>
      </c>
      <c r="R15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11">
        <f t="shared" si="13"/>
        <v>42168.351099537038</v>
      </c>
      <c r="Q157" s="11">
        <f t="shared" si="14"/>
        <v>42208.351099537038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11">
        <f t="shared" si="13"/>
        <v>41793.916620370372</v>
      </c>
      <c r="Q158" s="11">
        <f t="shared" si="14"/>
        <v>41853.916620370372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11">
        <f t="shared" si="13"/>
        <v>42396.703379629624</v>
      </c>
      <c r="Q159" s="11">
        <f t="shared" si="14"/>
        <v>42426.703379629624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1">
        <f t="shared" si="13"/>
        <v>41903.868379629625</v>
      </c>
      <c r="Q160" s="11">
        <f t="shared" si="14"/>
        <v>41933.868379629625</v>
      </c>
      <c r="R160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11">
        <f t="shared" si="13"/>
        <v>42514.226215277777</v>
      </c>
      <c r="Q161" s="11">
        <f t="shared" si="14"/>
        <v>42554.226215277777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1">
        <f t="shared" si="13"/>
        <v>42171.704756944448</v>
      </c>
      <c r="Q162" s="11">
        <f t="shared" si="14"/>
        <v>42231.704756944448</v>
      </c>
      <c r="R162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11">
        <f t="shared" si="13"/>
        <v>41792.479108796295</v>
      </c>
      <c r="Q163" s="11">
        <f t="shared" si="14"/>
        <v>41822.479108796295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11">
        <f t="shared" si="13"/>
        <v>41834.91847222222</v>
      </c>
      <c r="Q164" s="11">
        <f t="shared" si="14"/>
        <v>41867.779166666667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1">
        <f t="shared" si="13"/>
        <v>42243.752939814811</v>
      </c>
      <c r="Q165" s="11">
        <f t="shared" si="14"/>
        <v>42277.791666666664</v>
      </c>
      <c r="R165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11">
        <f t="shared" si="13"/>
        <v>41841.554409722223</v>
      </c>
      <c r="Q166" s="11">
        <f t="shared" si="14"/>
        <v>41901.554409722223</v>
      </c>
      <c r="R16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1">
        <f t="shared" si="13"/>
        <v>42351.450509259252</v>
      </c>
      <c r="Q167" s="11">
        <f t="shared" si="14"/>
        <v>42381.450509259252</v>
      </c>
      <c r="R167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11">
        <f t="shared" si="13"/>
        <v>42720.867615740739</v>
      </c>
      <c r="Q168" s="11">
        <f t="shared" si="14"/>
        <v>42750.867615740739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11">
        <f t="shared" si="13"/>
        <v>42160.719155092585</v>
      </c>
      <c r="Q169" s="11">
        <f t="shared" si="14"/>
        <v>42220.719155092585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11">
        <f t="shared" si="13"/>
        <v>42052.626967592594</v>
      </c>
      <c r="Q170" s="11">
        <f t="shared" si="14"/>
        <v>42082.585300925923</v>
      </c>
      <c r="R17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11">
        <f t="shared" si="13"/>
        <v>41900.296979166662</v>
      </c>
      <c r="Q171" s="11">
        <f t="shared" si="14"/>
        <v>41930.296979166662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11">
        <f t="shared" si="13"/>
        <v>42216.769479166665</v>
      </c>
      <c r="Q172" s="11">
        <f t="shared" si="14"/>
        <v>42246.019444444442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11">
        <f t="shared" si="13"/>
        <v>42533.972384259258</v>
      </c>
      <c r="Q173" s="11">
        <f t="shared" si="14"/>
        <v>42593.972384259258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1">
        <f t="shared" si="13"/>
        <v>42047.186608796292</v>
      </c>
      <c r="Q174" s="11">
        <f t="shared" si="14"/>
        <v>42082.14494212962</v>
      </c>
      <c r="R174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1">
        <f t="shared" si="13"/>
        <v>42033.364675925921</v>
      </c>
      <c r="Q175" s="11">
        <f t="shared" si="14"/>
        <v>42063.364675925921</v>
      </c>
      <c r="R175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1">
        <f t="shared" si="13"/>
        <v>42072.55064814815</v>
      </c>
      <c r="Q176" s="11">
        <f t="shared" si="14"/>
        <v>42132.55064814815</v>
      </c>
      <c r="R17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11">
        <f t="shared" si="13"/>
        <v>41855.569571759253</v>
      </c>
      <c r="Q177" s="11">
        <f t="shared" si="14"/>
        <v>41880.569571759253</v>
      </c>
      <c r="R17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1">
        <f t="shared" si="13"/>
        <v>42191.615729166668</v>
      </c>
      <c r="Q178" s="11">
        <f t="shared" si="14"/>
        <v>42221.615729166668</v>
      </c>
      <c r="R17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11">
        <f t="shared" si="13"/>
        <v>42069.839421296296</v>
      </c>
      <c r="Q179" s="11">
        <f t="shared" si="14"/>
        <v>42086.797754629624</v>
      </c>
      <c r="R17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1">
        <f t="shared" si="13"/>
        <v>42304.747048611105</v>
      </c>
      <c r="Q180" s="11">
        <f t="shared" si="14"/>
        <v>42334.788715277777</v>
      </c>
      <c r="R180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11">
        <f t="shared" si="13"/>
        <v>42402.872164351851</v>
      </c>
      <c r="Q181" s="11">
        <f t="shared" si="14"/>
        <v>42432.872164351851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11">
        <f t="shared" si="13"/>
        <v>42067.782905092587</v>
      </c>
      <c r="Q182" s="11">
        <f t="shared" si="14"/>
        <v>42107.583333333336</v>
      </c>
      <c r="R18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11">
        <f t="shared" si="13"/>
        <v>42147.533506944441</v>
      </c>
      <c r="Q183" s="11">
        <f t="shared" si="14"/>
        <v>42177.533506944441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1">
        <f t="shared" si="13"/>
        <v>42711.803611111107</v>
      </c>
      <c r="Q184" s="11">
        <f t="shared" si="14"/>
        <v>42741.803611111107</v>
      </c>
      <c r="R184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11">
        <f t="shared" si="13"/>
        <v>41939.601967592593</v>
      </c>
      <c r="Q185" s="11">
        <f t="shared" si="14"/>
        <v>41969.643634259257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11">
        <f t="shared" si="13"/>
        <v>41825.58289351852</v>
      </c>
      <c r="Q186" s="11">
        <f t="shared" si="14"/>
        <v>41882.957638888889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11">
        <f t="shared" si="13"/>
        <v>42570.702997685185</v>
      </c>
      <c r="Q187" s="11">
        <f t="shared" si="14"/>
        <v>42600.702997685185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1">
        <f t="shared" si="13"/>
        <v>42767.604560185187</v>
      </c>
      <c r="Q188" s="11">
        <f t="shared" si="14"/>
        <v>42797.624999999993</v>
      </c>
      <c r="R18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11">
        <f t="shared" si="13"/>
        <v>42182.02612268518</v>
      </c>
      <c r="Q189" s="11">
        <f t="shared" si="14"/>
        <v>42206.082638888889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1">
        <f t="shared" si="13"/>
        <v>41856.974710648145</v>
      </c>
      <c r="Q190" s="11">
        <f t="shared" si="14"/>
        <v>41886.974710648145</v>
      </c>
      <c r="R190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11">
        <f t="shared" si="13"/>
        <v>42556.482372685183</v>
      </c>
      <c r="Q191" s="11">
        <f t="shared" si="14"/>
        <v>42616.482372685183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11">
        <f t="shared" si="13"/>
        <v>42527.442662037036</v>
      </c>
      <c r="Q192" s="11">
        <f t="shared" si="14"/>
        <v>42537.442662037036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11">
        <f t="shared" si="13"/>
        <v>42239.233078703699</v>
      </c>
      <c r="Q193" s="11">
        <f t="shared" si="14"/>
        <v>42279.233078703699</v>
      </c>
      <c r="R19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11">
        <f t="shared" si="13"/>
        <v>41899.583703703705</v>
      </c>
      <c r="Q194" s="11">
        <f t="shared" si="14"/>
        <v>41929.583703703705</v>
      </c>
      <c r="R194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11">
        <f t="shared" ref="P195:P258" si="19">(((J195/60)/60)/24)+DATE(1970,1,1)+(-5/24)</f>
        <v>41911.726458333331</v>
      </c>
      <c r="Q195" s="11">
        <f t="shared" ref="Q195:Q258" si="20">(((I195/60)/60)/24)+DATE(1970,1,1)+(-5/24)</f>
        <v>41971.768124999995</v>
      </c>
      <c r="R195">
        <f t="shared" ref="R195:R258" si="21">IF(L195=0,0,E195/L195)</f>
        <v>0</v>
      </c>
      <c r="S195" t="str">
        <f t="shared" ref="S195:S258" si="22">LEFT(N195,FIND("/",N195)-1)</f>
        <v>film &amp; video</v>
      </c>
      <c r="T195" t="str">
        <f t="shared" ref="T195:T258" si="23">RIGHT(N195,LEN(N195)-FIND("/",N195))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11">
        <f t="shared" si="19"/>
        <v>42375.788553240738</v>
      </c>
      <c r="Q196" s="11">
        <f t="shared" si="20"/>
        <v>42435.788553240738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11">
        <f t="shared" si="19"/>
        <v>42135.462175925924</v>
      </c>
      <c r="Q197" s="11">
        <f t="shared" si="20"/>
        <v>42195.462175925924</v>
      </c>
      <c r="R197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11">
        <f t="shared" si="19"/>
        <v>42259.334467592591</v>
      </c>
      <c r="Q198" s="11">
        <f t="shared" si="20"/>
        <v>42287.666666666664</v>
      </c>
      <c r="R19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11">
        <f t="shared" si="19"/>
        <v>42741.640046296299</v>
      </c>
      <c r="Q199" s="11">
        <f t="shared" si="20"/>
        <v>42783.666666666664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11">
        <f t="shared" si="19"/>
        <v>41887.175023148149</v>
      </c>
      <c r="Q200" s="11">
        <f t="shared" si="20"/>
        <v>41917.175023148149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11">
        <f t="shared" si="19"/>
        <v>42583.915532407402</v>
      </c>
      <c r="Q201" s="11">
        <f t="shared" si="20"/>
        <v>42613.915532407402</v>
      </c>
      <c r="R201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11">
        <f t="shared" si="19"/>
        <v>41866.875034722223</v>
      </c>
      <c r="Q202" s="11">
        <f t="shared" si="20"/>
        <v>41896.875034722223</v>
      </c>
      <c r="R20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11">
        <f t="shared" si="19"/>
        <v>42023.610289351847</v>
      </c>
      <c r="Q203" s="11">
        <f t="shared" si="20"/>
        <v>42043.610289351847</v>
      </c>
      <c r="R20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11">
        <f t="shared" si="19"/>
        <v>42255.719490740739</v>
      </c>
      <c r="Q204" s="11">
        <f t="shared" si="20"/>
        <v>42285.665972222218</v>
      </c>
      <c r="R204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11">
        <f t="shared" si="19"/>
        <v>41973.639629629623</v>
      </c>
      <c r="Q205" s="11">
        <f t="shared" si="20"/>
        <v>42033.639629629623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11">
        <f t="shared" si="19"/>
        <v>42556.375034722216</v>
      </c>
      <c r="Q206" s="11">
        <f t="shared" si="20"/>
        <v>42586.375034722216</v>
      </c>
      <c r="R20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11">
        <f t="shared" si="19"/>
        <v>42248.423865740733</v>
      </c>
      <c r="Q207" s="11">
        <f t="shared" si="20"/>
        <v>42283.423865740733</v>
      </c>
      <c r="R20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11">
        <f t="shared" si="19"/>
        <v>42566.79609953703</v>
      </c>
      <c r="Q208" s="11">
        <f t="shared" si="20"/>
        <v>42587.79609953703</v>
      </c>
      <c r="R20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11">
        <f t="shared" si="19"/>
        <v>41977.988865740735</v>
      </c>
      <c r="Q209" s="11">
        <f t="shared" si="20"/>
        <v>42007.988865740735</v>
      </c>
      <c r="R20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11">
        <f t="shared" si="19"/>
        <v>41959.16165509259</v>
      </c>
      <c r="Q210" s="11">
        <f t="shared" si="20"/>
        <v>41989.16165509259</v>
      </c>
      <c r="R210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11">
        <f t="shared" si="19"/>
        <v>42165.714525462965</v>
      </c>
      <c r="Q211" s="11">
        <f t="shared" si="20"/>
        <v>42195.714525462965</v>
      </c>
      <c r="R211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11">
        <f t="shared" si="19"/>
        <v>42248.856388888882</v>
      </c>
      <c r="Q212" s="11">
        <f t="shared" si="20"/>
        <v>42277.999999999993</v>
      </c>
      <c r="R212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11">
        <f t="shared" si="19"/>
        <v>42235.951585648152</v>
      </c>
      <c r="Q213" s="11">
        <f t="shared" si="20"/>
        <v>42265.951585648152</v>
      </c>
      <c r="R213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11">
        <f t="shared" si="19"/>
        <v>42416.672685185178</v>
      </c>
      <c r="Q214" s="11">
        <f t="shared" si="20"/>
        <v>42476.631018518521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11">
        <f t="shared" si="19"/>
        <v>42202.385960648149</v>
      </c>
      <c r="Q215" s="11">
        <f t="shared" si="20"/>
        <v>42232.379641203697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11">
        <f t="shared" si="19"/>
        <v>42009.432280092595</v>
      </c>
      <c r="Q216" s="11">
        <f t="shared" si="20"/>
        <v>42069.432280092595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11">
        <f t="shared" si="19"/>
        <v>42375.021782407406</v>
      </c>
      <c r="Q217" s="11">
        <f t="shared" si="20"/>
        <v>42417.790972222218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11">
        <f t="shared" si="19"/>
        <v>42066.750428240739</v>
      </c>
      <c r="Q218" s="11">
        <f t="shared" si="20"/>
        <v>42116.708761574067</v>
      </c>
      <c r="R21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11">
        <f t="shared" si="19"/>
        <v>41970.432280092595</v>
      </c>
      <c r="Q219" s="11">
        <f t="shared" si="20"/>
        <v>42001.432280092595</v>
      </c>
      <c r="R21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11">
        <f t="shared" si="19"/>
        <v>42079.420011574075</v>
      </c>
      <c r="Q220" s="11">
        <f t="shared" si="20"/>
        <v>42139.420011574075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11">
        <f t="shared" si="19"/>
        <v>42429.118344907409</v>
      </c>
      <c r="Q221" s="11">
        <f t="shared" si="20"/>
        <v>42461.082638888889</v>
      </c>
      <c r="R22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11">
        <f t="shared" si="19"/>
        <v>42195.435532407406</v>
      </c>
      <c r="Q222" s="11">
        <f t="shared" si="20"/>
        <v>42236.629166666658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11">
        <f t="shared" si="19"/>
        <v>42031.629212962966</v>
      </c>
      <c r="Q223" s="11">
        <f t="shared" si="20"/>
        <v>42091.587546296294</v>
      </c>
      <c r="R223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11">
        <f t="shared" si="19"/>
        <v>42031.561550925922</v>
      </c>
      <c r="Q224" s="11">
        <f t="shared" si="20"/>
        <v>42089.902083333327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11">
        <f t="shared" si="19"/>
        <v>42481.839699074073</v>
      </c>
      <c r="Q225" s="11">
        <f t="shared" si="20"/>
        <v>42511.836805555555</v>
      </c>
      <c r="R225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11">
        <f t="shared" si="19"/>
        <v>42135.026921296296</v>
      </c>
      <c r="Q226" s="11">
        <f t="shared" si="20"/>
        <v>42195.026921296296</v>
      </c>
      <c r="R226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11">
        <f t="shared" si="19"/>
        <v>42438.752939814811</v>
      </c>
      <c r="Q227" s="11">
        <f t="shared" si="20"/>
        <v>42468.711273148147</v>
      </c>
      <c r="R227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11">
        <f t="shared" si="19"/>
        <v>42106.457685185182</v>
      </c>
      <c r="Q228" s="11">
        <f t="shared" si="20"/>
        <v>42155.186805555553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11">
        <f t="shared" si="19"/>
        <v>42164.685659722221</v>
      </c>
      <c r="Q229" s="11">
        <f t="shared" si="20"/>
        <v>42194.685659722221</v>
      </c>
      <c r="R229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11">
        <f t="shared" si="19"/>
        <v>42096.478067129625</v>
      </c>
      <c r="Q230" s="11">
        <f t="shared" si="20"/>
        <v>42156.478067129625</v>
      </c>
      <c r="R230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11">
        <f t="shared" si="19"/>
        <v>42383.725659722222</v>
      </c>
      <c r="Q231" s="11">
        <f t="shared" si="20"/>
        <v>42413.725659722222</v>
      </c>
      <c r="R231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11">
        <f t="shared" si="19"/>
        <v>42129.568877314807</v>
      </c>
      <c r="Q232" s="11">
        <f t="shared" si="20"/>
        <v>42159.568877314807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11">
        <f t="shared" si="19"/>
        <v>42341.750590277778</v>
      </c>
      <c r="Q233" s="11">
        <f t="shared" si="20"/>
        <v>42371.750590277778</v>
      </c>
      <c r="R233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11">
        <f t="shared" si="19"/>
        <v>42032.617430555554</v>
      </c>
      <c r="Q234" s="11">
        <f t="shared" si="20"/>
        <v>42062.617430555554</v>
      </c>
      <c r="R234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11">
        <f t="shared" si="19"/>
        <v>42612.703379629624</v>
      </c>
      <c r="Q235" s="11">
        <f t="shared" si="20"/>
        <v>42642.703379629624</v>
      </c>
      <c r="R235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11">
        <f t="shared" si="19"/>
        <v>42135.82707175926</v>
      </c>
      <c r="Q236" s="11">
        <f t="shared" si="20"/>
        <v>42175.82707175926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11">
        <f t="shared" si="19"/>
        <v>42164.700196759259</v>
      </c>
      <c r="Q237" s="11">
        <f t="shared" si="20"/>
        <v>42194.700196759259</v>
      </c>
      <c r="R237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11">
        <f t="shared" si="19"/>
        <v>42320.876145833325</v>
      </c>
      <c r="Q238" s="11">
        <f t="shared" si="20"/>
        <v>42373.791666666664</v>
      </c>
      <c r="R238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11">
        <f t="shared" si="19"/>
        <v>42377.368854166663</v>
      </c>
      <c r="Q239" s="11">
        <f t="shared" si="20"/>
        <v>42437.368854166663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11">
        <f t="shared" si="19"/>
        <v>42713.754166666658</v>
      </c>
      <c r="Q240" s="11">
        <f t="shared" si="20"/>
        <v>42734.166666666664</v>
      </c>
      <c r="R240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11">
        <f t="shared" si="19"/>
        <v>42296.901967592588</v>
      </c>
      <c r="Q241" s="11">
        <f t="shared" si="20"/>
        <v>42316.291666666664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11">
        <f t="shared" si="19"/>
        <v>41354.500127314815</v>
      </c>
      <c r="Q242" s="11">
        <f t="shared" si="20"/>
        <v>41399.500127314815</v>
      </c>
      <c r="R242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11">
        <f t="shared" si="19"/>
        <v>41949.489629629628</v>
      </c>
      <c r="Q243" s="11">
        <f t="shared" si="20"/>
        <v>41994.489629629628</v>
      </c>
      <c r="R243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11">
        <f t="shared" si="19"/>
        <v>40862.28460648148</v>
      </c>
      <c r="Q244" s="11">
        <f t="shared" si="20"/>
        <v>40897.28460648148</v>
      </c>
      <c r="R244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11">
        <f t="shared" si="19"/>
        <v>41661.839166666665</v>
      </c>
      <c r="Q245" s="11">
        <f t="shared" si="20"/>
        <v>41691.839166666665</v>
      </c>
      <c r="R24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11">
        <f t="shared" si="19"/>
        <v>40213.115266203698</v>
      </c>
      <c r="Q246" s="11">
        <f t="shared" si="20"/>
        <v>40253.087499999994</v>
      </c>
      <c r="R24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11">
        <f t="shared" si="19"/>
        <v>41106.844733796293</v>
      </c>
      <c r="Q247" s="11">
        <f t="shared" si="20"/>
        <v>41136.844733796293</v>
      </c>
      <c r="R24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11">
        <f t="shared" si="19"/>
        <v>40480.155150462961</v>
      </c>
      <c r="Q248" s="11">
        <f t="shared" si="20"/>
        <v>40530.196817129625</v>
      </c>
      <c r="R24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11">
        <f t="shared" si="19"/>
        <v>40430.395995370367</v>
      </c>
      <c r="Q249" s="11">
        <f t="shared" si="20"/>
        <v>40466.943749999999</v>
      </c>
      <c r="R24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11">
        <f t="shared" si="19"/>
        <v>40870.566076388888</v>
      </c>
      <c r="Q250" s="11">
        <f t="shared" si="20"/>
        <v>40915.566076388888</v>
      </c>
      <c r="R250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11">
        <f t="shared" si="19"/>
        <v>40332.715509259258</v>
      </c>
      <c r="Q251" s="11">
        <f t="shared" si="20"/>
        <v>40412.527777777774</v>
      </c>
      <c r="R25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11">
        <f t="shared" si="19"/>
        <v>41401.357534722221</v>
      </c>
      <c r="Q252" s="11">
        <f t="shared" si="20"/>
        <v>41431.357534722221</v>
      </c>
      <c r="R252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11">
        <f t="shared" si="19"/>
        <v>41013.579236111109</v>
      </c>
      <c r="Q253" s="11">
        <f t="shared" si="20"/>
        <v>41045.583333333328</v>
      </c>
      <c r="R253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11">
        <f t="shared" si="19"/>
        <v>40266.454375000001</v>
      </c>
      <c r="Q254" s="11">
        <f t="shared" si="20"/>
        <v>40329.957638888889</v>
      </c>
      <c r="R254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11">
        <f t="shared" si="19"/>
        <v>40924.44253472222</v>
      </c>
      <c r="Q255" s="11">
        <f t="shared" si="20"/>
        <v>40954.44253472222</v>
      </c>
      <c r="R25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11">
        <f t="shared" si="19"/>
        <v>42263.744328703695</v>
      </c>
      <c r="Q256" s="11">
        <f t="shared" si="20"/>
        <v>42293.874999999993</v>
      </c>
      <c r="R25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11">
        <f t="shared" si="19"/>
        <v>40588.318078703705</v>
      </c>
      <c r="Q257" s="11">
        <f t="shared" si="20"/>
        <v>40618.276412037034</v>
      </c>
      <c r="R25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11">
        <f t="shared" si="19"/>
        <v>41319.560960648145</v>
      </c>
      <c r="Q258" s="11">
        <f t="shared" si="20"/>
        <v>41349.560960648145</v>
      </c>
      <c r="R25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11">
        <f t="shared" ref="P259:P322" si="25">(((J259/60)/60)/24)+DATE(1970,1,1)+(-5/24)</f>
        <v>42479.418541666666</v>
      </c>
      <c r="Q259" s="11">
        <f t="shared" ref="Q259:Q322" si="26">(((I259/60)/60)/24)+DATE(1970,1,1)+(-5/24)</f>
        <v>42509.418541666666</v>
      </c>
      <c r="R259">
        <f t="shared" ref="R259:R322" si="27">IF(L259=0,0,E259/L259)</f>
        <v>66.70405357142856</v>
      </c>
      <c r="S259" t="str">
        <f t="shared" ref="S259:S322" si="28">LEFT(N259,FIND("/",N259)-1)</f>
        <v>film &amp; video</v>
      </c>
      <c r="T259" t="str">
        <f t="shared" ref="T259:T322" si="29">RIGHT(N259,LEN(N259)-FIND("/",N259))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11">
        <f t="shared" si="25"/>
        <v>40681.843356481477</v>
      </c>
      <c r="Q260" s="11">
        <f t="shared" si="26"/>
        <v>40711.843356481477</v>
      </c>
      <c r="R260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11">
        <f t="shared" si="25"/>
        <v>42072.529733796291</v>
      </c>
      <c r="Q261" s="11">
        <f t="shared" si="26"/>
        <v>42102.529733796291</v>
      </c>
      <c r="R26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11">
        <f t="shared" si="25"/>
        <v>40330.547210648147</v>
      </c>
      <c r="Q262" s="11">
        <f t="shared" si="26"/>
        <v>40376.207638888889</v>
      </c>
      <c r="R26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11">
        <f t="shared" si="25"/>
        <v>41017.677129629628</v>
      </c>
      <c r="Q263" s="11">
        <f t="shared" si="26"/>
        <v>41067.413194444445</v>
      </c>
      <c r="R263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11">
        <f t="shared" si="25"/>
        <v>40555.039675925924</v>
      </c>
      <c r="Q264" s="11">
        <f t="shared" si="26"/>
        <v>40600.039675925924</v>
      </c>
      <c r="R264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11">
        <f t="shared" si="25"/>
        <v>41149.746458333328</v>
      </c>
      <c r="Q265" s="11">
        <f t="shared" si="26"/>
        <v>41179.746458333328</v>
      </c>
      <c r="R26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11">
        <f t="shared" si="25"/>
        <v>41010.411979166667</v>
      </c>
      <c r="Q266" s="11">
        <f t="shared" si="26"/>
        <v>41040.411979166667</v>
      </c>
      <c r="R26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11">
        <f t="shared" si="25"/>
        <v>40267.037384259253</v>
      </c>
      <c r="Q267" s="11">
        <f t="shared" si="26"/>
        <v>40308.636111111111</v>
      </c>
      <c r="R26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11">
        <f t="shared" si="25"/>
        <v>40204.966516203705</v>
      </c>
      <c r="Q268" s="11">
        <f t="shared" si="26"/>
        <v>40290.95208333333</v>
      </c>
      <c r="R26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11">
        <f t="shared" si="25"/>
        <v>41785.244201388887</v>
      </c>
      <c r="Q269" s="11">
        <f t="shared" si="26"/>
        <v>41815.244201388887</v>
      </c>
      <c r="R26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11">
        <f t="shared" si="25"/>
        <v>40808.944189814814</v>
      </c>
      <c r="Q270" s="11">
        <f t="shared" si="26"/>
        <v>40853.985856481479</v>
      </c>
      <c r="R270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11">
        <f t="shared" si="25"/>
        <v>42757.988680555551</v>
      </c>
      <c r="Q271" s="11">
        <f t="shared" si="26"/>
        <v>42787.988680555551</v>
      </c>
      <c r="R27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11">
        <f t="shared" si="25"/>
        <v>40637.658217592587</v>
      </c>
      <c r="Q272" s="11">
        <f t="shared" si="26"/>
        <v>40687.958333333328</v>
      </c>
      <c r="R27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11">
        <f t="shared" si="25"/>
        <v>41611.891909722224</v>
      </c>
      <c r="Q273" s="11">
        <f t="shared" si="26"/>
        <v>41641.125</v>
      </c>
      <c r="R273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11">
        <f t="shared" si="25"/>
        <v>40235.692025462959</v>
      </c>
      <c r="Q274" s="11">
        <f t="shared" si="26"/>
        <v>40296.575694444444</v>
      </c>
      <c r="R274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11">
        <f t="shared" si="25"/>
        <v>40697.29011574074</v>
      </c>
      <c r="Q275" s="11">
        <f t="shared" si="26"/>
        <v>40727.29011574074</v>
      </c>
      <c r="R27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11">
        <f t="shared" si="25"/>
        <v>40969.704039351847</v>
      </c>
      <c r="Q276" s="11">
        <f t="shared" si="26"/>
        <v>41004.082638888889</v>
      </c>
      <c r="R27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11">
        <f t="shared" si="25"/>
        <v>41192.823680555557</v>
      </c>
      <c r="Q277" s="11">
        <f t="shared" si="26"/>
        <v>41222.865347222221</v>
      </c>
      <c r="R27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11">
        <f t="shared" si="25"/>
        <v>40966.87354166666</v>
      </c>
      <c r="Q278" s="11">
        <f t="shared" si="26"/>
        <v>41026.831874999996</v>
      </c>
      <c r="R27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11">
        <f t="shared" si="25"/>
        <v>42117.68309027778</v>
      </c>
      <c r="Q279" s="11">
        <f t="shared" si="26"/>
        <v>42147.68309027778</v>
      </c>
      <c r="R27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11">
        <f t="shared" si="25"/>
        <v>41163.832627314812</v>
      </c>
      <c r="Q280" s="11">
        <f t="shared" si="26"/>
        <v>41193.832627314812</v>
      </c>
      <c r="R280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11">
        <f t="shared" si="25"/>
        <v>42759.035833333335</v>
      </c>
      <c r="Q281" s="11">
        <f t="shared" si="26"/>
        <v>42792.875694444439</v>
      </c>
      <c r="R28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11">
        <f t="shared" si="25"/>
        <v>41744.382349537031</v>
      </c>
      <c r="Q282" s="11">
        <f t="shared" si="26"/>
        <v>41789.382349537031</v>
      </c>
      <c r="R28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11">
        <f t="shared" si="25"/>
        <v>39949.955011574071</v>
      </c>
      <c r="Q283" s="11">
        <f t="shared" si="26"/>
        <v>40035.601388888885</v>
      </c>
      <c r="R283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11">
        <f t="shared" si="25"/>
        <v>40194.711712962962</v>
      </c>
      <c r="Q284" s="11">
        <f t="shared" si="26"/>
        <v>40231.708333333328</v>
      </c>
      <c r="R284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11">
        <f t="shared" si="25"/>
        <v>40675.501666666663</v>
      </c>
      <c r="Q285" s="11">
        <f t="shared" si="26"/>
        <v>40694.999305555553</v>
      </c>
      <c r="R28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11">
        <f t="shared" si="25"/>
        <v>40904.529861111107</v>
      </c>
      <c r="Q286" s="11">
        <f t="shared" si="26"/>
        <v>40929.529861111107</v>
      </c>
      <c r="R28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11">
        <f t="shared" si="25"/>
        <v>41506.547777777778</v>
      </c>
      <c r="Q287" s="11">
        <f t="shared" si="26"/>
        <v>41536.547777777778</v>
      </c>
      <c r="R28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11">
        <f t="shared" si="25"/>
        <v>41313.60791666666</v>
      </c>
      <c r="Q288" s="11">
        <f t="shared" si="26"/>
        <v>41358.566249999996</v>
      </c>
      <c r="R28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11">
        <f t="shared" si="25"/>
        <v>41184.069652777776</v>
      </c>
      <c r="Q289" s="11">
        <f t="shared" si="26"/>
        <v>41214.958333333328</v>
      </c>
      <c r="R28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11">
        <f t="shared" si="25"/>
        <v>41050.960567129623</v>
      </c>
      <c r="Q290" s="11">
        <f t="shared" si="26"/>
        <v>41085.960567129623</v>
      </c>
      <c r="R290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11">
        <f t="shared" si="25"/>
        <v>41550.248078703698</v>
      </c>
      <c r="Q291" s="11">
        <f t="shared" si="26"/>
        <v>41580.248078703698</v>
      </c>
      <c r="R29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11">
        <f t="shared" si="25"/>
        <v>40526.160844907405</v>
      </c>
      <c r="Q292" s="11">
        <f t="shared" si="26"/>
        <v>40576.124305555553</v>
      </c>
      <c r="R29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11">
        <f t="shared" si="25"/>
        <v>41376.560717592591</v>
      </c>
      <c r="Q293" s="11">
        <f t="shared" si="26"/>
        <v>41394.792361111111</v>
      </c>
      <c r="R293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11">
        <f t="shared" si="25"/>
        <v>40812.594895833332</v>
      </c>
      <c r="Q294" s="11">
        <f t="shared" si="26"/>
        <v>40844.957638888889</v>
      </c>
      <c r="R294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11">
        <f t="shared" si="25"/>
        <v>41719.459652777776</v>
      </c>
      <c r="Q295" s="11">
        <f t="shared" si="26"/>
        <v>41749.459652777776</v>
      </c>
      <c r="R29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11">
        <f t="shared" si="25"/>
        <v>40342.876087962963</v>
      </c>
      <c r="Q296" s="11">
        <f t="shared" si="26"/>
        <v>40378.458333333328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11">
        <f t="shared" si="25"/>
        <v>41518.796400462961</v>
      </c>
      <c r="Q297" s="11">
        <f t="shared" si="26"/>
        <v>41578.791666666664</v>
      </c>
      <c r="R29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11">
        <f t="shared" si="25"/>
        <v>41134.267164351848</v>
      </c>
      <c r="Q298" s="11">
        <f t="shared" si="26"/>
        <v>41159.267164351848</v>
      </c>
      <c r="R29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11">
        <f t="shared" si="25"/>
        <v>42089.519687500004</v>
      </c>
      <c r="Q299" s="11">
        <f t="shared" si="26"/>
        <v>42124.957638888889</v>
      </c>
      <c r="R29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11">
        <f t="shared" si="25"/>
        <v>41709.255185185182</v>
      </c>
      <c r="Q300" s="11">
        <f t="shared" si="26"/>
        <v>41768.666666666664</v>
      </c>
      <c r="R300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11">
        <f t="shared" si="25"/>
        <v>40469.016898148147</v>
      </c>
      <c r="Q301" s="11">
        <f t="shared" si="26"/>
        <v>40499.058564814812</v>
      </c>
      <c r="R30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11">
        <f t="shared" si="25"/>
        <v>40626.751597222217</v>
      </c>
      <c r="Q302" s="11">
        <f t="shared" si="26"/>
        <v>40657.751597222217</v>
      </c>
      <c r="R30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11">
        <f t="shared" si="25"/>
        <v>41312.529340277775</v>
      </c>
      <c r="Q303" s="11">
        <f t="shared" si="26"/>
        <v>41352.487673611111</v>
      </c>
      <c r="R303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11">
        <f t="shared" si="25"/>
        <v>40933.648587962962</v>
      </c>
      <c r="Q304" s="11">
        <f t="shared" si="26"/>
        <v>40963.648587962962</v>
      </c>
      <c r="R304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11">
        <f t="shared" si="25"/>
        <v>41031.862800925926</v>
      </c>
      <c r="Q305" s="11">
        <f t="shared" si="26"/>
        <v>41061.862800925926</v>
      </c>
      <c r="R30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11">
        <f t="shared" si="25"/>
        <v>41113.88653935185</v>
      </c>
      <c r="Q306" s="11">
        <f t="shared" si="26"/>
        <v>41152.875</v>
      </c>
      <c r="R30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11">
        <f t="shared" si="25"/>
        <v>40948.421863425923</v>
      </c>
      <c r="Q307" s="11">
        <f t="shared" si="26"/>
        <v>40978.421863425923</v>
      </c>
      <c r="R30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11">
        <f t="shared" si="25"/>
        <v>41333.628854166665</v>
      </c>
      <c r="Q308" s="11">
        <f t="shared" si="26"/>
        <v>41353.587187500001</v>
      </c>
      <c r="R30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11">
        <f t="shared" si="25"/>
        <v>41282.736122685179</v>
      </c>
      <c r="Q309" s="11">
        <f t="shared" si="26"/>
        <v>41312.736122685179</v>
      </c>
      <c r="R30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11">
        <f t="shared" si="25"/>
        <v>40567.486226851848</v>
      </c>
      <c r="Q310" s="11">
        <f t="shared" si="26"/>
        <v>40612.486226851848</v>
      </c>
      <c r="R310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11">
        <f t="shared" si="25"/>
        <v>41134.543217592589</v>
      </c>
      <c r="Q311" s="11">
        <f t="shared" si="26"/>
        <v>41155.543217592589</v>
      </c>
      <c r="R3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11">
        <f t="shared" si="25"/>
        <v>40820.974803240737</v>
      </c>
      <c r="Q312" s="11">
        <f t="shared" si="26"/>
        <v>40835.875</v>
      </c>
      <c r="R3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11">
        <f t="shared" si="25"/>
        <v>40868.011481481481</v>
      </c>
      <c r="Q313" s="11">
        <f t="shared" si="26"/>
        <v>40909.124305555553</v>
      </c>
      <c r="R313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11">
        <f t="shared" si="25"/>
        <v>41348.669351851851</v>
      </c>
      <c r="Q314" s="11">
        <f t="shared" si="26"/>
        <v>41378.669351851851</v>
      </c>
      <c r="R314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11">
        <f t="shared" si="25"/>
        <v>40357.019606481481</v>
      </c>
      <c r="Q315" s="11">
        <f t="shared" si="26"/>
        <v>40401.457638888889</v>
      </c>
      <c r="R3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11">
        <f t="shared" si="25"/>
        <v>41304.624861111108</v>
      </c>
      <c r="Q316" s="11">
        <f t="shared" si="26"/>
        <v>41334.624861111108</v>
      </c>
      <c r="R31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11">
        <f t="shared" si="25"/>
        <v>41113.564050925925</v>
      </c>
      <c r="Q317" s="11">
        <f t="shared" si="26"/>
        <v>41143.564050925925</v>
      </c>
      <c r="R31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11">
        <f t="shared" si="25"/>
        <v>41950.715243055551</v>
      </c>
      <c r="Q318" s="11">
        <f t="shared" si="26"/>
        <v>41983.999305555553</v>
      </c>
      <c r="R31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11">
        <f t="shared" si="25"/>
        <v>41589.468553240738</v>
      </c>
      <c r="Q319" s="11">
        <f t="shared" si="26"/>
        <v>41619.468553240738</v>
      </c>
      <c r="R31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11">
        <f t="shared" si="25"/>
        <v>41329.830451388887</v>
      </c>
      <c r="Q320" s="11">
        <f t="shared" si="26"/>
        <v>41359.788784722223</v>
      </c>
      <c r="R320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11">
        <f t="shared" si="25"/>
        <v>40123.629965277774</v>
      </c>
      <c r="Q321" s="11">
        <f t="shared" si="26"/>
        <v>40211.124305555553</v>
      </c>
      <c r="R32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11">
        <f t="shared" si="25"/>
        <v>42331.34297453703</v>
      </c>
      <c r="Q322" s="11">
        <f t="shared" si="26"/>
        <v>42360.749999999993</v>
      </c>
      <c r="R32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11">
        <f t="shared" ref="P323:P386" si="31">(((J323/60)/60)/24)+DATE(1970,1,1)+(-5/24)</f>
        <v>42647.238263888888</v>
      </c>
      <c r="Q323" s="11">
        <f t="shared" ref="Q323:Q386" si="32">(((I323/60)/60)/24)+DATE(1970,1,1)+(-5/24)</f>
        <v>42682.27993055556</v>
      </c>
      <c r="R323">
        <f t="shared" ref="R323:R386" si="33">IF(L323=0,0,E323/L323)</f>
        <v>106.62314540059347</v>
      </c>
      <c r="S323" t="str">
        <f t="shared" ref="S323:S386" si="34">LEFT(N323,FIND("/",N323)-1)</f>
        <v>film &amp; video</v>
      </c>
      <c r="T323" t="str">
        <f t="shared" ref="T323:T386" si="35">RIGHT(N323,LEN(N323)-FIND("/",N323))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11">
        <f t="shared" si="31"/>
        <v>42473.361666666664</v>
      </c>
      <c r="Q324" s="11">
        <f t="shared" si="32"/>
        <v>42503.361666666664</v>
      </c>
      <c r="R324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11">
        <f t="shared" si="31"/>
        <v>42697.113032407404</v>
      </c>
      <c r="Q325" s="11">
        <f t="shared" si="32"/>
        <v>42725.124305555553</v>
      </c>
      <c r="R32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11">
        <f t="shared" si="31"/>
        <v>42184.417916666665</v>
      </c>
      <c r="Q326" s="11">
        <f t="shared" si="32"/>
        <v>42217.417916666665</v>
      </c>
      <c r="R32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11">
        <f t="shared" si="31"/>
        <v>42688.979548611103</v>
      </c>
      <c r="Q327" s="11">
        <f t="shared" si="32"/>
        <v>42723.979548611103</v>
      </c>
      <c r="R32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11">
        <f t="shared" si="31"/>
        <v>42775.106550925928</v>
      </c>
      <c r="Q328" s="11">
        <f t="shared" si="32"/>
        <v>42808.747916666667</v>
      </c>
      <c r="R32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11">
        <f t="shared" si="31"/>
        <v>42058.026956018519</v>
      </c>
      <c r="Q329" s="11">
        <f t="shared" si="32"/>
        <v>42085.124999999993</v>
      </c>
      <c r="R32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11">
        <f t="shared" si="31"/>
        <v>42278.738287037035</v>
      </c>
      <c r="Q330" s="11">
        <f t="shared" si="32"/>
        <v>42308.958333333336</v>
      </c>
      <c r="R330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11">
        <f t="shared" si="31"/>
        <v>42291.258414351854</v>
      </c>
      <c r="Q331" s="11">
        <f t="shared" si="32"/>
        <v>42314.958333333336</v>
      </c>
      <c r="R33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11">
        <f t="shared" si="31"/>
        <v>41379.307442129626</v>
      </c>
      <c r="Q332" s="11">
        <f t="shared" si="32"/>
        <v>41410.957638888889</v>
      </c>
      <c r="R33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11">
        <f t="shared" si="31"/>
        <v>42507.373078703698</v>
      </c>
      <c r="Q333" s="11">
        <f t="shared" si="32"/>
        <v>42538.373078703698</v>
      </c>
      <c r="R333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11">
        <f t="shared" si="31"/>
        <v>42263.471956018511</v>
      </c>
      <c r="Q334" s="11">
        <f t="shared" si="32"/>
        <v>42305.124999999993</v>
      </c>
      <c r="R334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11">
        <f t="shared" si="31"/>
        <v>42437.428136574068</v>
      </c>
      <c r="Q335" s="11">
        <f t="shared" si="32"/>
        <v>42467.386469907404</v>
      </c>
      <c r="R33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11">
        <f t="shared" si="31"/>
        <v>42101.474039351851</v>
      </c>
      <c r="Q336" s="11">
        <f t="shared" si="32"/>
        <v>42139.583333333336</v>
      </c>
      <c r="R33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11">
        <f t="shared" si="31"/>
        <v>42101.529108796291</v>
      </c>
      <c r="Q337" s="11">
        <f t="shared" si="32"/>
        <v>42132.708333333336</v>
      </c>
      <c r="R33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11">
        <f t="shared" si="31"/>
        <v>42291.387939814813</v>
      </c>
      <c r="Q338" s="11">
        <f t="shared" si="32"/>
        <v>42321.429606481477</v>
      </c>
      <c r="R33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11">
        <f t="shared" si="31"/>
        <v>42046.920231481483</v>
      </c>
      <c r="Q339" s="11">
        <f t="shared" si="32"/>
        <v>42076.878564814811</v>
      </c>
      <c r="R33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11">
        <f t="shared" si="31"/>
        <v>42559.547337962962</v>
      </c>
      <c r="Q340" s="11">
        <f t="shared" si="32"/>
        <v>42615.833333333336</v>
      </c>
      <c r="R340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11">
        <f t="shared" si="31"/>
        <v>42093.551712962959</v>
      </c>
      <c r="Q341" s="11">
        <f t="shared" si="32"/>
        <v>42123.551712962959</v>
      </c>
      <c r="R34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11">
        <f t="shared" si="31"/>
        <v>42772.460729166669</v>
      </c>
      <c r="Q342" s="11">
        <f t="shared" si="32"/>
        <v>42802.666666666664</v>
      </c>
      <c r="R34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11">
        <f t="shared" si="31"/>
        <v>41894.671273148146</v>
      </c>
      <c r="Q343" s="11">
        <f t="shared" si="32"/>
        <v>41912.957638888889</v>
      </c>
      <c r="R343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11">
        <f t="shared" si="31"/>
        <v>42459.572511574072</v>
      </c>
      <c r="Q344" s="11">
        <f t="shared" si="32"/>
        <v>42489.572511574072</v>
      </c>
      <c r="R344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11">
        <f t="shared" si="31"/>
        <v>41926.529456018514</v>
      </c>
      <c r="Q345" s="11">
        <f t="shared" si="32"/>
        <v>41956.916666666664</v>
      </c>
      <c r="R34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11">
        <f t="shared" si="31"/>
        <v>42111.762662037036</v>
      </c>
      <c r="Q346" s="11">
        <f t="shared" si="32"/>
        <v>42155.888888888883</v>
      </c>
      <c r="R34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11">
        <f t="shared" si="31"/>
        <v>42114.735995370364</v>
      </c>
      <c r="Q347" s="11">
        <f t="shared" si="32"/>
        <v>42144.735995370364</v>
      </c>
      <c r="R34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11">
        <f t="shared" si="31"/>
        <v>42261.291909722226</v>
      </c>
      <c r="Q348" s="11">
        <f t="shared" si="32"/>
        <v>42291.291909722226</v>
      </c>
      <c r="R34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11">
        <f t="shared" si="31"/>
        <v>42292.287141203698</v>
      </c>
      <c r="Q349" s="11">
        <f t="shared" si="32"/>
        <v>42322.32880787037</v>
      </c>
      <c r="R34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11">
        <f t="shared" si="31"/>
        <v>42207.378657407404</v>
      </c>
      <c r="Q350" s="11">
        <f t="shared" si="32"/>
        <v>42237.378657407404</v>
      </c>
      <c r="R350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11">
        <f t="shared" si="31"/>
        <v>42760.290601851848</v>
      </c>
      <c r="Q351" s="11">
        <f t="shared" si="32"/>
        <v>42790.290601851848</v>
      </c>
      <c r="R35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11">
        <f t="shared" si="31"/>
        <v>42585.857743055552</v>
      </c>
      <c r="Q352" s="11">
        <f t="shared" si="32"/>
        <v>42623.957638888889</v>
      </c>
      <c r="R35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11">
        <f t="shared" si="31"/>
        <v>42427.75641203703</v>
      </c>
      <c r="Q353" s="11">
        <f t="shared" si="32"/>
        <v>42467.714745370373</v>
      </c>
      <c r="R353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11">
        <f t="shared" si="31"/>
        <v>41889.959120370368</v>
      </c>
      <c r="Q354" s="11">
        <f t="shared" si="32"/>
        <v>41919.959120370368</v>
      </c>
      <c r="R354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11">
        <f t="shared" si="31"/>
        <v>42297.583553240744</v>
      </c>
      <c r="Q355" s="11">
        <f t="shared" si="32"/>
        <v>42327.625219907401</v>
      </c>
      <c r="R35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11">
        <f t="shared" si="31"/>
        <v>42438.619456018518</v>
      </c>
      <c r="Q356" s="11">
        <f t="shared" si="32"/>
        <v>42468.577789351846</v>
      </c>
      <c r="R35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11">
        <f t="shared" si="31"/>
        <v>41943.0855787037</v>
      </c>
      <c r="Q357" s="11">
        <f t="shared" si="32"/>
        <v>41974.127245370364</v>
      </c>
      <c r="R35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11">
        <f t="shared" si="31"/>
        <v>42415.594826388886</v>
      </c>
      <c r="Q358" s="11">
        <f t="shared" si="32"/>
        <v>42445.553159722222</v>
      </c>
      <c r="R35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11">
        <f t="shared" si="31"/>
        <v>42078.01385416666</v>
      </c>
      <c r="Q359" s="11">
        <f t="shared" si="32"/>
        <v>42118.01385416666</v>
      </c>
      <c r="R35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11">
        <f t="shared" si="31"/>
        <v>42507.651863425919</v>
      </c>
      <c r="Q360" s="11">
        <f t="shared" si="32"/>
        <v>42536.416666666664</v>
      </c>
      <c r="R360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11">
        <f t="shared" si="31"/>
        <v>41934.862152777772</v>
      </c>
      <c r="Q361" s="11">
        <f t="shared" si="32"/>
        <v>41957.008333333331</v>
      </c>
      <c r="R36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11">
        <f t="shared" si="31"/>
        <v>42163.689583333333</v>
      </c>
      <c r="Q362" s="11">
        <f t="shared" si="32"/>
        <v>42207.924305555549</v>
      </c>
      <c r="R36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11">
        <f t="shared" si="31"/>
        <v>41935.792893518512</v>
      </c>
      <c r="Q363" s="11">
        <f t="shared" si="32"/>
        <v>41965.834560185183</v>
      </c>
      <c r="R363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11">
        <f t="shared" si="31"/>
        <v>41837.002210648148</v>
      </c>
      <c r="Q364" s="11">
        <f t="shared" si="32"/>
        <v>41858.791666666664</v>
      </c>
      <c r="R364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11">
        <f t="shared" si="31"/>
        <v>40255.53629629629</v>
      </c>
      <c r="Q365" s="11">
        <f t="shared" si="32"/>
        <v>40300.598611111105</v>
      </c>
      <c r="R36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11">
        <f t="shared" si="31"/>
        <v>41780.651296296295</v>
      </c>
      <c r="Q366" s="11">
        <f t="shared" si="32"/>
        <v>41810.957638888889</v>
      </c>
      <c r="R36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11">
        <f t="shared" si="31"/>
        <v>41668.398136574069</v>
      </c>
      <c r="Q367" s="11">
        <f t="shared" si="32"/>
        <v>41698.398136574069</v>
      </c>
      <c r="R36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11">
        <f t="shared" si="31"/>
        <v>41019.584699074068</v>
      </c>
      <c r="Q368" s="11">
        <f t="shared" si="32"/>
        <v>41049.584699074068</v>
      </c>
      <c r="R36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11">
        <f t="shared" si="31"/>
        <v>41355.368958333333</v>
      </c>
      <c r="Q369" s="11">
        <f t="shared" si="32"/>
        <v>41394.999305555553</v>
      </c>
      <c r="R36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11">
        <f t="shared" si="31"/>
        <v>42043.397245370368</v>
      </c>
      <c r="Q370" s="11">
        <f t="shared" si="32"/>
        <v>42078.355578703697</v>
      </c>
      <c r="R370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11">
        <f t="shared" si="31"/>
        <v>40893.3433912037</v>
      </c>
      <c r="Q371" s="11">
        <f t="shared" si="32"/>
        <v>40923.3433912037</v>
      </c>
      <c r="R37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11">
        <f t="shared" si="31"/>
        <v>42711.586805555555</v>
      </c>
      <c r="Q372" s="11">
        <f t="shared" si="32"/>
        <v>42741.586805555555</v>
      </c>
      <c r="R37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11">
        <f t="shared" si="31"/>
        <v>41261.559479166666</v>
      </c>
      <c r="Q373" s="11">
        <f t="shared" si="32"/>
        <v>41306.559479166666</v>
      </c>
      <c r="R373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11">
        <f t="shared" si="31"/>
        <v>42425.368564814817</v>
      </c>
      <c r="Q374" s="11">
        <f t="shared" si="32"/>
        <v>42465.458333333336</v>
      </c>
      <c r="R374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11">
        <f t="shared" si="31"/>
        <v>41078.703680555554</v>
      </c>
      <c r="Q375" s="11">
        <f t="shared" si="32"/>
        <v>41108.703680555554</v>
      </c>
      <c r="R37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11">
        <f t="shared" si="31"/>
        <v>40757.680914351848</v>
      </c>
      <c r="Q376" s="11">
        <f t="shared" si="32"/>
        <v>40802.680914351848</v>
      </c>
      <c r="R37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11">
        <f t="shared" si="31"/>
        <v>41657.77674768518</v>
      </c>
      <c r="Q377" s="11">
        <f t="shared" si="32"/>
        <v>41699.512499999997</v>
      </c>
      <c r="R37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11">
        <f t="shared" si="31"/>
        <v>42576.244398148141</v>
      </c>
      <c r="Q378" s="11">
        <f t="shared" si="32"/>
        <v>42607.244398148141</v>
      </c>
      <c r="R37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11">
        <f t="shared" si="31"/>
        <v>42292.042453703696</v>
      </c>
      <c r="Q379" s="11">
        <f t="shared" si="32"/>
        <v>42322.084027777775</v>
      </c>
      <c r="R37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11">
        <f t="shared" si="31"/>
        <v>42370.363518518519</v>
      </c>
      <c r="Q380" s="11">
        <f t="shared" si="32"/>
        <v>42394.786111111105</v>
      </c>
      <c r="R380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11">
        <f t="shared" si="31"/>
        <v>40987.479999999996</v>
      </c>
      <c r="Q381" s="11">
        <f t="shared" si="32"/>
        <v>41032.479999999996</v>
      </c>
      <c r="R38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11">
        <f t="shared" si="31"/>
        <v>42367.511481481481</v>
      </c>
      <c r="Q382" s="11">
        <f t="shared" si="32"/>
        <v>42392.511481481481</v>
      </c>
      <c r="R38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11">
        <f t="shared" si="31"/>
        <v>41085.48978009259</v>
      </c>
      <c r="Q383" s="11">
        <f t="shared" si="32"/>
        <v>41120</v>
      </c>
      <c r="R383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11">
        <f t="shared" si="31"/>
        <v>41144.501157407409</v>
      </c>
      <c r="Q384" s="11">
        <f t="shared" si="32"/>
        <v>41158.501157407409</v>
      </c>
      <c r="R384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11">
        <f t="shared" si="31"/>
        <v>41754.90924768518</v>
      </c>
      <c r="Q385" s="11">
        <f t="shared" si="32"/>
        <v>41777.90924768518</v>
      </c>
      <c r="R38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11">
        <f t="shared" si="31"/>
        <v>41980.573460648149</v>
      </c>
      <c r="Q386" s="11">
        <f t="shared" si="32"/>
        <v>42010.573460648149</v>
      </c>
      <c r="R38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11">
        <f t="shared" ref="P387:P450" si="37">(((J387/60)/60)/24)+DATE(1970,1,1)+(-5/24)</f>
        <v>41934.376168981478</v>
      </c>
      <c r="Q387" s="11">
        <f t="shared" ref="Q387:Q450" si="38">(((I387/60)/60)/24)+DATE(1970,1,1)+(-5/24)</f>
        <v>41964.41783564815</v>
      </c>
      <c r="R387">
        <f t="shared" ref="R387:R450" si="39">IF(L387=0,0,E387/L387)</f>
        <v>111.79535864978902</v>
      </c>
      <c r="S387" t="str">
        <f t="shared" ref="S387:S450" si="40">LEFT(N387,FIND("/",N387)-1)</f>
        <v>film &amp; video</v>
      </c>
      <c r="T387" t="str">
        <f t="shared" ref="T387:T450" si="41">RIGHT(N387,LEN(N387)-FIND("/",N387))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11">
        <f t="shared" si="37"/>
        <v>42211.742951388886</v>
      </c>
      <c r="Q388" s="11">
        <f t="shared" si="38"/>
        <v>42226.742951388886</v>
      </c>
      <c r="R38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11">
        <f t="shared" si="37"/>
        <v>42200.468263888884</v>
      </c>
      <c r="Q389" s="11">
        <f t="shared" si="38"/>
        <v>42231.041666666664</v>
      </c>
      <c r="R38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11">
        <f t="shared" si="37"/>
        <v>42548.867824074077</v>
      </c>
      <c r="Q390" s="11">
        <f t="shared" si="38"/>
        <v>42578.867824074077</v>
      </c>
      <c r="R390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11">
        <f t="shared" si="37"/>
        <v>41673.854745370365</v>
      </c>
      <c r="Q391" s="11">
        <f t="shared" si="38"/>
        <v>41705.749305555553</v>
      </c>
      <c r="R39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11">
        <f t="shared" si="37"/>
        <v>42111.828379629624</v>
      </c>
      <c r="Q392" s="11">
        <f t="shared" si="38"/>
        <v>42131.828379629624</v>
      </c>
      <c r="R39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11">
        <f t="shared" si="37"/>
        <v>40864.833923611113</v>
      </c>
      <c r="Q393" s="11">
        <f t="shared" si="38"/>
        <v>40894.832638888889</v>
      </c>
      <c r="R393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11">
        <f t="shared" si="37"/>
        <v>40763.508923611109</v>
      </c>
      <c r="Q394" s="11">
        <f t="shared" si="38"/>
        <v>40793.916666666664</v>
      </c>
      <c r="R394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11">
        <f t="shared" si="37"/>
        <v>41526.500601851847</v>
      </c>
      <c r="Q395" s="11">
        <f t="shared" si="38"/>
        <v>41557.500601851847</v>
      </c>
      <c r="R39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11">
        <f t="shared" si="37"/>
        <v>42417.60974537037</v>
      </c>
      <c r="Q396" s="11">
        <f t="shared" si="38"/>
        <v>42477.568078703705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11">
        <f t="shared" si="37"/>
        <v>40990.700925925921</v>
      </c>
      <c r="Q397" s="11">
        <f t="shared" si="38"/>
        <v>41026.688888888886</v>
      </c>
      <c r="R39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11">
        <f t="shared" si="37"/>
        <v>41082.356550925921</v>
      </c>
      <c r="Q398" s="11">
        <f t="shared" si="38"/>
        <v>41097.356550925921</v>
      </c>
      <c r="R39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11">
        <f t="shared" si="37"/>
        <v>40379.568101851852</v>
      </c>
      <c r="Q399" s="11">
        <f t="shared" si="38"/>
        <v>40421.947222222218</v>
      </c>
      <c r="R39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11">
        <f t="shared" si="37"/>
        <v>42078.584791666661</v>
      </c>
      <c r="Q400" s="11">
        <f t="shared" si="38"/>
        <v>42123.584791666661</v>
      </c>
      <c r="R400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11">
        <f t="shared" si="37"/>
        <v>42687.667442129627</v>
      </c>
      <c r="Q401" s="11">
        <f t="shared" si="38"/>
        <v>42718.291666666664</v>
      </c>
      <c r="R40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11">
        <f t="shared" si="37"/>
        <v>41745.427627314813</v>
      </c>
      <c r="Q402" s="11">
        <f t="shared" si="38"/>
        <v>41775.9375</v>
      </c>
      <c r="R40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11">
        <f t="shared" si="37"/>
        <v>40732.633912037032</v>
      </c>
      <c r="Q403" s="11">
        <f t="shared" si="38"/>
        <v>40762.633912037032</v>
      </c>
      <c r="R403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11">
        <f t="shared" si="37"/>
        <v>42292.331215277773</v>
      </c>
      <c r="Q404" s="11">
        <f t="shared" si="38"/>
        <v>42313.372881944444</v>
      </c>
      <c r="R404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11">
        <f t="shared" si="37"/>
        <v>40718.102326388886</v>
      </c>
      <c r="Q405" s="11">
        <f t="shared" si="38"/>
        <v>40765.088888888888</v>
      </c>
      <c r="R40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11">
        <f t="shared" si="37"/>
        <v>41646.419699074075</v>
      </c>
      <c r="Q406" s="11">
        <f t="shared" si="38"/>
        <v>41675.752777777772</v>
      </c>
      <c r="R40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11">
        <f t="shared" si="37"/>
        <v>41673.876608796294</v>
      </c>
      <c r="Q407" s="11">
        <f t="shared" si="38"/>
        <v>41703.876608796294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11">
        <f t="shared" si="37"/>
        <v>40637.95413194444</v>
      </c>
      <c r="Q408" s="11">
        <f t="shared" si="38"/>
        <v>40672.040972222218</v>
      </c>
      <c r="R40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11">
        <f t="shared" si="37"/>
        <v>40806.662615740737</v>
      </c>
      <c r="Q409" s="11">
        <f t="shared" si="38"/>
        <v>40866.704282407409</v>
      </c>
      <c r="R40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11">
        <f t="shared" si="37"/>
        <v>41543.527662037035</v>
      </c>
      <c r="Q410" s="11">
        <f t="shared" si="38"/>
        <v>41583.569328703699</v>
      </c>
      <c r="R410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11">
        <f t="shared" si="37"/>
        <v>42543.654444444437</v>
      </c>
      <c r="Q411" s="11">
        <f t="shared" si="38"/>
        <v>42573.654444444437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11">
        <f t="shared" si="37"/>
        <v>42113.77311342593</v>
      </c>
      <c r="Q412" s="11">
        <f t="shared" si="38"/>
        <v>42173.77311342593</v>
      </c>
      <c r="R4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11">
        <f t="shared" si="37"/>
        <v>41597.967638888884</v>
      </c>
      <c r="Q413" s="11">
        <f t="shared" si="38"/>
        <v>41630</v>
      </c>
      <c r="R413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11">
        <f t="shared" si="37"/>
        <v>41099.534467592588</v>
      </c>
      <c r="Q414" s="11">
        <f t="shared" si="38"/>
        <v>41115.534467592588</v>
      </c>
      <c r="R414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11">
        <f t="shared" si="37"/>
        <v>41079.66910879629</v>
      </c>
      <c r="Q415" s="11">
        <f t="shared" si="38"/>
        <v>41109.66910879629</v>
      </c>
      <c r="R4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11">
        <f t="shared" si="37"/>
        <v>41528.85491898148</v>
      </c>
      <c r="Q416" s="11">
        <f t="shared" si="38"/>
        <v>41558.85491898148</v>
      </c>
      <c r="R41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11">
        <f t="shared" si="37"/>
        <v>41904.643541666665</v>
      </c>
      <c r="Q417" s="11">
        <f t="shared" si="38"/>
        <v>41929.291666666664</v>
      </c>
      <c r="R41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11">
        <f t="shared" si="37"/>
        <v>41648.187858796293</v>
      </c>
      <c r="Q418" s="11">
        <f t="shared" si="38"/>
        <v>41678.187858796293</v>
      </c>
      <c r="R41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11">
        <f t="shared" si="37"/>
        <v>41360.76226851852</v>
      </c>
      <c r="Q419" s="11">
        <f t="shared" si="38"/>
        <v>41371.981249999997</v>
      </c>
      <c r="R41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11">
        <f t="shared" si="37"/>
        <v>42178.07403935185</v>
      </c>
      <c r="Q420" s="11">
        <f t="shared" si="38"/>
        <v>42208.07403935185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11">
        <f t="shared" si="37"/>
        <v>41394.634108796294</v>
      </c>
      <c r="Q421" s="11">
        <f t="shared" si="38"/>
        <v>41454.634108796294</v>
      </c>
      <c r="R42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11">
        <f t="shared" si="37"/>
        <v>41682.028136574074</v>
      </c>
      <c r="Q422" s="11">
        <f t="shared" si="38"/>
        <v>41711.986469907402</v>
      </c>
      <c r="R42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11">
        <f t="shared" si="37"/>
        <v>42177.283055555548</v>
      </c>
      <c r="Q423" s="11">
        <f t="shared" si="38"/>
        <v>42237.283055555548</v>
      </c>
      <c r="R423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11">
        <f t="shared" si="37"/>
        <v>41863.052048611105</v>
      </c>
      <c r="Q424" s="11">
        <f t="shared" si="38"/>
        <v>41893.052048611105</v>
      </c>
      <c r="R424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11">
        <f t="shared" si="37"/>
        <v>41400.717939814815</v>
      </c>
      <c r="Q425" s="11">
        <f t="shared" si="38"/>
        <v>41430.717939814815</v>
      </c>
      <c r="R42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11">
        <f t="shared" si="37"/>
        <v>40934.167812499996</v>
      </c>
      <c r="Q426" s="11">
        <f t="shared" si="38"/>
        <v>40994.126145833332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11">
        <f t="shared" si="37"/>
        <v>42275.652824074066</v>
      </c>
      <c r="Q427" s="11">
        <f t="shared" si="38"/>
        <v>42335.694490740738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11">
        <f t="shared" si="37"/>
        <v>42400.503634259258</v>
      </c>
      <c r="Q428" s="11">
        <f t="shared" si="38"/>
        <v>42430.503634259258</v>
      </c>
      <c r="R42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11">
        <f t="shared" si="37"/>
        <v>42285.700694444437</v>
      </c>
      <c r="Q429" s="11">
        <f t="shared" si="38"/>
        <v>42299.582638888889</v>
      </c>
      <c r="R429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11">
        <f t="shared" si="37"/>
        <v>41778.558391203704</v>
      </c>
      <c r="Q430" s="11">
        <f t="shared" si="38"/>
        <v>41806.708333333328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11">
        <f t="shared" si="37"/>
        <v>40070.693078703705</v>
      </c>
      <c r="Q431" s="11">
        <f t="shared" si="38"/>
        <v>40143.999305555553</v>
      </c>
      <c r="R431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11">
        <f t="shared" si="37"/>
        <v>41512.898923611108</v>
      </c>
      <c r="Q432" s="11">
        <f t="shared" si="38"/>
        <v>41527.898923611108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11">
        <f t="shared" si="37"/>
        <v>42526.662997685176</v>
      </c>
      <c r="Q433" s="11">
        <f t="shared" si="38"/>
        <v>42556.662997685176</v>
      </c>
      <c r="R433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11">
        <f t="shared" si="37"/>
        <v>42238.51829861111</v>
      </c>
      <c r="Q434" s="11">
        <f t="shared" si="38"/>
        <v>42298.51829861111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11">
        <f t="shared" si="37"/>
        <v>42228.42155092593</v>
      </c>
      <c r="Q435" s="11">
        <f t="shared" si="38"/>
        <v>42288.42155092593</v>
      </c>
      <c r="R435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11">
        <f t="shared" si="37"/>
        <v>41576.626180555555</v>
      </c>
      <c r="Q436" s="11">
        <f t="shared" si="38"/>
        <v>41609.667847222219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11">
        <f t="shared" si="37"/>
        <v>41500.539120370369</v>
      </c>
      <c r="Q437" s="11">
        <f t="shared" si="38"/>
        <v>41530.539120370369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11">
        <f t="shared" si="37"/>
        <v>41456.154085648144</v>
      </c>
      <c r="Q438" s="11">
        <f t="shared" si="38"/>
        <v>41486.154085648144</v>
      </c>
      <c r="R438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11">
        <f t="shared" si="37"/>
        <v>42591.110254629624</v>
      </c>
      <c r="Q439" s="11">
        <f t="shared" si="38"/>
        <v>42651.110254629624</v>
      </c>
      <c r="R439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11">
        <f t="shared" si="37"/>
        <v>42296.052754629629</v>
      </c>
      <c r="Q440" s="11">
        <f t="shared" si="38"/>
        <v>42326.094421296293</v>
      </c>
      <c r="R440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11">
        <f t="shared" si="37"/>
        <v>41919.553449074068</v>
      </c>
      <c r="Q441" s="11">
        <f t="shared" si="38"/>
        <v>41929.553449074068</v>
      </c>
      <c r="R441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11">
        <f t="shared" si="37"/>
        <v>42423.777233796289</v>
      </c>
      <c r="Q442" s="11">
        <f t="shared" si="38"/>
        <v>42453.735567129632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11">
        <f t="shared" si="37"/>
        <v>41550.585601851846</v>
      </c>
      <c r="Q443" s="11">
        <f t="shared" si="38"/>
        <v>41580.585601851846</v>
      </c>
      <c r="R443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11">
        <f t="shared" si="37"/>
        <v>42024.680358796293</v>
      </c>
      <c r="Q444" s="11">
        <f t="shared" si="38"/>
        <v>42054.680358796293</v>
      </c>
      <c r="R444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11">
        <f t="shared" si="37"/>
        <v>41649.806724537033</v>
      </c>
      <c r="Q445" s="11">
        <f t="shared" si="38"/>
        <v>41679.806724537033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11">
        <f t="shared" si="37"/>
        <v>40894.69862268518</v>
      </c>
      <c r="Q446" s="11">
        <f t="shared" si="38"/>
        <v>40954.69862268518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11">
        <f t="shared" si="37"/>
        <v>42130.127025462956</v>
      </c>
      <c r="Q447" s="11">
        <f t="shared" si="38"/>
        <v>42145.127025462956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11">
        <f t="shared" si="37"/>
        <v>42036.875231481477</v>
      </c>
      <c r="Q448" s="11">
        <f t="shared" si="38"/>
        <v>42066.875231481477</v>
      </c>
      <c r="R44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11">
        <f t="shared" si="37"/>
        <v>41331.34679398148</v>
      </c>
      <c r="Q449" s="11">
        <f t="shared" si="38"/>
        <v>41356.305127314808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11">
        <f t="shared" si="37"/>
        <v>41753.549710648142</v>
      </c>
      <c r="Q450" s="11">
        <f t="shared" si="38"/>
        <v>41773.549710648142</v>
      </c>
      <c r="R450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11">
        <f t="shared" ref="P451:P514" si="43">(((J451/60)/60)/24)+DATE(1970,1,1)+(-5/24)</f>
        <v>41534.359780092593</v>
      </c>
      <c r="Q451" s="11">
        <f t="shared" ref="Q451:Q514" si="44">(((I451/60)/60)/24)+DATE(1970,1,1)+(-5/24)</f>
        <v>41564.359780092593</v>
      </c>
      <c r="R451">
        <f t="shared" ref="R451:R514" si="45">IF(L451=0,0,E451/L451)</f>
        <v>9</v>
      </c>
      <c r="S451" t="str">
        <f t="shared" ref="S451:S514" si="46">LEFT(N451,FIND("/",N451)-1)</f>
        <v>film &amp; video</v>
      </c>
      <c r="T451" t="str">
        <f t="shared" ref="T451:T514" si="47">RIGHT(N451,LEN(N451)-FIND("/",N451))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11">
        <f t="shared" si="43"/>
        <v>41654.73842592592</v>
      </c>
      <c r="Q452" s="11">
        <f t="shared" si="44"/>
        <v>41684.73842592592</v>
      </c>
      <c r="R45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11">
        <f t="shared" si="43"/>
        <v>41634.506840277776</v>
      </c>
      <c r="Q453" s="11">
        <f t="shared" si="44"/>
        <v>41664.506840277776</v>
      </c>
      <c r="R453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11">
        <f t="shared" si="43"/>
        <v>42107.495543981473</v>
      </c>
      <c r="Q454" s="11">
        <f t="shared" si="44"/>
        <v>42137.495543981473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11">
        <f t="shared" si="43"/>
        <v>42038.616655092592</v>
      </c>
      <c r="Q455" s="11">
        <f t="shared" si="44"/>
        <v>42054.616655092592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11">
        <f t="shared" si="43"/>
        <v>41938.508923611109</v>
      </c>
      <c r="Q456" s="11">
        <f t="shared" si="44"/>
        <v>41969.343055555553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11">
        <f t="shared" si="43"/>
        <v>40970.794236111105</v>
      </c>
      <c r="Q457" s="11">
        <f t="shared" si="44"/>
        <v>41015.813194444439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11">
        <f t="shared" si="43"/>
        <v>41547.486122685179</v>
      </c>
      <c r="Q458" s="11">
        <f t="shared" si="44"/>
        <v>41568.957638888889</v>
      </c>
      <c r="R45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11">
        <f t="shared" si="43"/>
        <v>41837.559166666666</v>
      </c>
      <c r="Q459" s="11">
        <f t="shared" si="44"/>
        <v>41867.559166666666</v>
      </c>
      <c r="R459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11">
        <f t="shared" si="43"/>
        <v>41378.491435185184</v>
      </c>
      <c r="Q460" s="11">
        <f t="shared" si="44"/>
        <v>41408.491435185184</v>
      </c>
      <c r="R460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11">
        <f t="shared" si="43"/>
        <v>40800.432025462964</v>
      </c>
      <c r="Q461" s="11">
        <f t="shared" si="44"/>
        <v>40860.473692129628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11">
        <f t="shared" si="43"/>
        <v>41759.334201388883</v>
      </c>
      <c r="Q462" s="11">
        <f t="shared" si="44"/>
        <v>41790.958333333328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11">
        <f t="shared" si="43"/>
        <v>41407.638506944444</v>
      </c>
      <c r="Q463" s="11">
        <f t="shared" si="44"/>
        <v>41427.638506944444</v>
      </c>
      <c r="R463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11">
        <f t="shared" si="43"/>
        <v>40704.918298611112</v>
      </c>
      <c r="Q464" s="11">
        <f t="shared" si="44"/>
        <v>40764.918298611112</v>
      </c>
      <c r="R464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11">
        <f t="shared" si="43"/>
        <v>40750.501770833333</v>
      </c>
      <c r="Q465" s="11">
        <f t="shared" si="44"/>
        <v>40810.501770833333</v>
      </c>
      <c r="R46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11">
        <f t="shared" si="43"/>
        <v>42488.640451388892</v>
      </c>
      <c r="Q466" s="11">
        <f t="shared" si="44"/>
        <v>42508.640451388892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11">
        <f t="shared" si="43"/>
        <v>41800.911736111106</v>
      </c>
      <c r="Q467" s="11">
        <f t="shared" si="44"/>
        <v>41816.911736111106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11">
        <f t="shared" si="43"/>
        <v>41129.734537037039</v>
      </c>
      <c r="Q468" s="11">
        <f t="shared" si="44"/>
        <v>41159.734537037039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11">
        <f t="shared" si="43"/>
        <v>41135.471458333333</v>
      </c>
      <c r="Q469" s="11">
        <f t="shared" si="44"/>
        <v>41180.471458333333</v>
      </c>
      <c r="R46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11">
        <f t="shared" si="43"/>
        <v>41040.959293981476</v>
      </c>
      <c r="Q470" s="11">
        <f t="shared" si="44"/>
        <v>41100.952141203699</v>
      </c>
      <c r="R470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11">
        <f t="shared" si="43"/>
        <v>41827.781527777777</v>
      </c>
      <c r="Q471" s="11">
        <f t="shared" si="44"/>
        <v>41887.781527777777</v>
      </c>
      <c r="R471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11">
        <f t="shared" si="43"/>
        <v>41604.959363425922</v>
      </c>
      <c r="Q472" s="11">
        <f t="shared" si="44"/>
        <v>41654.958333333328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11">
        <f t="shared" si="43"/>
        <v>41703.513645833329</v>
      </c>
      <c r="Q473" s="11">
        <f t="shared" si="44"/>
        <v>41748.471979166665</v>
      </c>
      <c r="R473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11">
        <f t="shared" si="43"/>
        <v>41844.714328703703</v>
      </c>
      <c r="Q474" s="11">
        <f t="shared" si="44"/>
        <v>41874.714328703703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11">
        <f t="shared" si="43"/>
        <v>41869.489803240736</v>
      </c>
      <c r="Q475" s="11">
        <f t="shared" si="44"/>
        <v>41899.489803240736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11">
        <f t="shared" si="43"/>
        <v>42753.120706018519</v>
      </c>
      <c r="Q476" s="11">
        <f t="shared" si="44"/>
        <v>42783.120706018519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11">
        <f t="shared" si="43"/>
        <v>42099.877812500003</v>
      </c>
      <c r="Q477" s="11">
        <f t="shared" si="44"/>
        <v>42129.877812500003</v>
      </c>
      <c r="R477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11">
        <f t="shared" si="43"/>
        <v>41757.76667824074</v>
      </c>
      <c r="Q478" s="11">
        <f t="shared" si="44"/>
        <v>41792.957638888889</v>
      </c>
      <c r="R47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11">
        <f t="shared" si="43"/>
        <v>40987.626550925925</v>
      </c>
      <c r="Q479" s="11">
        <f t="shared" si="44"/>
        <v>41047.626550925925</v>
      </c>
      <c r="R479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11">
        <f t="shared" si="43"/>
        <v>42065.702650462961</v>
      </c>
      <c r="Q480" s="11">
        <f t="shared" si="44"/>
        <v>42095.660983796297</v>
      </c>
      <c r="R480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11">
        <f t="shared" si="43"/>
        <v>41904.199479166666</v>
      </c>
      <c r="Q481" s="11">
        <f t="shared" si="44"/>
        <v>41964.24114583333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11">
        <f t="shared" si="43"/>
        <v>41465.291840277772</v>
      </c>
      <c r="Q482" s="11">
        <f t="shared" si="44"/>
        <v>41495.291840277772</v>
      </c>
      <c r="R48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11">
        <f t="shared" si="43"/>
        <v>41162.46399305555</v>
      </c>
      <c r="Q483" s="11">
        <f t="shared" si="44"/>
        <v>41192.46399305555</v>
      </c>
      <c r="R483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11">
        <f t="shared" si="43"/>
        <v>42447.68854166667</v>
      </c>
      <c r="Q484" s="11">
        <f t="shared" si="44"/>
        <v>42474.398611111108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11">
        <f t="shared" si="43"/>
        <v>41242.989259259259</v>
      </c>
      <c r="Q485" s="11">
        <f t="shared" si="44"/>
        <v>41302.989259259259</v>
      </c>
      <c r="R48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11">
        <f t="shared" si="43"/>
        <v>42272.731157407405</v>
      </c>
      <c r="Q486" s="11">
        <f t="shared" si="44"/>
        <v>42313.772824074076</v>
      </c>
      <c r="R48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11">
        <f t="shared" si="43"/>
        <v>41381.297442129624</v>
      </c>
      <c r="Q487" s="11">
        <f t="shared" si="44"/>
        <v>41411.297442129624</v>
      </c>
      <c r="R48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11">
        <f t="shared" si="43"/>
        <v>41761.734247685185</v>
      </c>
      <c r="Q488" s="11">
        <f t="shared" si="44"/>
        <v>41791.734247685185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11">
        <f t="shared" si="43"/>
        <v>42669.386504629627</v>
      </c>
      <c r="Q489" s="11">
        <f t="shared" si="44"/>
        <v>42729.428171296291</v>
      </c>
      <c r="R489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11">
        <f t="shared" si="43"/>
        <v>42713.84606481481</v>
      </c>
      <c r="Q490" s="11">
        <f t="shared" si="44"/>
        <v>42743.84606481481</v>
      </c>
      <c r="R490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11">
        <f t="shared" si="43"/>
        <v>40882.273333333331</v>
      </c>
      <c r="Q491" s="11">
        <f t="shared" si="44"/>
        <v>40913.272916666661</v>
      </c>
      <c r="R49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11">
        <f t="shared" si="43"/>
        <v>41113.760243055556</v>
      </c>
      <c r="Q492" s="11">
        <f t="shared" si="44"/>
        <v>41143.760243055556</v>
      </c>
      <c r="R492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11">
        <f t="shared" si="43"/>
        <v>42366.774293981485</v>
      </c>
      <c r="Q493" s="11">
        <f t="shared" si="44"/>
        <v>42396.774293981485</v>
      </c>
      <c r="R493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11">
        <f t="shared" si="43"/>
        <v>42595.826736111114</v>
      </c>
      <c r="Q494" s="11">
        <f t="shared" si="44"/>
        <v>42655.826736111114</v>
      </c>
      <c r="R494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11">
        <f t="shared" si="43"/>
        <v>42114.517800925918</v>
      </c>
      <c r="Q495" s="11">
        <f t="shared" si="44"/>
        <v>42144.517800925918</v>
      </c>
      <c r="R495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11">
        <f t="shared" si="43"/>
        <v>41799.62228009259</v>
      </c>
      <c r="Q496" s="11">
        <f t="shared" si="44"/>
        <v>41822.916666666664</v>
      </c>
      <c r="R49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11">
        <f t="shared" si="43"/>
        <v>42171.619270833333</v>
      </c>
      <c r="Q497" s="11">
        <f t="shared" si="44"/>
        <v>42201.619270833333</v>
      </c>
      <c r="R497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11">
        <f t="shared" si="43"/>
        <v>41620.723078703704</v>
      </c>
      <c r="Q498" s="11">
        <f t="shared" si="44"/>
        <v>41680.723078703704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11">
        <f t="shared" si="43"/>
        <v>41944.829456018517</v>
      </c>
      <c r="Q499" s="11">
        <f t="shared" si="44"/>
        <v>41997.999999999993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11">
        <f t="shared" si="43"/>
        <v>40858.553807870368</v>
      </c>
      <c r="Q500" s="11">
        <f t="shared" si="44"/>
        <v>40900.553807870368</v>
      </c>
      <c r="R500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11">
        <f t="shared" si="43"/>
        <v>40043.687129629623</v>
      </c>
      <c r="Q501" s="11">
        <f t="shared" si="44"/>
        <v>40098.665972222218</v>
      </c>
      <c r="R50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11">
        <f t="shared" si="43"/>
        <v>40247.677673611113</v>
      </c>
      <c r="Q502" s="11">
        <f t="shared" si="44"/>
        <v>40306.719444444439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11">
        <f t="shared" si="43"/>
        <v>40703.026053240741</v>
      </c>
      <c r="Q503" s="11">
        <f t="shared" si="44"/>
        <v>40733.026053240741</v>
      </c>
      <c r="R503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11">
        <f t="shared" si="43"/>
        <v>40956.345196759255</v>
      </c>
      <c r="Q504" s="11">
        <f t="shared" si="44"/>
        <v>40986.303530092591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11">
        <f t="shared" si="43"/>
        <v>41991.318321759252</v>
      </c>
      <c r="Q505" s="11">
        <f t="shared" si="44"/>
        <v>42021.318321759252</v>
      </c>
      <c r="R50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11">
        <f t="shared" si="43"/>
        <v>40949.775312499994</v>
      </c>
      <c r="Q506" s="11">
        <f t="shared" si="44"/>
        <v>41009.73364583333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11">
        <f t="shared" si="43"/>
        <v>42317.889884259253</v>
      </c>
      <c r="Q507" s="11">
        <f t="shared" si="44"/>
        <v>42362.889884259253</v>
      </c>
      <c r="R50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11">
        <f t="shared" si="43"/>
        <v>41466.343981481477</v>
      </c>
      <c r="Q508" s="11">
        <f t="shared" si="44"/>
        <v>41496.343981481477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11">
        <f t="shared" si="43"/>
        <v>41156.750659722216</v>
      </c>
      <c r="Q509" s="11">
        <f t="shared" si="44"/>
        <v>41201.750659722216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11">
        <f t="shared" si="43"/>
        <v>40994.815983796296</v>
      </c>
      <c r="Q510" s="11">
        <f t="shared" si="44"/>
        <v>41054.384722222218</v>
      </c>
      <c r="R510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11">
        <f t="shared" si="43"/>
        <v>42153.423263888886</v>
      </c>
      <c r="Q511" s="11">
        <f t="shared" si="44"/>
        <v>42183.423263888886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11">
        <f t="shared" si="43"/>
        <v>42399.968043981477</v>
      </c>
      <c r="Q512" s="11">
        <f t="shared" si="44"/>
        <v>42429.968043981477</v>
      </c>
      <c r="R512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11">
        <f t="shared" si="43"/>
        <v>41340.09469907407</v>
      </c>
      <c r="Q513" s="11">
        <f t="shared" si="44"/>
        <v>41370.053032407406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11">
        <f t="shared" si="43"/>
        <v>42649.533877314818</v>
      </c>
      <c r="Q514" s="11">
        <f t="shared" si="44"/>
        <v>42694.575543981475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11">
        <f t="shared" ref="P515:P578" si="49">(((J515/60)/60)/24)+DATE(1970,1,1)+(-5/24)</f>
        <v>42552.445659722223</v>
      </c>
      <c r="Q515" s="11">
        <f t="shared" ref="Q515:Q578" si="50">(((I515/60)/60)/24)+DATE(1970,1,1)+(-5/24)</f>
        <v>42597.083333333336</v>
      </c>
      <c r="R515">
        <f t="shared" ref="R515:R578" si="51">IF(L515=0,0,E515/L515)</f>
        <v>102.38235294117646</v>
      </c>
      <c r="S515" t="str">
        <f t="shared" ref="S515:S578" si="52">LEFT(N515,FIND("/",N515)-1)</f>
        <v>film &amp; video</v>
      </c>
      <c r="T515" t="str">
        <f t="shared" ref="T515:T578" si="53">RIGHT(N515,LEN(N515)-FIND("/",N515))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11">
        <f t="shared" si="49"/>
        <v>41830.405636574069</v>
      </c>
      <c r="Q516" s="11">
        <f t="shared" si="50"/>
        <v>41860.405636574069</v>
      </c>
      <c r="R51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11">
        <f t="shared" si="49"/>
        <v>42327.282418981478</v>
      </c>
      <c r="Q517" s="11">
        <f t="shared" si="50"/>
        <v>42367.282418981478</v>
      </c>
      <c r="R51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11">
        <f t="shared" si="49"/>
        <v>42091.570370370369</v>
      </c>
      <c r="Q518" s="11">
        <f t="shared" si="50"/>
        <v>42151.570370370369</v>
      </c>
      <c r="R518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11">
        <f t="shared" si="49"/>
        <v>42738.406956018516</v>
      </c>
      <c r="Q519" s="11">
        <f t="shared" si="50"/>
        <v>42768.406956018516</v>
      </c>
      <c r="R51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11">
        <f t="shared" si="49"/>
        <v>42223.407685185179</v>
      </c>
      <c r="Q520" s="11">
        <f t="shared" si="50"/>
        <v>42253.406944444439</v>
      </c>
      <c r="R520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11">
        <f t="shared" si="49"/>
        <v>41218.183113425926</v>
      </c>
      <c r="Q521" s="11">
        <f t="shared" si="50"/>
        <v>41248.183113425926</v>
      </c>
      <c r="R52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11">
        <f t="shared" si="49"/>
        <v>42318.493761574071</v>
      </c>
      <c r="Q522" s="11">
        <f t="shared" si="50"/>
        <v>42348.493761574071</v>
      </c>
      <c r="R52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11">
        <f t="shared" si="49"/>
        <v>42645.884479166663</v>
      </c>
      <c r="Q523" s="11">
        <f t="shared" si="50"/>
        <v>42674.999305555553</v>
      </c>
      <c r="R523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11">
        <f t="shared" si="49"/>
        <v>42429.832465277774</v>
      </c>
      <c r="Q524" s="11">
        <f t="shared" si="50"/>
        <v>42449.790798611109</v>
      </c>
      <c r="R524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11">
        <f t="shared" si="49"/>
        <v>42237.924490740734</v>
      </c>
      <c r="Q525" s="11">
        <f t="shared" si="50"/>
        <v>42267.924490740734</v>
      </c>
      <c r="R52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11">
        <f t="shared" si="49"/>
        <v>42492.508900462963</v>
      </c>
      <c r="Q526" s="11">
        <f t="shared" si="50"/>
        <v>42522.508900462963</v>
      </c>
      <c r="R52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11">
        <f t="shared" si="49"/>
        <v>41850.192604166667</v>
      </c>
      <c r="Q527" s="11">
        <f t="shared" si="50"/>
        <v>41895.192604166667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11">
        <f t="shared" si="49"/>
        <v>42192.383611111109</v>
      </c>
      <c r="Q528" s="11">
        <f t="shared" si="50"/>
        <v>42223.499999999993</v>
      </c>
      <c r="R52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11">
        <f t="shared" si="49"/>
        <v>42752.997291666667</v>
      </c>
      <c r="Q529" s="11">
        <f t="shared" si="50"/>
        <v>42783.461805555555</v>
      </c>
      <c r="R52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11">
        <f t="shared" si="49"/>
        <v>42155.71188657407</v>
      </c>
      <c r="Q530" s="11">
        <f t="shared" si="50"/>
        <v>42176.680555555555</v>
      </c>
      <c r="R530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11">
        <f t="shared" si="49"/>
        <v>42724.822847222218</v>
      </c>
      <c r="Q531" s="11">
        <f t="shared" si="50"/>
        <v>42745.999999999993</v>
      </c>
      <c r="R53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11">
        <f t="shared" si="49"/>
        <v>42157.382731481477</v>
      </c>
      <c r="Q532" s="11">
        <f t="shared" si="50"/>
        <v>42178.874999999993</v>
      </c>
      <c r="R53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11">
        <f t="shared" si="49"/>
        <v>42675.856817129628</v>
      </c>
      <c r="Q533" s="11">
        <f t="shared" si="50"/>
        <v>42721.082638888889</v>
      </c>
      <c r="R533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11">
        <f t="shared" si="49"/>
        <v>42472.798703703702</v>
      </c>
      <c r="Q534" s="11">
        <f t="shared" si="50"/>
        <v>42502.798703703702</v>
      </c>
      <c r="R534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11">
        <f t="shared" si="49"/>
        <v>42482.226446759254</v>
      </c>
      <c r="Q535" s="11">
        <f t="shared" si="50"/>
        <v>42506.226446759254</v>
      </c>
      <c r="R53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11">
        <f t="shared" si="49"/>
        <v>42270.602662037032</v>
      </c>
      <c r="Q536" s="11">
        <f t="shared" si="50"/>
        <v>42309.749999999993</v>
      </c>
      <c r="R53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11">
        <f t="shared" si="49"/>
        <v>42711.336863425917</v>
      </c>
      <c r="Q537" s="11">
        <f t="shared" si="50"/>
        <v>42741.336863425917</v>
      </c>
      <c r="R53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11">
        <f t="shared" si="49"/>
        <v>42179.136655092596</v>
      </c>
      <c r="Q538" s="11">
        <f t="shared" si="50"/>
        <v>42219.541666666664</v>
      </c>
      <c r="R53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11">
        <f t="shared" si="49"/>
        <v>42282.560081018521</v>
      </c>
      <c r="Q539" s="11">
        <f t="shared" si="50"/>
        <v>42312.601747685178</v>
      </c>
      <c r="R53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11">
        <f t="shared" si="49"/>
        <v>42473.586377314808</v>
      </c>
      <c r="Q540" s="11">
        <f t="shared" si="50"/>
        <v>42503.586377314808</v>
      </c>
      <c r="R540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11">
        <f t="shared" si="49"/>
        <v>42534.841516203705</v>
      </c>
      <c r="Q541" s="11">
        <f t="shared" si="50"/>
        <v>42555.841516203705</v>
      </c>
      <c r="R54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11">
        <f t="shared" si="49"/>
        <v>42009.608865740738</v>
      </c>
      <c r="Q542" s="11">
        <f t="shared" si="50"/>
        <v>42039.608865740738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11">
        <f t="shared" si="49"/>
        <v>42275.838356481479</v>
      </c>
      <c r="Q543" s="11">
        <f t="shared" si="50"/>
        <v>42305.838356481479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11">
        <f t="shared" si="49"/>
        <v>42433.529120370367</v>
      </c>
      <c r="Q544" s="11">
        <f t="shared" si="50"/>
        <v>42493.487453703703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11">
        <f t="shared" si="49"/>
        <v>41913.88381944444</v>
      </c>
      <c r="Q545" s="11">
        <f t="shared" si="50"/>
        <v>41943.88381944444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11">
        <f t="shared" si="49"/>
        <v>42525.448611111111</v>
      </c>
      <c r="Q546" s="11">
        <f t="shared" si="50"/>
        <v>42555.448611111111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11">
        <f t="shared" si="49"/>
        <v>42283.38413194444</v>
      </c>
      <c r="Q547" s="11">
        <f t="shared" si="50"/>
        <v>42323.425798611112</v>
      </c>
      <c r="R54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11">
        <f t="shared" si="49"/>
        <v>42249.459664351853</v>
      </c>
      <c r="Q548" s="11">
        <f t="shared" si="50"/>
        <v>42294.459664351853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11">
        <f t="shared" si="49"/>
        <v>42380.488009259258</v>
      </c>
      <c r="Q549" s="11">
        <f t="shared" si="50"/>
        <v>42410.488009259258</v>
      </c>
      <c r="R549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11">
        <f t="shared" si="49"/>
        <v>42276.695</v>
      </c>
      <c r="Q550" s="11">
        <f t="shared" si="50"/>
        <v>42306.695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11">
        <f t="shared" si="49"/>
        <v>42163.428495370368</v>
      </c>
      <c r="Q551" s="11">
        <f t="shared" si="50"/>
        <v>42193.428495370368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11">
        <f t="shared" si="49"/>
        <v>42753.47042824074</v>
      </c>
      <c r="Q552" s="11">
        <f t="shared" si="50"/>
        <v>42765.999999999993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11">
        <f t="shared" si="49"/>
        <v>42173.067407407405</v>
      </c>
      <c r="Q553" s="11">
        <f t="shared" si="50"/>
        <v>42217.536805555552</v>
      </c>
      <c r="R553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11">
        <f t="shared" si="49"/>
        <v>42318.408518518518</v>
      </c>
      <c r="Q554" s="11">
        <f t="shared" si="50"/>
        <v>42378.408518518518</v>
      </c>
      <c r="R554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11">
        <f t="shared" si="49"/>
        <v>41927.511469907404</v>
      </c>
      <c r="Q555" s="11">
        <f t="shared" si="50"/>
        <v>41957.553136574068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11">
        <f t="shared" si="49"/>
        <v>41901.476527777777</v>
      </c>
      <c r="Q556" s="11">
        <f t="shared" si="50"/>
        <v>41931.476527777777</v>
      </c>
      <c r="R55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11">
        <f t="shared" si="49"/>
        <v>42503.145173611112</v>
      </c>
      <c r="Q557" s="11">
        <f t="shared" si="50"/>
        <v>42533.145173611112</v>
      </c>
      <c r="R557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11">
        <f t="shared" si="49"/>
        <v>42345.651817129627</v>
      </c>
      <c r="Q558" s="11">
        <f t="shared" si="50"/>
        <v>42375.651817129627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11">
        <f t="shared" si="49"/>
        <v>42676.733831018515</v>
      </c>
      <c r="Q559" s="11">
        <f t="shared" si="50"/>
        <v>42706.775497685179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11">
        <f t="shared" si="49"/>
        <v>42057.674826388888</v>
      </c>
      <c r="Q560" s="11">
        <f t="shared" si="50"/>
        <v>42087.633159722223</v>
      </c>
      <c r="R560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11">
        <f t="shared" si="49"/>
        <v>42321.074768518512</v>
      </c>
      <c r="Q561" s="11">
        <f t="shared" si="50"/>
        <v>42351.074768518512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11">
        <f t="shared" si="49"/>
        <v>41960.563020833331</v>
      </c>
      <c r="Q562" s="11">
        <f t="shared" si="50"/>
        <v>41990.563020833331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11">
        <f t="shared" si="49"/>
        <v>42268.450381944444</v>
      </c>
      <c r="Q563" s="11">
        <f t="shared" si="50"/>
        <v>42303.450381944444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11">
        <f t="shared" si="49"/>
        <v>42692.18072916667</v>
      </c>
      <c r="Q564" s="11">
        <f t="shared" si="50"/>
        <v>42722.18072916667</v>
      </c>
      <c r="R564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11">
        <f t="shared" si="49"/>
        <v>42021.861655092587</v>
      </c>
      <c r="Q565" s="11">
        <f t="shared" si="50"/>
        <v>42051.861655092587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11">
        <f t="shared" si="49"/>
        <v>42411.734664351847</v>
      </c>
      <c r="Q566" s="11">
        <f t="shared" si="50"/>
        <v>42441.734664351847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11">
        <f t="shared" si="49"/>
        <v>42165.576956018522</v>
      </c>
      <c r="Q567" s="11">
        <f t="shared" si="50"/>
        <v>42195.576956018522</v>
      </c>
      <c r="R567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11">
        <f t="shared" si="49"/>
        <v>42535.476076388884</v>
      </c>
      <c r="Q568" s="11">
        <f t="shared" si="50"/>
        <v>42565.476076388884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11">
        <f t="shared" si="49"/>
        <v>41975.634189814817</v>
      </c>
      <c r="Q569" s="11">
        <f t="shared" si="50"/>
        <v>42005.634189814817</v>
      </c>
      <c r="R569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11">
        <f t="shared" si="49"/>
        <v>42348.713229166664</v>
      </c>
      <c r="Q570" s="11">
        <f t="shared" si="50"/>
        <v>42385.249999999993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11">
        <f t="shared" si="49"/>
        <v>42340.639027777775</v>
      </c>
      <c r="Q571" s="11">
        <f t="shared" si="50"/>
        <v>42370.639027777775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11">
        <f t="shared" si="49"/>
        <v>42388.589918981481</v>
      </c>
      <c r="Q572" s="11">
        <f t="shared" si="50"/>
        <v>42418.589918981481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11">
        <f t="shared" si="49"/>
        <v>42192.607905092591</v>
      </c>
      <c r="Q573" s="11">
        <f t="shared" si="50"/>
        <v>42211.957638888889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11">
        <f t="shared" si="49"/>
        <v>42282.507962962954</v>
      </c>
      <c r="Q574" s="11">
        <f t="shared" si="50"/>
        <v>42312.549629629626</v>
      </c>
      <c r="R574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11">
        <f t="shared" si="49"/>
        <v>41962.841793981475</v>
      </c>
      <c r="Q575" s="11">
        <f t="shared" si="50"/>
        <v>42021.841666666667</v>
      </c>
      <c r="R57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11">
        <f t="shared" si="49"/>
        <v>42632.235034722216</v>
      </c>
      <c r="Q576" s="11">
        <f t="shared" si="50"/>
        <v>42662.235034722216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11">
        <f t="shared" si="49"/>
        <v>42138.484293981477</v>
      </c>
      <c r="Q577" s="11">
        <f t="shared" si="50"/>
        <v>42168.484293981477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11">
        <f t="shared" si="49"/>
        <v>42031.263333333329</v>
      </c>
      <c r="Q578" s="11">
        <f t="shared" si="50"/>
        <v>42091.221666666665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11">
        <f t="shared" ref="P579:P642" si="55">(((J579/60)/60)/24)+DATE(1970,1,1)+(-5/24)</f>
        <v>42450.380810185183</v>
      </c>
      <c r="Q579" s="11">
        <f t="shared" ref="Q579:Q642" si="56">(((I579/60)/60)/24)+DATE(1970,1,1)+(-5/24)</f>
        <v>42510.380810185183</v>
      </c>
      <c r="R579">
        <f t="shared" ref="R579:R642" si="57">IF(L579=0,0,E579/L579)</f>
        <v>10</v>
      </c>
      <c r="S579" t="str">
        <f t="shared" ref="S579:S642" si="58">LEFT(N579,FIND("/",N579)-1)</f>
        <v>technology</v>
      </c>
      <c r="T579" t="str">
        <f t="shared" ref="T579:T642" si="59">RIGHT(N579,LEN(N579)-FIND("/",N579))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11">
        <f t="shared" si="55"/>
        <v>42230.370289351849</v>
      </c>
      <c r="Q580" s="11">
        <f t="shared" si="56"/>
        <v>42254.370289351849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11">
        <f t="shared" si="55"/>
        <v>41968.643784722219</v>
      </c>
      <c r="Q581" s="11">
        <f t="shared" si="56"/>
        <v>41998.643784722219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11">
        <f t="shared" si="55"/>
        <v>42605.699849537035</v>
      </c>
      <c r="Q582" s="11">
        <f t="shared" si="56"/>
        <v>42635.699849537035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11">
        <f t="shared" si="55"/>
        <v>42187.804444444446</v>
      </c>
      <c r="Q583" s="11">
        <f t="shared" si="56"/>
        <v>42217.804444444446</v>
      </c>
      <c r="R583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11">
        <f t="shared" si="55"/>
        <v>42055.531469907401</v>
      </c>
      <c r="Q584" s="11">
        <f t="shared" si="56"/>
        <v>42078.541666666664</v>
      </c>
      <c r="R584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11">
        <f t="shared" si="55"/>
        <v>42052.730173611104</v>
      </c>
      <c r="Q585" s="11">
        <f t="shared" si="56"/>
        <v>42082.688506944447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11">
        <f t="shared" si="55"/>
        <v>42049.508287037032</v>
      </c>
      <c r="Q586" s="11">
        <f t="shared" si="56"/>
        <v>42079.466620370367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11">
        <f t="shared" si="55"/>
        <v>42283.182604166665</v>
      </c>
      <c r="Q587" s="11">
        <f t="shared" si="56"/>
        <v>42338.791666666664</v>
      </c>
      <c r="R587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11">
        <f t="shared" si="55"/>
        <v>42020.645914351851</v>
      </c>
      <c r="Q588" s="11">
        <f t="shared" si="56"/>
        <v>42050.645914351851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11">
        <f t="shared" si="55"/>
        <v>42080.548993055556</v>
      </c>
      <c r="Q589" s="11">
        <f t="shared" si="56"/>
        <v>42110.548993055556</v>
      </c>
      <c r="R58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11">
        <f t="shared" si="55"/>
        <v>42631.56118055556</v>
      </c>
      <c r="Q590" s="11">
        <f t="shared" si="56"/>
        <v>42691.602847222217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11">
        <f t="shared" si="55"/>
        <v>42178.406238425923</v>
      </c>
      <c r="Q591" s="11">
        <f t="shared" si="56"/>
        <v>42193.406238425923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11">
        <f t="shared" si="55"/>
        <v>42377.34642361111</v>
      </c>
      <c r="Q592" s="11">
        <f t="shared" si="56"/>
        <v>42408.334027777775</v>
      </c>
      <c r="R59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11">
        <f t="shared" si="55"/>
        <v>42177.334837962961</v>
      </c>
      <c r="Q593" s="11">
        <f t="shared" si="56"/>
        <v>42207.334837962961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11">
        <f t="shared" si="55"/>
        <v>41946.023842592593</v>
      </c>
      <c r="Q594" s="11">
        <f t="shared" si="56"/>
        <v>41976.023842592585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11">
        <f t="shared" si="55"/>
        <v>42070.469270833331</v>
      </c>
      <c r="Q595" s="11">
        <f t="shared" si="56"/>
        <v>42100.427604166667</v>
      </c>
      <c r="R59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11">
        <f t="shared" si="55"/>
        <v>42446.571828703702</v>
      </c>
      <c r="Q596" s="11">
        <f t="shared" si="56"/>
        <v>42476.571828703702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11">
        <f t="shared" si="55"/>
        <v>42082.861550925918</v>
      </c>
      <c r="Q597" s="11">
        <f t="shared" si="56"/>
        <v>42127.861550925918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11">
        <f t="shared" si="55"/>
        <v>42646.688564814809</v>
      </c>
      <c r="Q598" s="11">
        <f t="shared" si="56"/>
        <v>42676.688564814809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11">
        <f t="shared" si="55"/>
        <v>42545.496932870366</v>
      </c>
      <c r="Q599" s="11">
        <f t="shared" si="56"/>
        <v>42582.458333333336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11">
        <f t="shared" si="55"/>
        <v>41947.793761574074</v>
      </c>
      <c r="Q600" s="11">
        <f t="shared" si="56"/>
        <v>41977.793761574074</v>
      </c>
      <c r="R600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11">
        <f t="shared" si="55"/>
        <v>42047.604189814818</v>
      </c>
      <c r="Q601" s="11">
        <f t="shared" si="56"/>
        <v>42071.427777777775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11">
        <f t="shared" si="55"/>
        <v>42073.589837962958</v>
      </c>
      <c r="Q602" s="11">
        <f t="shared" si="56"/>
        <v>42133.589837962958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11">
        <f t="shared" si="55"/>
        <v>41969.64975694444</v>
      </c>
      <c r="Q603" s="11">
        <f t="shared" si="56"/>
        <v>41999.64975694444</v>
      </c>
      <c r="R603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11">
        <f t="shared" si="55"/>
        <v>42143.585821759254</v>
      </c>
      <c r="Q604" s="11">
        <f t="shared" si="56"/>
        <v>42173.585821759254</v>
      </c>
      <c r="R604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11">
        <f t="shared" si="55"/>
        <v>41835.430821759255</v>
      </c>
      <c r="Q605" s="11">
        <f t="shared" si="56"/>
        <v>41865.430821759255</v>
      </c>
      <c r="R60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11">
        <f t="shared" si="55"/>
        <v>41848.827037037037</v>
      </c>
      <c r="Q606" s="11">
        <f t="shared" si="56"/>
        <v>41878.827037037037</v>
      </c>
      <c r="R606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11">
        <f t="shared" si="55"/>
        <v>42194.14939814814</v>
      </c>
      <c r="Q607" s="11">
        <f t="shared" si="56"/>
        <v>42239.14939814814</v>
      </c>
      <c r="R60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11">
        <f t="shared" si="55"/>
        <v>42102.442233796297</v>
      </c>
      <c r="Q608" s="11">
        <f t="shared" si="56"/>
        <v>42148.416666666664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11">
        <f t="shared" si="55"/>
        <v>42300.617314814815</v>
      </c>
      <c r="Q609" s="11">
        <f t="shared" si="56"/>
        <v>42330.65898148148</v>
      </c>
      <c r="R609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11">
        <f t="shared" si="55"/>
        <v>42140.712731481479</v>
      </c>
      <c r="Q610" s="11">
        <f t="shared" si="56"/>
        <v>42170.712731481479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11">
        <f t="shared" si="55"/>
        <v>42306.825740740744</v>
      </c>
      <c r="Q611" s="11">
        <f t="shared" si="56"/>
        <v>42336.867407407401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11">
        <f t="shared" si="55"/>
        <v>42086.622523148144</v>
      </c>
      <c r="Q612" s="11">
        <f t="shared" si="56"/>
        <v>42116.622523148144</v>
      </c>
      <c r="R612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11">
        <f t="shared" si="55"/>
        <v>42328.352280092593</v>
      </c>
      <c r="Q613" s="11">
        <f t="shared" si="56"/>
        <v>42388.352280092593</v>
      </c>
      <c r="R613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11">
        <f t="shared" si="55"/>
        <v>42584.823449074065</v>
      </c>
      <c r="Q614" s="11">
        <f t="shared" si="56"/>
        <v>42614.823449074065</v>
      </c>
      <c r="R614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11">
        <f t="shared" si="55"/>
        <v>42247.288425925923</v>
      </c>
      <c r="Q615" s="11">
        <f t="shared" si="56"/>
        <v>42277.999305555553</v>
      </c>
      <c r="R6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11">
        <f t="shared" si="55"/>
        <v>42514.853472222218</v>
      </c>
      <c r="Q616" s="11">
        <f t="shared" si="56"/>
        <v>42544.853472222218</v>
      </c>
      <c r="R616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11">
        <f t="shared" si="55"/>
        <v>42241.913877314808</v>
      </c>
      <c r="Q617" s="11">
        <f t="shared" si="56"/>
        <v>42271.913877314808</v>
      </c>
      <c r="R617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11">
        <f t="shared" si="55"/>
        <v>42761.167905092596</v>
      </c>
      <c r="Q618" s="11">
        <f t="shared" si="56"/>
        <v>42791.167905092596</v>
      </c>
      <c r="R618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11">
        <f t="shared" si="55"/>
        <v>42087.134756944441</v>
      </c>
      <c r="Q619" s="11">
        <f t="shared" si="56"/>
        <v>42132.134756944441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11">
        <f t="shared" si="55"/>
        <v>42317.60188657407</v>
      </c>
      <c r="Q620" s="11">
        <f t="shared" si="56"/>
        <v>42347.60188657407</v>
      </c>
      <c r="R620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11">
        <f t="shared" si="55"/>
        <v>41908.442013888889</v>
      </c>
      <c r="Q621" s="11">
        <f t="shared" si="56"/>
        <v>41968.483680555553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11">
        <f t="shared" si="55"/>
        <v>41831.508541666662</v>
      </c>
      <c r="Q622" s="11">
        <f t="shared" si="56"/>
        <v>41876.508541666662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11">
        <f t="shared" si="55"/>
        <v>42528.779363425921</v>
      </c>
      <c r="Q623" s="11">
        <f t="shared" si="56"/>
        <v>42558.779363425921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11">
        <f t="shared" si="55"/>
        <v>42532.566412037035</v>
      </c>
      <c r="Q624" s="11">
        <f t="shared" si="56"/>
        <v>42552.566412037035</v>
      </c>
      <c r="R624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11">
        <f t="shared" si="55"/>
        <v>42121.800891203697</v>
      </c>
      <c r="Q625" s="11">
        <f t="shared" si="56"/>
        <v>42151.800891203697</v>
      </c>
      <c r="R625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11">
        <f t="shared" si="55"/>
        <v>42108.78056712963</v>
      </c>
      <c r="Q626" s="11">
        <f t="shared" si="56"/>
        <v>42138.78056712963</v>
      </c>
      <c r="R626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11">
        <f t="shared" si="55"/>
        <v>42790.687233796292</v>
      </c>
      <c r="Q627" s="11">
        <f t="shared" si="56"/>
        <v>42820.645567129628</v>
      </c>
      <c r="R627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11">
        <f t="shared" si="55"/>
        <v>42198.351145833331</v>
      </c>
      <c r="Q628" s="11">
        <f t="shared" si="56"/>
        <v>42231.348611111105</v>
      </c>
      <c r="R62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11">
        <f t="shared" si="55"/>
        <v>42384.098506944443</v>
      </c>
      <c r="Q629" s="11">
        <f t="shared" si="56"/>
        <v>42443.749999999993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11">
        <f t="shared" si="55"/>
        <v>41803.484456018516</v>
      </c>
      <c r="Q630" s="11">
        <f t="shared" si="56"/>
        <v>41833.484456018516</v>
      </c>
      <c r="R630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11">
        <f t="shared" si="55"/>
        <v>42474.429490740738</v>
      </c>
      <c r="Q631" s="11">
        <f t="shared" si="56"/>
        <v>42504.429490740738</v>
      </c>
      <c r="R63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11">
        <f t="shared" si="55"/>
        <v>42223.411122685182</v>
      </c>
      <c r="Q632" s="11">
        <f t="shared" si="56"/>
        <v>42253.006944444445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11">
        <f t="shared" si="55"/>
        <v>42489.563993055555</v>
      </c>
      <c r="Q633" s="11">
        <f t="shared" si="56"/>
        <v>42518.563993055555</v>
      </c>
      <c r="R633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11">
        <f t="shared" si="55"/>
        <v>42303.450983796291</v>
      </c>
      <c r="Q634" s="11">
        <f t="shared" si="56"/>
        <v>42333.492650462962</v>
      </c>
      <c r="R634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11">
        <f t="shared" si="55"/>
        <v>42507.090995370374</v>
      </c>
      <c r="Q635" s="11">
        <f t="shared" si="56"/>
        <v>42538.749999999993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11">
        <f t="shared" si="55"/>
        <v>42031.720243055555</v>
      </c>
      <c r="Q636" s="11">
        <f t="shared" si="56"/>
        <v>42061.720243055555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11">
        <f t="shared" si="55"/>
        <v>42075.883819444447</v>
      </c>
      <c r="Q637" s="11">
        <f t="shared" si="56"/>
        <v>42105.883819444447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11">
        <f t="shared" si="55"/>
        <v>42131.247106481482</v>
      </c>
      <c r="Q638" s="11">
        <f t="shared" si="56"/>
        <v>42161.240972222215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11">
        <f t="shared" si="55"/>
        <v>42762.75368055555</v>
      </c>
      <c r="Q639" s="11">
        <f t="shared" si="56"/>
        <v>42791.75277777778</v>
      </c>
      <c r="R639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11">
        <f t="shared" si="55"/>
        <v>42759.384976851848</v>
      </c>
      <c r="Q640" s="11">
        <f t="shared" si="56"/>
        <v>42819.343310185184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11">
        <f t="shared" si="55"/>
        <v>41865.374942129631</v>
      </c>
      <c r="Q641" s="11">
        <f t="shared" si="56"/>
        <v>41925.374942129631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11">
        <f t="shared" si="55"/>
        <v>42683.21197916667</v>
      </c>
      <c r="Q642" s="11">
        <f t="shared" si="56"/>
        <v>42698.749999999993</v>
      </c>
      <c r="R64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11">
        <f t="shared" ref="P643:P706" si="61">(((J643/60)/60)/24)+DATE(1970,1,1)+(-5/24)</f>
        <v>42199.361666666664</v>
      </c>
      <c r="Q643" s="11">
        <f t="shared" ref="Q643:Q706" si="62">(((I643/60)/60)/24)+DATE(1970,1,1)+(-5/24)</f>
        <v>42229.361666666664</v>
      </c>
      <c r="R643">
        <f t="shared" ref="R643:R706" si="63">IF(L643=0,0,E643/L643)</f>
        <v>151.31746031746033</v>
      </c>
      <c r="S643" t="str">
        <f t="shared" ref="S643:S706" si="64">LEFT(N643,FIND("/",N643)-1)</f>
        <v>technology</v>
      </c>
      <c r="T643" t="str">
        <f t="shared" ref="T643:T706" si="65">RIGHT(N643,LEN(N643)-FIND("/",N643))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11">
        <f t="shared" si="61"/>
        <v>42199.442986111106</v>
      </c>
      <c r="Q644" s="11">
        <f t="shared" si="62"/>
        <v>42235.442986111106</v>
      </c>
      <c r="R644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11">
        <f t="shared" si="61"/>
        <v>42100.43373842592</v>
      </c>
      <c r="Q645" s="11">
        <f t="shared" si="62"/>
        <v>42155.43373842592</v>
      </c>
      <c r="R64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11">
        <f t="shared" si="61"/>
        <v>41898.457627314812</v>
      </c>
      <c r="Q646" s="11">
        <f t="shared" si="62"/>
        <v>41940.833333333328</v>
      </c>
      <c r="R64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11">
        <f t="shared" si="61"/>
        <v>42563.817986111106</v>
      </c>
      <c r="Q647" s="11">
        <f t="shared" si="62"/>
        <v>42593.817986111106</v>
      </c>
      <c r="R64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11">
        <f t="shared" si="61"/>
        <v>41832.644293981481</v>
      </c>
      <c r="Q648" s="11">
        <f t="shared" si="62"/>
        <v>41862.644293981481</v>
      </c>
      <c r="R64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11">
        <f t="shared" si="61"/>
        <v>42416.559594907405</v>
      </c>
      <c r="Q649" s="11">
        <f t="shared" si="62"/>
        <v>42446.517928240741</v>
      </c>
      <c r="R64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11">
        <f t="shared" si="61"/>
        <v>41891.485046296293</v>
      </c>
      <c r="Q650" s="11">
        <f t="shared" si="62"/>
        <v>41926.485046296293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11">
        <f t="shared" si="61"/>
        <v>41877.703854166662</v>
      </c>
      <c r="Q651" s="11">
        <f t="shared" si="62"/>
        <v>41898.703854166662</v>
      </c>
      <c r="R65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11">
        <f t="shared" si="61"/>
        <v>41931.828518518516</v>
      </c>
      <c r="Q652" s="11">
        <f t="shared" si="62"/>
        <v>41991.870185185187</v>
      </c>
      <c r="R65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11">
        <f t="shared" si="61"/>
        <v>41955.809155092589</v>
      </c>
      <c r="Q653" s="11">
        <f t="shared" si="62"/>
        <v>41985.809155092589</v>
      </c>
      <c r="R653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11">
        <f t="shared" si="61"/>
        <v>42675.482060185182</v>
      </c>
      <c r="Q654" s="11">
        <f t="shared" si="62"/>
        <v>42705.523726851847</v>
      </c>
      <c r="R654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11">
        <f t="shared" si="61"/>
        <v>42199.410185185181</v>
      </c>
      <c r="Q655" s="11">
        <f t="shared" si="62"/>
        <v>42236.410185185181</v>
      </c>
      <c r="R65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11">
        <f t="shared" si="61"/>
        <v>42163.748993055553</v>
      </c>
      <c r="Q656" s="11">
        <f t="shared" si="62"/>
        <v>42193.748993055553</v>
      </c>
      <c r="R65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11">
        <f t="shared" si="61"/>
        <v>42045.748981481483</v>
      </c>
      <c r="Q657" s="11">
        <f t="shared" si="62"/>
        <v>42075.707314814812</v>
      </c>
      <c r="R65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11">
        <f t="shared" si="61"/>
        <v>42417.596284722218</v>
      </c>
      <c r="Q658" s="11">
        <f t="shared" si="62"/>
        <v>42477.554618055547</v>
      </c>
      <c r="R65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11">
        <f t="shared" si="61"/>
        <v>42331.637407407405</v>
      </c>
      <c r="Q659" s="11">
        <f t="shared" si="62"/>
        <v>42361.637407407405</v>
      </c>
      <c r="R65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11">
        <f t="shared" si="61"/>
        <v>42178.952418981477</v>
      </c>
      <c r="Q660" s="11">
        <f t="shared" si="62"/>
        <v>42211.541666666664</v>
      </c>
      <c r="R660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11">
        <f t="shared" si="61"/>
        <v>42209.385358796295</v>
      </c>
      <c r="Q661" s="11">
        <f t="shared" si="62"/>
        <v>42239.385358796295</v>
      </c>
      <c r="R66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11">
        <f t="shared" si="61"/>
        <v>41922.533321759256</v>
      </c>
      <c r="Q662" s="11">
        <f t="shared" si="62"/>
        <v>41952.574988425928</v>
      </c>
      <c r="R66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11">
        <f t="shared" si="61"/>
        <v>42636.437025462961</v>
      </c>
      <c r="Q663" s="11">
        <f t="shared" si="62"/>
        <v>42666.437025462961</v>
      </c>
      <c r="R663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11">
        <f t="shared" si="61"/>
        <v>41990.229710648149</v>
      </c>
      <c r="Q664" s="11">
        <f t="shared" si="62"/>
        <v>42020.229710648149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11">
        <f t="shared" si="61"/>
        <v>42173.634907407402</v>
      </c>
      <c r="Q665" s="11">
        <f t="shared" si="62"/>
        <v>42203.634907407402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11">
        <f t="shared" si="61"/>
        <v>42077.458043981482</v>
      </c>
      <c r="Q666" s="11">
        <f t="shared" si="62"/>
        <v>42107.458043981482</v>
      </c>
      <c r="R66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11">
        <f t="shared" si="61"/>
        <v>42688.503020833326</v>
      </c>
      <c r="Q667" s="11">
        <f t="shared" si="62"/>
        <v>42748.503020833326</v>
      </c>
      <c r="R66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11">
        <f t="shared" si="61"/>
        <v>41838.623819444445</v>
      </c>
      <c r="Q668" s="11">
        <f t="shared" si="62"/>
        <v>41868.623819444445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11">
        <f t="shared" si="61"/>
        <v>42632.165081018517</v>
      </c>
      <c r="Q669" s="11">
        <f t="shared" si="62"/>
        <v>42672.165081018517</v>
      </c>
      <c r="R66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11">
        <f t="shared" si="61"/>
        <v>42090.622939814813</v>
      </c>
      <c r="Q670" s="11">
        <f t="shared" si="62"/>
        <v>42135.622939814813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11">
        <f t="shared" si="61"/>
        <v>42527.417337962957</v>
      </c>
      <c r="Q671" s="11">
        <f t="shared" si="62"/>
        <v>42557.417337962957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11">
        <f t="shared" si="61"/>
        <v>42506.501388888886</v>
      </c>
      <c r="Q672" s="11">
        <f t="shared" si="62"/>
        <v>42540.131944444445</v>
      </c>
      <c r="R67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11">
        <f t="shared" si="61"/>
        <v>41984.484398148146</v>
      </c>
      <c r="Q673" s="11">
        <f t="shared" si="62"/>
        <v>42017.958333333336</v>
      </c>
      <c r="R673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11">
        <f t="shared" si="61"/>
        <v>41974.011157407404</v>
      </c>
      <c r="Q674" s="11">
        <f t="shared" si="62"/>
        <v>42004.999305555553</v>
      </c>
      <c r="R674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11">
        <f t="shared" si="61"/>
        <v>41838.6321412037</v>
      </c>
      <c r="Q675" s="11">
        <f t="shared" si="62"/>
        <v>41883.6321412037</v>
      </c>
      <c r="R67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11">
        <f t="shared" si="61"/>
        <v>41802.907719907402</v>
      </c>
      <c r="Q676" s="11">
        <f t="shared" si="62"/>
        <v>41862.907719907402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11">
        <f t="shared" si="61"/>
        <v>41975.722268518519</v>
      </c>
      <c r="Q677" s="11">
        <f t="shared" si="62"/>
        <v>42005.082638888889</v>
      </c>
      <c r="R67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11">
        <f t="shared" si="61"/>
        <v>42012.559965277782</v>
      </c>
      <c r="Q678" s="11">
        <f t="shared" si="62"/>
        <v>42042.559965277782</v>
      </c>
      <c r="R67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11">
        <f t="shared" si="61"/>
        <v>42504.195543981477</v>
      </c>
      <c r="Q679" s="11">
        <f t="shared" si="62"/>
        <v>42549.195543981477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11">
        <f t="shared" si="61"/>
        <v>42481.168263888881</v>
      </c>
      <c r="Q680" s="11">
        <f t="shared" si="62"/>
        <v>42511.168263888881</v>
      </c>
      <c r="R680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11">
        <f t="shared" si="61"/>
        <v>42556.487372685187</v>
      </c>
      <c r="Q681" s="11">
        <f t="shared" si="62"/>
        <v>42616.487372685187</v>
      </c>
      <c r="R68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11">
        <f t="shared" si="61"/>
        <v>41864.293182870366</v>
      </c>
      <c r="Q682" s="11">
        <f t="shared" si="62"/>
        <v>41899.293182870366</v>
      </c>
      <c r="R68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11">
        <f t="shared" si="61"/>
        <v>42639.597268518519</v>
      </c>
      <c r="Q683" s="11">
        <f t="shared" si="62"/>
        <v>42669.597268518519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11">
        <f t="shared" si="61"/>
        <v>42778.556967592587</v>
      </c>
      <c r="Q684" s="11">
        <f t="shared" si="62"/>
        <v>42808.51530092593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11">
        <f t="shared" si="61"/>
        <v>42634.691712962966</v>
      </c>
      <c r="Q685" s="11">
        <f t="shared" si="62"/>
        <v>42674.691712962966</v>
      </c>
      <c r="R68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11">
        <f t="shared" si="61"/>
        <v>41809.26494212963</v>
      </c>
      <c r="Q686" s="11">
        <f t="shared" si="62"/>
        <v>41844.916666666664</v>
      </c>
      <c r="R68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11">
        <f t="shared" si="61"/>
        <v>41971.658240740733</v>
      </c>
      <c r="Q687" s="11">
        <f t="shared" si="62"/>
        <v>42016.658240740733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11">
        <f t="shared" si="61"/>
        <v>42189.464930555558</v>
      </c>
      <c r="Q688" s="11">
        <f t="shared" si="62"/>
        <v>42219.464930555558</v>
      </c>
      <c r="R688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11">
        <f t="shared" si="61"/>
        <v>42711.542280092595</v>
      </c>
      <c r="Q689" s="11">
        <f t="shared" si="62"/>
        <v>42771.542280092595</v>
      </c>
      <c r="R68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11">
        <f t="shared" si="61"/>
        <v>42261.896446759252</v>
      </c>
      <c r="Q690" s="11">
        <f t="shared" si="62"/>
        <v>42291.896446759252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11">
        <f t="shared" si="61"/>
        <v>42675.459456018514</v>
      </c>
      <c r="Q691" s="11">
        <f t="shared" si="62"/>
        <v>42711.999305555553</v>
      </c>
      <c r="R69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11">
        <f t="shared" si="61"/>
        <v>42579.426400462959</v>
      </c>
      <c r="Q692" s="11">
        <f t="shared" si="62"/>
        <v>42622.041666666664</v>
      </c>
      <c r="R69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11">
        <f t="shared" si="61"/>
        <v>42157.819976851846</v>
      </c>
      <c r="Q693" s="11">
        <f t="shared" si="62"/>
        <v>42185.819976851846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11">
        <f t="shared" si="61"/>
        <v>42696.167395833334</v>
      </c>
      <c r="Q694" s="11">
        <f t="shared" si="62"/>
        <v>42726.167395833334</v>
      </c>
      <c r="R694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11">
        <f t="shared" si="61"/>
        <v>42094.599849537037</v>
      </c>
      <c r="Q695" s="11">
        <f t="shared" si="62"/>
        <v>42124.599849537037</v>
      </c>
      <c r="R69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11">
        <f t="shared" si="61"/>
        <v>42737.455543981479</v>
      </c>
      <c r="Q696" s="11">
        <f t="shared" si="62"/>
        <v>42767.455543981479</v>
      </c>
      <c r="R69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11">
        <f t="shared" si="61"/>
        <v>41913.312731481477</v>
      </c>
      <c r="Q697" s="11">
        <f t="shared" si="62"/>
        <v>41943.312731481477</v>
      </c>
      <c r="R69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11">
        <f t="shared" si="61"/>
        <v>41815.718773148146</v>
      </c>
      <c r="Q698" s="11">
        <f t="shared" si="62"/>
        <v>41845.718773148146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11">
        <f t="shared" si="61"/>
        <v>42388.314687500002</v>
      </c>
      <c r="Q699" s="11">
        <f t="shared" si="62"/>
        <v>42403.314687500002</v>
      </c>
      <c r="R69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11">
        <f t="shared" si="61"/>
        <v>41866.72274305555</v>
      </c>
      <c r="Q700" s="11">
        <f t="shared" si="62"/>
        <v>41899.875</v>
      </c>
      <c r="R700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11">
        <f t="shared" si="61"/>
        <v>41563.277175925927</v>
      </c>
      <c r="Q701" s="11">
        <f t="shared" si="62"/>
        <v>41600.458333333328</v>
      </c>
      <c r="R70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11">
        <f t="shared" si="61"/>
        <v>42715.480104166665</v>
      </c>
      <c r="Q702" s="11">
        <f t="shared" si="62"/>
        <v>42745.480104166665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11">
        <f t="shared" si="61"/>
        <v>41813.454629629625</v>
      </c>
      <c r="Q703" s="11">
        <f t="shared" si="62"/>
        <v>41843.454629629625</v>
      </c>
      <c r="R703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11">
        <f t="shared" si="61"/>
        <v>42668.518368055556</v>
      </c>
      <c r="Q704" s="11">
        <f t="shared" si="62"/>
        <v>42698.560034722213</v>
      </c>
      <c r="R704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11">
        <f t="shared" si="61"/>
        <v>42711.742465277777</v>
      </c>
      <c r="Q705" s="11">
        <f t="shared" si="62"/>
        <v>42766.772222222215</v>
      </c>
      <c r="R70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11">
        <f t="shared" si="61"/>
        <v>42725.984583333331</v>
      </c>
      <c r="Q706" s="11">
        <f t="shared" si="62"/>
        <v>42785.984583333331</v>
      </c>
      <c r="R70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11">
        <f t="shared" ref="P707:P770" si="67">(((J707/60)/60)/24)+DATE(1970,1,1)+(-5/24)</f>
        <v>42726.283310185179</v>
      </c>
      <c r="Q707" s="11">
        <f t="shared" ref="Q707:Q770" si="68">(((I707/60)/60)/24)+DATE(1970,1,1)+(-5/24)</f>
        <v>42756.283310185179</v>
      </c>
      <c r="R707">
        <f t="shared" ref="R707:R770" si="69">IF(L707=0,0,E707/L707)</f>
        <v>195.4</v>
      </c>
      <c r="S707" t="str">
        <f t="shared" ref="S707:S770" si="70">LEFT(N707,FIND("/",N707)-1)</f>
        <v>technology</v>
      </c>
      <c r="T707" t="str">
        <f t="shared" ref="T707:T770" si="71">RIGHT(N707,LEN(N707)-FIND("/",N707))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11">
        <f t="shared" si="67"/>
        <v>42676.786840277775</v>
      </c>
      <c r="Q708" s="11">
        <f t="shared" si="68"/>
        <v>42718.568749999999</v>
      </c>
      <c r="R708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11">
        <f t="shared" si="67"/>
        <v>42696.45517361111</v>
      </c>
      <c r="Q709" s="11">
        <f t="shared" si="68"/>
        <v>42736.45517361111</v>
      </c>
      <c r="R70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11">
        <f t="shared" si="67"/>
        <v>41835.372685185182</v>
      </c>
      <c r="Q710" s="11">
        <f t="shared" si="68"/>
        <v>41895.372685185182</v>
      </c>
      <c r="R710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11">
        <f t="shared" si="67"/>
        <v>41947.832858796297</v>
      </c>
      <c r="Q711" s="11">
        <f t="shared" si="68"/>
        <v>41977.832858796297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11">
        <f t="shared" si="67"/>
        <v>41837.776643518519</v>
      </c>
      <c r="Q712" s="11">
        <f t="shared" si="68"/>
        <v>41870.822222222218</v>
      </c>
      <c r="R712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11">
        <f t="shared" si="67"/>
        <v>42678.250787037039</v>
      </c>
      <c r="Q713" s="11">
        <f t="shared" si="68"/>
        <v>42718.292453703696</v>
      </c>
      <c r="R713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11">
        <f t="shared" si="67"/>
        <v>42384.472592592596</v>
      </c>
      <c r="Q714" s="11">
        <f t="shared" si="68"/>
        <v>42414.472592592596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11">
        <f t="shared" si="67"/>
        <v>42496.320972222216</v>
      </c>
      <c r="Q715" s="11">
        <f t="shared" si="68"/>
        <v>42526.320972222216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11">
        <f t="shared" si="67"/>
        <v>42734.579652777778</v>
      </c>
      <c r="Q716" s="11">
        <f t="shared" si="68"/>
        <v>42794.579652777778</v>
      </c>
      <c r="R71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11">
        <f t="shared" si="67"/>
        <v>42272.8824074074</v>
      </c>
      <c r="Q717" s="11">
        <f t="shared" si="68"/>
        <v>42312.924074074072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11">
        <f t="shared" si="67"/>
        <v>41940.450312499997</v>
      </c>
      <c r="Q718" s="11">
        <f t="shared" si="68"/>
        <v>41973.791666666664</v>
      </c>
      <c r="R71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11">
        <f t="shared" si="67"/>
        <v>41857.645856481482</v>
      </c>
      <c r="Q719" s="11">
        <f t="shared" si="68"/>
        <v>41887.645856481482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11">
        <f t="shared" si="67"/>
        <v>42752.637118055551</v>
      </c>
      <c r="Q720" s="11">
        <f t="shared" si="68"/>
        <v>42784.040972222218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11">
        <f t="shared" si="67"/>
        <v>42408.83189814815</v>
      </c>
      <c r="Q721" s="11">
        <f t="shared" si="68"/>
        <v>42422.83189814815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11">
        <f t="shared" si="67"/>
        <v>40909.440868055557</v>
      </c>
      <c r="Q722" s="11">
        <f t="shared" si="68"/>
        <v>40937.440868055557</v>
      </c>
      <c r="R72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11">
        <f t="shared" si="67"/>
        <v>41807.363506944443</v>
      </c>
      <c r="Q723" s="11">
        <f t="shared" si="68"/>
        <v>41852.363506944443</v>
      </c>
      <c r="R723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11">
        <f t="shared" si="67"/>
        <v>40977.596967592588</v>
      </c>
      <c r="Q724" s="11">
        <f t="shared" si="68"/>
        <v>41007.555300925924</v>
      </c>
      <c r="R724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11">
        <f t="shared" si="67"/>
        <v>42184.608206018522</v>
      </c>
      <c r="Q725" s="11">
        <f t="shared" si="68"/>
        <v>42214.957638888889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11">
        <f t="shared" si="67"/>
        <v>40694.430127314808</v>
      </c>
      <c r="Q726" s="11">
        <f t="shared" si="68"/>
        <v>40724.430127314808</v>
      </c>
      <c r="R72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11">
        <f t="shared" si="67"/>
        <v>42321.417962962958</v>
      </c>
      <c r="Q727" s="11">
        <f t="shared" si="68"/>
        <v>42351.417962962958</v>
      </c>
      <c r="R72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11">
        <f t="shared" si="67"/>
        <v>41345.834340277775</v>
      </c>
      <c r="Q728" s="11">
        <f t="shared" si="68"/>
        <v>41375.834340277775</v>
      </c>
      <c r="R72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11">
        <f t="shared" si="67"/>
        <v>41246.811909722215</v>
      </c>
      <c r="Q729" s="11">
        <f t="shared" si="68"/>
        <v>41288.680555555555</v>
      </c>
      <c r="R72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11">
        <f t="shared" si="67"/>
        <v>40731.629131944443</v>
      </c>
      <c r="Q730" s="11">
        <f t="shared" si="68"/>
        <v>40776.629131944443</v>
      </c>
      <c r="R730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11">
        <f t="shared" si="67"/>
        <v>41110.97755787037</v>
      </c>
      <c r="Q731" s="11">
        <f t="shared" si="68"/>
        <v>41170.97755787037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11">
        <f t="shared" si="67"/>
        <v>40854.536932870367</v>
      </c>
      <c r="Q732" s="11">
        <f t="shared" si="68"/>
        <v>40884.536932870367</v>
      </c>
      <c r="R73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11">
        <f t="shared" si="67"/>
        <v>40879.587349537032</v>
      </c>
      <c r="Q733" s="11">
        <f t="shared" si="68"/>
        <v>40930.041666666664</v>
      </c>
      <c r="R733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11">
        <f t="shared" si="67"/>
        <v>41486.21598379629</v>
      </c>
      <c r="Q734" s="11">
        <f t="shared" si="68"/>
        <v>41546.21598379629</v>
      </c>
      <c r="R734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11">
        <f t="shared" si="67"/>
        <v>41598.211712962962</v>
      </c>
      <c r="Q735" s="11">
        <f t="shared" si="68"/>
        <v>41628.211712962962</v>
      </c>
      <c r="R73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11">
        <f t="shared" si="67"/>
        <v>42101.956249999996</v>
      </c>
      <c r="Q736" s="11">
        <f t="shared" si="68"/>
        <v>42132.999999999993</v>
      </c>
      <c r="R73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11">
        <f t="shared" si="67"/>
        <v>41945.821134259255</v>
      </c>
      <c r="Q737" s="11">
        <f t="shared" si="68"/>
        <v>41976.818749999999</v>
      </c>
      <c r="R73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11">
        <f t="shared" si="67"/>
        <v>41579.525925925926</v>
      </c>
      <c r="Q738" s="11">
        <f t="shared" si="68"/>
        <v>41598.999305555553</v>
      </c>
      <c r="R73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11">
        <f t="shared" si="67"/>
        <v>41667.066979166666</v>
      </c>
      <c r="Q739" s="11">
        <f t="shared" si="68"/>
        <v>41684.625</v>
      </c>
      <c r="R73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11">
        <f t="shared" si="67"/>
        <v>41943.395763888882</v>
      </c>
      <c r="Q740" s="11">
        <f t="shared" si="68"/>
        <v>41973.999305555553</v>
      </c>
      <c r="R740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11">
        <f t="shared" si="67"/>
        <v>41829.294317129628</v>
      </c>
      <c r="Q741" s="11">
        <f t="shared" si="68"/>
        <v>41862.294317129628</v>
      </c>
      <c r="R74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11">
        <f t="shared" si="67"/>
        <v>42161.93844907407</v>
      </c>
      <c r="Q742" s="11">
        <f t="shared" si="68"/>
        <v>42175.93844907407</v>
      </c>
      <c r="R74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11">
        <f t="shared" si="67"/>
        <v>41401.439884259256</v>
      </c>
      <c r="Q743" s="11">
        <f t="shared" si="68"/>
        <v>41436.439884259256</v>
      </c>
      <c r="R743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11">
        <f t="shared" si="67"/>
        <v>41689.709629629629</v>
      </c>
      <c r="Q744" s="11">
        <f t="shared" si="68"/>
        <v>41719.667962962958</v>
      </c>
      <c r="R744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11">
        <f t="shared" si="67"/>
        <v>40990.500983796293</v>
      </c>
      <c r="Q745" s="11">
        <f t="shared" si="68"/>
        <v>41015.666666666664</v>
      </c>
      <c r="R74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11">
        <f t="shared" si="67"/>
        <v>41226.748877314814</v>
      </c>
      <c r="Q746" s="11">
        <f t="shared" si="68"/>
        <v>41256.748877314814</v>
      </c>
      <c r="R74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11">
        <f t="shared" si="67"/>
        <v>41367.363946759258</v>
      </c>
      <c r="Q747" s="11">
        <f t="shared" si="68"/>
        <v>41397.363946759258</v>
      </c>
      <c r="R74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11">
        <f t="shared" si="67"/>
        <v>41156.834594907406</v>
      </c>
      <c r="Q748" s="11">
        <f t="shared" si="68"/>
        <v>41174.957638888889</v>
      </c>
      <c r="R74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11">
        <f t="shared" si="67"/>
        <v>41988.340497685182</v>
      </c>
      <c r="Q749" s="11">
        <f t="shared" si="68"/>
        <v>42019.245833333327</v>
      </c>
      <c r="R74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11">
        <f t="shared" si="67"/>
        <v>41831.638495370367</v>
      </c>
      <c r="Q750" s="11">
        <f t="shared" si="68"/>
        <v>41861.638495370367</v>
      </c>
      <c r="R750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11">
        <f t="shared" si="67"/>
        <v>42733.732986111114</v>
      </c>
      <c r="Q751" s="11">
        <f t="shared" si="68"/>
        <v>42763.732986111114</v>
      </c>
      <c r="R75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11">
        <f t="shared" si="67"/>
        <v>41299.669814814813</v>
      </c>
      <c r="Q752" s="11">
        <f t="shared" si="68"/>
        <v>41329.669814814813</v>
      </c>
      <c r="R75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11">
        <f t="shared" si="67"/>
        <v>40713.422164351847</v>
      </c>
      <c r="Q753" s="11">
        <f t="shared" si="68"/>
        <v>40759.422164351847</v>
      </c>
      <c r="R753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11">
        <f t="shared" si="67"/>
        <v>42639.213159722225</v>
      </c>
      <c r="Q754" s="11">
        <f t="shared" si="68"/>
        <v>42659.249999999993</v>
      </c>
      <c r="R754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11">
        <f t="shared" si="67"/>
        <v>42019.381840277776</v>
      </c>
      <c r="Q755" s="11">
        <f t="shared" si="68"/>
        <v>42049.381840277776</v>
      </c>
      <c r="R75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11">
        <f t="shared" si="67"/>
        <v>41249.54075231481</v>
      </c>
      <c r="Q756" s="11">
        <f t="shared" si="68"/>
        <v>41279.54075231481</v>
      </c>
      <c r="R75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11">
        <f t="shared" si="67"/>
        <v>41383.396724537037</v>
      </c>
      <c r="Q757" s="11">
        <f t="shared" si="68"/>
        <v>41413.820138888885</v>
      </c>
      <c r="R75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11">
        <f t="shared" si="67"/>
        <v>40590.558553240735</v>
      </c>
      <c r="Q758" s="11">
        <f t="shared" si="68"/>
        <v>40651.516886574071</v>
      </c>
      <c r="R75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11">
        <f t="shared" si="67"/>
        <v>41234.846226851849</v>
      </c>
      <c r="Q759" s="11">
        <f t="shared" si="68"/>
        <v>41248.846226851849</v>
      </c>
      <c r="R75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11">
        <f t="shared" si="67"/>
        <v>40429.628101851849</v>
      </c>
      <c r="Q760" s="11">
        <f t="shared" si="68"/>
        <v>40459.628101851849</v>
      </c>
      <c r="R760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11">
        <f t="shared" si="67"/>
        <v>41789.121979166666</v>
      </c>
      <c r="Q761" s="11">
        <f t="shared" si="68"/>
        <v>41829.121979166666</v>
      </c>
      <c r="R76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11">
        <f t="shared" si="67"/>
        <v>42670.555706018517</v>
      </c>
      <c r="Q762" s="11">
        <f t="shared" si="68"/>
        <v>42700.597372685181</v>
      </c>
      <c r="R762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11">
        <f t="shared" si="67"/>
        <v>41642.543124999997</v>
      </c>
      <c r="Q763" s="11">
        <f t="shared" si="68"/>
        <v>41672.543124999997</v>
      </c>
      <c r="R763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11">
        <f t="shared" si="67"/>
        <v>42690.65011574074</v>
      </c>
      <c r="Q764" s="11">
        <f t="shared" si="68"/>
        <v>42708.041666666664</v>
      </c>
      <c r="R764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11">
        <f t="shared" si="67"/>
        <v>41471.238518518512</v>
      </c>
      <c r="Q765" s="11">
        <f t="shared" si="68"/>
        <v>41501.238518518512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11">
        <f t="shared" si="67"/>
        <v>42226.964826388888</v>
      </c>
      <c r="Q766" s="11">
        <f t="shared" si="68"/>
        <v>42256.964826388888</v>
      </c>
      <c r="R766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11">
        <f t="shared" si="67"/>
        <v>41901.334305555552</v>
      </c>
      <c r="Q767" s="11">
        <f t="shared" si="68"/>
        <v>41931.334305555552</v>
      </c>
      <c r="R76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11">
        <f t="shared" si="67"/>
        <v>42021.57503472222</v>
      </c>
      <c r="Q768" s="11">
        <f t="shared" si="68"/>
        <v>42051.57503472222</v>
      </c>
      <c r="R768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11">
        <f t="shared" si="67"/>
        <v>42114.935300925928</v>
      </c>
      <c r="Q769" s="11">
        <f t="shared" si="68"/>
        <v>42144.935300925928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11">
        <f t="shared" si="67"/>
        <v>41593.998726851853</v>
      </c>
      <c r="Q770" s="11">
        <f t="shared" si="68"/>
        <v>41623.998726851853</v>
      </c>
      <c r="R770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11">
        <f t="shared" ref="P771:P834" si="73">(((J771/60)/60)/24)+DATE(1970,1,1)+(-5/24)</f>
        <v>41604.788124999999</v>
      </c>
      <c r="Q771" s="11">
        <f t="shared" ref="Q771:Q834" si="74">(((I771/60)/60)/24)+DATE(1970,1,1)+(-5/24)</f>
        <v>41634.788124999999</v>
      </c>
      <c r="R771">
        <f t="shared" ref="R771:R834" si="75">IF(L771=0,0,E771/L771)</f>
        <v>31.846153846153847</v>
      </c>
      <c r="S771" t="str">
        <f t="shared" ref="S771:S834" si="76">LEFT(N771,FIND("/",N771)-1)</f>
        <v>publishing</v>
      </c>
      <c r="T771" t="str">
        <f t="shared" ref="T771:T834" si="77">RIGHT(N771,LEN(N771)-FIND("/",N771))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11">
        <f t="shared" si="73"/>
        <v>41289.791307870371</v>
      </c>
      <c r="Q772" s="11">
        <f t="shared" si="74"/>
        <v>41329.791307870371</v>
      </c>
      <c r="R772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11">
        <f t="shared" si="73"/>
        <v>42349.615763888891</v>
      </c>
      <c r="Q773" s="11">
        <f t="shared" si="74"/>
        <v>42399.615763888891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11">
        <f t="shared" si="73"/>
        <v>40067.848599537036</v>
      </c>
      <c r="Q774" s="11">
        <f t="shared" si="74"/>
        <v>40117.957638888889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11">
        <f t="shared" si="73"/>
        <v>42100.527604166658</v>
      </c>
      <c r="Q775" s="11">
        <f t="shared" si="74"/>
        <v>42134.750694444439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11">
        <f t="shared" si="73"/>
        <v>41663.571967592587</v>
      </c>
      <c r="Q776" s="11">
        <f t="shared" si="74"/>
        <v>41693.571967592587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11">
        <f t="shared" si="73"/>
        <v>40862.851793981477</v>
      </c>
      <c r="Q777" s="11">
        <f t="shared" si="74"/>
        <v>40892.851793981477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11">
        <f t="shared" si="73"/>
        <v>42250.477372685178</v>
      </c>
      <c r="Q778" s="11">
        <f t="shared" si="74"/>
        <v>42287.999999999993</v>
      </c>
      <c r="R77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11">
        <f t="shared" si="73"/>
        <v>41456.772881944438</v>
      </c>
      <c r="Q779" s="11">
        <f t="shared" si="74"/>
        <v>41486.772881944438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11">
        <f t="shared" si="73"/>
        <v>41729.493981481479</v>
      </c>
      <c r="Q780" s="11">
        <f t="shared" si="74"/>
        <v>41759.493981481479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11">
        <f t="shared" si="73"/>
        <v>40436.475752314815</v>
      </c>
      <c r="Q781" s="11">
        <f t="shared" si="74"/>
        <v>40465.958333333328</v>
      </c>
      <c r="R78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11">
        <f t="shared" si="73"/>
        <v>40636.465567129628</v>
      </c>
      <c r="Q782" s="11">
        <f t="shared" si="74"/>
        <v>40666.465567129628</v>
      </c>
      <c r="R78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11">
        <f t="shared" si="73"/>
        <v>41402.792523148149</v>
      </c>
      <c r="Q783" s="11">
        <f t="shared" si="74"/>
        <v>41432.792523148149</v>
      </c>
      <c r="R783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11">
        <f t="shared" si="73"/>
        <v>41116.549791666665</v>
      </c>
      <c r="Q784" s="11">
        <f t="shared" si="74"/>
        <v>41146.549791666665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11">
        <f t="shared" si="73"/>
        <v>40987.565381944441</v>
      </c>
      <c r="Q785" s="11">
        <f t="shared" si="74"/>
        <v>41026.708333333328</v>
      </c>
      <c r="R78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11">
        <f t="shared" si="73"/>
        <v>41674.941192129627</v>
      </c>
      <c r="Q786" s="11">
        <f t="shared" si="74"/>
        <v>41714.899525462963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11">
        <f t="shared" si="73"/>
        <v>41303.385590277772</v>
      </c>
      <c r="Q787" s="11">
        <f t="shared" si="74"/>
        <v>41333.385590277772</v>
      </c>
      <c r="R78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11">
        <f t="shared" si="73"/>
        <v>40982.847615740735</v>
      </c>
      <c r="Q788" s="11">
        <f t="shared" si="74"/>
        <v>41040.44930555555</v>
      </c>
      <c r="R78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11">
        <f t="shared" si="73"/>
        <v>41549.419282407405</v>
      </c>
      <c r="Q789" s="11">
        <f t="shared" si="74"/>
        <v>41579.419282407405</v>
      </c>
      <c r="R78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11">
        <f t="shared" si="73"/>
        <v>41058.798472222217</v>
      </c>
      <c r="Q790" s="11">
        <f t="shared" si="74"/>
        <v>41096.957638888889</v>
      </c>
      <c r="R790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11">
        <f t="shared" si="73"/>
        <v>41276.977777777778</v>
      </c>
      <c r="Q791" s="11">
        <f t="shared" si="74"/>
        <v>41295.124305555553</v>
      </c>
      <c r="R79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11">
        <f t="shared" si="73"/>
        <v>41275.839571759258</v>
      </c>
      <c r="Q792" s="11">
        <f t="shared" si="74"/>
        <v>41305.839571759258</v>
      </c>
      <c r="R79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11">
        <f t="shared" si="73"/>
        <v>41557.572291666664</v>
      </c>
      <c r="Q793" s="11">
        <f t="shared" si="74"/>
        <v>41591.040972222218</v>
      </c>
      <c r="R793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11">
        <f t="shared" si="73"/>
        <v>41555.665312500001</v>
      </c>
      <c r="Q794" s="11">
        <f t="shared" si="74"/>
        <v>41585.706979166665</v>
      </c>
      <c r="R794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11">
        <f t="shared" si="73"/>
        <v>41442.532916666663</v>
      </c>
      <c r="Q795" s="11">
        <f t="shared" si="74"/>
        <v>41457.999305555553</v>
      </c>
      <c r="R79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11">
        <f t="shared" si="73"/>
        <v>40735.906678240739</v>
      </c>
      <c r="Q796" s="11">
        <f t="shared" si="74"/>
        <v>40791.504166666666</v>
      </c>
      <c r="R79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11">
        <f t="shared" si="73"/>
        <v>40963.404699074068</v>
      </c>
      <c r="Q797" s="11">
        <f t="shared" si="74"/>
        <v>41005.999305555553</v>
      </c>
      <c r="R79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11">
        <f t="shared" si="73"/>
        <v>41502.674594907403</v>
      </c>
      <c r="Q798" s="11">
        <f t="shared" si="74"/>
        <v>41532.673611111109</v>
      </c>
      <c r="R79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11">
        <f t="shared" si="73"/>
        <v>40996.785740740735</v>
      </c>
      <c r="Q799" s="11">
        <f t="shared" si="74"/>
        <v>41027.958333333328</v>
      </c>
      <c r="R79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11">
        <f t="shared" si="73"/>
        <v>41882.381793981483</v>
      </c>
      <c r="Q800" s="11">
        <f t="shared" si="74"/>
        <v>41912.381793981483</v>
      </c>
      <c r="R800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11">
        <f t="shared" si="73"/>
        <v>40996.458865740737</v>
      </c>
      <c r="Q801" s="11">
        <f t="shared" si="74"/>
        <v>41026.458865740737</v>
      </c>
      <c r="R80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11">
        <f t="shared" si="73"/>
        <v>41863.225162037037</v>
      </c>
      <c r="Q802" s="11">
        <f t="shared" si="74"/>
        <v>41893.225162037037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11">
        <f t="shared" si="73"/>
        <v>40695.587037037032</v>
      </c>
      <c r="Q803" s="11">
        <f t="shared" si="74"/>
        <v>40725.587037037032</v>
      </c>
      <c r="R803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11">
        <f t="shared" si="73"/>
        <v>41122.813935185186</v>
      </c>
      <c r="Q804" s="11">
        <f t="shared" si="74"/>
        <v>41168.961805555555</v>
      </c>
      <c r="R804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11">
        <f t="shared" si="73"/>
        <v>40665.741643518515</v>
      </c>
      <c r="Q805" s="11">
        <f t="shared" si="74"/>
        <v>40691.833333333328</v>
      </c>
      <c r="R80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11">
        <f t="shared" si="73"/>
        <v>40729.897291666668</v>
      </c>
      <c r="Q806" s="11">
        <f t="shared" si="74"/>
        <v>40746.957638888889</v>
      </c>
      <c r="R80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11">
        <f t="shared" si="73"/>
        <v>40690.614722222221</v>
      </c>
      <c r="Q807" s="11">
        <f t="shared" si="74"/>
        <v>40740.75</v>
      </c>
      <c r="R80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11">
        <f t="shared" si="73"/>
        <v>40763.483090277776</v>
      </c>
      <c r="Q808" s="11">
        <f t="shared" si="74"/>
        <v>40793.483090277776</v>
      </c>
      <c r="R80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11">
        <f t="shared" si="73"/>
        <v>42759.420266203706</v>
      </c>
      <c r="Q809" s="11">
        <f t="shared" si="74"/>
        <v>42794.874999999993</v>
      </c>
      <c r="R80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11">
        <f t="shared" si="73"/>
        <v>41961.892199074071</v>
      </c>
      <c r="Q810" s="11">
        <f t="shared" si="74"/>
        <v>41994.999305555553</v>
      </c>
      <c r="R810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11">
        <f t="shared" si="73"/>
        <v>41628.625347222223</v>
      </c>
      <c r="Q811" s="11">
        <f t="shared" si="74"/>
        <v>41658.625347222223</v>
      </c>
      <c r="R8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11">
        <f t="shared" si="73"/>
        <v>41122.847939814812</v>
      </c>
      <c r="Q812" s="11">
        <f t="shared" si="74"/>
        <v>41152.847939814812</v>
      </c>
      <c r="R8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11">
        <f t="shared" si="73"/>
        <v>41443.435208333329</v>
      </c>
      <c r="Q813" s="11">
        <f t="shared" si="74"/>
        <v>41465.494444444441</v>
      </c>
      <c r="R813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11">
        <f t="shared" si="73"/>
        <v>41281.809629629628</v>
      </c>
      <c r="Q814" s="11">
        <f t="shared" si="74"/>
        <v>41334.373611111107</v>
      </c>
      <c r="R814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11">
        <f t="shared" si="73"/>
        <v>41080.751909722218</v>
      </c>
      <c r="Q815" s="11">
        <f t="shared" si="74"/>
        <v>41110.751909722218</v>
      </c>
      <c r="R8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11">
        <f t="shared" si="73"/>
        <v>40679.534733796296</v>
      </c>
      <c r="Q816" s="11">
        <f t="shared" si="74"/>
        <v>40694.544444444444</v>
      </c>
      <c r="R81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11">
        <f t="shared" si="73"/>
        <v>41914.70952546296</v>
      </c>
      <c r="Q817" s="11">
        <f t="shared" si="74"/>
        <v>41944.70952546296</v>
      </c>
      <c r="R81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11">
        <f t="shared" si="73"/>
        <v>41341.662534722222</v>
      </c>
      <c r="Q818" s="11">
        <f t="shared" si="74"/>
        <v>41373.0625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11">
        <f t="shared" si="73"/>
        <v>40925.391331018516</v>
      </c>
      <c r="Q819" s="11">
        <f t="shared" si="74"/>
        <v>40978.999305555553</v>
      </c>
      <c r="R81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11">
        <f t="shared" si="73"/>
        <v>41120.67454861111</v>
      </c>
      <c r="Q820" s="11">
        <f t="shared" si="74"/>
        <v>41128.500694444439</v>
      </c>
      <c r="R820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11">
        <f t="shared" si="73"/>
        <v>41619.789976851847</v>
      </c>
      <c r="Q821" s="11">
        <f t="shared" si="74"/>
        <v>41628.988888888889</v>
      </c>
      <c r="R82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11">
        <f t="shared" si="73"/>
        <v>41768.633587962962</v>
      </c>
      <c r="Q822" s="11">
        <f t="shared" si="74"/>
        <v>41799</v>
      </c>
      <c r="R82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11">
        <f t="shared" si="73"/>
        <v>42093.71371527778</v>
      </c>
      <c r="Q823" s="11">
        <f t="shared" si="74"/>
        <v>42127.959027777775</v>
      </c>
      <c r="R823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11">
        <f t="shared" si="73"/>
        <v>41157.739004629628</v>
      </c>
      <c r="Q824" s="11">
        <f t="shared" si="74"/>
        <v>41187.739004629628</v>
      </c>
      <c r="R824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11">
        <f t="shared" si="73"/>
        <v>42055.764490740738</v>
      </c>
      <c r="Q825" s="11">
        <f t="shared" si="74"/>
        <v>42085.722824074073</v>
      </c>
      <c r="R82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11">
        <f t="shared" si="73"/>
        <v>40250.033773148149</v>
      </c>
      <c r="Q826" s="11">
        <f t="shared" si="74"/>
        <v>40286.082638888889</v>
      </c>
      <c r="R82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11">
        <f t="shared" si="73"/>
        <v>41186.098194444443</v>
      </c>
      <c r="Q827" s="11">
        <f t="shared" si="74"/>
        <v>41211.098194444443</v>
      </c>
      <c r="R82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11">
        <f t="shared" si="73"/>
        <v>40972.830208333333</v>
      </c>
      <c r="Q828" s="11">
        <f t="shared" si="74"/>
        <v>40993.788541666661</v>
      </c>
      <c r="R82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11">
        <f t="shared" si="73"/>
        <v>40927.265127314815</v>
      </c>
      <c r="Q829" s="11">
        <f t="shared" si="74"/>
        <v>40953.617361111108</v>
      </c>
      <c r="R82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11">
        <f t="shared" si="73"/>
        <v>41072.84238425926</v>
      </c>
      <c r="Q830" s="11">
        <f t="shared" si="74"/>
        <v>41085.474999999999</v>
      </c>
      <c r="R830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11">
        <f t="shared" si="73"/>
        <v>42504.593055555553</v>
      </c>
      <c r="Q831" s="11">
        <f t="shared" si="74"/>
        <v>42564.593055555553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11">
        <f t="shared" si="73"/>
        <v>41325.317418981482</v>
      </c>
      <c r="Q832" s="11">
        <f t="shared" si="74"/>
        <v>41355.27575231481</v>
      </c>
      <c r="R83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11">
        <f t="shared" si="73"/>
        <v>40996.438587962963</v>
      </c>
      <c r="Q833" s="11">
        <f t="shared" si="74"/>
        <v>41026.438587962963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11">
        <f t="shared" si="73"/>
        <v>40869.466840277775</v>
      </c>
      <c r="Q834" s="11">
        <f t="shared" si="74"/>
        <v>40929.134027777778</v>
      </c>
      <c r="R834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11">
        <f t="shared" ref="P835:P898" si="79">(((J835/60)/60)/24)+DATE(1970,1,1)+(-5/24)</f>
        <v>41718.669849537036</v>
      </c>
      <c r="Q835" s="11">
        <f t="shared" ref="Q835:Q898" si="80">(((I835/60)/60)/24)+DATE(1970,1,1)+(-5/24)</f>
        <v>41748.669849537036</v>
      </c>
      <c r="R835">
        <f t="shared" ref="R835:R898" si="81">IF(L835=0,0,E835/L835)</f>
        <v>148.78048780487805</v>
      </c>
      <c r="S835" t="str">
        <f t="shared" ref="S835:S898" si="82">LEFT(N835,FIND("/",N835)-1)</f>
        <v>music</v>
      </c>
      <c r="T835" t="str">
        <f t="shared" ref="T835:T898" si="83">RIGHT(N835,LEN(N835)-FIND("/",N835))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11">
        <f t="shared" si="79"/>
        <v>41422.614490740736</v>
      </c>
      <c r="Q836" s="11">
        <f t="shared" si="80"/>
        <v>41455.957638888889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11">
        <f t="shared" si="79"/>
        <v>41005.249513888884</v>
      </c>
      <c r="Q837" s="11">
        <f t="shared" si="80"/>
        <v>41047.916666666664</v>
      </c>
      <c r="R83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11">
        <f t="shared" si="79"/>
        <v>41523.848587962959</v>
      </c>
      <c r="Q838" s="11">
        <f t="shared" si="80"/>
        <v>41553.848587962959</v>
      </c>
      <c r="R83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11">
        <f t="shared" si="79"/>
        <v>41730.79006944444</v>
      </c>
      <c r="Q839" s="11">
        <f t="shared" si="80"/>
        <v>41760.79006944444</v>
      </c>
      <c r="R83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11">
        <f t="shared" si="79"/>
        <v>40895.689641203702</v>
      </c>
      <c r="Q840" s="11">
        <f t="shared" si="80"/>
        <v>40925.689641203702</v>
      </c>
      <c r="R840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11">
        <f t="shared" si="79"/>
        <v>41144.555046296293</v>
      </c>
      <c r="Q841" s="11">
        <f t="shared" si="80"/>
        <v>41174.555046296293</v>
      </c>
      <c r="R84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11">
        <f t="shared" si="79"/>
        <v>42607.018368055556</v>
      </c>
      <c r="Q842" s="11">
        <f t="shared" si="80"/>
        <v>42637.018368055556</v>
      </c>
      <c r="R84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11">
        <f t="shared" si="79"/>
        <v>41923.63035879629</v>
      </c>
      <c r="Q843" s="11">
        <f t="shared" si="80"/>
        <v>41953.672025462954</v>
      </c>
      <c r="R843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11">
        <f t="shared" si="79"/>
        <v>41526.384062500001</v>
      </c>
      <c r="Q844" s="11">
        <f t="shared" si="80"/>
        <v>41560.957638888889</v>
      </c>
      <c r="R844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11">
        <f t="shared" si="79"/>
        <v>42695.049537037034</v>
      </c>
      <c r="Q845" s="11">
        <f t="shared" si="80"/>
        <v>42712.124999999993</v>
      </c>
      <c r="R84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11">
        <f t="shared" si="79"/>
        <v>41905.476296296292</v>
      </c>
      <c r="Q846" s="11">
        <f t="shared" si="80"/>
        <v>41943.999305555553</v>
      </c>
      <c r="R84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11">
        <f t="shared" si="79"/>
        <v>42577.997638888883</v>
      </c>
      <c r="Q847" s="11">
        <f t="shared" si="80"/>
        <v>42617.957638888889</v>
      </c>
      <c r="R84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11">
        <f t="shared" si="79"/>
        <v>41694.183506944442</v>
      </c>
      <c r="Q848" s="11">
        <f t="shared" si="80"/>
        <v>41708.375</v>
      </c>
      <c r="R84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11">
        <f t="shared" si="79"/>
        <v>42165.590000000004</v>
      </c>
      <c r="Q849" s="11">
        <f t="shared" si="80"/>
        <v>42195.590000000004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11">
        <f t="shared" si="79"/>
        <v>42078.583715277775</v>
      </c>
      <c r="Q850" s="11">
        <f t="shared" si="80"/>
        <v>42108.583715277775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11">
        <f t="shared" si="79"/>
        <v>42050.94055555555</v>
      </c>
      <c r="Q851" s="11">
        <f t="shared" si="80"/>
        <v>42078.898888888885</v>
      </c>
      <c r="R85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11">
        <f t="shared" si="79"/>
        <v>42452.619409722225</v>
      </c>
      <c r="Q852" s="11">
        <f t="shared" si="80"/>
        <v>42484.999305555553</v>
      </c>
      <c r="R85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11">
        <f t="shared" si="79"/>
        <v>42522.671909722216</v>
      </c>
      <c r="Q853" s="11">
        <f t="shared" si="80"/>
        <v>42582.614583333336</v>
      </c>
      <c r="R853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11">
        <f t="shared" si="79"/>
        <v>42656.59716435185</v>
      </c>
      <c r="Q854" s="11">
        <f t="shared" si="80"/>
        <v>42667.666666666664</v>
      </c>
      <c r="R854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11">
        <f t="shared" si="79"/>
        <v>42021.62394675926</v>
      </c>
      <c r="Q855" s="11">
        <f t="shared" si="80"/>
        <v>42051.62394675926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11">
        <f t="shared" si="79"/>
        <v>42702.004004629627</v>
      </c>
      <c r="Q856" s="11">
        <f t="shared" si="80"/>
        <v>42732.004004629627</v>
      </c>
      <c r="R85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11">
        <f t="shared" si="79"/>
        <v>42544.916863425926</v>
      </c>
      <c r="Q857" s="11">
        <f t="shared" si="80"/>
        <v>42574.916863425926</v>
      </c>
      <c r="R85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11">
        <f t="shared" si="79"/>
        <v>42609.103657407402</v>
      </c>
      <c r="Q858" s="11">
        <f t="shared" si="80"/>
        <v>42668.583333333336</v>
      </c>
      <c r="R85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11">
        <f t="shared" si="79"/>
        <v>42291.373043981475</v>
      </c>
      <c r="Q859" s="11">
        <f t="shared" si="80"/>
        <v>42333.414710648147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11">
        <f t="shared" si="79"/>
        <v>42079.537245370368</v>
      </c>
      <c r="Q860" s="11">
        <f t="shared" si="80"/>
        <v>42109.749305555553</v>
      </c>
      <c r="R860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11">
        <f t="shared" si="79"/>
        <v>42128.611898148149</v>
      </c>
      <c r="Q861" s="11">
        <f t="shared" si="80"/>
        <v>42158.791666666664</v>
      </c>
      <c r="R86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11">
        <f t="shared" si="79"/>
        <v>41570.274456018517</v>
      </c>
      <c r="Q862" s="11">
        <f t="shared" si="80"/>
        <v>41600.316122685181</v>
      </c>
      <c r="R86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11">
        <f t="shared" si="79"/>
        <v>42599.756990740738</v>
      </c>
      <c r="Q863" s="11">
        <f t="shared" si="80"/>
        <v>42629.756990740738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11">
        <f t="shared" si="79"/>
        <v>41559.346620370365</v>
      </c>
      <c r="Q864" s="11">
        <f t="shared" si="80"/>
        <v>41589.388287037036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11">
        <f t="shared" si="79"/>
        <v>40920.909328703703</v>
      </c>
      <c r="Q865" s="11">
        <f t="shared" si="80"/>
        <v>40950.909328703703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11">
        <f t="shared" si="79"/>
        <v>41540.898587962962</v>
      </c>
      <c r="Q866" s="11">
        <f t="shared" si="80"/>
        <v>41563.207638888889</v>
      </c>
      <c r="R86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11">
        <f t="shared" si="79"/>
        <v>41230.564780092594</v>
      </c>
      <c r="Q867" s="11">
        <f t="shared" si="80"/>
        <v>41290.564780092594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11">
        <f t="shared" si="79"/>
        <v>42025.429606481477</v>
      </c>
      <c r="Q868" s="11">
        <f t="shared" si="80"/>
        <v>42063.423611111109</v>
      </c>
      <c r="R86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11">
        <f t="shared" si="79"/>
        <v>40087.897060185183</v>
      </c>
      <c r="Q869" s="11">
        <f t="shared" si="80"/>
        <v>40147.999305555553</v>
      </c>
      <c r="R86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11">
        <f t="shared" si="79"/>
        <v>41615.819421296292</v>
      </c>
      <c r="Q870" s="11">
        <f t="shared" si="80"/>
        <v>41645.819421296292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11">
        <f t="shared" si="79"/>
        <v>41342.637233796297</v>
      </c>
      <c r="Q871" s="11">
        <f t="shared" si="80"/>
        <v>41372.595567129625</v>
      </c>
      <c r="R87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11">
        <f t="shared" si="79"/>
        <v>41487.813923611109</v>
      </c>
      <c r="Q872" s="11">
        <f t="shared" si="80"/>
        <v>41517.813923611109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11">
        <f t="shared" si="79"/>
        <v>41577.352951388886</v>
      </c>
      <c r="Q873" s="11">
        <f t="shared" si="80"/>
        <v>41607.39461805555</v>
      </c>
      <c r="R873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11">
        <f t="shared" si="79"/>
        <v>40567.617210648146</v>
      </c>
      <c r="Q874" s="11">
        <f t="shared" si="80"/>
        <v>40612.617210648146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11">
        <f t="shared" si="79"/>
        <v>41183.958796296298</v>
      </c>
      <c r="Q875" s="11">
        <f t="shared" si="80"/>
        <v>41224.000462962962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11">
        <f t="shared" si="79"/>
        <v>41368.375393518516</v>
      </c>
      <c r="Q876" s="11">
        <f t="shared" si="80"/>
        <v>41398.375393518516</v>
      </c>
      <c r="R87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11">
        <f t="shared" si="79"/>
        <v>42248.515405092585</v>
      </c>
      <c r="Q877" s="11">
        <f t="shared" si="80"/>
        <v>42268.515405092585</v>
      </c>
      <c r="R877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11">
        <f t="shared" si="79"/>
        <v>41276.288506944438</v>
      </c>
      <c r="Q878" s="11">
        <f t="shared" si="80"/>
        <v>41309.288506944438</v>
      </c>
      <c r="R87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11">
        <f t="shared" si="79"/>
        <v>41597.580555555556</v>
      </c>
      <c r="Q879" s="11">
        <f t="shared" si="80"/>
        <v>41627.580555555556</v>
      </c>
      <c r="R87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11">
        <f t="shared" si="79"/>
        <v>40505.024583333332</v>
      </c>
      <c r="Q880" s="11">
        <f t="shared" si="80"/>
        <v>40535.024583333332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11">
        <f t="shared" si="79"/>
        <v>41037.621585648143</v>
      </c>
      <c r="Q881" s="11">
        <f t="shared" si="80"/>
        <v>41058.621585648143</v>
      </c>
      <c r="R88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11">
        <f t="shared" si="79"/>
        <v>41179.112708333334</v>
      </c>
      <c r="Q882" s="11">
        <f t="shared" si="80"/>
        <v>41212.112708333334</v>
      </c>
      <c r="R88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11">
        <f t="shared" si="79"/>
        <v>40877.042662037034</v>
      </c>
      <c r="Q883" s="11">
        <f t="shared" si="80"/>
        <v>40922.042662037034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11">
        <f t="shared" si="79"/>
        <v>40759.652199074073</v>
      </c>
      <c r="Q884" s="11">
        <f t="shared" si="80"/>
        <v>40792.652199074073</v>
      </c>
      <c r="R884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11">
        <f t="shared" si="79"/>
        <v>42371.727256944439</v>
      </c>
      <c r="Q885" s="11">
        <f t="shared" si="80"/>
        <v>42431.727256944439</v>
      </c>
      <c r="R88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11">
        <f t="shared" si="79"/>
        <v>40981.594282407401</v>
      </c>
      <c r="Q886" s="11">
        <f t="shared" si="80"/>
        <v>41040.896527777775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11">
        <f t="shared" si="79"/>
        <v>42713.732766203706</v>
      </c>
      <c r="Q887" s="11">
        <f t="shared" si="80"/>
        <v>42734.732766203706</v>
      </c>
      <c r="R88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11">
        <f t="shared" si="79"/>
        <v>42603.662187499998</v>
      </c>
      <c r="Q888" s="11">
        <f t="shared" si="80"/>
        <v>42628.662187499998</v>
      </c>
      <c r="R88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11">
        <f t="shared" si="79"/>
        <v>41026.75063657407</v>
      </c>
      <c r="Q889" s="11">
        <f t="shared" si="80"/>
        <v>41056.75063657407</v>
      </c>
      <c r="R889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11">
        <f t="shared" si="79"/>
        <v>40751.544965277775</v>
      </c>
      <c r="Q890" s="11">
        <f t="shared" si="80"/>
        <v>40787.041666666664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11">
        <f t="shared" si="79"/>
        <v>41887.575729166667</v>
      </c>
      <c r="Q891" s="11">
        <f t="shared" si="80"/>
        <v>41917.575729166667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11">
        <f t="shared" si="79"/>
        <v>41569.490497685183</v>
      </c>
      <c r="Q892" s="11">
        <f t="shared" si="80"/>
        <v>41599.532164351847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11">
        <f t="shared" si="79"/>
        <v>41841.823263888888</v>
      </c>
      <c r="Q893" s="11">
        <f t="shared" si="80"/>
        <v>41871.823263888888</v>
      </c>
      <c r="R893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11">
        <f t="shared" si="79"/>
        <v>40303.991701388884</v>
      </c>
      <c r="Q894" s="11">
        <f t="shared" si="80"/>
        <v>40390.958333333328</v>
      </c>
      <c r="R894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11">
        <f t="shared" si="79"/>
        <v>42065.689386574071</v>
      </c>
      <c r="Q895" s="11">
        <f t="shared" si="80"/>
        <v>42095.647719907407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11">
        <f t="shared" si="79"/>
        <v>42496.773263888892</v>
      </c>
      <c r="Q896" s="11">
        <f t="shared" si="80"/>
        <v>42526.773263888892</v>
      </c>
      <c r="R89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11">
        <f t="shared" si="79"/>
        <v>40430.919317129628</v>
      </c>
      <c r="Q897" s="11">
        <f t="shared" si="80"/>
        <v>40475.919317129628</v>
      </c>
      <c r="R89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11">
        <f t="shared" si="79"/>
        <v>42218.664652777778</v>
      </c>
      <c r="Q898" s="11">
        <f t="shared" si="80"/>
        <v>42243.958333333336</v>
      </c>
      <c r="R89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11">
        <f t="shared" ref="P899:P962" si="85">(((J899/60)/60)/24)+DATE(1970,1,1)+(-5/24)</f>
        <v>41211.480416666665</v>
      </c>
      <c r="Q899" s="11">
        <f t="shared" ref="Q899:Q962" si="86">(((I899/60)/60)/24)+DATE(1970,1,1)+(-5/24)</f>
        <v>41241.52208333333</v>
      </c>
      <c r="R899">
        <f t="shared" ref="R899:R962" si="87">IF(L899=0,0,E899/L899)</f>
        <v>0</v>
      </c>
      <c r="S899" t="str">
        <f t="shared" ref="S899:S962" si="88">LEFT(N899,FIND("/",N899)-1)</f>
        <v>music</v>
      </c>
      <c r="T899" t="str">
        <f t="shared" ref="T899:T962" si="89">RIGHT(N899,LEN(N899)-FIND("/",N899))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11">
        <f t="shared" si="85"/>
        <v>40878.549884259257</v>
      </c>
      <c r="Q900" s="11">
        <f t="shared" si="86"/>
        <v>40923.549884259257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11">
        <f t="shared" si="85"/>
        <v>40645.890763888885</v>
      </c>
      <c r="Q901" s="11">
        <f t="shared" si="86"/>
        <v>40690.890763888885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11">
        <f t="shared" si="85"/>
        <v>42429.641226851854</v>
      </c>
      <c r="Q902" s="11">
        <f t="shared" si="86"/>
        <v>42459.599560185183</v>
      </c>
      <c r="R90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11">
        <f t="shared" si="85"/>
        <v>40291.603171296294</v>
      </c>
      <c r="Q903" s="11">
        <f t="shared" si="86"/>
        <v>40337.59097222222</v>
      </c>
      <c r="R903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11">
        <f t="shared" si="85"/>
        <v>41829.757199074069</v>
      </c>
      <c r="Q904" s="11">
        <f t="shared" si="86"/>
        <v>41881.4375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11">
        <f t="shared" si="85"/>
        <v>41149.587731481479</v>
      </c>
      <c r="Q905" s="11">
        <f t="shared" si="86"/>
        <v>41174.892361111109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11">
        <f t="shared" si="85"/>
        <v>42341.87195601852</v>
      </c>
      <c r="Q906" s="11">
        <f t="shared" si="86"/>
        <v>42371.87195601852</v>
      </c>
      <c r="R90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11">
        <f t="shared" si="85"/>
        <v>40507.031550925924</v>
      </c>
      <c r="Q907" s="11">
        <f t="shared" si="86"/>
        <v>40567.031550925924</v>
      </c>
      <c r="R90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11">
        <f t="shared" si="85"/>
        <v>41680.981365740736</v>
      </c>
      <c r="Q908" s="11">
        <f t="shared" si="86"/>
        <v>41710.939699074072</v>
      </c>
      <c r="R908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11">
        <f t="shared" si="85"/>
        <v>40766.9840625</v>
      </c>
      <c r="Q909" s="11">
        <f t="shared" si="86"/>
        <v>40796.9840625</v>
      </c>
      <c r="R909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11">
        <f t="shared" si="85"/>
        <v>40340.593229166661</v>
      </c>
      <c r="Q910" s="11">
        <f t="shared" si="86"/>
        <v>40385.999305555553</v>
      </c>
      <c r="R910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11">
        <f t="shared" si="85"/>
        <v>41081.481944444444</v>
      </c>
      <c r="Q911" s="11">
        <f t="shared" si="86"/>
        <v>41112.958333333328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11">
        <f t="shared" si="85"/>
        <v>42737.337025462963</v>
      </c>
      <c r="Q912" s="11">
        <f t="shared" si="86"/>
        <v>42797.337025462963</v>
      </c>
      <c r="R9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11">
        <f t="shared" si="85"/>
        <v>41641.796817129631</v>
      </c>
      <c r="Q913" s="11">
        <f t="shared" si="86"/>
        <v>41662.796817129631</v>
      </c>
      <c r="R913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11">
        <f t="shared" si="85"/>
        <v>41193.901006944441</v>
      </c>
      <c r="Q914" s="11">
        <f t="shared" si="86"/>
        <v>41253.942673611105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11">
        <f t="shared" si="85"/>
        <v>41003.930775462963</v>
      </c>
      <c r="Q915" s="11">
        <f t="shared" si="86"/>
        <v>41033.930775462963</v>
      </c>
      <c r="R9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11">
        <f t="shared" si="85"/>
        <v>41116.554942129631</v>
      </c>
      <c r="Q916" s="11">
        <f t="shared" si="86"/>
        <v>41146.554942129631</v>
      </c>
      <c r="R916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11">
        <f t="shared" si="85"/>
        <v>40937.471226851849</v>
      </c>
      <c r="Q917" s="11">
        <f t="shared" si="86"/>
        <v>40968.999305555553</v>
      </c>
      <c r="R91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11">
        <f t="shared" si="85"/>
        <v>40434.645069444443</v>
      </c>
      <c r="Q918" s="11">
        <f t="shared" si="86"/>
        <v>40473</v>
      </c>
      <c r="R918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11">
        <f t="shared" si="85"/>
        <v>41802.735300925924</v>
      </c>
      <c r="Q919" s="11">
        <f t="shared" si="86"/>
        <v>41833.895833333328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11">
        <f t="shared" si="85"/>
        <v>41944.707881944443</v>
      </c>
      <c r="Q920" s="11">
        <f t="shared" si="86"/>
        <v>41974.749548611107</v>
      </c>
      <c r="R92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11">
        <f t="shared" si="85"/>
        <v>41227.433391203704</v>
      </c>
      <c r="Q921" s="11">
        <f t="shared" si="86"/>
        <v>41262.433391203704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11">
        <f t="shared" si="85"/>
        <v>41562.463217592594</v>
      </c>
      <c r="Q922" s="11">
        <f t="shared" si="86"/>
        <v>41592.504884259259</v>
      </c>
      <c r="R922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11">
        <f t="shared" si="85"/>
        <v>40846.962685185179</v>
      </c>
      <c r="Q923" s="11">
        <f t="shared" si="86"/>
        <v>40889.004351851851</v>
      </c>
      <c r="R92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11">
        <f t="shared" si="85"/>
        <v>41878.32167824074</v>
      </c>
      <c r="Q924" s="11">
        <f t="shared" si="86"/>
        <v>41913.32167824074</v>
      </c>
      <c r="R924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11">
        <f t="shared" si="85"/>
        <v>41934.751423611109</v>
      </c>
      <c r="Q925" s="11">
        <f t="shared" si="86"/>
        <v>41964.793090277781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11">
        <f t="shared" si="85"/>
        <v>41288.734594907408</v>
      </c>
      <c r="Q926" s="11">
        <f t="shared" si="86"/>
        <v>41318.734594907408</v>
      </c>
      <c r="R92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11">
        <f t="shared" si="85"/>
        <v>41575.672581018516</v>
      </c>
      <c r="Q927" s="11">
        <f t="shared" si="86"/>
        <v>41605.71424768518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11">
        <f t="shared" si="85"/>
        <v>40337.811689814815</v>
      </c>
      <c r="Q928" s="11">
        <f t="shared" si="86"/>
        <v>40367.736111111109</v>
      </c>
      <c r="R928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11">
        <f t="shared" si="85"/>
        <v>41013.614525462959</v>
      </c>
      <c r="Q929" s="11">
        <f t="shared" si="86"/>
        <v>41043.614525462959</v>
      </c>
      <c r="R929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11">
        <f t="shared" si="85"/>
        <v>41180.654085648144</v>
      </c>
      <c r="Q930" s="11">
        <f t="shared" si="86"/>
        <v>41230.791666666664</v>
      </c>
      <c r="R93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11">
        <f t="shared" si="85"/>
        <v>40978.029733796291</v>
      </c>
      <c r="Q931" s="11">
        <f t="shared" si="86"/>
        <v>41007.988067129627</v>
      </c>
      <c r="R931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11">
        <f t="shared" si="85"/>
        <v>40312.707245370366</v>
      </c>
      <c r="Q932" s="11">
        <f t="shared" si="86"/>
        <v>40354.688888888886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11">
        <f t="shared" si="85"/>
        <v>41680.151643518519</v>
      </c>
      <c r="Q933" s="11">
        <f t="shared" si="86"/>
        <v>41714.708333333328</v>
      </c>
      <c r="R933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11">
        <f t="shared" si="85"/>
        <v>41310.760937499996</v>
      </c>
      <c r="Q934" s="11">
        <f t="shared" si="86"/>
        <v>41355.719270833331</v>
      </c>
      <c r="R934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11">
        <f t="shared" si="85"/>
        <v>41710.960752314815</v>
      </c>
      <c r="Q935" s="11">
        <f t="shared" si="86"/>
        <v>41770.960752314815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11">
        <f t="shared" si="85"/>
        <v>41733.528749999998</v>
      </c>
      <c r="Q936" s="11">
        <f t="shared" si="86"/>
        <v>41763.041666666664</v>
      </c>
      <c r="R93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11">
        <f t="shared" si="85"/>
        <v>42368.125335648147</v>
      </c>
      <c r="Q937" s="11">
        <f t="shared" si="86"/>
        <v>42398.125335648147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11">
        <f t="shared" si="85"/>
        <v>40882.815844907404</v>
      </c>
      <c r="Q938" s="11">
        <f t="shared" si="86"/>
        <v>40926.625</v>
      </c>
      <c r="R938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11">
        <f t="shared" si="85"/>
        <v>41551.589780092589</v>
      </c>
      <c r="Q939" s="11">
        <f t="shared" si="86"/>
        <v>41581.63144675926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11">
        <f t="shared" si="85"/>
        <v>41124.27138888889</v>
      </c>
      <c r="Q940" s="11">
        <f t="shared" si="86"/>
        <v>41154.27138888889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11">
        <f t="shared" si="85"/>
        <v>41416.554837962962</v>
      </c>
      <c r="Q941" s="11">
        <f t="shared" si="86"/>
        <v>41455.623611111107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11">
        <f t="shared" si="85"/>
        <v>42181.800069444442</v>
      </c>
      <c r="Q942" s="11">
        <f t="shared" si="86"/>
        <v>42226.800069444442</v>
      </c>
      <c r="R942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11">
        <f t="shared" si="85"/>
        <v>42745.888252314813</v>
      </c>
      <c r="Q943" s="11">
        <f t="shared" si="86"/>
        <v>42775.888252314813</v>
      </c>
      <c r="R943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11">
        <f t="shared" si="85"/>
        <v>42382.634953703695</v>
      </c>
      <c r="Q944" s="11">
        <f t="shared" si="86"/>
        <v>42418.634953703695</v>
      </c>
      <c r="R94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11">
        <f t="shared" si="85"/>
        <v>42673.459548611114</v>
      </c>
      <c r="Q945" s="11">
        <f t="shared" si="86"/>
        <v>42703.501215277771</v>
      </c>
      <c r="R94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11">
        <f t="shared" si="85"/>
        <v>42444.375578703701</v>
      </c>
      <c r="Q946" s="11">
        <f t="shared" si="86"/>
        <v>42478.374999999993</v>
      </c>
      <c r="R94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11">
        <f t="shared" si="85"/>
        <v>42732.664652777778</v>
      </c>
      <c r="Q947" s="11">
        <f t="shared" si="86"/>
        <v>42784.790972222218</v>
      </c>
      <c r="R94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11">
        <f t="shared" si="85"/>
        <v>42592.542222222219</v>
      </c>
      <c r="Q948" s="11">
        <f t="shared" si="86"/>
        <v>42622.542222222219</v>
      </c>
      <c r="R94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11">
        <f t="shared" si="85"/>
        <v>42491.57298611111</v>
      </c>
      <c r="Q949" s="11">
        <f t="shared" si="86"/>
        <v>42551.57298611111</v>
      </c>
      <c r="R949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11">
        <f t="shared" si="85"/>
        <v>42411.619953703703</v>
      </c>
      <c r="Q950" s="11">
        <f t="shared" si="86"/>
        <v>42441.619953703703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11">
        <f t="shared" si="85"/>
        <v>42360.835370370369</v>
      </c>
      <c r="Q951" s="11">
        <f t="shared" si="86"/>
        <v>42420.835370370369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11">
        <f t="shared" si="85"/>
        <v>42356.54237268518</v>
      </c>
      <c r="Q952" s="11">
        <f t="shared" si="86"/>
        <v>42386.54237268518</v>
      </c>
      <c r="R952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11">
        <f t="shared" si="85"/>
        <v>42480.44527777777</v>
      </c>
      <c r="Q953" s="11">
        <f t="shared" si="86"/>
        <v>42525.44527777777</v>
      </c>
      <c r="R953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11">
        <f t="shared" si="85"/>
        <v>42662.405231481483</v>
      </c>
      <c r="Q954" s="11">
        <f t="shared" si="86"/>
        <v>42692.446898148148</v>
      </c>
      <c r="R954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11">
        <f t="shared" si="85"/>
        <v>41998.956006944441</v>
      </c>
      <c r="Q955" s="11">
        <f t="shared" si="86"/>
        <v>42028.956006944441</v>
      </c>
      <c r="R95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11">
        <f t="shared" si="85"/>
        <v>42194.625451388885</v>
      </c>
      <c r="Q956" s="11">
        <f t="shared" si="86"/>
        <v>42236.625451388885</v>
      </c>
      <c r="R95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11">
        <f t="shared" si="85"/>
        <v>42586.086805555555</v>
      </c>
      <c r="Q957" s="11">
        <f t="shared" si="86"/>
        <v>42626.086805555555</v>
      </c>
      <c r="R95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11">
        <f t="shared" si="85"/>
        <v>42060.705543981479</v>
      </c>
      <c r="Q958" s="11">
        <f t="shared" si="86"/>
        <v>42120.663877314808</v>
      </c>
      <c r="R95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11">
        <f t="shared" si="85"/>
        <v>42660.344131944446</v>
      </c>
      <c r="Q959" s="11">
        <f t="shared" si="86"/>
        <v>42691.385798611103</v>
      </c>
      <c r="R95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11">
        <f t="shared" si="85"/>
        <v>42082.594479166662</v>
      </c>
      <c r="Q960" s="11">
        <f t="shared" si="86"/>
        <v>42103.999305555553</v>
      </c>
      <c r="R960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11">
        <f t="shared" si="85"/>
        <v>41992.96603009259</v>
      </c>
      <c r="Q961" s="11">
        <f t="shared" si="86"/>
        <v>42022.96603009259</v>
      </c>
      <c r="R96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11">
        <f t="shared" si="85"/>
        <v>42766.41846064815</v>
      </c>
      <c r="Q962" s="11">
        <f t="shared" si="86"/>
        <v>42808.376793981479</v>
      </c>
      <c r="R962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11">
        <f t="shared" ref="P963:P1026" si="91">(((J963/60)/60)/24)+DATE(1970,1,1)+(-5/24)</f>
        <v>42740.485358796293</v>
      </c>
      <c r="Q963" s="11">
        <f t="shared" ref="Q963:Q1026" si="92">(((I963/60)/60)/24)+DATE(1970,1,1)+(-5/24)</f>
        <v>42786.583333333336</v>
      </c>
      <c r="R963">
        <f t="shared" ref="R963:R1026" si="93">IF(L963=0,0,E963/L963)</f>
        <v>364.35454545454547</v>
      </c>
      <c r="S963" t="str">
        <f t="shared" ref="S963:S1026" si="94">LEFT(N963,FIND("/",N963)-1)</f>
        <v>technology</v>
      </c>
      <c r="T963" t="str">
        <f t="shared" ref="T963:T1026" si="95">RIGHT(N963,LEN(N963)-FIND("/",N963))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11">
        <f t="shared" si="91"/>
        <v>42373.504085648143</v>
      </c>
      <c r="Q964" s="11">
        <f t="shared" si="92"/>
        <v>42411.504085648143</v>
      </c>
      <c r="R964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11">
        <f t="shared" si="91"/>
        <v>42625.427303240744</v>
      </c>
      <c r="Q965" s="11">
        <f t="shared" si="92"/>
        <v>42660.427303240744</v>
      </c>
      <c r="R96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11">
        <f t="shared" si="91"/>
        <v>42208.420358796291</v>
      </c>
      <c r="Q966" s="11">
        <f t="shared" si="92"/>
        <v>42248.420358796291</v>
      </c>
      <c r="R96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11">
        <f t="shared" si="91"/>
        <v>42636.808402777773</v>
      </c>
      <c r="Q967" s="11">
        <f t="shared" si="92"/>
        <v>42668.957638888889</v>
      </c>
      <c r="R96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11">
        <f t="shared" si="91"/>
        <v>42619.427453703705</v>
      </c>
      <c r="Q968" s="11">
        <f t="shared" si="92"/>
        <v>42649.427453703705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11">
        <f t="shared" si="91"/>
        <v>42422.045995370368</v>
      </c>
      <c r="Q969" s="11">
        <f t="shared" si="92"/>
        <v>42482.004328703704</v>
      </c>
      <c r="R96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11">
        <f t="shared" si="91"/>
        <v>41836.639282407406</v>
      </c>
      <c r="Q970" s="11">
        <f t="shared" si="92"/>
        <v>41866.639282407406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11">
        <f t="shared" si="91"/>
        <v>42742.094988425924</v>
      </c>
      <c r="Q971" s="11">
        <f t="shared" si="92"/>
        <v>42775.094988425924</v>
      </c>
      <c r="R97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11">
        <f t="shared" si="91"/>
        <v>42721.012187499997</v>
      </c>
      <c r="Q972" s="11">
        <f t="shared" si="92"/>
        <v>42757.999305555553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11">
        <f t="shared" si="91"/>
        <v>42111.500694444439</v>
      </c>
      <c r="Q973" s="11">
        <f t="shared" si="92"/>
        <v>42156.500694444439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11">
        <f t="shared" si="91"/>
        <v>41856.657384259255</v>
      </c>
      <c r="Q974" s="11">
        <f t="shared" si="92"/>
        <v>41886.082638888889</v>
      </c>
      <c r="R974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11">
        <f t="shared" si="91"/>
        <v>42256.806631944441</v>
      </c>
      <c r="Q975" s="11">
        <f t="shared" si="92"/>
        <v>42316.848298611112</v>
      </c>
      <c r="R97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11">
        <f t="shared" si="91"/>
        <v>42424.541157407402</v>
      </c>
      <c r="Q976" s="11">
        <f t="shared" si="92"/>
        <v>42454.499490740738</v>
      </c>
      <c r="R97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11">
        <f t="shared" si="91"/>
        <v>42489.488252314812</v>
      </c>
      <c r="Q977" s="11">
        <f t="shared" si="92"/>
        <v>42549.488252314812</v>
      </c>
      <c r="R97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11">
        <f t="shared" si="91"/>
        <v>42184.850659722222</v>
      </c>
      <c r="Q978" s="11">
        <f t="shared" si="92"/>
        <v>42229.850659722222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11">
        <f t="shared" si="91"/>
        <v>42391.733761574076</v>
      </c>
      <c r="Q979" s="11">
        <f t="shared" si="92"/>
        <v>42421.733761574076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11">
        <f t="shared" si="91"/>
        <v>42395.100706018515</v>
      </c>
      <c r="Q980" s="11">
        <f t="shared" si="92"/>
        <v>42425.100706018515</v>
      </c>
      <c r="R980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11">
        <f t="shared" si="91"/>
        <v>42506.208657407398</v>
      </c>
      <c r="Q981" s="11">
        <f t="shared" si="92"/>
        <v>42541.582638888889</v>
      </c>
      <c r="R98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11">
        <f t="shared" si="91"/>
        <v>41928.695856481478</v>
      </c>
      <c r="Q982" s="11">
        <f t="shared" si="92"/>
        <v>41973.737523148149</v>
      </c>
      <c r="R98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11">
        <f t="shared" si="91"/>
        <v>41830.738680555551</v>
      </c>
      <c r="Q983" s="11">
        <f t="shared" si="92"/>
        <v>41860.738680555551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11">
        <f t="shared" si="91"/>
        <v>42615.544976851852</v>
      </c>
      <c r="Q984" s="11">
        <f t="shared" si="92"/>
        <v>42645.544976851852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11">
        <f t="shared" si="91"/>
        <v>42574.459317129629</v>
      </c>
      <c r="Q985" s="11">
        <f t="shared" si="92"/>
        <v>42605.662499999999</v>
      </c>
      <c r="R98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11">
        <f t="shared" si="91"/>
        <v>42060.907499999994</v>
      </c>
      <c r="Q986" s="11">
        <f t="shared" si="92"/>
        <v>42090.865833333337</v>
      </c>
      <c r="R98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11">
        <f t="shared" si="91"/>
        <v>42339.759375000001</v>
      </c>
      <c r="Q987" s="11">
        <f t="shared" si="92"/>
        <v>42369.749999999993</v>
      </c>
      <c r="R98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11">
        <f t="shared" si="91"/>
        <v>42324.559027777774</v>
      </c>
      <c r="Q988" s="11">
        <f t="shared" si="92"/>
        <v>42378.791666666664</v>
      </c>
      <c r="R98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11">
        <f t="shared" si="91"/>
        <v>41773.086226851847</v>
      </c>
      <c r="Q989" s="11">
        <f t="shared" si="92"/>
        <v>41813.086226851847</v>
      </c>
      <c r="R98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11">
        <f t="shared" si="91"/>
        <v>42614.148437499993</v>
      </c>
      <c r="Q990" s="11">
        <f t="shared" si="92"/>
        <v>42644.148437499993</v>
      </c>
      <c r="R990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11">
        <f t="shared" si="91"/>
        <v>42611.725636574069</v>
      </c>
      <c r="Q991" s="11">
        <f t="shared" si="92"/>
        <v>42641.725636574069</v>
      </c>
      <c r="R99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11">
        <f t="shared" si="91"/>
        <v>41855.575972222221</v>
      </c>
      <c r="Q992" s="11">
        <f t="shared" si="92"/>
        <v>41885.575972222221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11">
        <f t="shared" si="91"/>
        <v>42538.548472222225</v>
      </c>
      <c r="Q993" s="11">
        <f t="shared" si="92"/>
        <v>42563.57708333333</v>
      </c>
      <c r="R993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11">
        <f t="shared" si="91"/>
        <v>42437.71665509259</v>
      </c>
      <c r="Q994" s="11">
        <f t="shared" si="92"/>
        <v>42497.674988425926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11">
        <f t="shared" si="91"/>
        <v>42652.756574074076</v>
      </c>
      <c r="Q995" s="11">
        <f t="shared" si="92"/>
        <v>42685.999999999993</v>
      </c>
      <c r="R99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11">
        <f t="shared" si="91"/>
        <v>41921.054745370369</v>
      </c>
      <c r="Q996" s="11">
        <f t="shared" si="92"/>
        <v>41973.749305555553</v>
      </c>
      <c r="R99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11">
        <f t="shared" si="91"/>
        <v>41947.732407407406</v>
      </c>
      <c r="Q997" s="11">
        <f t="shared" si="92"/>
        <v>41972.458333333336</v>
      </c>
      <c r="R99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11">
        <f t="shared" si="91"/>
        <v>41817.658101851848</v>
      </c>
      <c r="Q998" s="11">
        <f t="shared" si="92"/>
        <v>41847.435416666667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11">
        <f t="shared" si="91"/>
        <v>41940.894641203704</v>
      </c>
      <c r="Q999" s="11">
        <f t="shared" si="92"/>
        <v>41970.936307870368</v>
      </c>
      <c r="R99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11">
        <f t="shared" si="91"/>
        <v>42281.960659722223</v>
      </c>
      <c r="Q1000" s="11">
        <f t="shared" si="92"/>
        <v>42327.002326388887</v>
      </c>
      <c r="R1000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11">
        <f t="shared" si="91"/>
        <v>41926.091319444444</v>
      </c>
      <c r="Q1001" s="11">
        <f t="shared" si="92"/>
        <v>41956.126388888886</v>
      </c>
      <c r="R100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11">
        <f t="shared" si="91"/>
        <v>42748.851388888892</v>
      </c>
      <c r="Q1002" s="11">
        <f t="shared" si="92"/>
        <v>42808.80972222222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11">
        <f t="shared" si="91"/>
        <v>42720.511724537035</v>
      </c>
      <c r="Q1003" s="11">
        <f t="shared" si="92"/>
        <v>42765.511724537035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11">
        <f t="shared" si="91"/>
        <v>42325.475856481477</v>
      </c>
      <c r="Q1004" s="11">
        <f t="shared" si="92"/>
        <v>42355.040972222218</v>
      </c>
      <c r="R1004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11">
        <f t="shared" si="91"/>
        <v>42780.500706018516</v>
      </c>
      <c r="Q1005" s="11">
        <f t="shared" si="92"/>
        <v>42810.459039351852</v>
      </c>
      <c r="R100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11">
        <f t="shared" si="91"/>
        <v>42388.5003125</v>
      </c>
      <c r="Q1006" s="11">
        <f t="shared" si="92"/>
        <v>42418.5003125</v>
      </c>
      <c r="R100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11">
        <f t="shared" si="91"/>
        <v>42276.416469907403</v>
      </c>
      <c r="Q1007" s="11">
        <f t="shared" si="92"/>
        <v>42307.416469907403</v>
      </c>
      <c r="R100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11">
        <f t="shared" si="91"/>
        <v>41976.83185185185</v>
      </c>
      <c r="Q1008" s="11">
        <f t="shared" si="92"/>
        <v>41985.09097222222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11">
        <f t="shared" si="91"/>
        <v>42676.3752662037</v>
      </c>
      <c r="Q1009" s="11">
        <f t="shared" si="92"/>
        <v>42718.416932870365</v>
      </c>
      <c r="R100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11">
        <f t="shared" si="91"/>
        <v>42702.600868055553</v>
      </c>
      <c r="Q1010" s="11">
        <f t="shared" si="92"/>
        <v>42732.600868055553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11">
        <f t="shared" si="91"/>
        <v>42510.396365740737</v>
      </c>
      <c r="Q1011" s="11">
        <f t="shared" si="92"/>
        <v>42540.396365740737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11">
        <f t="shared" si="91"/>
        <v>42561.621087962958</v>
      </c>
      <c r="Q1012" s="11">
        <f t="shared" si="92"/>
        <v>42617.915972222218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11">
        <f t="shared" si="91"/>
        <v>41946.689756944441</v>
      </c>
      <c r="Q1013" s="11">
        <f t="shared" si="92"/>
        <v>41991.689756944441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11">
        <f t="shared" si="91"/>
        <v>42714.232083333329</v>
      </c>
      <c r="Q1014" s="11">
        <f t="shared" si="92"/>
        <v>42759.232083333329</v>
      </c>
      <c r="R1014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11">
        <f t="shared" si="91"/>
        <v>42339.625648148147</v>
      </c>
      <c r="Q1015" s="11">
        <f t="shared" si="92"/>
        <v>42367.624999999993</v>
      </c>
      <c r="R10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11">
        <f t="shared" si="91"/>
        <v>41954.79415509259</v>
      </c>
      <c r="Q1016" s="11">
        <f t="shared" si="92"/>
        <v>42004.79415509259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11">
        <f t="shared" si="91"/>
        <v>42303.670081018521</v>
      </c>
      <c r="Q1017" s="11">
        <f t="shared" si="92"/>
        <v>42333.711747685178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11">
        <f t="shared" si="91"/>
        <v>42421.898796296293</v>
      </c>
      <c r="Q1018" s="11">
        <f t="shared" si="92"/>
        <v>42466.857129629621</v>
      </c>
      <c r="R101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11">
        <f t="shared" si="91"/>
        <v>42289.466840277775</v>
      </c>
      <c r="Q1019" s="11">
        <f t="shared" si="92"/>
        <v>42329.508506944439</v>
      </c>
      <c r="R101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11">
        <f t="shared" si="91"/>
        <v>42535.283946759257</v>
      </c>
      <c r="Q1020" s="11">
        <f t="shared" si="92"/>
        <v>42565.283946759257</v>
      </c>
      <c r="R1020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11">
        <f t="shared" si="91"/>
        <v>42009.765613425923</v>
      </c>
      <c r="Q1021" s="11">
        <f t="shared" si="92"/>
        <v>42039.765613425923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11">
        <f t="shared" si="91"/>
        <v>42126.861215277771</v>
      </c>
      <c r="Q1022" s="11">
        <f t="shared" si="92"/>
        <v>42156.824305555558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11">
        <f t="shared" si="91"/>
        <v>42271.043645833335</v>
      </c>
      <c r="Q1023" s="11">
        <f t="shared" si="92"/>
        <v>42293.958333333336</v>
      </c>
      <c r="R1023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11">
        <f t="shared" si="91"/>
        <v>42111.438391203708</v>
      </c>
      <c r="Q1024" s="11">
        <f t="shared" si="92"/>
        <v>42141.438391203708</v>
      </c>
      <c r="R1024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11">
        <f t="shared" si="91"/>
        <v>42145.711354166669</v>
      </c>
      <c r="Q1025" s="11">
        <f t="shared" si="92"/>
        <v>42175.711354166669</v>
      </c>
      <c r="R102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11">
        <f t="shared" si="91"/>
        <v>42370.372256944444</v>
      </c>
      <c r="Q1026" s="11">
        <f t="shared" si="92"/>
        <v>42400.372256944444</v>
      </c>
      <c r="R102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11">
        <f t="shared" ref="P1027:P1090" si="97">(((J1027/60)/60)/24)+DATE(1970,1,1)+(-5/24)</f>
        <v>42049.625428240739</v>
      </c>
      <c r="Q1027" s="11">
        <f t="shared" ref="Q1027:Q1090" si="98">(((I1027/60)/60)/24)+DATE(1970,1,1)+(-5/24)</f>
        <v>42079.583761574067</v>
      </c>
      <c r="R1027">
        <f t="shared" ref="R1027:R1090" si="99">IF(L1027=0,0,E1027/L1027)</f>
        <v>71.848571428571432</v>
      </c>
      <c r="S1027" t="str">
        <f t="shared" ref="S1027:S1090" si="100">LEFT(N1027,FIND("/",N1027)-1)</f>
        <v>music</v>
      </c>
      <c r="T1027" t="str">
        <f t="shared" ref="T1027:T1090" si="101">RIGHT(N1027,LEN(N1027)-FIND("/",N1027))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11">
        <f t="shared" si="97"/>
        <v>42426.199259259258</v>
      </c>
      <c r="Q1028" s="11">
        <f t="shared" si="98"/>
        <v>42460.157592592594</v>
      </c>
      <c r="R102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11">
        <f t="shared" si="97"/>
        <v>41904.825775462959</v>
      </c>
      <c r="Q1029" s="11">
        <f t="shared" si="98"/>
        <v>41934.825775462959</v>
      </c>
      <c r="R102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11">
        <f t="shared" si="97"/>
        <v>42755.419039351851</v>
      </c>
      <c r="Q1030" s="11">
        <f t="shared" si="98"/>
        <v>42800.624999999993</v>
      </c>
      <c r="R1030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11">
        <f t="shared" si="97"/>
        <v>42044.503553240742</v>
      </c>
      <c r="Q1031" s="11">
        <f t="shared" si="98"/>
        <v>42098.707638888889</v>
      </c>
      <c r="R103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11">
        <f t="shared" si="97"/>
        <v>42611.274872685179</v>
      </c>
      <c r="Q1032" s="11">
        <f t="shared" si="98"/>
        <v>42625.274872685179</v>
      </c>
      <c r="R103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11">
        <f t="shared" si="97"/>
        <v>42324.555671296293</v>
      </c>
      <c r="Q1033" s="11">
        <f t="shared" si="98"/>
        <v>42354.555671296293</v>
      </c>
      <c r="R1033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11">
        <f t="shared" si="97"/>
        <v>42514.458622685182</v>
      </c>
      <c r="Q1034" s="11">
        <f t="shared" si="98"/>
        <v>42544.458622685182</v>
      </c>
      <c r="R1034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11">
        <f t="shared" si="97"/>
        <v>42688.524074074077</v>
      </c>
      <c r="Q1035" s="11">
        <f t="shared" si="98"/>
        <v>42716.524074074077</v>
      </c>
      <c r="R103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11">
        <f t="shared" si="97"/>
        <v>42554.958379629628</v>
      </c>
      <c r="Q1036" s="11">
        <f t="shared" si="98"/>
        <v>42586.957638888889</v>
      </c>
      <c r="R103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11">
        <f t="shared" si="97"/>
        <v>42016.43310185185</v>
      </c>
      <c r="Q1037" s="11">
        <f t="shared" si="98"/>
        <v>42046.43310185185</v>
      </c>
      <c r="R103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11">
        <f t="shared" si="97"/>
        <v>41249.240624999999</v>
      </c>
      <c r="Q1038" s="11">
        <f t="shared" si="98"/>
        <v>41281.125</v>
      </c>
      <c r="R103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11">
        <f t="shared" si="97"/>
        <v>42119.61414351852</v>
      </c>
      <c r="Q1039" s="11">
        <f t="shared" si="98"/>
        <v>42141.999999999993</v>
      </c>
      <c r="R103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11">
        <f t="shared" si="97"/>
        <v>42418.023414351854</v>
      </c>
      <c r="Q1040" s="11">
        <f t="shared" si="98"/>
        <v>42447.981747685182</v>
      </c>
      <c r="R1040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11">
        <f t="shared" si="97"/>
        <v>42691.900995370372</v>
      </c>
      <c r="Q1041" s="11">
        <f t="shared" si="98"/>
        <v>42717.124305555553</v>
      </c>
      <c r="R104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11">
        <f t="shared" si="97"/>
        <v>42579.500104166662</v>
      </c>
      <c r="Q1042" s="11">
        <f t="shared" si="98"/>
        <v>42609.500104166662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11">
        <f t="shared" si="97"/>
        <v>41830.851759259262</v>
      </c>
      <c r="Q1043" s="11">
        <f t="shared" si="98"/>
        <v>41850.851759259262</v>
      </c>
      <c r="R1043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11">
        <f t="shared" si="97"/>
        <v>41851.487824074073</v>
      </c>
      <c r="Q1044" s="11">
        <f t="shared" si="98"/>
        <v>41894.208333333328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11">
        <f t="shared" si="97"/>
        <v>42114.044618055552</v>
      </c>
      <c r="Q1045" s="11">
        <f t="shared" si="98"/>
        <v>42144.044618055552</v>
      </c>
      <c r="R104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11">
        <f t="shared" si="97"/>
        <v>42011.717604166661</v>
      </c>
      <c r="Q1046" s="11">
        <f t="shared" si="98"/>
        <v>42068.643749999996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11">
        <f t="shared" si="97"/>
        <v>41844.666087962964</v>
      </c>
      <c r="Q1047" s="11">
        <f t="shared" si="98"/>
        <v>41874.666087962964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11">
        <f t="shared" si="97"/>
        <v>42319.643055555549</v>
      </c>
      <c r="Q1048" s="11">
        <f t="shared" si="98"/>
        <v>42364.643055555549</v>
      </c>
      <c r="R1048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11">
        <f t="shared" si="97"/>
        <v>41918.610127314809</v>
      </c>
      <c r="Q1049" s="11">
        <f t="shared" si="98"/>
        <v>41948.65179398148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11">
        <f t="shared" si="97"/>
        <v>42597.844780092586</v>
      </c>
      <c r="Q1050" s="11">
        <f t="shared" si="98"/>
        <v>42637.844780092586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11">
        <f t="shared" si="97"/>
        <v>42382.222743055558</v>
      </c>
      <c r="Q1051" s="11">
        <f t="shared" si="98"/>
        <v>42412.222743055558</v>
      </c>
      <c r="R1051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11">
        <f t="shared" si="97"/>
        <v>42231.588854166665</v>
      </c>
      <c r="Q1052" s="11">
        <f t="shared" si="98"/>
        <v>42261.588854166665</v>
      </c>
      <c r="R1052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11">
        <f t="shared" si="97"/>
        <v>41849.805844907409</v>
      </c>
      <c r="Q1053" s="11">
        <f t="shared" si="98"/>
        <v>41877.805844907409</v>
      </c>
      <c r="R1053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11">
        <f t="shared" si="97"/>
        <v>42483.589062499996</v>
      </c>
      <c r="Q1054" s="11">
        <f t="shared" si="98"/>
        <v>42527.631249999999</v>
      </c>
      <c r="R1054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11">
        <f t="shared" si="97"/>
        <v>42774.964490740742</v>
      </c>
      <c r="Q1055" s="11">
        <f t="shared" si="98"/>
        <v>42799.964490740742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11">
        <f t="shared" si="97"/>
        <v>41831.643506944441</v>
      </c>
      <c r="Q1056" s="11">
        <f t="shared" si="98"/>
        <v>41861.708333333328</v>
      </c>
      <c r="R1056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11">
        <f t="shared" si="97"/>
        <v>42406.784085648142</v>
      </c>
      <c r="Q1057" s="11">
        <f t="shared" si="98"/>
        <v>42436.784085648142</v>
      </c>
      <c r="R1057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11">
        <f t="shared" si="97"/>
        <v>42058.511307870365</v>
      </c>
      <c r="Q1058" s="11">
        <f t="shared" si="98"/>
        <v>42118.469641203708</v>
      </c>
      <c r="R1058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11">
        <f t="shared" si="97"/>
        <v>42678.662997685176</v>
      </c>
      <c r="Q1059" s="11">
        <f t="shared" si="98"/>
        <v>42708.704664351848</v>
      </c>
      <c r="R1059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11">
        <f t="shared" si="97"/>
        <v>42047.692627314813</v>
      </c>
      <c r="Q1060" s="11">
        <f t="shared" si="98"/>
        <v>42088.791666666664</v>
      </c>
      <c r="R1060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11">
        <f t="shared" si="97"/>
        <v>42046.581666666665</v>
      </c>
      <c r="Q1061" s="11">
        <f t="shared" si="98"/>
        <v>42076.54</v>
      </c>
      <c r="R1061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11">
        <f t="shared" si="97"/>
        <v>42079.704780092587</v>
      </c>
      <c r="Q1062" s="11">
        <f t="shared" si="98"/>
        <v>42109.704780092587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11">
        <f t="shared" si="97"/>
        <v>42432.068379629629</v>
      </c>
      <c r="Q1063" s="11">
        <f t="shared" si="98"/>
        <v>42491.833333333336</v>
      </c>
      <c r="R1063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11">
        <f t="shared" si="97"/>
        <v>42556.598854166667</v>
      </c>
      <c r="Q1064" s="11">
        <f t="shared" si="98"/>
        <v>42563.598854166667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11">
        <f t="shared" si="97"/>
        <v>42582.822476851848</v>
      </c>
      <c r="Q1065" s="11">
        <f t="shared" si="98"/>
        <v>42612.822476851848</v>
      </c>
      <c r="R1065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11">
        <f t="shared" si="97"/>
        <v>41417.019710648143</v>
      </c>
      <c r="Q1066" s="11">
        <f t="shared" si="98"/>
        <v>41462.019710648143</v>
      </c>
      <c r="R106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11">
        <f t="shared" si="97"/>
        <v>41661.172708333332</v>
      </c>
      <c r="Q1067" s="11">
        <f t="shared" si="98"/>
        <v>41689.172708333332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11">
        <f t="shared" si="97"/>
        <v>41445.754421296297</v>
      </c>
      <c r="Q1068" s="11">
        <f t="shared" si="98"/>
        <v>41490.754421296297</v>
      </c>
      <c r="R106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11">
        <f t="shared" si="97"/>
        <v>41599.647349537037</v>
      </c>
      <c r="Q1069" s="11">
        <f t="shared" si="98"/>
        <v>41629.647349537037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11">
        <f t="shared" si="97"/>
        <v>42440.162777777768</v>
      </c>
      <c r="Q1070" s="11">
        <f t="shared" si="98"/>
        <v>42470.121111111112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11">
        <f t="shared" si="97"/>
        <v>41572.021516203698</v>
      </c>
      <c r="Q1071" s="11">
        <f t="shared" si="98"/>
        <v>41604.06318287037</v>
      </c>
      <c r="R107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11">
        <f t="shared" si="97"/>
        <v>41162.803495370368</v>
      </c>
      <c r="Q1072" s="11">
        <f t="shared" si="98"/>
        <v>41182.803495370368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11">
        <f t="shared" si="97"/>
        <v>42295.545057870368</v>
      </c>
      <c r="Q1073" s="11">
        <f t="shared" si="98"/>
        <v>42325.586724537039</v>
      </c>
      <c r="R1073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11">
        <f t="shared" si="97"/>
        <v>41645.623807870368</v>
      </c>
      <c r="Q1074" s="11">
        <f t="shared" si="98"/>
        <v>41675.623807870368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11">
        <f t="shared" si="97"/>
        <v>40802.756261574068</v>
      </c>
      <c r="Q1075" s="11">
        <f t="shared" si="98"/>
        <v>40832.756261574068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11">
        <f t="shared" si="97"/>
        <v>41612.964641203704</v>
      </c>
      <c r="Q1076" s="11">
        <f t="shared" si="98"/>
        <v>41642.964641203704</v>
      </c>
      <c r="R107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11">
        <f t="shared" si="97"/>
        <v>41005.695787037032</v>
      </c>
      <c r="Q1077" s="11">
        <f t="shared" si="98"/>
        <v>41035.695787037032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11">
        <f t="shared" si="97"/>
        <v>41838.169560185182</v>
      </c>
      <c r="Q1078" s="11">
        <f t="shared" si="98"/>
        <v>41893.169560185182</v>
      </c>
      <c r="R107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11">
        <f t="shared" si="97"/>
        <v>42352.958460648144</v>
      </c>
      <c r="Q1079" s="11">
        <f t="shared" si="98"/>
        <v>42382.958460648144</v>
      </c>
      <c r="R107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11">
        <f t="shared" si="97"/>
        <v>40700.987511574072</v>
      </c>
      <c r="Q1080" s="11">
        <f t="shared" si="98"/>
        <v>40745.987511574072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11">
        <f t="shared" si="97"/>
        <v>42479.35805555556</v>
      </c>
      <c r="Q1081" s="11">
        <f t="shared" si="98"/>
        <v>42504.35805555556</v>
      </c>
      <c r="R108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11">
        <f t="shared" si="97"/>
        <v>41739.929780092592</v>
      </c>
      <c r="Q1082" s="11">
        <f t="shared" si="98"/>
        <v>41769.929780092592</v>
      </c>
      <c r="R108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11">
        <f t="shared" si="97"/>
        <v>42002.718657407408</v>
      </c>
      <c r="Q1083" s="11">
        <f t="shared" si="98"/>
        <v>42032.718657407408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11">
        <f t="shared" si="97"/>
        <v>41101.697777777779</v>
      </c>
      <c r="Q1084" s="11">
        <f t="shared" si="98"/>
        <v>41131.697777777779</v>
      </c>
      <c r="R1084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11">
        <f t="shared" si="97"/>
        <v>41793.451192129629</v>
      </c>
      <c r="Q1085" s="11">
        <f t="shared" si="98"/>
        <v>41853.451192129629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11">
        <f t="shared" si="97"/>
        <v>41829.703749999993</v>
      </c>
      <c r="Q1086" s="11">
        <f t="shared" si="98"/>
        <v>41859.703749999993</v>
      </c>
      <c r="R1086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11">
        <f t="shared" si="97"/>
        <v>42413.462673611109</v>
      </c>
      <c r="Q1087" s="11">
        <f t="shared" si="98"/>
        <v>42443.421006944445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11">
        <f t="shared" si="97"/>
        <v>41845.658460648148</v>
      </c>
      <c r="Q1088" s="11">
        <f t="shared" si="98"/>
        <v>41875.658460648148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11">
        <f t="shared" si="97"/>
        <v>41775.505636574075</v>
      </c>
      <c r="Q1089" s="11">
        <f t="shared" si="98"/>
        <v>41805.505636574075</v>
      </c>
      <c r="R1089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11">
        <f t="shared" si="97"/>
        <v>41723.591053240736</v>
      </c>
      <c r="Q1090" s="11">
        <f t="shared" si="98"/>
        <v>41753.591053240736</v>
      </c>
      <c r="R1090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11">
        <f t="shared" ref="P1091:P1154" si="103">(((J1091/60)/60)/24)+DATE(1970,1,1)+(-5/24)</f>
        <v>42150.981192129628</v>
      </c>
      <c r="Q1091" s="11">
        <f t="shared" ref="Q1091:Q1154" si="104">(((I1091/60)/60)/24)+DATE(1970,1,1)+(-5/24)</f>
        <v>42180.981192129628</v>
      </c>
      <c r="R1091">
        <f t="shared" ref="R1091:R1154" si="105">IF(L1091=0,0,E1091/L1091)</f>
        <v>23.959183673469386</v>
      </c>
      <c r="S1091" t="str">
        <f t="shared" ref="S1091:S1154" si="106">LEFT(N1091,FIND("/",N1091)-1)</f>
        <v>games</v>
      </c>
      <c r="T1091" t="str">
        <f t="shared" ref="T1091:T1154" si="107">RIGHT(N1091,LEN(N1091)-FIND("/",N1091))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11">
        <f t="shared" si="103"/>
        <v>42122.977465277778</v>
      </c>
      <c r="Q1092" s="11">
        <f t="shared" si="104"/>
        <v>42152.977465277778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11">
        <f t="shared" si="103"/>
        <v>42440.611944444441</v>
      </c>
      <c r="Q1093" s="11">
        <f t="shared" si="104"/>
        <v>42470.57027777777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11">
        <f t="shared" si="103"/>
        <v>41249.817569444444</v>
      </c>
      <c r="Q1094" s="11">
        <f t="shared" si="104"/>
        <v>41279.817569444444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11">
        <f t="shared" si="103"/>
        <v>42396.765474537031</v>
      </c>
      <c r="Q1095" s="11">
        <f t="shared" si="104"/>
        <v>42411.765474537031</v>
      </c>
      <c r="R109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11">
        <f t="shared" si="103"/>
        <v>40795.505011574067</v>
      </c>
      <c r="Q1096" s="11">
        <f t="shared" si="104"/>
        <v>40825.505011574067</v>
      </c>
      <c r="R109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11">
        <f t="shared" si="103"/>
        <v>41486.328935185185</v>
      </c>
      <c r="Q1097" s="11">
        <f t="shared" si="104"/>
        <v>41516.328935185185</v>
      </c>
      <c r="R109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11">
        <f t="shared" si="103"/>
        <v>41885.309652777774</v>
      </c>
      <c r="Q1098" s="11">
        <f t="shared" si="104"/>
        <v>41915.9375</v>
      </c>
      <c r="R109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11">
        <f t="shared" si="103"/>
        <v>41660.584224537037</v>
      </c>
      <c r="Q1099" s="11">
        <f t="shared" si="104"/>
        <v>41700.584224537037</v>
      </c>
      <c r="R109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11">
        <f t="shared" si="103"/>
        <v>41712.554340277777</v>
      </c>
      <c r="Q1100" s="11">
        <f t="shared" si="104"/>
        <v>41742.554340277777</v>
      </c>
      <c r="R1100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11">
        <f t="shared" si="103"/>
        <v>42107.628101851849</v>
      </c>
      <c r="Q1101" s="11">
        <f t="shared" si="104"/>
        <v>42137.628101851849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11">
        <f t="shared" si="103"/>
        <v>42383.902442129627</v>
      </c>
      <c r="Q1102" s="11">
        <f t="shared" si="104"/>
        <v>42413.902442129627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11">
        <f t="shared" si="103"/>
        <v>42538.564097222225</v>
      </c>
      <c r="Q1103" s="11">
        <f t="shared" si="104"/>
        <v>42565.549999999996</v>
      </c>
      <c r="R1103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11">
        <f t="shared" si="103"/>
        <v>41576.837094907409</v>
      </c>
      <c r="Q1104" s="11">
        <f t="shared" si="104"/>
        <v>41617.040972222218</v>
      </c>
      <c r="R1104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11">
        <f t="shared" si="103"/>
        <v>42479.013773148145</v>
      </c>
      <c r="Q1105" s="11">
        <f t="shared" si="104"/>
        <v>42539.013773148145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11">
        <f t="shared" si="103"/>
        <v>41771.201631944445</v>
      </c>
      <c r="Q1106" s="11">
        <f t="shared" si="104"/>
        <v>41801.201631944445</v>
      </c>
      <c r="R110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11">
        <f t="shared" si="103"/>
        <v>41691.927395833329</v>
      </c>
      <c r="Q1107" s="11">
        <f t="shared" si="104"/>
        <v>41721.885729166665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11">
        <f t="shared" si="103"/>
        <v>40973.532118055555</v>
      </c>
      <c r="Q1108" s="11">
        <f t="shared" si="104"/>
        <v>41003.490451388883</v>
      </c>
      <c r="R110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11">
        <f t="shared" si="103"/>
        <v>41813.653055555551</v>
      </c>
      <c r="Q1109" s="11">
        <f t="shared" si="104"/>
        <v>41843.653055555551</v>
      </c>
      <c r="R1109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11">
        <f t="shared" si="103"/>
        <v>40952.42864583333</v>
      </c>
      <c r="Q1110" s="11">
        <f t="shared" si="104"/>
        <v>41012.386979166666</v>
      </c>
      <c r="R1110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11">
        <f t="shared" si="103"/>
        <v>42662.543865740743</v>
      </c>
      <c r="Q1111" s="11">
        <f t="shared" si="104"/>
        <v>42692.5855324074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11">
        <f t="shared" si="103"/>
        <v>41220.72479166666</v>
      </c>
      <c r="Q1112" s="11">
        <f t="shared" si="104"/>
        <v>41250.72479166666</v>
      </c>
      <c r="R11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11">
        <f t="shared" si="103"/>
        <v>42346.995254629634</v>
      </c>
      <c r="Q1113" s="11">
        <f t="shared" si="104"/>
        <v>42376.995254629634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11">
        <f t="shared" si="103"/>
        <v>41963.551053240742</v>
      </c>
      <c r="Q1114" s="11">
        <f t="shared" si="104"/>
        <v>42023.145833333336</v>
      </c>
      <c r="R1114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11">
        <f t="shared" si="103"/>
        <v>41835.768749999996</v>
      </c>
      <c r="Q1115" s="11">
        <f t="shared" si="104"/>
        <v>41865.768749999996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11">
        <f t="shared" si="103"/>
        <v>41526.13758101852</v>
      </c>
      <c r="Q1116" s="11">
        <f t="shared" si="104"/>
        <v>41556.13758101852</v>
      </c>
      <c r="R111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11">
        <f t="shared" si="103"/>
        <v>42429.487210648142</v>
      </c>
      <c r="Q1117" s="11">
        <f t="shared" si="104"/>
        <v>42459.445543981477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11">
        <f t="shared" si="103"/>
        <v>41009.638981481476</v>
      </c>
      <c r="Q1118" s="11">
        <f t="shared" si="104"/>
        <v>41069.638981481476</v>
      </c>
      <c r="R111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11">
        <f t="shared" si="103"/>
        <v>42333.390196759261</v>
      </c>
      <c r="Q1119" s="11">
        <f t="shared" si="104"/>
        <v>42363.390196759261</v>
      </c>
      <c r="R111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11">
        <f t="shared" si="103"/>
        <v>41703.958090277774</v>
      </c>
      <c r="Q1120" s="11">
        <f t="shared" si="104"/>
        <v>41733.91642361111</v>
      </c>
      <c r="R1120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11">
        <f t="shared" si="103"/>
        <v>41722.584074074075</v>
      </c>
      <c r="Q1121" s="11">
        <f t="shared" si="104"/>
        <v>41735.584074074075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11">
        <f t="shared" si="103"/>
        <v>40799.664351851847</v>
      </c>
      <c r="Q1122" s="11">
        <f t="shared" si="104"/>
        <v>40844.664351851847</v>
      </c>
      <c r="R1122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11">
        <f t="shared" si="103"/>
        <v>42412.72587962963</v>
      </c>
      <c r="Q1123" s="11">
        <f t="shared" si="104"/>
        <v>42442.684212962959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11">
        <f t="shared" si="103"/>
        <v>41410.495659722219</v>
      </c>
      <c r="Q1124" s="11">
        <f t="shared" si="104"/>
        <v>41424.495659722219</v>
      </c>
      <c r="R1124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11">
        <f t="shared" si="103"/>
        <v>41718.315370370365</v>
      </c>
      <c r="Q1125" s="11">
        <f t="shared" si="104"/>
        <v>41748.315370370365</v>
      </c>
      <c r="R112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11">
        <f t="shared" si="103"/>
        <v>42094.458923611113</v>
      </c>
      <c r="Q1126" s="11">
        <f t="shared" si="104"/>
        <v>42124.458923611113</v>
      </c>
      <c r="R112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11">
        <f t="shared" si="103"/>
        <v>42212.415856481479</v>
      </c>
      <c r="Q1127" s="11">
        <f t="shared" si="104"/>
        <v>42272.415856481479</v>
      </c>
      <c r="R1127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11">
        <f t="shared" si="103"/>
        <v>42535.11914351851</v>
      </c>
      <c r="Q1128" s="11">
        <f t="shared" si="104"/>
        <v>42565.11914351851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11">
        <f t="shared" si="103"/>
        <v>41926.645833333328</v>
      </c>
      <c r="Q1129" s="11">
        <f t="shared" si="104"/>
        <v>41957.687499999993</v>
      </c>
      <c r="R112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11">
        <f t="shared" si="103"/>
        <v>41828.441168981481</v>
      </c>
      <c r="Q1130" s="11">
        <f t="shared" si="104"/>
        <v>41858.441168981481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11">
        <f t="shared" si="103"/>
        <v>42496.056631944441</v>
      </c>
      <c r="Q1131" s="11">
        <f t="shared" si="104"/>
        <v>42526.056631944441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11">
        <f t="shared" si="103"/>
        <v>41908.788194444445</v>
      </c>
      <c r="Q1132" s="11">
        <f t="shared" si="104"/>
        <v>41968.829861111109</v>
      </c>
      <c r="R113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11">
        <f t="shared" si="103"/>
        <v>42332.699861111112</v>
      </c>
      <c r="Q1133" s="11">
        <f t="shared" si="104"/>
        <v>42362.699861111112</v>
      </c>
      <c r="R1133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11">
        <f t="shared" si="103"/>
        <v>42705.907071759262</v>
      </c>
      <c r="Q1134" s="11">
        <f t="shared" si="104"/>
        <v>42735.907071759262</v>
      </c>
      <c r="R1134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11">
        <f t="shared" si="103"/>
        <v>41821.198854166665</v>
      </c>
      <c r="Q1135" s="11">
        <f t="shared" si="104"/>
        <v>41851.198854166665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11">
        <f t="shared" si="103"/>
        <v>41958.07671296296</v>
      </c>
      <c r="Q1136" s="11">
        <f t="shared" si="104"/>
        <v>41971.981249999997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11">
        <f t="shared" si="103"/>
        <v>42558.781180555547</v>
      </c>
      <c r="Q1137" s="11">
        <f t="shared" si="104"/>
        <v>42588.781180555547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11">
        <f t="shared" si="103"/>
        <v>42327.463298611103</v>
      </c>
      <c r="Q1138" s="11">
        <f t="shared" si="104"/>
        <v>42357.463298611103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11">
        <f t="shared" si="103"/>
        <v>42453.611354166664</v>
      </c>
      <c r="Q1139" s="11">
        <f t="shared" si="104"/>
        <v>42483.611354166664</v>
      </c>
      <c r="R113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11">
        <f t="shared" si="103"/>
        <v>42736.698275462964</v>
      </c>
      <c r="Q1140" s="11">
        <f t="shared" si="104"/>
        <v>42756.698275462964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11">
        <f t="shared" si="103"/>
        <v>41975.139189814807</v>
      </c>
      <c r="Q1141" s="11">
        <f t="shared" si="104"/>
        <v>42005.139189814807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11">
        <f t="shared" si="103"/>
        <v>42192.253715277773</v>
      </c>
      <c r="Q1142" s="11">
        <f t="shared" si="104"/>
        <v>42222.253715277773</v>
      </c>
      <c r="R1142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11">
        <f t="shared" si="103"/>
        <v>42164.491319444445</v>
      </c>
      <c r="Q1143" s="11">
        <f t="shared" si="104"/>
        <v>42194.491319444445</v>
      </c>
      <c r="R1143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11">
        <f t="shared" si="103"/>
        <v>42021.797766203708</v>
      </c>
      <c r="Q1144" s="11">
        <f t="shared" si="104"/>
        <v>42051.797766203708</v>
      </c>
      <c r="R1144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11">
        <f t="shared" si="103"/>
        <v>42324.985254629624</v>
      </c>
      <c r="Q1145" s="11">
        <f t="shared" si="104"/>
        <v>42354.985254629624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11">
        <f t="shared" si="103"/>
        <v>42092.973611111105</v>
      </c>
      <c r="Q1146" s="11">
        <f t="shared" si="104"/>
        <v>42122.973611111105</v>
      </c>
      <c r="R1146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11">
        <f t="shared" si="103"/>
        <v>41854.539259259262</v>
      </c>
      <c r="Q1147" s="11">
        <f t="shared" si="104"/>
        <v>41914.539259259262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11">
        <f t="shared" si="103"/>
        <v>41723.745057870365</v>
      </c>
      <c r="Q1148" s="11">
        <f t="shared" si="104"/>
        <v>41761.745057870365</v>
      </c>
      <c r="R114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11">
        <f t="shared" si="103"/>
        <v>41871.763692129629</v>
      </c>
      <c r="Q1149" s="11">
        <f t="shared" si="104"/>
        <v>41931.763692129629</v>
      </c>
      <c r="R1149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11">
        <f t="shared" si="103"/>
        <v>42674.962743055548</v>
      </c>
      <c r="Q1150" s="11">
        <f t="shared" si="104"/>
        <v>42705.00440972222</v>
      </c>
      <c r="R1150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11">
        <f t="shared" si="103"/>
        <v>42507.501921296294</v>
      </c>
      <c r="Q1151" s="11">
        <f t="shared" si="104"/>
        <v>42537.501921296294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11">
        <f t="shared" si="103"/>
        <v>42317.74623842592</v>
      </c>
      <c r="Q1152" s="11">
        <f t="shared" si="104"/>
        <v>42377.74623842592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11">
        <f t="shared" si="103"/>
        <v>42223.894247685181</v>
      </c>
      <c r="Q1153" s="11">
        <f t="shared" si="104"/>
        <v>42253.894247685181</v>
      </c>
      <c r="R1153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11">
        <f t="shared" si="103"/>
        <v>42109.501296296294</v>
      </c>
      <c r="Q1154" s="11">
        <f t="shared" si="104"/>
        <v>42139.501296296294</v>
      </c>
      <c r="R1154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11">
        <f t="shared" ref="P1155:P1218" si="109">(((J1155/60)/60)/24)+DATE(1970,1,1)+(-5/24)</f>
        <v>42143.505844907406</v>
      </c>
      <c r="Q1155" s="11">
        <f t="shared" ref="Q1155:Q1218" si="110">(((I1155/60)/60)/24)+DATE(1970,1,1)+(-5/24)</f>
        <v>42173.505844907406</v>
      </c>
      <c r="R1155">
        <f t="shared" ref="R1155:R1218" si="111">IF(L1155=0,0,E1155/L1155)</f>
        <v>50</v>
      </c>
      <c r="S1155" t="str">
        <f t="shared" ref="S1155:S1218" si="112">LEFT(N1155,FIND("/",N1155)-1)</f>
        <v>food</v>
      </c>
      <c r="T1155" t="str">
        <f t="shared" ref="T1155:T1218" si="113">RIGHT(N1155,LEN(N1155)-FIND("/",N1155))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11">
        <f t="shared" si="109"/>
        <v>42222.900532407402</v>
      </c>
      <c r="Q1156" s="11">
        <f t="shared" si="110"/>
        <v>42252.900532407402</v>
      </c>
      <c r="R115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11">
        <f t="shared" si="109"/>
        <v>41835.555648148147</v>
      </c>
      <c r="Q1157" s="11">
        <f t="shared" si="110"/>
        <v>41865.555648148147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11">
        <f t="shared" si="109"/>
        <v>42028.862986111104</v>
      </c>
      <c r="Q1158" s="11">
        <f t="shared" si="110"/>
        <v>42058.862986111104</v>
      </c>
      <c r="R1158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11">
        <f t="shared" si="109"/>
        <v>41918.419907407406</v>
      </c>
      <c r="Q1159" s="11">
        <f t="shared" si="110"/>
        <v>41978.461574074077</v>
      </c>
      <c r="R115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11">
        <f t="shared" si="109"/>
        <v>41951.883425925924</v>
      </c>
      <c r="Q1160" s="11">
        <f t="shared" si="110"/>
        <v>41981.883425925924</v>
      </c>
      <c r="R1160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11">
        <f t="shared" si="109"/>
        <v>42154.518113425926</v>
      </c>
      <c r="Q1161" s="11">
        <f t="shared" si="110"/>
        <v>42185.447916666664</v>
      </c>
      <c r="R1161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11">
        <f t="shared" si="109"/>
        <v>42060.946597222217</v>
      </c>
      <c r="Q1162" s="11">
        <f t="shared" si="110"/>
        <v>42090.90493055556</v>
      </c>
      <c r="R116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11">
        <f t="shared" si="109"/>
        <v>42122.421168981477</v>
      </c>
      <c r="Q1163" s="11">
        <f t="shared" si="110"/>
        <v>42143.421168981477</v>
      </c>
      <c r="R1163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11">
        <f t="shared" si="109"/>
        <v>41876.475277777776</v>
      </c>
      <c r="Q1164" s="11">
        <f t="shared" si="110"/>
        <v>41907.475277777776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11">
        <f t="shared" si="109"/>
        <v>41830.515277777777</v>
      </c>
      <c r="Q1165" s="11">
        <f t="shared" si="110"/>
        <v>41860.515277777777</v>
      </c>
      <c r="R1165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11">
        <f t="shared" si="109"/>
        <v>42509.51599537037</v>
      </c>
      <c r="Q1166" s="11">
        <f t="shared" si="110"/>
        <v>42539.51599537037</v>
      </c>
      <c r="R1166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11">
        <f t="shared" si="109"/>
        <v>41792.006134259253</v>
      </c>
      <c r="Q1167" s="11">
        <f t="shared" si="110"/>
        <v>41826.006134259253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11">
        <f t="shared" si="109"/>
        <v>42150.277106481481</v>
      </c>
      <c r="Q1168" s="11">
        <f t="shared" si="110"/>
        <v>42180.958333333336</v>
      </c>
      <c r="R116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11">
        <f t="shared" si="109"/>
        <v>41863.526562499996</v>
      </c>
      <c r="Q1169" s="11">
        <f t="shared" si="110"/>
        <v>41894.526562499996</v>
      </c>
      <c r="R116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11">
        <f t="shared" si="109"/>
        <v>42604.845659722218</v>
      </c>
      <c r="Q1170" s="11">
        <f t="shared" si="110"/>
        <v>42634.845659722218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11">
        <f t="shared" si="109"/>
        <v>42027.145405092589</v>
      </c>
      <c r="Q1171" s="11">
        <f t="shared" si="110"/>
        <v>42057.145405092589</v>
      </c>
      <c r="R117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11">
        <f t="shared" si="109"/>
        <v>42124.684849537036</v>
      </c>
      <c r="Q1172" s="11">
        <f t="shared" si="110"/>
        <v>42154.684849537036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11">
        <f t="shared" si="109"/>
        <v>41938.596377314811</v>
      </c>
      <c r="Q1173" s="11">
        <f t="shared" si="110"/>
        <v>41956.638043981475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11">
        <f t="shared" si="109"/>
        <v>41841.473981481482</v>
      </c>
      <c r="Q1174" s="11">
        <f t="shared" si="110"/>
        <v>41871.473981481482</v>
      </c>
      <c r="R1174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11">
        <f t="shared" si="109"/>
        <v>42183.97751157407</v>
      </c>
      <c r="Q1175" s="11">
        <f t="shared" si="110"/>
        <v>42218.97751157407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11">
        <f t="shared" si="109"/>
        <v>42468.633414351854</v>
      </c>
      <c r="Q1176" s="11">
        <f t="shared" si="110"/>
        <v>42498.633414351854</v>
      </c>
      <c r="R117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11">
        <f t="shared" si="109"/>
        <v>42170.520127314812</v>
      </c>
      <c r="Q1177" s="11">
        <f t="shared" si="110"/>
        <v>42200.520127314812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11">
        <f t="shared" si="109"/>
        <v>42745.811319444438</v>
      </c>
      <c r="Q1178" s="11">
        <f t="shared" si="110"/>
        <v>42800.333333333336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11">
        <f t="shared" si="109"/>
        <v>41897.452499999999</v>
      </c>
      <c r="Q1179" s="11">
        <f t="shared" si="110"/>
        <v>41927.452499999999</v>
      </c>
      <c r="R1179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11">
        <f t="shared" si="109"/>
        <v>41837.69736111111</v>
      </c>
      <c r="Q1180" s="11">
        <f t="shared" si="110"/>
        <v>41867.69736111111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11">
        <f t="shared" si="109"/>
        <v>42275.511886574073</v>
      </c>
      <c r="Q1181" s="11">
        <f t="shared" si="110"/>
        <v>42305.511886574073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11">
        <f t="shared" si="109"/>
        <v>41781.598541666666</v>
      </c>
      <c r="Q1182" s="11">
        <f t="shared" si="110"/>
        <v>41818.598541666666</v>
      </c>
      <c r="R118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11">
        <f t="shared" si="109"/>
        <v>42034.131030092591</v>
      </c>
      <c r="Q1183" s="11">
        <f t="shared" si="110"/>
        <v>42064.131030092591</v>
      </c>
      <c r="R1183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11">
        <f t="shared" si="109"/>
        <v>42728.619074074071</v>
      </c>
      <c r="Q1184" s="11">
        <f t="shared" si="110"/>
        <v>42747.487499999996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11">
        <f t="shared" si="109"/>
        <v>42656.653043981474</v>
      </c>
      <c r="Q1185" s="11">
        <f t="shared" si="110"/>
        <v>42675.957638888889</v>
      </c>
      <c r="R118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11">
        <f t="shared" si="109"/>
        <v>42741.391331018516</v>
      </c>
      <c r="Q1186" s="11">
        <f t="shared" si="110"/>
        <v>42772.391331018516</v>
      </c>
      <c r="R118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11">
        <f t="shared" si="109"/>
        <v>42130.656817129631</v>
      </c>
      <c r="Q1187" s="11">
        <f t="shared" si="110"/>
        <v>42162.958333333336</v>
      </c>
      <c r="R118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11">
        <f t="shared" si="109"/>
        <v>42123.655034722215</v>
      </c>
      <c r="Q1188" s="11">
        <f t="shared" si="110"/>
        <v>42156.737499999996</v>
      </c>
      <c r="R118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11">
        <f t="shared" si="109"/>
        <v>42109.686608796292</v>
      </c>
      <c r="Q1189" s="11">
        <f t="shared" si="110"/>
        <v>42141.541666666664</v>
      </c>
      <c r="R118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11">
        <f t="shared" si="109"/>
        <v>42711.492361111108</v>
      </c>
      <c r="Q1190" s="11">
        <f t="shared" si="110"/>
        <v>42732.492361111108</v>
      </c>
      <c r="R1190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11">
        <f t="shared" si="109"/>
        <v>42529.770775462959</v>
      </c>
      <c r="Q1191" s="11">
        <f t="shared" si="110"/>
        <v>42550.770775462959</v>
      </c>
      <c r="R119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11">
        <f t="shared" si="109"/>
        <v>41852.457465277774</v>
      </c>
      <c r="Q1192" s="11">
        <f t="shared" si="110"/>
        <v>41882.457465277774</v>
      </c>
      <c r="R119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11">
        <f t="shared" si="109"/>
        <v>42419.395370370366</v>
      </c>
      <c r="Q1193" s="11">
        <f t="shared" si="110"/>
        <v>42449.353703703695</v>
      </c>
      <c r="R1193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11">
        <f t="shared" si="109"/>
        <v>42747.298356481479</v>
      </c>
      <c r="Q1194" s="11">
        <f t="shared" si="110"/>
        <v>42777.298356481479</v>
      </c>
      <c r="R1194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11">
        <f t="shared" si="109"/>
        <v>42409.567743055559</v>
      </c>
      <c r="Q1195" s="11">
        <f t="shared" si="110"/>
        <v>42469.526076388887</v>
      </c>
      <c r="R119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11">
        <f t="shared" si="109"/>
        <v>42072.27984953703</v>
      </c>
      <c r="Q1196" s="11">
        <f t="shared" si="110"/>
        <v>42102.27984953703</v>
      </c>
      <c r="R119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11">
        <f t="shared" si="109"/>
        <v>42298.139502314814</v>
      </c>
      <c r="Q1197" s="11">
        <f t="shared" si="110"/>
        <v>42358.166666666664</v>
      </c>
      <c r="R119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11">
        <f t="shared" si="109"/>
        <v>42326.610405092586</v>
      </c>
      <c r="Q1198" s="11">
        <f t="shared" si="110"/>
        <v>42356.610405092586</v>
      </c>
      <c r="R119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11">
        <f t="shared" si="109"/>
        <v>42503.456412037034</v>
      </c>
      <c r="Q1199" s="11">
        <f t="shared" si="110"/>
        <v>42534.040972222218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11">
        <f t="shared" si="109"/>
        <v>42333.410717592589</v>
      </c>
      <c r="Q1200" s="11">
        <f t="shared" si="110"/>
        <v>42368.916666666664</v>
      </c>
      <c r="R1200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11">
        <f t="shared" si="109"/>
        <v>42161.562499999993</v>
      </c>
      <c r="Q1201" s="11">
        <f t="shared" si="110"/>
        <v>42193.562499999993</v>
      </c>
      <c r="R120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11">
        <f t="shared" si="109"/>
        <v>42089.269166666665</v>
      </c>
      <c r="Q1202" s="11">
        <f t="shared" si="110"/>
        <v>42110.269166666665</v>
      </c>
      <c r="R120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11">
        <f t="shared" si="109"/>
        <v>42536.398680555554</v>
      </c>
      <c r="Q1203" s="11">
        <f t="shared" si="110"/>
        <v>42566.398680555554</v>
      </c>
      <c r="R1203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11">
        <f t="shared" si="109"/>
        <v>42152.080486111103</v>
      </c>
      <c r="Q1204" s="11">
        <f t="shared" si="110"/>
        <v>42182.080486111103</v>
      </c>
      <c r="R1204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11">
        <f t="shared" si="109"/>
        <v>42125.4065625</v>
      </c>
      <c r="Q1205" s="11">
        <f t="shared" si="110"/>
        <v>42155.4065625</v>
      </c>
      <c r="R120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11">
        <f t="shared" si="109"/>
        <v>42297.539733796293</v>
      </c>
      <c r="Q1206" s="11">
        <f t="shared" si="110"/>
        <v>42341.999999999993</v>
      </c>
      <c r="R120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11">
        <f t="shared" si="109"/>
        <v>42138.298043981478</v>
      </c>
      <c r="Q1207" s="11">
        <f t="shared" si="110"/>
        <v>42168.298043981478</v>
      </c>
      <c r="R120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11">
        <f t="shared" si="109"/>
        <v>42772.567743055559</v>
      </c>
      <c r="Q1208" s="11">
        <f t="shared" si="110"/>
        <v>42805.353472222218</v>
      </c>
      <c r="R120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11">
        <f t="shared" si="109"/>
        <v>42430.221909722219</v>
      </c>
      <c r="Q1209" s="11">
        <f t="shared" si="110"/>
        <v>42460.208333333336</v>
      </c>
      <c r="R120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11">
        <f t="shared" si="109"/>
        <v>42423.500740740739</v>
      </c>
      <c r="Q1210" s="11">
        <f t="shared" si="110"/>
        <v>42453.459074074075</v>
      </c>
      <c r="R1210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11">
        <f t="shared" si="109"/>
        <v>42761.637789351851</v>
      </c>
      <c r="Q1211" s="11">
        <f t="shared" si="110"/>
        <v>42791.637789351851</v>
      </c>
      <c r="R12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11">
        <f t="shared" si="109"/>
        <v>42132.733472222222</v>
      </c>
      <c r="Q1212" s="11">
        <f t="shared" si="110"/>
        <v>42155.666666666664</v>
      </c>
      <c r="R12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11">
        <f t="shared" si="109"/>
        <v>42515.658113425925</v>
      </c>
      <c r="Q1213" s="11">
        <f t="shared" si="110"/>
        <v>42530.658113425925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11">
        <f t="shared" si="109"/>
        <v>42318.741840277777</v>
      </c>
      <c r="Q1214" s="11">
        <f t="shared" si="110"/>
        <v>42334.833333333336</v>
      </c>
      <c r="R1214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11">
        <f t="shared" si="109"/>
        <v>42731.547453703701</v>
      </c>
      <c r="Q1215" s="11">
        <f t="shared" si="110"/>
        <v>42766.547453703701</v>
      </c>
      <c r="R12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11">
        <f t="shared" si="109"/>
        <v>42104.632002314807</v>
      </c>
      <c r="Q1216" s="11">
        <f t="shared" si="110"/>
        <v>42164.632002314807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11">
        <f t="shared" si="109"/>
        <v>41759.714768518512</v>
      </c>
      <c r="Q1217" s="11">
        <f t="shared" si="110"/>
        <v>41789.714768518512</v>
      </c>
      <c r="R121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11">
        <f t="shared" si="109"/>
        <v>42247.408067129632</v>
      </c>
      <c r="Q1218" s="11">
        <f t="shared" si="110"/>
        <v>42279.752083333333</v>
      </c>
      <c r="R121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11">
        <f t="shared" ref="P1219:P1282" si="115">(((J1219/60)/60)/24)+DATE(1970,1,1)+(-5/24)</f>
        <v>42535.6011574074</v>
      </c>
      <c r="Q1219" s="11">
        <f t="shared" ref="Q1219:Q1282" si="116">(((I1219/60)/60)/24)+DATE(1970,1,1)+(-5/24)</f>
        <v>42565.6011574074</v>
      </c>
      <c r="R1219">
        <f t="shared" ref="R1219:R1282" si="117">IF(L1219=0,0,E1219/L1219)</f>
        <v>148.57377049180329</v>
      </c>
      <c r="S1219" t="str">
        <f t="shared" ref="S1219:S1282" si="118">LEFT(N1219,FIND("/",N1219)-1)</f>
        <v>photography</v>
      </c>
      <c r="T1219" t="str">
        <f t="shared" ref="T1219:T1282" si="119">RIGHT(N1219,LEN(N1219)-FIND("/",N1219))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11">
        <f t="shared" si="115"/>
        <v>42278.453703703701</v>
      </c>
      <c r="Q1220" s="11">
        <f t="shared" si="116"/>
        <v>42308.916666666664</v>
      </c>
      <c r="R1220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11">
        <f t="shared" si="115"/>
        <v>42633.253622685181</v>
      </c>
      <c r="Q1221" s="11">
        <f t="shared" si="116"/>
        <v>42663.253622685181</v>
      </c>
      <c r="R122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11">
        <f t="shared" si="115"/>
        <v>42211.420277777775</v>
      </c>
      <c r="Q1222" s="11">
        <f t="shared" si="116"/>
        <v>42241.420277777775</v>
      </c>
      <c r="R122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11">
        <f t="shared" si="115"/>
        <v>42680.267222222225</v>
      </c>
      <c r="Q1223" s="11">
        <f t="shared" si="116"/>
        <v>42707.791666666664</v>
      </c>
      <c r="R1223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11">
        <f t="shared" si="115"/>
        <v>42430.512118055551</v>
      </c>
      <c r="Q1224" s="11">
        <f t="shared" si="116"/>
        <v>42460.958333333336</v>
      </c>
      <c r="R1224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11">
        <f t="shared" si="115"/>
        <v>42653.968854166662</v>
      </c>
      <c r="Q1225" s="11">
        <f t="shared" si="116"/>
        <v>42684.010520833333</v>
      </c>
      <c r="R122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11">
        <f t="shared" si="115"/>
        <v>41736.341458333329</v>
      </c>
      <c r="Q1226" s="11">
        <f t="shared" si="116"/>
        <v>41796.341458333329</v>
      </c>
      <c r="R122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11">
        <f t="shared" si="115"/>
        <v>41509.697662037033</v>
      </c>
      <c r="Q1227" s="11">
        <f t="shared" si="116"/>
        <v>41569.697662037033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11">
        <f t="shared" si="115"/>
        <v>41715.666446759256</v>
      </c>
      <c r="Q1228" s="11">
        <f t="shared" si="116"/>
        <v>41749.833333333328</v>
      </c>
      <c r="R122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11">
        <f t="shared" si="115"/>
        <v>41827.710833333331</v>
      </c>
      <c r="Q1229" s="11">
        <f t="shared" si="116"/>
        <v>41858.083333333328</v>
      </c>
      <c r="R1229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11">
        <f t="shared" si="115"/>
        <v>40754.520925925921</v>
      </c>
      <c r="Q1230" s="11">
        <f t="shared" si="116"/>
        <v>40814.520925925921</v>
      </c>
      <c r="R1230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11">
        <f t="shared" si="115"/>
        <v>40985.251469907402</v>
      </c>
      <c r="Q1231" s="11">
        <f t="shared" si="116"/>
        <v>41015.458333333328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11">
        <f t="shared" si="115"/>
        <v>40568.764236111107</v>
      </c>
      <c r="Q1232" s="11">
        <f t="shared" si="116"/>
        <v>40598.764236111107</v>
      </c>
      <c r="R1232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11">
        <f t="shared" si="115"/>
        <v>42193.733425925922</v>
      </c>
      <c r="Q1233" s="11">
        <f t="shared" si="116"/>
        <v>42243.833333333336</v>
      </c>
      <c r="R1233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11">
        <f t="shared" si="115"/>
        <v>41506.639699074076</v>
      </c>
      <c r="Q1234" s="11">
        <f t="shared" si="116"/>
        <v>41553.639699074076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11">
        <f t="shared" si="115"/>
        <v>40939.740439814814</v>
      </c>
      <c r="Q1235" s="11">
        <f t="shared" si="116"/>
        <v>40960.740439814814</v>
      </c>
      <c r="R123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11">
        <f t="shared" si="115"/>
        <v>42007.580347222225</v>
      </c>
      <c r="Q1236" s="11">
        <f t="shared" si="116"/>
        <v>42037.580347222225</v>
      </c>
      <c r="R1236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11">
        <f t="shared" si="115"/>
        <v>41582.927071759259</v>
      </c>
      <c r="Q1237" s="11">
        <f t="shared" si="116"/>
        <v>41622.927071759259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11">
        <f t="shared" si="115"/>
        <v>41110.47180555555</v>
      </c>
      <c r="Q1238" s="11">
        <f t="shared" si="116"/>
        <v>41118.458333333328</v>
      </c>
      <c r="R1238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11">
        <f t="shared" si="115"/>
        <v>41125.074826388889</v>
      </c>
      <c r="Q1239" s="11">
        <f t="shared" si="116"/>
        <v>41145.074826388889</v>
      </c>
      <c r="R1239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11">
        <f t="shared" si="115"/>
        <v>40731.402037037034</v>
      </c>
      <c r="Q1240" s="11">
        <f t="shared" si="116"/>
        <v>40761.402037037034</v>
      </c>
      <c r="R1240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11">
        <f t="shared" si="115"/>
        <v>40883.754247685181</v>
      </c>
      <c r="Q1241" s="11">
        <f t="shared" si="116"/>
        <v>40913.754247685181</v>
      </c>
      <c r="R1241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11">
        <f t="shared" si="115"/>
        <v>41408.831678240742</v>
      </c>
      <c r="Q1242" s="11">
        <f t="shared" si="116"/>
        <v>41467.70208333333</v>
      </c>
      <c r="R124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11">
        <f t="shared" si="115"/>
        <v>41923.629398148143</v>
      </c>
      <c r="Q1243" s="11">
        <f t="shared" si="116"/>
        <v>41946.040972222218</v>
      </c>
      <c r="R1243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11">
        <f t="shared" si="115"/>
        <v>40781.957199074073</v>
      </c>
      <c r="Q1244" s="11">
        <f t="shared" si="116"/>
        <v>40797.345833333333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11">
        <f t="shared" si="115"/>
        <v>40671.670960648145</v>
      </c>
      <c r="Q1245" s="11">
        <f t="shared" si="116"/>
        <v>40732.666666666664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11">
        <f t="shared" si="115"/>
        <v>41355.617164351846</v>
      </c>
      <c r="Q1246" s="11">
        <f t="shared" si="116"/>
        <v>41386.666666666664</v>
      </c>
      <c r="R124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11">
        <f t="shared" si="115"/>
        <v>41774.391597222217</v>
      </c>
      <c r="Q1247" s="11">
        <f t="shared" si="116"/>
        <v>41804.391597222217</v>
      </c>
      <c r="R124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11">
        <f t="shared" si="115"/>
        <v>40837.835057870368</v>
      </c>
      <c r="Q1248" s="11">
        <f t="shared" si="116"/>
        <v>40882.876724537033</v>
      </c>
      <c r="R124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11">
        <f t="shared" si="115"/>
        <v>41370.083969907406</v>
      </c>
      <c r="Q1249" s="11">
        <f t="shared" si="116"/>
        <v>41400.083969907406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11">
        <f t="shared" si="115"/>
        <v>41767.448530092588</v>
      </c>
      <c r="Q1250" s="11">
        <f t="shared" si="116"/>
        <v>41803.082638888889</v>
      </c>
      <c r="R1250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11">
        <f t="shared" si="115"/>
        <v>41067.532534722224</v>
      </c>
      <c r="Q1251" s="11">
        <f t="shared" si="116"/>
        <v>41097.532534722224</v>
      </c>
      <c r="R125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11">
        <f t="shared" si="115"/>
        <v>41843.434386574074</v>
      </c>
      <c r="Q1252" s="11">
        <f t="shared" si="116"/>
        <v>41888.434386574074</v>
      </c>
      <c r="R125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11">
        <f t="shared" si="115"/>
        <v>40751.606099537035</v>
      </c>
      <c r="Q1253" s="11">
        <f t="shared" si="116"/>
        <v>40811.606099537035</v>
      </c>
      <c r="R1253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11">
        <f t="shared" si="115"/>
        <v>41543.779733796291</v>
      </c>
      <c r="Q1254" s="11">
        <f t="shared" si="116"/>
        <v>41571.779733796291</v>
      </c>
      <c r="R1254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11">
        <f t="shared" si="115"/>
        <v>41855.575312499997</v>
      </c>
      <c r="Q1255" s="11">
        <f t="shared" si="116"/>
        <v>41885.575312499997</v>
      </c>
      <c r="R125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11">
        <f t="shared" si="115"/>
        <v>40487.413032407407</v>
      </c>
      <c r="Q1256" s="11">
        <f t="shared" si="116"/>
        <v>40543.999305555553</v>
      </c>
      <c r="R125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11">
        <f t="shared" si="115"/>
        <v>41579.637175925927</v>
      </c>
      <c r="Q1257" s="11">
        <f t="shared" si="116"/>
        <v>41609.678842592592</v>
      </c>
      <c r="R125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11">
        <f t="shared" si="115"/>
        <v>40921.711006944446</v>
      </c>
      <c r="Q1258" s="11">
        <f t="shared" si="116"/>
        <v>40951.711006944446</v>
      </c>
      <c r="R125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11">
        <f t="shared" si="115"/>
        <v>40586.877199074072</v>
      </c>
      <c r="Q1259" s="11">
        <f t="shared" si="116"/>
        <v>40635.835532407407</v>
      </c>
      <c r="R125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11">
        <f t="shared" si="115"/>
        <v>41487.402916666666</v>
      </c>
      <c r="Q1260" s="11">
        <f t="shared" si="116"/>
        <v>41517.402916666666</v>
      </c>
      <c r="R1260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11">
        <f t="shared" si="115"/>
        <v>41766.762314814812</v>
      </c>
      <c r="Q1261" s="11">
        <f t="shared" si="116"/>
        <v>41798.957638888889</v>
      </c>
      <c r="R126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11">
        <f t="shared" si="115"/>
        <v>41666.63449074074</v>
      </c>
      <c r="Q1262" s="11">
        <f t="shared" si="116"/>
        <v>41696.63449074074</v>
      </c>
      <c r="R126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11">
        <f t="shared" si="115"/>
        <v>41638.134571759256</v>
      </c>
      <c r="Q1263" s="11">
        <f t="shared" si="116"/>
        <v>41668.134571759256</v>
      </c>
      <c r="R1263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11">
        <f t="shared" si="115"/>
        <v>41656.554305555554</v>
      </c>
      <c r="Q1264" s="11">
        <f t="shared" si="116"/>
        <v>41686.554305555554</v>
      </c>
      <c r="R1264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11">
        <f t="shared" si="115"/>
        <v>41691.875810185185</v>
      </c>
      <c r="Q1265" s="11">
        <f t="shared" si="116"/>
        <v>41726.833333333328</v>
      </c>
      <c r="R126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11">
        <f t="shared" si="115"/>
        <v>41547.454664351848</v>
      </c>
      <c r="Q1266" s="11">
        <f t="shared" si="116"/>
        <v>41576.454664351848</v>
      </c>
      <c r="R126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11">
        <f t="shared" si="115"/>
        <v>40465.446932870364</v>
      </c>
      <c r="Q1267" s="11">
        <f t="shared" si="116"/>
        <v>40512.446932870364</v>
      </c>
      <c r="R126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11">
        <f t="shared" si="115"/>
        <v>41620.668344907404</v>
      </c>
      <c r="Q1268" s="11">
        <f t="shared" si="116"/>
        <v>41650.668344907404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11">
        <f t="shared" si="115"/>
        <v>41449.376828703702</v>
      </c>
      <c r="Q1269" s="11">
        <f t="shared" si="116"/>
        <v>41479.376828703702</v>
      </c>
      <c r="R126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11">
        <f t="shared" si="115"/>
        <v>41507.637118055551</v>
      </c>
      <c r="Q1270" s="11">
        <f t="shared" si="116"/>
        <v>41537.637118055551</v>
      </c>
      <c r="R1270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11">
        <f t="shared" si="115"/>
        <v>42445.614722222213</v>
      </c>
      <c r="Q1271" s="11">
        <f t="shared" si="116"/>
        <v>42475.791666666664</v>
      </c>
      <c r="R127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11">
        <f t="shared" si="115"/>
        <v>40933.648634259262</v>
      </c>
      <c r="Q1272" s="11">
        <f t="shared" si="116"/>
        <v>40993.60696759259</v>
      </c>
      <c r="R127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11">
        <f t="shared" si="115"/>
        <v>41561.475219907406</v>
      </c>
      <c r="Q1273" s="11">
        <f t="shared" si="116"/>
        <v>41591.516886574071</v>
      </c>
      <c r="R1273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11">
        <f t="shared" si="115"/>
        <v>40274.536793981482</v>
      </c>
      <c r="Q1274" s="11">
        <f t="shared" si="116"/>
        <v>40343.958333333328</v>
      </c>
      <c r="R1274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11">
        <f t="shared" si="115"/>
        <v>41852.521886574068</v>
      </c>
      <c r="Q1275" s="11">
        <f t="shared" si="116"/>
        <v>41882.521886574068</v>
      </c>
      <c r="R127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11">
        <f t="shared" si="115"/>
        <v>41116.481770833328</v>
      </c>
      <c r="Q1276" s="11">
        <f t="shared" si="116"/>
        <v>41151.481770833328</v>
      </c>
      <c r="R127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11">
        <f t="shared" si="115"/>
        <v>41458.659571759257</v>
      </c>
      <c r="Q1277" s="11">
        <f t="shared" si="116"/>
        <v>41493.659571759257</v>
      </c>
      <c r="R127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11">
        <f t="shared" si="115"/>
        <v>40007.49591435185</v>
      </c>
      <c r="Q1278" s="11">
        <f t="shared" si="116"/>
        <v>40056.958333333328</v>
      </c>
      <c r="R127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11">
        <f t="shared" si="115"/>
        <v>41121.35355324074</v>
      </c>
      <c r="Q1279" s="11">
        <f t="shared" si="116"/>
        <v>41156.35355324074</v>
      </c>
      <c r="R127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11">
        <f t="shared" si="115"/>
        <v>41786.346828703703</v>
      </c>
      <c r="Q1280" s="11">
        <f t="shared" si="116"/>
        <v>41814.875</v>
      </c>
      <c r="R1280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11">
        <f t="shared" si="115"/>
        <v>41681.890856481477</v>
      </c>
      <c r="Q1281" s="11">
        <f t="shared" si="116"/>
        <v>41721.849189814813</v>
      </c>
      <c r="R128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11">
        <f t="shared" si="115"/>
        <v>40513.54923611111</v>
      </c>
      <c r="Q1282" s="11">
        <f t="shared" si="116"/>
        <v>40603.54923611111</v>
      </c>
      <c r="R128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11">
        <f t="shared" ref="P1283:P1346" si="121">(((J1283/60)/60)/24)+DATE(1970,1,1)+(-5/24)</f>
        <v>41463.535138888888</v>
      </c>
      <c r="Q1283" s="11">
        <f t="shared" ref="Q1283:Q1346" si="122">(((I1283/60)/60)/24)+DATE(1970,1,1)+(-5/24)</f>
        <v>41483.535138888888</v>
      </c>
      <c r="R1283">
        <f t="shared" ref="R1283:R1346" si="123">IF(L1283=0,0,E1283/L1283)</f>
        <v>104.72972972972973</v>
      </c>
      <c r="S1283" t="str">
        <f t="shared" ref="S1283:S1346" si="124">LEFT(N1283,FIND("/",N1283)-1)</f>
        <v>music</v>
      </c>
      <c r="T1283" t="str">
        <f t="shared" ref="T1283:T1346" si="125">RIGHT(N1283,LEN(N1283)-FIND("/",N1283))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11">
        <f t="shared" si="121"/>
        <v>41586.266840277778</v>
      </c>
      <c r="Q1284" s="11">
        <f t="shared" si="122"/>
        <v>41616.999305555553</v>
      </c>
      <c r="R1284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11">
        <f t="shared" si="121"/>
        <v>41320.50913194444</v>
      </c>
      <c r="Q1285" s="11">
        <f t="shared" si="122"/>
        <v>41343.958333333328</v>
      </c>
      <c r="R128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11">
        <f t="shared" si="121"/>
        <v>42712.026412037034</v>
      </c>
      <c r="Q1286" s="11">
        <f t="shared" si="122"/>
        <v>42735.499305555553</v>
      </c>
      <c r="R128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11">
        <f t="shared" si="121"/>
        <v>42160.374710648146</v>
      </c>
      <c r="Q1287" s="11">
        <f t="shared" si="122"/>
        <v>42175.374710648146</v>
      </c>
      <c r="R128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11">
        <f t="shared" si="121"/>
        <v>42039.176238425927</v>
      </c>
      <c r="Q1288" s="11">
        <f t="shared" si="122"/>
        <v>42052.374999999993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11">
        <f t="shared" si="121"/>
        <v>42107.412685185183</v>
      </c>
      <c r="Q1289" s="11">
        <f t="shared" si="122"/>
        <v>42167.412685185183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11">
        <f t="shared" si="121"/>
        <v>42560.946331018517</v>
      </c>
      <c r="Q1290" s="11">
        <f t="shared" si="122"/>
        <v>42591.958333333336</v>
      </c>
      <c r="R1290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11">
        <f t="shared" si="121"/>
        <v>42708.926446759251</v>
      </c>
      <c r="Q1291" s="11">
        <f t="shared" si="122"/>
        <v>42738.926446759251</v>
      </c>
      <c r="R129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11">
        <f t="shared" si="121"/>
        <v>42086.406608796293</v>
      </c>
      <c r="Q1292" s="11">
        <f t="shared" si="122"/>
        <v>42117.082638888889</v>
      </c>
      <c r="R129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11">
        <f t="shared" si="121"/>
        <v>42064.444340277776</v>
      </c>
      <c r="Q1293" s="11">
        <f t="shared" si="122"/>
        <v>42101.083333333336</v>
      </c>
      <c r="R1293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11">
        <f t="shared" si="121"/>
        <v>42256.555879629632</v>
      </c>
      <c r="Q1294" s="11">
        <f t="shared" si="122"/>
        <v>42283.749305555553</v>
      </c>
      <c r="R1294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11">
        <f t="shared" si="121"/>
        <v>42292.492719907408</v>
      </c>
      <c r="Q1295" s="11">
        <f t="shared" si="122"/>
        <v>42322.534386574065</v>
      </c>
      <c r="R129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11">
        <f t="shared" si="121"/>
        <v>42278.245335648149</v>
      </c>
      <c r="Q1296" s="11">
        <f t="shared" si="122"/>
        <v>42296.249999999993</v>
      </c>
      <c r="R129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11">
        <f t="shared" si="121"/>
        <v>42184.364548611113</v>
      </c>
      <c r="Q1297" s="11">
        <f t="shared" si="122"/>
        <v>42214.499999999993</v>
      </c>
      <c r="R129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11">
        <f t="shared" si="121"/>
        <v>42422.842280092591</v>
      </c>
      <c r="Q1298" s="11">
        <f t="shared" si="122"/>
        <v>42442.800613425927</v>
      </c>
      <c r="R129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11">
        <f t="shared" si="121"/>
        <v>42461.538865740738</v>
      </c>
      <c r="Q1299" s="11">
        <f t="shared" si="122"/>
        <v>42491.538865740738</v>
      </c>
      <c r="R129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11">
        <f t="shared" si="121"/>
        <v>42458.472592592596</v>
      </c>
      <c r="Q1300" s="11">
        <f t="shared" si="122"/>
        <v>42488.472592592596</v>
      </c>
      <c r="R1300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11">
        <f t="shared" si="121"/>
        <v>42169.606006944443</v>
      </c>
      <c r="Q1301" s="11">
        <f t="shared" si="122"/>
        <v>42199.606006944443</v>
      </c>
      <c r="R130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11">
        <f t="shared" si="121"/>
        <v>42483.466874999998</v>
      </c>
      <c r="Q1302" s="11">
        <f t="shared" si="122"/>
        <v>42522.581249999996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11">
        <f t="shared" si="121"/>
        <v>42195.541412037033</v>
      </c>
      <c r="Q1303" s="11">
        <f t="shared" si="122"/>
        <v>42205.916666666664</v>
      </c>
      <c r="R1303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11">
        <f t="shared" si="121"/>
        <v>42674.849664351852</v>
      </c>
      <c r="Q1304" s="11">
        <f t="shared" si="122"/>
        <v>42704.891331018516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11">
        <f t="shared" si="121"/>
        <v>42566.232870370368</v>
      </c>
      <c r="Q1305" s="11">
        <f t="shared" si="122"/>
        <v>42582.249999999993</v>
      </c>
      <c r="R130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11">
        <f t="shared" si="121"/>
        <v>42746.986168981479</v>
      </c>
      <c r="Q1306" s="11">
        <f t="shared" si="122"/>
        <v>42806.944502314807</v>
      </c>
      <c r="R130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11">
        <f t="shared" si="121"/>
        <v>42543.457268518519</v>
      </c>
      <c r="Q1307" s="11">
        <f t="shared" si="122"/>
        <v>42572.520833333336</v>
      </c>
      <c r="R130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11">
        <f t="shared" si="121"/>
        <v>41947.249236111107</v>
      </c>
      <c r="Q1308" s="11">
        <f t="shared" si="122"/>
        <v>41977.249236111107</v>
      </c>
      <c r="R130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11">
        <f t="shared" si="121"/>
        <v>42387.294895833329</v>
      </c>
      <c r="Q1309" s="11">
        <f t="shared" si="122"/>
        <v>42417.294895833329</v>
      </c>
      <c r="R130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11">
        <f t="shared" si="121"/>
        <v>42611.405231481483</v>
      </c>
      <c r="Q1310" s="11">
        <f t="shared" si="122"/>
        <v>42651.405231481483</v>
      </c>
      <c r="R1310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11">
        <f t="shared" si="121"/>
        <v>42257.674398148149</v>
      </c>
      <c r="Q1311" s="11">
        <f t="shared" si="122"/>
        <v>42292.674398148149</v>
      </c>
      <c r="R13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11">
        <f t="shared" si="121"/>
        <v>42556.458912037029</v>
      </c>
      <c r="Q1312" s="11">
        <f t="shared" si="122"/>
        <v>42601.458912037029</v>
      </c>
      <c r="R13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11">
        <f t="shared" si="121"/>
        <v>42669.593969907401</v>
      </c>
      <c r="Q1313" s="11">
        <f t="shared" si="122"/>
        <v>42704.635636574072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11">
        <f t="shared" si="121"/>
        <v>42082.494467592587</v>
      </c>
      <c r="Q1314" s="11">
        <f t="shared" si="122"/>
        <v>42112.494467592587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11">
        <f t="shared" si="121"/>
        <v>42402.50131944444</v>
      </c>
      <c r="Q1315" s="11">
        <f t="shared" si="122"/>
        <v>42432.50131944444</v>
      </c>
      <c r="R13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11">
        <f t="shared" si="121"/>
        <v>42604.461342592585</v>
      </c>
      <c r="Q1316" s="11">
        <f t="shared" si="122"/>
        <v>42664.461342592585</v>
      </c>
      <c r="R131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11">
        <f t="shared" si="121"/>
        <v>42278.289907407401</v>
      </c>
      <c r="Q1317" s="11">
        <f t="shared" si="122"/>
        <v>42313.833333333336</v>
      </c>
      <c r="R131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11">
        <f t="shared" si="121"/>
        <v>42393.753576388881</v>
      </c>
      <c r="Q1318" s="11">
        <f t="shared" si="122"/>
        <v>42428.753576388881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11">
        <f t="shared" si="121"/>
        <v>42520.027152777773</v>
      </c>
      <c r="Q1319" s="11">
        <f t="shared" si="122"/>
        <v>42572.374999999993</v>
      </c>
      <c r="R131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11">
        <f t="shared" si="121"/>
        <v>41984.835324074076</v>
      </c>
      <c r="Q1320" s="11">
        <f t="shared" si="122"/>
        <v>42014.835324074076</v>
      </c>
      <c r="R1320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11">
        <f t="shared" si="121"/>
        <v>41816.603761574072</v>
      </c>
      <c r="Q1321" s="11">
        <f t="shared" si="122"/>
        <v>41831.458333333328</v>
      </c>
      <c r="R132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11">
        <f t="shared" si="121"/>
        <v>42705.482013888883</v>
      </c>
      <c r="Q1322" s="11">
        <f t="shared" si="122"/>
        <v>42734.749999999993</v>
      </c>
      <c r="R132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11">
        <f t="shared" si="121"/>
        <v>42697.540937499994</v>
      </c>
      <c r="Q1323" s="11">
        <f t="shared" si="122"/>
        <v>42727.540937499994</v>
      </c>
      <c r="R1323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11">
        <f t="shared" si="121"/>
        <v>42115.448206018518</v>
      </c>
      <c r="Q1324" s="11">
        <f t="shared" si="122"/>
        <v>42145.448206018518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11">
        <f t="shared" si="121"/>
        <v>42451.490115740737</v>
      </c>
      <c r="Q1325" s="11">
        <f t="shared" si="122"/>
        <v>42486.079861111109</v>
      </c>
      <c r="R132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11">
        <f t="shared" si="121"/>
        <v>42626.425370370365</v>
      </c>
      <c r="Q1326" s="11">
        <f t="shared" si="122"/>
        <v>42656.425370370365</v>
      </c>
      <c r="R132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11">
        <f t="shared" si="121"/>
        <v>42703.877719907403</v>
      </c>
      <c r="Q1327" s="11">
        <f t="shared" si="122"/>
        <v>42733.877719907403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11">
        <f t="shared" si="121"/>
        <v>41974.583657407398</v>
      </c>
      <c r="Q1328" s="11">
        <f t="shared" si="122"/>
        <v>42019.583657407398</v>
      </c>
      <c r="R132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11">
        <f t="shared" si="121"/>
        <v>42123.470312500001</v>
      </c>
      <c r="Q1329" s="11">
        <f t="shared" si="122"/>
        <v>42153.470312500001</v>
      </c>
      <c r="R132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11">
        <f t="shared" si="121"/>
        <v>42612.434421296297</v>
      </c>
      <c r="Q1330" s="11">
        <f t="shared" si="122"/>
        <v>42657.434421296297</v>
      </c>
      <c r="R1330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11">
        <f t="shared" si="121"/>
        <v>41935.013252314813</v>
      </c>
      <c r="Q1331" s="11">
        <f t="shared" si="122"/>
        <v>41975.054918981477</v>
      </c>
      <c r="R133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11">
        <f t="shared" si="121"/>
        <v>42522.068391203698</v>
      </c>
      <c r="Q1332" s="11">
        <f t="shared" si="122"/>
        <v>42552.958333333336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11">
        <f t="shared" si="121"/>
        <v>42569.295763888884</v>
      </c>
      <c r="Q1333" s="11">
        <f t="shared" si="122"/>
        <v>42599.295763888884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11">
        <f t="shared" si="121"/>
        <v>42731.851944444446</v>
      </c>
      <c r="Q1334" s="11">
        <f t="shared" si="122"/>
        <v>42761.851944444446</v>
      </c>
      <c r="R1334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11">
        <f t="shared" si="121"/>
        <v>41805.8984375</v>
      </c>
      <c r="Q1335" s="11">
        <f t="shared" si="122"/>
        <v>41835.8984375</v>
      </c>
      <c r="R1335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11">
        <f t="shared" si="121"/>
        <v>42410.565821759257</v>
      </c>
      <c r="Q1336" s="11">
        <f t="shared" si="122"/>
        <v>42440.565821759257</v>
      </c>
      <c r="R133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11">
        <f t="shared" si="121"/>
        <v>42313.728032407402</v>
      </c>
      <c r="Q1337" s="11">
        <f t="shared" si="122"/>
        <v>42343.728032407402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11">
        <f t="shared" si="121"/>
        <v>41955.655416666668</v>
      </c>
      <c r="Q1338" s="11">
        <f t="shared" si="122"/>
        <v>41990.655416666668</v>
      </c>
      <c r="R133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11">
        <f t="shared" si="121"/>
        <v>42767.368969907409</v>
      </c>
      <c r="Q1339" s="11">
        <f t="shared" si="122"/>
        <v>42797.368969907409</v>
      </c>
      <c r="R133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11">
        <f t="shared" si="121"/>
        <v>42188.595289351848</v>
      </c>
      <c r="Q1340" s="11">
        <f t="shared" si="122"/>
        <v>42218.595289351848</v>
      </c>
      <c r="R1340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11">
        <f t="shared" si="121"/>
        <v>41936.438831018517</v>
      </c>
      <c r="Q1341" s="11">
        <f t="shared" si="122"/>
        <v>41981.480497685181</v>
      </c>
      <c r="R134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11">
        <f t="shared" si="121"/>
        <v>41836.387187499997</v>
      </c>
      <c r="Q1342" s="11">
        <f t="shared" si="122"/>
        <v>41866.387187499997</v>
      </c>
      <c r="R1342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11">
        <f t="shared" si="121"/>
        <v>42612.415706018517</v>
      </c>
      <c r="Q1343" s="11">
        <f t="shared" si="122"/>
        <v>42644.415706018517</v>
      </c>
      <c r="R1343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11">
        <f t="shared" si="121"/>
        <v>42172.608090277768</v>
      </c>
      <c r="Q1344" s="11">
        <f t="shared" si="122"/>
        <v>42202.608090277768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11">
        <f t="shared" si="121"/>
        <v>42542.318090277775</v>
      </c>
      <c r="Q1345" s="11">
        <f t="shared" si="122"/>
        <v>42600.957638888889</v>
      </c>
      <c r="R134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11">
        <f t="shared" si="121"/>
        <v>42522.581469907404</v>
      </c>
      <c r="Q1346" s="11">
        <f t="shared" si="122"/>
        <v>42551.581469907404</v>
      </c>
      <c r="R134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11">
        <f t="shared" ref="P1347:P1410" si="127">(((J1347/60)/60)/24)+DATE(1970,1,1)+(-5/24)</f>
        <v>41799.606006944443</v>
      </c>
      <c r="Q1347" s="11">
        <f t="shared" ref="Q1347:Q1410" si="128">(((I1347/60)/60)/24)+DATE(1970,1,1)+(-5/24)</f>
        <v>41834.606006944443</v>
      </c>
      <c r="R1347">
        <f t="shared" ref="R1347:R1410" si="129">IF(L1347=0,0,E1347/L1347)</f>
        <v>53.571428571428569</v>
      </c>
      <c r="S1347" t="str">
        <f t="shared" ref="S1347:S1410" si="130">LEFT(N1347,FIND("/",N1347)-1)</f>
        <v>publishing</v>
      </c>
      <c r="T1347" t="str">
        <f t="shared" ref="T1347:T1410" si="131">RIGHT(N1347,LEN(N1347)-FIND("/",N1347))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11">
        <f t="shared" si="127"/>
        <v>41421.867488425924</v>
      </c>
      <c r="Q1348" s="11">
        <f t="shared" si="128"/>
        <v>41451.867488425924</v>
      </c>
      <c r="R134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11">
        <f t="shared" si="127"/>
        <v>42040.429687499993</v>
      </c>
      <c r="Q1349" s="11">
        <f t="shared" si="128"/>
        <v>42070.429687499993</v>
      </c>
      <c r="R134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11">
        <f t="shared" si="127"/>
        <v>41963.29783564814</v>
      </c>
      <c r="Q1350" s="11">
        <f t="shared" si="128"/>
        <v>41991.29783564814</v>
      </c>
      <c r="R1350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11">
        <f t="shared" si="127"/>
        <v>42317.124247685184</v>
      </c>
      <c r="Q1351" s="11">
        <f t="shared" si="128"/>
        <v>42354.082638888889</v>
      </c>
      <c r="R135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11">
        <f t="shared" si="127"/>
        <v>42333.804791666662</v>
      </c>
      <c r="Q1352" s="11">
        <f t="shared" si="128"/>
        <v>42363.804791666662</v>
      </c>
      <c r="R135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11">
        <f t="shared" si="127"/>
        <v>42382.531759259255</v>
      </c>
      <c r="Q1353" s="11">
        <f t="shared" si="128"/>
        <v>42412.531759259255</v>
      </c>
      <c r="R1353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11">
        <f t="shared" si="127"/>
        <v>42200.369976851849</v>
      </c>
      <c r="Q1354" s="11">
        <f t="shared" si="128"/>
        <v>42251.957638888889</v>
      </c>
      <c r="R1354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11">
        <f t="shared" si="127"/>
        <v>41308.909583333334</v>
      </c>
      <c r="Q1355" s="11">
        <f t="shared" si="128"/>
        <v>41343.791666666664</v>
      </c>
      <c r="R135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11">
        <f t="shared" si="127"/>
        <v>42502.599293981482</v>
      </c>
      <c r="Q1356" s="11">
        <f t="shared" si="128"/>
        <v>42532.599293981482</v>
      </c>
      <c r="R135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11">
        <f t="shared" si="127"/>
        <v>41213.046354166661</v>
      </c>
      <c r="Q1357" s="11">
        <f t="shared" si="128"/>
        <v>41243.208333333328</v>
      </c>
      <c r="R135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11">
        <f t="shared" si="127"/>
        <v>41429.830555555556</v>
      </c>
      <c r="Q1358" s="11">
        <f t="shared" si="128"/>
        <v>41459.830555555556</v>
      </c>
      <c r="R135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11">
        <f t="shared" si="127"/>
        <v>41304.753900462958</v>
      </c>
      <c r="Q1359" s="11">
        <f t="shared" si="128"/>
        <v>41334.040972222218</v>
      </c>
      <c r="R135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11">
        <f t="shared" si="127"/>
        <v>40689.362534722219</v>
      </c>
      <c r="Q1360" s="11">
        <f t="shared" si="128"/>
        <v>40719.362534722219</v>
      </c>
      <c r="R1360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11">
        <f t="shared" si="127"/>
        <v>40668.606365740736</v>
      </c>
      <c r="Q1361" s="11">
        <f t="shared" si="128"/>
        <v>40730.606365740736</v>
      </c>
      <c r="R136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11">
        <f t="shared" si="127"/>
        <v>41095.692361111105</v>
      </c>
      <c r="Q1362" s="11">
        <f t="shared" si="128"/>
        <v>41123.692361111105</v>
      </c>
      <c r="R136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11">
        <f t="shared" si="127"/>
        <v>41781.508935185186</v>
      </c>
      <c r="Q1363" s="11">
        <f t="shared" si="128"/>
        <v>41811.508935185186</v>
      </c>
      <c r="R1363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11">
        <f t="shared" si="127"/>
        <v>41464.726053240738</v>
      </c>
      <c r="Q1364" s="11">
        <f t="shared" si="128"/>
        <v>41524.726053240738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11">
        <f t="shared" si="127"/>
        <v>42396.635729166665</v>
      </c>
      <c r="Q1365" s="11">
        <f t="shared" si="128"/>
        <v>42415.124305555553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11">
        <f t="shared" si="127"/>
        <v>41951.487337962957</v>
      </c>
      <c r="Q1366" s="11">
        <f t="shared" si="128"/>
        <v>42011.487337962964</v>
      </c>
      <c r="R136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11">
        <f t="shared" si="127"/>
        <v>42049.524907407402</v>
      </c>
      <c r="Q1367" s="11">
        <f t="shared" si="128"/>
        <v>42079.483240740738</v>
      </c>
      <c r="R136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11">
        <f t="shared" si="127"/>
        <v>41924.787766203699</v>
      </c>
      <c r="Q1368" s="11">
        <f t="shared" si="128"/>
        <v>41969.829432870371</v>
      </c>
      <c r="R136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11">
        <f t="shared" si="127"/>
        <v>42291.794560185182</v>
      </c>
      <c r="Q1369" s="11">
        <f t="shared" si="128"/>
        <v>42321.836226851847</v>
      </c>
      <c r="R136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11">
        <f t="shared" si="127"/>
        <v>42145.982569444437</v>
      </c>
      <c r="Q1370" s="11">
        <f t="shared" si="128"/>
        <v>42169.982569444437</v>
      </c>
      <c r="R1370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11">
        <f t="shared" si="127"/>
        <v>41710.385949074072</v>
      </c>
      <c r="Q1371" s="11">
        <f t="shared" si="128"/>
        <v>41740.385949074072</v>
      </c>
      <c r="R137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11">
        <f t="shared" si="127"/>
        <v>41547.795023148145</v>
      </c>
      <c r="Q1372" s="11">
        <f t="shared" si="128"/>
        <v>41562.795023148145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11">
        <f t="shared" si="127"/>
        <v>42101.550254629627</v>
      </c>
      <c r="Q1373" s="11">
        <f t="shared" si="128"/>
        <v>42131.550254629627</v>
      </c>
      <c r="R1373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11">
        <f t="shared" si="127"/>
        <v>41072.53162037037</v>
      </c>
      <c r="Q1374" s="11">
        <f t="shared" si="128"/>
        <v>41102.53162037037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11">
        <f t="shared" si="127"/>
        <v>42704.743437499994</v>
      </c>
      <c r="Q1375" s="11">
        <f t="shared" si="128"/>
        <v>42734.743437499994</v>
      </c>
      <c r="R137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11">
        <f t="shared" si="127"/>
        <v>42423.953564814808</v>
      </c>
      <c r="Q1376" s="11">
        <f t="shared" si="128"/>
        <v>42453.911898148144</v>
      </c>
      <c r="R137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11">
        <f t="shared" si="127"/>
        <v>42719.857858796291</v>
      </c>
      <c r="Q1377" s="11">
        <f t="shared" si="128"/>
        <v>42749.857858796291</v>
      </c>
      <c r="R137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11">
        <f t="shared" si="127"/>
        <v>42677.460717592585</v>
      </c>
      <c r="Q1378" s="11">
        <f t="shared" si="128"/>
        <v>42707.502384259256</v>
      </c>
      <c r="R137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11">
        <f t="shared" si="127"/>
        <v>42747.01122685185</v>
      </c>
      <c r="Q1379" s="11">
        <f t="shared" si="128"/>
        <v>42768.96597222222</v>
      </c>
      <c r="R137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11">
        <f t="shared" si="127"/>
        <v>42568.551041666658</v>
      </c>
      <c r="Q1380" s="11">
        <f t="shared" si="128"/>
        <v>42583.551041666658</v>
      </c>
      <c r="R1380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11">
        <f t="shared" si="127"/>
        <v>42130.28328703704</v>
      </c>
      <c r="Q1381" s="11">
        <f t="shared" si="128"/>
        <v>42160.28328703704</v>
      </c>
      <c r="R138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11">
        <f t="shared" si="127"/>
        <v>42141.554467592585</v>
      </c>
      <c r="Q1382" s="11">
        <f t="shared" si="128"/>
        <v>42163.874999999993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11">
        <f t="shared" si="127"/>
        <v>42703.006076388883</v>
      </c>
      <c r="Q1383" s="11">
        <f t="shared" si="128"/>
        <v>42733.006076388883</v>
      </c>
      <c r="R1383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11">
        <f t="shared" si="127"/>
        <v>41370.591851851852</v>
      </c>
      <c r="Q1384" s="11">
        <f t="shared" si="128"/>
        <v>41400.591851851852</v>
      </c>
      <c r="R1384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11">
        <f t="shared" si="127"/>
        <v>42706.866643518515</v>
      </c>
      <c r="Q1385" s="11">
        <f t="shared" si="128"/>
        <v>42726.866643518515</v>
      </c>
      <c r="R138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11">
        <f t="shared" si="127"/>
        <v>42160.526874999996</v>
      </c>
      <c r="Q1386" s="11">
        <f t="shared" si="128"/>
        <v>42190.526874999996</v>
      </c>
      <c r="R138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11">
        <f t="shared" si="127"/>
        <v>42433.480567129627</v>
      </c>
      <c r="Q1387" s="11">
        <f t="shared" si="128"/>
        <v>42489.299305555549</v>
      </c>
      <c r="R138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11">
        <f t="shared" si="127"/>
        <v>42184.438530092586</v>
      </c>
      <c r="Q1388" s="11">
        <f t="shared" si="128"/>
        <v>42214.438530092586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11">
        <f t="shared" si="127"/>
        <v>42126.712905092594</v>
      </c>
      <c r="Q1389" s="11">
        <f t="shared" si="128"/>
        <v>42157.979166666664</v>
      </c>
      <c r="R138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11">
        <f t="shared" si="127"/>
        <v>42634.406446759262</v>
      </c>
      <c r="Q1390" s="11">
        <f t="shared" si="128"/>
        <v>42660.468055555553</v>
      </c>
      <c r="R1390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11">
        <f t="shared" si="127"/>
        <v>42565.272650462961</v>
      </c>
      <c r="Q1391" s="11">
        <f t="shared" si="128"/>
        <v>42595.272650462961</v>
      </c>
      <c r="R139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11">
        <f t="shared" si="127"/>
        <v>42087.594976851848</v>
      </c>
      <c r="Q1392" s="11">
        <f t="shared" si="128"/>
        <v>42121.508333333331</v>
      </c>
      <c r="R139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11">
        <f t="shared" si="127"/>
        <v>42193.442337962959</v>
      </c>
      <c r="Q1393" s="11">
        <f t="shared" si="128"/>
        <v>42237.999305555553</v>
      </c>
      <c r="R1393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11">
        <f t="shared" si="127"/>
        <v>42400.946597222217</v>
      </c>
      <c r="Q1394" s="11">
        <f t="shared" si="128"/>
        <v>42431.946597222217</v>
      </c>
      <c r="R1394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11">
        <f t="shared" si="127"/>
        <v>42553.473645833328</v>
      </c>
      <c r="Q1395" s="11">
        <f t="shared" si="128"/>
        <v>42583.473645833328</v>
      </c>
      <c r="R139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11">
        <f t="shared" si="127"/>
        <v>42751.936643518515</v>
      </c>
      <c r="Q1396" s="11">
        <f t="shared" si="128"/>
        <v>42794.916666666664</v>
      </c>
      <c r="R139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11">
        <f t="shared" si="127"/>
        <v>42719.700011574074</v>
      </c>
      <c r="Q1397" s="11">
        <f t="shared" si="128"/>
        <v>42749.700011574074</v>
      </c>
      <c r="R139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11">
        <f t="shared" si="127"/>
        <v>42018.790300925924</v>
      </c>
      <c r="Q1398" s="11">
        <f t="shared" si="128"/>
        <v>42048.790300925924</v>
      </c>
      <c r="R139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11">
        <f t="shared" si="127"/>
        <v>42640.709606481476</v>
      </c>
      <c r="Q1399" s="11">
        <f t="shared" si="128"/>
        <v>42670.679861111108</v>
      </c>
      <c r="R139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11">
        <f t="shared" si="127"/>
        <v>42526.665902777771</v>
      </c>
      <c r="Q1400" s="11">
        <f t="shared" si="128"/>
        <v>42556.665902777771</v>
      </c>
      <c r="R1400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11">
        <f t="shared" si="127"/>
        <v>41888.795983796292</v>
      </c>
      <c r="Q1401" s="11">
        <f t="shared" si="128"/>
        <v>41918.795983796292</v>
      </c>
      <c r="R140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11">
        <f t="shared" si="127"/>
        <v>42498.132789351854</v>
      </c>
      <c r="Q1402" s="11">
        <f t="shared" si="128"/>
        <v>42533.020833333336</v>
      </c>
      <c r="R140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11">
        <f t="shared" si="127"/>
        <v>41399.787893518514</v>
      </c>
      <c r="Q1403" s="11">
        <f t="shared" si="128"/>
        <v>41420.787893518514</v>
      </c>
      <c r="R1403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11">
        <f t="shared" si="127"/>
        <v>42064.845034722217</v>
      </c>
      <c r="Q1404" s="11">
        <f t="shared" si="128"/>
        <v>42124.80336805556</v>
      </c>
      <c r="R1404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11">
        <f t="shared" si="127"/>
        <v>41450.854571759257</v>
      </c>
      <c r="Q1405" s="11">
        <f t="shared" si="128"/>
        <v>41480.854571759257</v>
      </c>
      <c r="R140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11">
        <f t="shared" si="127"/>
        <v>42032.30190972222</v>
      </c>
      <c r="Q1406" s="11">
        <f t="shared" si="128"/>
        <v>42057.30190972222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11">
        <f t="shared" si="127"/>
        <v>41941.472233796296</v>
      </c>
      <c r="Q1407" s="11">
        <f t="shared" si="128"/>
        <v>41971.51390046296</v>
      </c>
      <c r="R140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11">
        <f t="shared" si="127"/>
        <v>42297.224618055552</v>
      </c>
      <c r="Q1408" s="11">
        <f t="shared" si="128"/>
        <v>42350.208333333336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11">
        <f t="shared" si="127"/>
        <v>41838.32844907407</v>
      </c>
      <c r="Q1409" s="11">
        <f t="shared" si="128"/>
        <v>41863.32844907407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11">
        <f t="shared" si="127"/>
        <v>42291.663842592585</v>
      </c>
      <c r="Q1410" s="11">
        <f t="shared" si="128"/>
        <v>42321.705509259256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11">
        <f t="shared" ref="P1411:P1474" si="133">(((J1411/60)/60)/24)+DATE(1970,1,1)+(-5/24)</f>
        <v>41944.925173611111</v>
      </c>
      <c r="Q1411" s="11">
        <f t="shared" ref="Q1411:Q1474" si="134">(((I1411/60)/60)/24)+DATE(1970,1,1)+(-5/24)</f>
        <v>42004.966840277775</v>
      </c>
      <c r="R1411">
        <f t="shared" ref="R1411:R1474" si="135">IF(L1411=0,0,E1411/L1411)</f>
        <v>0</v>
      </c>
      <c r="S1411" t="str">
        <f t="shared" ref="S1411:S1474" si="136">LEFT(N1411,FIND("/",N1411)-1)</f>
        <v>publishing</v>
      </c>
      <c r="T1411" t="str">
        <f t="shared" ref="T1411:T1474" si="137">RIGHT(N1411,LEN(N1411)-FIND("/",N1411))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11">
        <f t="shared" si="133"/>
        <v>42479.110185185178</v>
      </c>
      <c r="Q1412" s="11">
        <f t="shared" si="134"/>
        <v>42524.110185185178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11">
        <f t="shared" si="133"/>
        <v>42012.850694444445</v>
      </c>
      <c r="Q1413" s="11">
        <f t="shared" si="134"/>
        <v>42040.850694444445</v>
      </c>
      <c r="R1413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11">
        <f t="shared" si="133"/>
        <v>41946.855312499996</v>
      </c>
      <c r="Q1414" s="11">
        <f t="shared" si="134"/>
        <v>41976.855312499996</v>
      </c>
      <c r="R1414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11">
        <f t="shared" si="133"/>
        <v>42360.228819444441</v>
      </c>
      <c r="Q1415" s="11">
        <f t="shared" si="134"/>
        <v>42420.228819444441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11">
        <f t="shared" si="133"/>
        <v>42708.044756944444</v>
      </c>
      <c r="Q1416" s="11">
        <f t="shared" si="134"/>
        <v>42738.044756944444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11">
        <f t="shared" si="133"/>
        <v>42192.467488425922</v>
      </c>
      <c r="Q1417" s="11">
        <f t="shared" si="134"/>
        <v>42232.467488425922</v>
      </c>
      <c r="R141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11">
        <f t="shared" si="133"/>
        <v>42299.717812499999</v>
      </c>
      <c r="Q1418" s="11">
        <f t="shared" si="134"/>
        <v>42329.759479166663</v>
      </c>
      <c r="R1418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11">
        <f t="shared" si="133"/>
        <v>42231.941828703704</v>
      </c>
      <c r="Q1419" s="11">
        <f t="shared" si="134"/>
        <v>42262.257638888892</v>
      </c>
      <c r="R141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11">
        <f t="shared" si="133"/>
        <v>42395.248078703698</v>
      </c>
      <c r="Q1420" s="11">
        <f t="shared" si="134"/>
        <v>42425.248078703698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11">
        <f t="shared" si="133"/>
        <v>42622.24790509259</v>
      </c>
      <c r="Q1421" s="11">
        <f t="shared" si="134"/>
        <v>42652.24790509259</v>
      </c>
      <c r="R142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11">
        <f t="shared" si="133"/>
        <v>42524.459328703706</v>
      </c>
      <c r="Q1422" s="11">
        <f t="shared" si="134"/>
        <v>42549.459328703706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11">
        <f t="shared" si="133"/>
        <v>42013.707280092589</v>
      </c>
      <c r="Q1423" s="11">
        <f t="shared" si="134"/>
        <v>42043.707280092589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11">
        <f t="shared" si="133"/>
        <v>42604.031296296293</v>
      </c>
      <c r="Q1424" s="11">
        <f t="shared" si="134"/>
        <v>42634.031296296293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11">
        <f t="shared" si="133"/>
        <v>42340.151979166665</v>
      </c>
      <c r="Q1425" s="11">
        <f t="shared" si="134"/>
        <v>42370.151979166665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11">
        <f t="shared" si="133"/>
        <v>42676.509282407402</v>
      </c>
      <c r="Q1426" s="11">
        <f t="shared" si="134"/>
        <v>42689.550949074073</v>
      </c>
      <c r="R142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11">
        <f t="shared" si="133"/>
        <v>42092.923136574071</v>
      </c>
      <c r="Q1427" s="11">
        <f t="shared" si="134"/>
        <v>42122.923136574071</v>
      </c>
      <c r="R1427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11">
        <f t="shared" si="133"/>
        <v>42180.181944444441</v>
      </c>
      <c r="Q1428" s="11">
        <f t="shared" si="134"/>
        <v>42240.181944444441</v>
      </c>
      <c r="R1428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11">
        <f t="shared" si="133"/>
        <v>42601.643344907403</v>
      </c>
      <c r="Q1429" s="11">
        <f t="shared" si="134"/>
        <v>42631.643344907403</v>
      </c>
      <c r="R142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11">
        <f t="shared" si="133"/>
        <v>42432.171493055554</v>
      </c>
      <c r="Q1430" s="11">
        <f t="shared" si="134"/>
        <v>42462.129826388882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11">
        <f t="shared" si="133"/>
        <v>42073.852337962955</v>
      </c>
      <c r="Q1431" s="11">
        <f t="shared" si="134"/>
        <v>42103.852337962955</v>
      </c>
      <c r="R1431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11">
        <f t="shared" si="133"/>
        <v>41961.605185185181</v>
      </c>
      <c r="Q1432" s="11">
        <f t="shared" si="134"/>
        <v>41992.605185185181</v>
      </c>
      <c r="R143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11">
        <f t="shared" si="133"/>
        <v>42304.002499999995</v>
      </c>
      <c r="Q1433" s="11">
        <f t="shared" si="134"/>
        <v>42334.044166666667</v>
      </c>
      <c r="R1433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11">
        <f t="shared" si="133"/>
        <v>42175.572083333333</v>
      </c>
      <c r="Q1434" s="11">
        <f t="shared" si="134"/>
        <v>42205.572083333333</v>
      </c>
      <c r="R1434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11">
        <f t="shared" si="133"/>
        <v>42673.417534722219</v>
      </c>
      <c r="Q1435" s="11">
        <f t="shared" si="134"/>
        <v>42714.249999999993</v>
      </c>
      <c r="R143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11">
        <f t="shared" si="133"/>
        <v>42142.558773148143</v>
      </c>
      <c r="Q1436" s="11">
        <f t="shared" si="134"/>
        <v>42163.416666666664</v>
      </c>
      <c r="R143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11">
        <f t="shared" si="133"/>
        <v>42258.57199074074</v>
      </c>
      <c r="Q1437" s="11">
        <f t="shared" si="134"/>
        <v>42288.57199074074</v>
      </c>
      <c r="R143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11">
        <f t="shared" si="133"/>
        <v>42391.141863425924</v>
      </c>
      <c r="Q1438" s="11">
        <f t="shared" si="134"/>
        <v>42421.141863425924</v>
      </c>
      <c r="R143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11">
        <f t="shared" si="133"/>
        <v>41796.32336805555</v>
      </c>
      <c r="Q1439" s="11">
        <f t="shared" si="134"/>
        <v>41832.999305555553</v>
      </c>
      <c r="R143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11">
        <f t="shared" si="133"/>
        <v>42457.663182870368</v>
      </c>
      <c r="Q1440" s="11">
        <f t="shared" si="134"/>
        <v>42487.371527777774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11">
        <f t="shared" si="133"/>
        <v>42040.621539351843</v>
      </c>
      <c r="Q1441" s="11">
        <f t="shared" si="134"/>
        <v>42070.621539351843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11">
        <f t="shared" si="133"/>
        <v>42486.540081018517</v>
      </c>
      <c r="Q1442" s="11">
        <f t="shared" si="134"/>
        <v>42516.540081018517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11">
        <f t="shared" si="133"/>
        <v>42198.557511574072</v>
      </c>
      <c r="Q1443" s="11">
        <f t="shared" si="134"/>
        <v>42258.557511574072</v>
      </c>
      <c r="R1443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11">
        <f t="shared" si="133"/>
        <v>42485.437013888884</v>
      </c>
      <c r="Q1444" s="11">
        <f t="shared" si="134"/>
        <v>42515.437013888884</v>
      </c>
      <c r="R1444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11">
        <f t="shared" si="133"/>
        <v>42707.71769675926</v>
      </c>
      <c r="Q1445" s="11">
        <f t="shared" si="134"/>
        <v>42737.71769675926</v>
      </c>
      <c r="R1445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11">
        <f t="shared" si="133"/>
        <v>42199.665069444447</v>
      </c>
      <c r="Q1446" s="11">
        <f t="shared" si="134"/>
        <v>42259.665069444447</v>
      </c>
      <c r="R1446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11">
        <f t="shared" si="133"/>
        <v>42139.333969907406</v>
      </c>
      <c r="Q1447" s="11">
        <f t="shared" si="134"/>
        <v>42169.333969907406</v>
      </c>
      <c r="R1447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11">
        <f t="shared" si="133"/>
        <v>42461.239328703705</v>
      </c>
      <c r="Q1448" s="11">
        <f t="shared" si="134"/>
        <v>42481.239328703705</v>
      </c>
      <c r="R1448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11">
        <f t="shared" si="133"/>
        <v>42529.52238425926</v>
      </c>
      <c r="Q1449" s="11">
        <f t="shared" si="134"/>
        <v>42559.52238425926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11">
        <f t="shared" si="133"/>
        <v>42115.728217592587</v>
      </c>
      <c r="Q1450" s="11">
        <f t="shared" si="134"/>
        <v>42146.017361111109</v>
      </c>
      <c r="R1450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11">
        <f t="shared" si="133"/>
        <v>42086.603067129625</v>
      </c>
      <c r="Q1451" s="11">
        <f t="shared" si="134"/>
        <v>42134.603067129625</v>
      </c>
      <c r="R1451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11">
        <f t="shared" si="133"/>
        <v>42389.962928240733</v>
      </c>
      <c r="Q1452" s="11">
        <f t="shared" si="134"/>
        <v>42419.962928240733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11">
        <f t="shared" si="133"/>
        <v>41931.75068287037</v>
      </c>
      <c r="Q1453" s="11">
        <f t="shared" si="134"/>
        <v>41961.792349537034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11">
        <f t="shared" si="133"/>
        <v>41818.494942129626</v>
      </c>
      <c r="Q1454" s="11">
        <f t="shared" si="134"/>
        <v>41848.494942129626</v>
      </c>
      <c r="R1454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11">
        <f t="shared" si="133"/>
        <v>42795.487812499996</v>
      </c>
      <c r="Q1455" s="11">
        <f t="shared" si="134"/>
        <v>42840.446145833332</v>
      </c>
      <c r="R1455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11">
        <f t="shared" si="133"/>
        <v>42463.658333333333</v>
      </c>
      <c r="Q1456" s="11">
        <f t="shared" si="134"/>
        <v>42484.707638888889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11">
        <f t="shared" si="133"/>
        <v>41832.46435185185</v>
      </c>
      <c r="Q1457" s="11">
        <f t="shared" si="134"/>
        <v>41887.360416666663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11">
        <f t="shared" si="133"/>
        <v>42708.460243055553</v>
      </c>
      <c r="Q1458" s="11">
        <f t="shared" si="134"/>
        <v>42738.460243055553</v>
      </c>
      <c r="R145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11">
        <f t="shared" si="133"/>
        <v>42289.688009259255</v>
      </c>
      <c r="Q1459" s="11">
        <f t="shared" si="134"/>
        <v>42319.729675925926</v>
      </c>
      <c r="R1459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11">
        <f t="shared" si="133"/>
        <v>41831.49722222222</v>
      </c>
      <c r="Q1460" s="11">
        <f t="shared" si="134"/>
        <v>41861.958333333328</v>
      </c>
      <c r="R1460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11">
        <f t="shared" si="133"/>
        <v>42311.996481481481</v>
      </c>
      <c r="Q1461" s="11">
        <f t="shared" si="134"/>
        <v>42340.517361111109</v>
      </c>
      <c r="R1461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11">
        <f t="shared" si="133"/>
        <v>41915.688634259255</v>
      </c>
      <c r="Q1462" s="11">
        <f t="shared" si="134"/>
        <v>41973.781249999993</v>
      </c>
      <c r="R1462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11">
        <f t="shared" si="133"/>
        <v>41899.436967592592</v>
      </c>
      <c r="Q1463" s="11">
        <f t="shared" si="134"/>
        <v>41932.791666666664</v>
      </c>
      <c r="R1463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11">
        <f t="shared" si="133"/>
        <v>41344.454525462963</v>
      </c>
      <c r="Q1464" s="11">
        <f t="shared" si="134"/>
        <v>41374.454525462963</v>
      </c>
      <c r="R1464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11">
        <f t="shared" si="133"/>
        <v>41326.702986111108</v>
      </c>
      <c r="Q1465" s="11">
        <f t="shared" si="134"/>
        <v>41371.661319444444</v>
      </c>
      <c r="R146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11">
        <f t="shared" si="133"/>
        <v>41291.453217592592</v>
      </c>
      <c r="Q1466" s="11">
        <f t="shared" si="134"/>
        <v>41321.453217592592</v>
      </c>
      <c r="R146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11">
        <f t="shared" si="133"/>
        <v>40959.526064814811</v>
      </c>
      <c r="Q1467" s="11">
        <f t="shared" si="134"/>
        <v>40989.916666666664</v>
      </c>
      <c r="R146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11">
        <f t="shared" si="133"/>
        <v>42339.963726851849</v>
      </c>
      <c r="Q1468" s="11">
        <f t="shared" si="134"/>
        <v>42380.999999999993</v>
      </c>
      <c r="R146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11">
        <f t="shared" si="133"/>
        <v>40933.593576388885</v>
      </c>
      <c r="Q1469" s="11">
        <f t="shared" si="134"/>
        <v>40993.55190972222</v>
      </c>
      <c r="R146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11">
        <f t="shared" si="133"/>
        <v>40645.806122685186</v>
      </c>
      <c r="Q1470" s="11">
        <f t="shared" si="134"/>
        <v>40705.806122685186</v>
      </c>
      <c r="R1470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11">
        <f t="shared" si="133"/>
        <v>41290.390150462961</v>
      </c>
      <c r="Q1471" s="11">
        <f t="shared" si="134"/>
        <v>41320.390150462961</v>
      </c>
      <c r="R147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11">
        <f t="shared" si="133"/>
        <v>41250.618784722217</v>
      </c>
      <c r="Q1472" s="11">
        <f t="shared" si="134"/>
        <v>41271.618784722217</v>
      </c>
      <c r="R1472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11">
        <f t="shared" si="133"/>
        <v>42073.749236111107</v>
      </c>
      <c r="Q1473" s="11">
        <f t="shared" si="134"/>
        <v>42103.749236111107</v>
      </c>
      <c r="R1473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11">
        <f t="shared" si="133"/>
        <v>41533.33452546296</v>
      </c>
      <c r="Q1474" s="11">
        <f t="shared" si="134"/>
        <v>41563.33452546296</v>
      </c>
      <c r="R1474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11">
        <f t="shared" ref="P1475:P1538" si="139">(((J1475/60)/60)/24)+DATE(1970,1,1)+(-5/24)</f>
        <v>40939.771284722221</v>
      </c>
      <c r="Q1475" s="11">
        <f t="shared" ref="Q1475:Q1538" si="140">(((I1475/60)/60)/24)+DATE(1970,1,1)+(-5/24)</f>
        <v>40969.771284722221</v>
      </c>
      <c r="R1475">
        <f t="shared" ref="R1475:R1538" si="141">IF(L1475=0,0,E1475/L1475)</f>
        <v>38.462553191489363</v>
      </c>
      <c r="S1475" t="str">
        <f t="shared" ref="S1475:S1538" si="142">LEFT(N1475,FIND("/",N1475)-1)</f>
        <v>publishing</v>
      </c>
      <c r="T1475" t="str">
        <f t="shared" ref="T1475:T1538" si="143">RIGHT(N1475,LEN(N1475)-FIND("/",N1475))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11">
        <f t="shared" si="139"/>
        <v>41500.519583333327</v>
      </c>
      <c r="Q1476" s="11">
        <f t="shared" si="140"/>
        <v>41530.519583333327</v>
      </c>
      <c r="R147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11">
        <f t="shared" si="139"/>
        <v>41960.514618055553</v>
      </c>
      <c r="Q1477" s="11">
        <f t="shared" si="140"/>
        <v>41992.999305555553</v>
      </c>
      <c r="R147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11">
        <f t="shared" si="139"/>
        <v>40765.833587962959</v>
      </c>
      <c r="Q1478" s="11">
        <f t="shared" si="140"/>
        <v>40795.833587962959</v>
      </c>
      <c r="R147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11">
        <f t="shared" si="139"/>
        <v>40840.407453703701</v>
      </c>
      <c r="Q1479" s="11">
        <f t="shared" si="140"/>
        <v>40899.916666666664</v>
      </c>
      <c r="R147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11">
        <f t="shared" si="139"/>
        <v>41394.663344907407</v>
      </c>
      <c r="Q1480" s="11">
        <f t="shared" si="140"/>
        <v>41408.663344907407</v>
      </c>
      <c r="R1480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11">
        <f t="shared" si="139"/>
        <v>41754.536909722221</v>
      </c>
      <c r="Q1481" s="11">
        <f t="shared" si="140"/>
        <v>41768.957638888889</v>
      </c>
      <c r="R148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11">
        <f t="shared" si="139"/>
        <v>41464.725682870368</v>
      </c>
      <c r="Q1482" s="11">
        <f t="shared" si="140"/>
        <v>41481.5</v>
      </c>
      <c r="R148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11">
        <f t="shared" si="139"/>
        <v>41550.714641203704</v>
      </c>
      <c r="Q1483" s="11">
        <f t="shared" si="140"/>
        <v>41580.714641203704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11">
        <f t="shared" si="139"/>
        <v>41136.649722222224</v>
      </c>
      <c r="Q1484" s="11">
        <f t="shared" si="140"/>
        <v>41159.118749999994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11">
        <f t="shared" si="139"/>
        <v>42547.984664351847</v>
      </c>
      <c r="Q1485" s="11">
        <f t="shared" si="140"/>
        <v>42572.984664351847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11">
        <f t="shared" si="139"/>
        <v>41052.992627314808</v>
      </c>
      <c r="Q1486" s="11">
        <f t="shared" si="140"/>
        <v>41111.410416666666</v>
      </c>
      <c r="R1486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11">
        <f t="shared" si="139"/>
        <v>42130.587650462963</v>
      </c>
      <c r="Q1487" s="11">
        <f t="shared" si="140"/>
        <v>42175.587650462963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11">
        <f t="shared" si="139"/>
        <v>42031.960196759253</v>
      </c>
      <c r="Q1488" s="11">
        <f t="shared" si="140"/>
        <v>42061.960196759253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11">
        <f t="shared" si="139"/>
        <v>42554.709155092591</v>
      </c>
      <c r="Q1489" s="11">
        <f t="shared" si="140"/>
        <v>42584.709155092591</v>
      </c>
      <c r="R1489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11">
        <f t="shared" si="139"/>
        <v>41614.354861111111</v>
      </c>
      <c r="Q1490" s="11">
        <f t="shared" si="140"/>
        <v>41644.354861111111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11">
        <f t="shared" si="139"/>
        <v>41198.403379629628</v>
      </c>
      <c r="Q1491" s="11">
        <f t="shared" si="140"/>
        <v>41228.445046296292</v>
      </c>
      <c r="R1491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11">
        <f t="shared" si="139"/>
        <v>41520.352708333332</v>
      </c>
      <c r="Q1492" s="11">
        <f t="shared" si="140"/>
        <v>41549.352708333332</v>
      </c>
      <c r="R149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11">
        <f t="shared" si="139"/>
        <v>41991.505127314813</v>
      </c>
      <c r="Q1493" s="11">
        <f t="shared" si="140"/>
        <v>42050.443055555552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11">
        <f t="shared" si="139"/>
        <v>40682.676458333335</v>
      </c>
      <c r="Q1494" s="11">
        <f t="shared" si="140"/>
        <v>40712.676458333335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11">
        <f t="shared" si="139"/>
        <v>41411.658275462964</v>
      </c>
      <c r="Q1495" s="11">
        <f t="shared" si="140"/>
        <v>41441.658275462964</v>
      </c>
      <c r="R1495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11">
        <f t="shared" si="139"/>
        <v>42067.514039351845</v>
      </c>
      <c r="Q1496" s="11">
        <f t="shared" si="140"/>
        <v>42097.443055555552</v>
      </c>
      <c r="R149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11">
        <f t="shared" si="139"/>
        <v>40752.581377314811</v>
      </c>
      <c r="Q1497" s="11">
        <f t="shared" si="140"/>
        <v>40782.581377314811</v>
      </c>
      <c r="R1497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11">
        <f t="shared" si="139"/>
        <v>41838.266886574071</v>
      </c>
      <c r="Q1498" s="11">
        <f t="shared" si="140"/>
        <v>41898.266886574071</v>
      </c>
      <c r="R1498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11">
        <f t="shared" si="139"/>
        <v>41444.434282407405</v>
      </c>
      <c r="Q1499" s="11">
        <f t="shared" si="140"/>
        <v>41486.613194444442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11">
        <f t="shared" si="139"/>
        <v>41840.775208333333</v>
      </c>
      <c r="Q1500" s="11">
        <f t="shared" si="140"/>
        <v>41885.775208333333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11">
        <f t="shared" si="139"/>
        <v>42526.798993055556</v>
      </c>
      <c r="Q1501" s="11">
        <f t="shared" si="140"/>
        <v>42586.798993055556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11">
        <f t="shared" si="139"/>
        <v>41365.69626157407</v>
      </c>
      <c r="Q1502" s="11">
        <f t="shared" si="140"/>
        <v>41395.69626157407</v>
      </c>
      <c r="R150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11">
        <f t="shared" si="139"/>
        <v>42163.3752662037</v>
      </c>
      <c r="Q1503" s="11">
        <f t="shared" si="140"/>
        <v>42193.3752662037</v>
      </c>
      <c r="R1503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11">
        <f t="shared" si="139"/>
        <v>42426.33425925926</v>
      </c>
      <c r="Q1504" s="11">
        <f t="shared" si="140"/>
        <v>42454.708333333336</v>
      </c>
      <c r="R1504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11">
        <f t="shared" si="139"/>
        <v>42606.13890046296</v>
      </c>
      <c r="Q1505" s="11">
        <f t="shared" si="140"/>
        <v>42666.13890046296</v>
      </c>
      <c r="R150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11">
        <f t="shared" si="139"/>
        <v>41772.44935185185</v>
      </c>
      <c r="Q1506" s="11">
        <f t="shared" si="140"/>
        <v>41800.147916666661</v>
      </c>
      <c r="R150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11">
        <f t="shared" si="139"/>
        <v>42414.234988425924</v>
      </c>
      <c r="Q1507" s="11">
        <f t="shared" si="140"/>
        <v>42451.625694444439</v>
      </c>
      <c r="R150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11">
        <f t="shared" si="139"/>
        <v>41814.577592592592</v>
      </c>
      <c r="Q1508" s="11">
        <f t="shared" si="140"/>
        <v>41844.577592592592</v>
      </c>
      <c r="R150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11">
        <f t="shared" si="139"/>
        <v>40254.242002314815</v>
      </c>
      <c r="Q1509" s="11">
        <f t="shared" si="140"/>
        <v>40313.131944444445</v>
      </c>
      <c r="R150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11">
        <f t="shared" si="139"/>
        <v>41786.406030092592</v>
      </c>
      <c r="Q1510" s="11">
        <f t="shared" si="140"/>
        <v>41817.406030092592</v>
      </c>
      <c r="R1510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11">
        <f t="shared" si="139"/>
        <v>42751.325057870366</v>
      </c>
      <c r="Q1511" s="11">
        <f t="shared" si="140"/>
        <v>42780.749305555553</v>
      </c>
      <c r="R15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11">
        <f t="shared" si="139"/>
        <v>41809.176828703698</v>
      </c>
      <c r="Q1512" s="11">
        <f t="shared" si="140"/>
        <v>41839.176828703698</v>
      </c>
      <c r="R15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11">
        <f t="shared" si="139"/>
        <v>42296.375046296293</v>
      </c>
      <c r="Q1513" s="11">
        <f t="shared" si="140"/>
        <v>42326.416712962957</v>
      </c>
      <c r="R1513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11">
        <f t="shared" si="139"/>
        <v>42741.476145833331</v>
      </c>
      <c r="Q1514" s="11">
        <f t="shared" si="140"/>
        <v>42771.476145833331</v>
      </c>
      <c r="R1514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11">
        <f t="shared" si="139"/>
        <v>41806.42900462963</v>
      </c>
      <c r="Q1515" s="11">
        <f t="shared" si="140"/>
        <v>41836.42900462963</v>
      </c>
      <c r="R15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11">
        <f t="shared" si="139"/>
        <v>42234.389351851853</v>
      </c>
      <c r="Q1516" s="11">
        <f t="shared" si="140"/>
        <v>42274.389351851853</v>
      </c>
      <c r="R151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11">
        <f t="shared" si="139"/>
        <v>42415.04510416666</v>
      </c>
      <c r="Q1517" s="11">
        <f t="shared" si="140"/>
        <v>42445.003437499996</v>
      </c>
      <c r="R151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11">
        <f t="shared" si="139"/>
        <v>42619.258009259262</v>
      </c>
      <c r="Q1518" s="11">
        <f t="shared" si="140"/>
        <v>42649.374999999993</v>
      </c>
      <c r="R151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11">
        <f t="shared" si="139"/>
        <v>41948.358252314814</v>
      </c>
      <c r="Q1519" s="11">
        <f t="shared" si="140"/>
        <v>41979.041666666664</v>
      </c>
      <c r="R151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11">
        <f t="shared" si="139"/>
        <v>41760.611712962964</v>
      </c>
      <c r="Q1520" s="11">
        <f t="shared" si="140"/>
        <v>41790.611712962964</v>
      </c>
      <c r="R1520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11">
        <f t="shared" si="139"/>
        <v>41782.533368055556</v>
      </c>
      <c r="Q1521" s="11">
        <f t="shared" si="140"/>
        <v>41810.707638888889</v>
      </c>
      <c r="R152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11">
        <f t="shared" si="139"/>
        <v>41955.649456018517</v>
      </c>
      <c r="Q1522" s="11">
        <f t="shared" si="140"/>
        <v>41991.958333333336</v>
      </c>
      <c r="R152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11">
        <f t="shared" si="139"/>
        <v>42492.959386574068</v>
      </c>
      <c r="Q1523" s="11">
        <f t="shared" si="140"/>
        <v>42527.959386574068</v>
      </c>
      <c r="R1523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11">
        <f t="shared" si="139"/>
        <v>41899.621979166666</v>
      </c>
      <c r="Q1524" s="11">
        <f t="shared" si="140"/>
        <v>41929.621979166666</v>
      </c>
      <c r="R1524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11">
        <f t="shared" si="139"/>
        <v>41964.543009259258</v>
      </c>
      <c r="Q1525" s="11">
        <f t="shared" si="140"/>
        <v>41995.791666666664</v>
      </c>
      <c r="R152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11">
        <f t="shared" si="139"/>
        <v>42756.292708333327</v>
      </c>
      <c r="Q1526" s="11">
        <f t="shared" si="140"/>
        <v>42786.292708333327</v>
      </c>
      <c r="R152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11">
        <f t="shared" si="139"/>
        <v>42570.494652777772</v>
      </c>
      <c r="Q1527" s="11">
        <f t="shared" si="140"/>
        <v>42600.494652777772</v>
      </c>
      <c r="R152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11">
        <f t="shared" si="139"/>
        <v>42339.067673611113</v>
      </c>
      <c r="Q1528" s="11">
        <f t="shared" si="140"/>
        <v>42388.067673611113</v>
      </c>
      <c r="R152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11">
        <f t="shared" si="139"/>
        <v>42780.392199074071</v>
      </c>
      <c r="Q1529" s="11">
        <f t="shared" si="140"/>
        <v>42808.350532407399</v>
      </c>
      <c r="R152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11">
        <f t="shared" si="139"/>
        <v>42736.524560185186</v>
      </c>
      <c r="Q1530" s="11">
        <f t="shared" si="140"/>
        <v>42766.791666666664</v>
      </c>
      <c r="R1530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11">
        <f t="shared" si="139"/>
        <v>42052.420370370368</v>
      </c>
      <c r="Q1531" s="11">
        <f t="shared" si="140"/>
        <v>42082.378703703704</v>
      </c>
      <c r="R153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11">
        <f t="shared" si="139"/>
        <v>42275.558969907412</v>
      </c>
      <c r="Q1532" s="11">
        <f t="shared" si="140"/>
        <v>42300.558969907412</v>
      </c>
      <c r="R153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11">
        <f t="shared" si="139"/>
        <v>41941.594050925924</v>
      </c>
      <c r="Q1533" s="11">
        <f t="shared" si="140"/>
        <v>41973.916666666664</v>
      </c>
      <c r="R1533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11">
        <f t="shared" si="139"/>
        <v>42391.266956018517</v>
      </c>
      <c r="Q1534" s="11">
        <f t="shared" si="140"/>
        <v>42415.416666666664</v>
      </c>
      <c r="R1534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11">
        <f t="shared" si="139"/>
        <v>42442.793715277774</v>
      </c>
      <c r="Q1535" s="11">
        <f t="shared" si="140"/>
        <v>42491.957638888889</v>
      </c>
      <c r="R153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11">
        <f t="shared" si="139"/>
        <v>42221.465995370374</v>
      </c>
      <c r="Q1536" s="11">
        <f t="shared" si="140"/>
        <v>42251.465995370374</v>
      </c>
      <c r="R153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11">
        <f t="shared" si="139"/>
        <v>42484.620729166665</v>
      </c>
      <c r="Q1537" s="11">
        <f t="shared" si="140"/>
        <v>42513.708333333336</v>
      </c>
      <c r="R153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11">
        <f t="shared" si="139"/>
        <v>42213.593865740739</v>
      </c>
      <c r="Q1538" s="11">
        <f t="shared" si="140"/>
        <v>42243.593865740739</v>
      </c>
      <c r="R153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11">
        <f t="shared" ref="P1539:P1602" si="145">(((J1539/60)/60)/24)+DATE(1970,1,1)+(-5/24)</f>
        <v>42552.106793981475</v>
      </c>
      <c r="Q1539" s="11">
        <f t="shared" ref="Q1539:Q1602" si="146">(((I1539/60)/60)/24)+DATE(1970,1,1)+(-5/24)</f>
        <v>42588.541666666664</v>
      </c>
      <c r="R1539">
        <f t="shared" ref="R1539:R1602" si="147">IF(L1539=0,0,E1539/L1539)</f>
        <v>96.375</v>
      </c>
      <c r="S1539" t="str">
        <f t="shared" ref="S1539:S1602" si="148">LEFT(N1539,FIND("/",N1539)-1)</f>
        <v>photography</v>
      </c>
      <c r="T1539" t="str">
        <f t="shared" ref="T1539:T1602" si="149">RIGHT(N1539,LEN(N1539)-FIND("/",N1539))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11">
        <f t="shared" si="145"/>
        <v>41981.57372685185</v>
      </c>
      <c r="Q1540" s="11">
        <f t="shared" si="146"/>
        <v>42026.57372685185</v>
      </c>
      <c r="R1540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11">
        <f t="shared" si="145"/>
        <v>42705.710868055547</v>
      </c>
      <c r="Q1541" s="11">
        <f t="shared" si="146"/>
        <v>42738.710868055547</v>
      </c>
      <c r="R154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11">
        <f t="shared" si="145"/>
        <v>41938.798796296294</v>
      </c>
      <c r="Q1542" s="11">
        <f t="shared" si="146"/>
        <v>41968.843749999993</v>
      </c>
      <c r="R154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11">
        <f t="shared" si="145"/>
        <v>41974.503912037035</v>
      </c>
      <c r="Q1543" s="11">
        <f t="shared" si="146"/>
        <v>42004.503912037035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11">
        <f t="shared" si="145"/>
        <v>42170.788194444445</v>
      </c>
      <c r="Q1544" s="11">
        <f t="shared" si="146"/>
        <v>42185.788194444445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11">
        <f t="shared" si="145"/>
        <v>41935.301319444443</v>
      </c>
      <c r="Q1545" s="11">
        <f t="shared" si="146"/>
        <v>41965.342986111107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11">
        <f t="shared" si="145"/>
        <v>42052.842870370368</v>
      </c>
      <c r="Q1546" s="11">
        <f t="shared" si="146"/>
        <v>42094.804166666661</v>
      </c>
      <c r="R1546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11">
        <f t="shared" si="145"/>
        <v>42031.676319444443</v>
      </c>
      <c r="Q1547" s="11">
        <f t="shared" si="146"/>
        <v>42065.677777777775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11">
        <f t="shared" si="145"/>
        <v>41839.004618055551</v>
      </c>
      <c r="Q1548" s="11">
        <f t="shared" si="146"/>
        <v>41899.004618055551</v>
      </c>
      <c r="R154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11">
        <f t="shared" si="145"/>
        <v>42782.218541666669</v>
      </c>
      <c r="Q1549" s="11">
        <f t="shared" si="146"/>
        <v>42789.218541666669</v>
      </c>
      <c r="R1549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11">
        <f t="shared" si="145"/>
        <v>42286.673842592594</v>
      </c>
      <c r="Q1550" s="11">
        <f t="shared" si="146"/>
        <v>42316.715509259251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11">
        <f t="shared" si="145"/>
        <v>42280.927766203698</v>
      </c>
      <c r="Q1551" s="11">
        <f t="shared" si="146"/>
        <v>42310.96943287037</v>
      </c>
      <c r="R155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11">
        <f t="shared" si="145"/>
        <v>42472.24113425926</v>
      </c>
      <c r="Q1552" s="11">
        <f t="shared" si="146"/>
        <v>42502.24113425926</v>
      </c>
      <c r="R155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11">
        <f t="shared" si="145"/>
        <v>42121.616192129623</v>
      </c>
      <c r="Q1553" s="11">
        <f t="shared" si="146"/>
        <v>42151.616192129623</v>
      </c>
      <c r="R1553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11">
        <f t="shared" si="145"/>
        <v>41892.480416666665</v>
      </c>
      <c r="Q1554" s="11">
        <f t="shared" si="146"/>
        <v>41912.957638888889</v>
      </c>
      <c r="R1554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11">
        <f t="shared" si="145"/>
        <v>42219.074618055551</v>
      </c>
      <c r="Q1555" s="11">
        <f t="shared" si="146"/>
        <v>42249.074618055551</v>
      </c>
      <c r="R1555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11">
        <f t="shared" si="145"/>
        <v>42188.043865740743</v>
      </c>
      <c r="Q1556" s="11">
        <f t="shared" si="146"/>
        <v>42218.043865740743</v>
      </c>
      <c r="R1556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11">
        <f t="shared" si="145"/>
        <v>42241.405462962961</v>
      </c>
      <c r="Q1557" s="11">
        <f t="shared" si="146"/>
        <v>42264.499999999993</v>
      </c>
      <c r="R1557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11">
        <f t="shared" si="145"/>
        <v>42524.944722222215</v>
      </c>
      <c r="Q1558" s="11">
        <f t="shared" si="146"/>
        <v>42554.944722222215</v>
      </c>
      <c r="R155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11">
        <f t="shared" si="145"/>
        <v>41871.444826388884</v>
      </c>
      <c r="Q1559" s="11">
        <f t="shared" si="146"/>
        <v>41902.444826388884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11">
        <f t="shared" si="145"/>
        <v>42185.189340277771</v>
      </c>
      <c r="Q1560" s="11">
        <f t="shared" si="146"/>
        <v>42244.299999999996</v>
      </c>
      <c r="R1560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11">
        <f t="shared" si="145"/>
        <v>42107.844895833325</v>
      </c>
      <c r="Q1561" s="11">
        <f t="shared" si="146"/>
        <v>42122.844895833325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11">
        <f t="shared" si="145"/>
        <v>41935.812418981477</v>
      </c>
      <c r="Q1562" s="11">
        <f t="shared" si="146"/>
        <v>41955.854085648149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11">
        <f t="shared" si="145"/>
        <v>41554.833368055552</v>
      </c>
      <c r="Q1563" s="11">
        <f t="shared" si="146"/>
        <v>41584.875034722223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11">
        <f t="shared" si="145"/>
        <v>40079.357824074068</v>
      </c>
      <c r="Q1564" s="11">
        <f t="shared" si="146"/>
        <v>40148.826388888883</v>
      </c>
      <c r="R1564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11">
        <f t="shared" si="145"/>
        <v>41652.534155092588</v>
      </c>
      <c r="Q1565" s="11">
        <f t="shared" si="146"/>
        <v>41712.492488425924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11">
        <f t="shared" si="145"/>
        <v>42121.158668981479</v>
      </c>
      <c r="Q1566" s="11">
        <f t="shared" si="146"/>
        <v>42152.628472222219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11">
        <f t="shared" si="145"/>
        <v>40672.521539351852</v>
      </c>
      <c r="Q1567" s="11">
        <f t="shared" si="146"/>
        <v>40702.521539351852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11">
        <f t="shared" si="145"/>
        <v>42549.708379629628</v>
      </c>
      <c r="Q1568" s="11">
        <f t="shared" si="146"/>
        <v>42578.708333333336</v>
      </c>
      <c r="R156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11">
        <f t="shared" si="145"/>
        <v>41671.728530092587</v>
      </c>
      <c r="Q1569" s="11">
        <f t="shared" si="146"/>
        <v>41686.791666666664</v>
      </c>
      <c r="R156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11">
        <f t="shared" si="145"/>
        <v>41961.853993055549</v>
      </c>
      <c r="Q1570" s="11">
        <f t="shared" si="146"/>
        <v>41996.853993055549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11">
        <f t="shared" si="145"/>
        <v>41389.471226851849</v>
      </c>
      <c r="Q1571" s="11">
        <f t="shared" si="146"/>
        <v>41419.471226851849</v>
      </c>
      <c r="R1571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11">
        <f t="shared" si="145"/>
        <v>42438.605115740742</v>
      </c>
      <c r="Q1572" s="11">
        <f t="shared" si="146"/>
        <v>42468.56344907407</v>
      </c>
      <c r="R157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11">
        <f t="shared" si="145"/>
        <v>42144.561145833337</v>
      </c>
      <c r="Q1573" s="11">
        <f t="shared" si="146"/>
        <v>42174.561145833337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11">
        <f t="shared" si="145"/>
        <v>42403.824756944443</v>
      </c>
      <c r="Q1574" s="11">
        <f t="shared" si="146"/>
        <v>42428.790972222218</v>
      </c>
      <c r="R1574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11">
        <f t="shared" si="145"/>
        <v>42785.791689814818</v>
      </c>
      <c r="Q1575" s="11">
        <f t="shared" si="146"/>
        <v>42825.957638888889</v>
      </c>
      <c r="R157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11">
        <f t="shared" si="145"/>
        <v>42017.719085648147</v>
      </c>
      <c r="Q1576" s="11">
        <f t="shared" si="146"/>
        <v>42052.719085648147</v>
      </c>
      <c r="R157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11">
        <f t="shared" si="145"/>
        <v>41799.315925925926</v>
      </c>
      <c r="Q1577" s="11">
        <f t="shared" si="146"/>
        <v>41829.315925925926</v>
      </c>
      <c r="R157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11">
        <f t="shared" si="145"/>
        <v>42140.670925925922</v>
      </c>
      <c r="Q1578" s="11">
        <f t="shared" si="146"/>
        <v>42185.670925925922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11">
        <f t="shared" si="145"/>
        <v>41054.639444444445</v>
      </c>
      <c r="Q1579" s="11">
        <f t="shared" si="146"/>
        <v>41114.639444444445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11">
        <f t="shared" si="145"/>
        <v>40398.857534722221</v>
      </c>
      <c r="Q1580" s="11">
        <f t="shared" si="146"/>
        <v>40422.875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11">
        <f t="shared" si="145"/>
        <v>41481.788090277776</v>
      </c>
      <c r="Q1581" s="11">
        <f t="shared" si="146"/>
        <v>41514.788090277776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11">
        <f t="shared" si="145"/>
        <v>40989.841736111113</v>
      </c>
      <c r="Q1582" s="11">
        <f t="shared" si="146"/>
        <v>41049.841736111113</v>
      </c>
      <c r="R1582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11">
        <f t="shared" si="145"/>
        <v>42325.240624999999</v>
      </c>
      <c r="Q1583" s="11">
        <f t="shared" si="146"/>
        <v>42357.240624999999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11">
        <f t="shared" si="145"/>
        <v>42246.581631944442</v>
      </c>
      <c r="Q1584" s="11">
        <f t="shared" si="146"/>
        <v>42303.680555555555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11">
        <f t="shared" si="145"/>
        <v>41877.696655092594</v>
      </c>
      <c r="Q1585" s="11">
        <f t="shared" si="146"/>
        <v>41907.696655092594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11">
        <f t="shared" si="145"/>
        <v>41779.440983796296</v>
      </c>
      <c r="Q1586" s="11">
        <f t="shared" si="146"/>
        <v>41789.440983796296</v>
      </c>
      <c r="R1586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11">
        <f t="shared" si="145"/>
        <v>42707.687129629623</v>
      </c>
      <c r="Q1587" s="11">
        <f t="shared" si="146"/>
        <v>42729.249999999993</v>
      </c>
      <c r="R158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11">
        <f t="shared" si="145"/>
        <v>42068.896087962967</v>
      </c>
      <c r="Q1588" s="11">
        <f t="shared" si="146"/>
        <v>42098.854421296295</v>
      </c>
      <c r="R1588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11">
        <f t="shared" si="145"/>
        <v>41956.742650462962</v>
      </c>
      <c r="Q1589" s="11">
        <f t="shared" si="146"/>
        <v>41986.742650462962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11">
        <f t="shared" si="145"/>
        <v>42005.041655092595</v>
      </c>
      <c r="Q1590" s="11">
        <f t="shared" si="146"/>
        <v>42035.633333333331</v>
      </c>
      <c r="R1590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11">
        <f t="shared" si="145"/>
        <v>42256.776458333326</v>
      </c>
      <c r="Q1591" s="11">
        <f t="shared" si="146"/>
        <v>42286.776458333326</v>
      </c>
      <c r="R1591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11">
        <f t="shared" si="145"/>
        <v>42240.648888888885</v>
      </c>
      <c r="Q1592" s="11">
        <f t="shared" si="146"/>
        <v>42270.648888888885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11">
        <f t="shared" si="145"/>
        <v>42433.517835648141</v>
      </c>
      <c r="Q1593" s="11">
        <f t="shared" si="146"/>
        <v>42463.476168981484</v>
      </c>
      <c r="R1593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11">
        <f t="shared" si="145"/>
        <v>42045.86440972222</v>
      </c>
      <c r="Q1594" s="11">
        <f t="shared" si="146"/>
        <v>42090.822743055549</v>
      </c>
      <c r="R1594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11">
        <f t="shared" si="145"/>
        <v>42033.63721064815</v>
      </c>
      <c r="Q1595" s="11">
        <f t="shared" si="146"/>
        <v>42063.63721064815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11">
        <f t="shared" si="145"/>
        <v>42445.504421296289</v>
      </c>
      <c r="Q1596" s="11">
        <f t="shared" si="146"/>
        <v>42505.472916666658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11">
        <f t="shared" si="145"/>
        <v>41779.84175925926</v>
      </c>
      <c r="Q1597" s="11">
        <f t="shared" si="146"/>
        <v>41808.634027777778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11">
        <f t="shared" si="145"/>
        <v>41941.221863425926</v>
      </c>
      <c r="Q1598" s="11">
        <f t="shared" si="146"/>
        <v>41986.26353009259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11">
        <f t="shared" si="145"/>
        <v>42603.145798611113</v>
      </c>
      <c r="Q1599" s="11">
        <f t="shared" si="146"/>
        <v>42633.145798611113</v>
      </c>
      <c r="R1599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11">
        <f t="shared" si="145"/>
        <v>42151.459004629629</v>
      </c>
      <c r="Q1600" s="11">
        <f t="shared" si="146"/>
        <v>42211.459004629629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11">
        <f t="shared" si="145"/>
        <v>42438.330740740734</v>
      </c>
      <c r="Q1601" s="11">
        <f t="shared" si="146"/>
        <v>42468.289074074077</v>
      </c>
      <c r="R1601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11">
        <f t="shared" si="145"/>
        <v>41790.848981481482</v>
      </c>
      <c r="Q1602" s="11">
        <f t="shared" si="146"/>
        <v>41835.007638888885</v>
      </c>
      <c r="R160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11">
        <f t="shared" ref="P1603:P1666" si="151">(((J1603/60)/60)/24)+DATE(1970,1,1)+(-5/24)</f>
        <v>40637.884641203702</v>
      </c>
      <c r="Q1603" s="11">
        <f t="shared" ref="Q1603:Q1666" si="152">(((I1603/60)/60)/24)+DATE(1970,1,1)+(-5/24)</f>
        <v>40667.884641203702</v>
      </c>
      <c r="R1603">
        <f t="shared" ref="R1603:R1666" si="153">IF(L1603=0,0,E1603/L1603)</f>
        <v>48.325535714285714</v>
      </c>
      <c r="S1603" t="str">
        <f t="shared" ref="S1603:S1666" si="154">LEFT(N1603,FIND("/",N1603)-1)</f>
        <v>music</v>
      </c>
      <c r="T1603" t="str">
        <f t="shared" ref="T1603:T1666" si="155">RIGHT(N1603,LEN(N1603)-FIND("/",N1603))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11">
        <f t="shared" si="151"/>
        <v>40788.089317129627</v>
      </c>
      <c r="Q1604" s="11">
        <f t="shared" si="152"/>
        <v>40830.75</v>
      </c>
      <c r="R1604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11">
        <f t="shared" si="151"/>
        <v>40875.961331018516</v>
      </c>
      <c r="Q1605" s="11">
        <f t="shared" si="152"/>
        <v>40935.961331018516</v>
      </c>
      <c r="R160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11">
        <f t="shared" si="151"/>
        <v>40945.636979166666</v>
      </c>
      <c r="Q1606" s="11">
        <f t="shared" si="152"/>
        <v>40985.595312499994</v>
      </c>
      <c r="R160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11">
        <f t="shared" si="151"/>
        <v>40746.804548611108</v>
      </c>
      <c r="Q1607" s="11">
        <f t="shared" si="152"/>
        <v>40756.083333333328</v>
      </c>
      <c r="R160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11">
        <f t="shared" si="151"/>
        <v>40535.903217592589</v>
      </c>
      <c r="Q1608" s="11">
        <f t="shared" si="152"/>
        <v>40625.861550925925</v>
      </c>
      <c r="R160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11">
        <f t="shared" si="151"/>
        <v>41053.600127314814</v>
      </c>
      <c r="Q1609" s="11">
        <f t="shared" si="152"/>
        <v>41074.600127314814</v>
      </c>
      <c r="R160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11">
        <f t="shared" si="151"/>
        <v>41607.622523148144</v>
      </c>
      <c r="Q1610" s="11">
        <f t="shared" si="152"/>
        <v>41640.018055555556</v>
      </c>
      <c r="R1610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11">
        <f t="shared" si="151"/>
        <v>40795.792928240735</v>
      </c>
      <c r="Q1611" s="11">
        <f t="shared" si="152"/>
        <v>40849.125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11">
        <f t="shared" si="151"/>
        <v>41228.716550925921</v>
      </c>
      <c r="Q1612" s="11">
        <f t="shared" si="152"/>
        <v>41258.716550925921</v>
      </c>
      <c r="R16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11">
        <f t="shared" si="151"/>
        <v>41408.792037037034</v>
      </c>
      <c r="Q1613" s="11">
        <f t="shared" si="152"/>
        <v>41429.792037037034</v>
      </c>
      <c r="R1613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11">
        <f t="shared" si="151"/>
        <v>41246.666481481479</v>
      </c>
      <c r="Q1614" s="11">
        <f t="shared" si="152"/>
        <v>41276.666481481479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11">
        <f t="shared" si="151"/>
        <v>41081.861134259256</v>
      </c>
      <c r="Q1615" s="11">
        <f t="shared" si="152"/>
        <v>41111.861134259256</v>
      </c>
      <c r="R16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11">
        <f t="shared" si="151"/>
        <v>41794.772789351846</v>
      </c>
      <c r="Q1616" s="11">
        <f t="shared" si="152"/>
        <v>41854.5</v>
      </c>
      <c r="R161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11">
        <f t="shared" si="151"/>
        <v>40844.842546296291</v>
      </c>
      <c r="Q1617" s="11">
        <f t="shared" si="152"/>
        <v>40889.884212962963</v>
      </c>
      <c r="R161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11">
        <f t="shared" si="151"/>
        <v>41194.507187499999</v>
      </c>
      <c r="Q1618" s="11">
        <f t="shared" si="152"/>
        <v>41235.708333333328</v>
      </c>
      <c r="R161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11">
        <f t="shared" si="151"/>
        <v>41546.455879629626</v>
      </c>
      <c r="Q1619" s="11">
        <f t="shared" si="152"/>
        <v>41579.583333333328</v>
      </c>
      <c r="R161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11">
        <f t="shared" si="151"/>
        <v>41301.446006944439</v>
      </c>
      <c r="Q1620" s="11">
        <f t="shared" si="152"/>
        <v>41341.446006944439</v>
      </c>
      <c r="R1620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11">
        <f t="shared" si="151"/>
        <v>41875.977847222224</v>
      </c>
      <c r="Q1621" s="11">
        <f t="shared" si="152"/>
        <v>41896.977847222224</v>
      </c>
      <c r="R162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11">
        <f t="shared" si="151"/>
        <v>41321.131249999999</v>
      </c>
      <c r="Q1622" s="11">
        <f t="shared" si="152"/>
        <v>41328.131249999999</v>
      </c>
      <c r="R162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11">
        <f t="shared" si="151"/>
        <v>41003.398321759254</v>
      </c>
      <c r="Q1623" s="11">
        <f t="shared" si="152"/>
        <v>41056.957638888889</v>
      </c>
      <c r="R1623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11">
        <f t="shared" si="151"/>
        <v>41950.086504629624</v>
      </c>
      <c r="Q1624" s="11">
        <f t="shared" si="152"/>
        <v>41990.124305555553</v>
      </c>
      <c r="R1624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11">
        <f t="shared" si="151"/>
        <v>41453.480196759258</v>
      </c>
      <c r="Q1625" s="11">
        <f t="shared" si="152"/>
        <v>41513.480196759258</v>
      </c>
      <c r="R162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11">
        <f t="shared" si="151"/>
        <v>41243.158969907403</v>
      </c>
      <c r="Q1626" s="11">
        <f t="shared" si="152"/>
        <v>41283.158969907403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11">
        <f t="shared" si="151"/>
        <v>41135.491354166668</v>
      </c>
      <c r="Q1627" s="11">
        <f t="shared" si="152"/>
        <v>41163.491354166668</v>
      </c>
      <c r="R162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11">
        <f t="shared" si="151"/>
        <v>41579.639664351853</v>
      </c>
      <c r="Q1628" s="11">
        <f t="shared" si="152"/>
        <v>41609.681331018517</v>
      </c>
      <c r="R162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11">
        <f t="shared" si="151"/>
        <v>41205.498715277776</v>
      </c>
      <c r="Q1629" s="11">
        <f t="shared" si="152"/>
        <v>41238.999305555553</v>
      </c>
      <c r="R162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11">
        <f t="shared" si="151"/>
        <v>41774.528726851851</v>
      </c>
      <c r="Q1630" s="11">
        <f t="shared" si="152"/>
        <v>41807.528726851851</v>
      </c>
      <c r="R1630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11">
        <f t="shared" si="151"/>
        <v>41645.658946759257</v>
      </c>
      <c r="Q1631" s="11">
        <f t="shared" si="152"/>
        <v>41690.658946759257</v>
      </c>
      <c r="R163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11">
        <f t="shared" si="151"/>
        <v>40939.629340277774</v>
      </c>
      <c r="Q1632" s="11">
        <f t="shared" si="152"/>
        <v>40970.082638888889</v>
      </c>
      <c r="R163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11">
        <f t="shared" si="151"/>
        <v>41164.65116898148</v>
      </c>
      <c r="Q1633" s="11">
        <f t="shared" si="152"/>
        <v>41194.65116898148</v>
      </c>
      <c r="R1633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11">
        <f t="shared" si="151"/>
        <v>40750.132569444439</v>
      </c>
      <c r="Q1634" s="11">
        <f t="shared" si="152"/>
        <v>40810.132569444439</v>
      </c>
      <c r="R1634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11">
        <f t="shared" si="151"/>
        <v>40896.675416666665</v>
      </c>
      <c r="Q1635" s="11">
        <f t="shared" si="152"/>
        <v>40924</v>
      </c>
      <c r="R163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11">
        <f t="shared" si="151"/>
        <v>40657.981493055551</v>
      </c>
      <c r="Q1636" s="11">
        <f t="shared" si="152"/>
        <v>40696.040972222218</v>
      </c>
      <c r="R163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11">
        <f t="shared" si="151"/>
        <v>42502.660428240742</v>
      </c>
      <c r="Q1637" s="11">
        <f t="shared" si="152"/>
        <v>42562.660428240742</v>
      </c>
      <c r="R163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11">
        <f t="shared" si="151"/>
        <v>40662.878333333334</v>
      </c>
      <c r="Q1638" s="11">
        <f t="shared" si="152"/>
        <v>40705.958333333328</v>
      </c>
      <c r="R163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11">
        <f t="shared" si="151"/>
        <v>40122.543287037035</v>
      </c>
      <c r="Q1639" s="11">
        <f t="shared" si="152"/>
        <v>40178.777083333334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11">
        <f t="shared" si="151"/>
        <v>41288.478796296295</v>
      </c>
      <c r="Q1640" s="11">
        <f t="shared" si="152"/>
        <v>41333.684027777774</v>
      </c>
      <c r="R1640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11">
        <f t="shared" si="151"/>
        <v>40941.444039351853</v>
      </c>
      <c r="Q1641" s="11">
        <f t="shared" si="152"/>
        <v>40971.444039351853</v>
      </c>
      <c r="R164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11">
        <f t="shared" si="151"/>
        <v>40379.022627314815</v>
      </c>
      <c r="Q1642" s="11">
        <f t="shared" si="152"/>
        <v>40392.874305555553</v>
      </c>
      <c r="R164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11">
        <f t="shared" si="151"/>
        <v>41962.388240740744</v>
      </c>
      <c r="Q1643" s="11">
        <f t="shared" si="152"/>
        <v>41992.388240740744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11">
        <f t="shared" si="151"/>
        <v>40687.816284722219</v>
      </c>
      <c r="Q1644" s="11">
        <f t="shared" si="152"/>
        <v>40707.816284722219</v>
      </c>
      <c r="R1644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11">
        <f t="shared" si="151"/>
        <v>41146.615879629629</v>
      </c>
      <c r="Q1645" s="11">
        <f t="shared" si="152"/>
        <v>41176.615879629629</v>
      </c>
      <c r="R164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11">
        <f t="shared" si="151"/>
        <v>41174.851388888885</v>
      </c>
      <c r="Q1646" s="11">
        <f t="shared" si="152"/>
        <v>41234.893055555556</v>
      </c>
      <c r="R164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11">
        <f t="shared" si="151"/>
        <v>41521.409027777772</v>
      </c>
      <c r="Q1647" s="11">
        <f t="shared" si="152"/>
        <v>41535.409027777772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11">
        <f t="shared" si="151"/>
        <v>41833.241932870369</v>
      </c>
      <c r="Q1648" s="11">
        <f t="shared" si="152"/>
        <v>41865.549305555556</v>
      </c>
      <c r="R164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11">
        <f t="shared" si="151"/>
        <v>41039.201122685183</v>
      </c>
      <c r="Q1649" s="11">
        <f t="shared" si="152"/>
        <v>41069.201122685183</v>
      </c>
      <c r="R164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11">
        <f t="shared" si="151"/>
        <v>40592.496319444443</v>
      </c>
      <c r="Q1650" s="11">
        <f t="shared" si="152"/>
        <v>40622.454652777778</v>
      </c>
      <c r="R1650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11">
        <f t="shared" si="151"/>
        <v>41737.476331018515</v>
      </c>
      <c r="Q1651" s="11">
        <f t="shared" si="152"/>
        <v>41782.476331018515</v>
      </c>
      <c r="R165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11">
        <f t="shared" si="151"/>
        <v>41526.227280092593</v>
      </c>
      <c r="Q1652" s="11">
        <f t="shared" si="152"/>
        <v>41556.227280092593</v>
      </c>
      <c r="R165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11">
        <f t="shared" si="151"/>
        <v>40625.692361111105</v>
      </c>
      <c r="Q1653" s="11">
        <f t="shared" si="152"/>
        <v>40659.082638888889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11">
        <f t="shared" si="151"/>
        <v>41572.284641203703</v>
      </c>
      <c r="Q1654" s="11">
        <f t="shared" si="152"/>
        <v>41602.326307870368</v>
      </c>
      <c r="R1654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11">
        <f t="shared" si="151"/>
        <v>40626.626111111109</v>
      </c>
      <c r="Q1655" s="11">
        <f t="shared" si="152"/>
        <v>40657.626111111109</v>
      </c>
      <c r="R165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11">
        <f t="shared" si="151"/>
        <v>40987.682407407403</v>
      </c>
      <c r="Q1656" s="11">
        <f t="shared" si="152"/>
        <v>41017.682407407403</v>
      </c>
      <c r="R165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11">
        <f t="shared" si="151"/>
        <v>40974.583564814813</v>
      </c>
      <c r="Q1657" s="11">
        <f t="shared" si="152"/>
        <v>41004.541898148142</v>
      </c>
      <c r="R165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11">
        <f t="shared" si="151"/>
        <v>41226.720509259256</v>
      </c>
      <c r="Q1658" s="11">
        <f t="shared" si="152"/>
        <v>41256.720509259256</v>
      </c>
      <c r="R165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11">
        <f t="shared" si="151"/>
        <v>41023.573703703703</v>
      </c>
      <c r="Q1659" s="11">
        <f t="shared" si="152"/>
        <v>41053.573703703703</v>
      </c>
      <c r="R165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11">
        <f t="shared" si="151"/>
        <v>41223.013506944444</v>
      </c>
      <c r="Q1660" s="11">
        <f t="shared" si="152"/>
        <v>41261.388888888883</v>
      </c>
      <c r="R1660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11">
        <f t="shared" si="151"/>
        <v>41596.705104166664</v>
      </c>
      <c r="Q1661" s="11">
        <f t="shared" si="152"/>
        <v>41625.291666666664</v>
      </c>
      <c r="R166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11">
        <f t="shared" si="151"/>
        <v>42459.485532407409</v>
      </c>
      <c r="Q1662" s="11">
        <f t="shared" si="152"/>
        <v>42490.707638888889</v>
      </c>
      <c r="R166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11">
        <f t="shared" si="151"/>
        <v>42343.789710648147</v>
      </c>
      <c r="Q1663" s="11">
        <f t="shared" si="152"/>
        <v>42386.666666666664</v>
      </c>
      <c r="R1663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11">
        <f t="shared" si="151"/>
        <v>40847.99</v>
      </c>
      <c r="Q1664" s="11">
        <f t="shared" si="152"/>
        <v>40908.031666666662</v>
      </c>
      <c r="R1664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11">
        <f t="shared" si="151"/>
        <v>42005.813738425924</v>
      </c>
      <c r="Q1665" s="11">
        <f t="shared" si="152"/>
        <v>42035.813738425924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11">
        <f t="shared" si="151"/>
        <v>40939.553449074068</v>
      </c>
      <c r="Q1666" s="11">
        <f t="shared" si="152"/>
        <v>40983.957638888889</v>
      </c>
      <c r="R166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11">
        <f t="shared" ref="P1667:P1730" si="157">(((J1667/60)/60)/24)+DATE(1970,1,1)+(-5/24)</f>
        <v>40564.441122685181</v>
      </c>
      <c r="Q1667" s="11">
        <f t="shared" ref="Q1667:Q1730" si="158">(((I1667/60)/60)/24)+DATE(1970,1,1)+(-5/24)</f>
        <v>40595.916666666664</v>
      </c>
      <c r="R1667">
        <f t="shared" ref="R1667:R1730" si="159">IF(L1667=0,0,E1667/L1667)</f>
        <v>44.956989247311824</v>
      </c>
      <c r="S1667" t="str">
        <f t="shared" ref="S1667:S1730" si="160">LEFT(N1667,FIND("/",N1667)-1)</f>
        <v>music</v>
      </c>
      <c r="T1667" t="str">
        <f t="shared" ref="T1667:T1730" si="161">RIGHT(N1667,LEN(N1667)-FIND("/",N1667))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11">
        <f t="shared" si="157"/>
        <v>41331.04482638889</v>
      </c>
      <c r="Q1668" s="11">
        <f t="shared" si="158"/>
        <v>41361.003159722219</v>
      </c>
      <c r="R166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11">
        <f t="shared" si="157"/>
        <v>41681.862245370365</v>
      </c>
      <c r="Q1669" s="11">
        <f t="shared" si="158"/>
        <v>41709.082638888889</v>
      </c>
      <c r="R166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11">
        <f t="shared" si="157"/>
        <v>40844.941423611104</v>
      </c>
      <c r="Q1670" s="11">
        <f t="shared" si="158"/>
        <v>40874.983090277776</v>
      </c>
      <c r="R1670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11">
        <f t="shared" si="157"/>
        <v>42461.676805555551</v>
      </c>
      <c r="Q1671" s="11">
        <f t="shared" si="158"/>
        <v>42521.676805555551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11">
        <f t="shared" si="157"/>
        <v>40313.722210648149</v>
      </c>
      <c r="Q1672" s="11">
        <f t="shared" si="158"/>
        <v>40363.958333333328</v>
      </c>
      <c r="R167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11">
        <f t="shared" si="157"/>
        <v>42553.335810185185</v>
      </c>
      <c r="Q1673" s="11">
        <f t="shared" si="158"/>
        <v>42583.335810185185</v>
      </c>
      <c r="R1673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11">
        <f t="shared" si="157"/>
        <v>41034.448263888888</v>
      </c>
      <c r="Q1674" s="11">
        <f t="shared" si="158"/>
        <v>41064.448263888888</v>
      </c>
      <c r="R1674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11">
        <f t="shared" si="157"/>
        <v>42039.670046296298</v>
      </c>
      <c r="Q1675" s="11">
        <f t="shared" si="158"/>
        <v>42069.670046296298</v>
      </c>
      <c r="R167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11">
        <f t="shared" si="157"/>
        <v>42569.397060185183</v>
      </c>
      <c r="Q1676" s="11">
        <f t="shared" si="158"/>
        <v>42600.082638888889</v>
      </c>
      <c r="R167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11">
        <f t="shared" si="157"/>
        <v>40802.524768518517</v>
      </c>
      <c r="Q1677" s="11">
        <f t="shared" si="158"/>
        <v>40832.710416666661</v>
      </c>
      <c r="R167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11">
        <f t="shared" si="157"/>
        <v>40973.517905092594</v>
      </c>
      <c r="Q1678" s="11">
        <f t="shared" si="158"/>
        <v>41019.957638888889</v>
      </c>
      <c r="R167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11">
        <f t="shared" si="157"/>
        <v>42416.198796296296</v>
      </c>
      <c r="Q1679" s="11">
        <f t="shared" si="158"/>
        <v>42476.040972222218</v>
      </c>
      <c r="R167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11">
        <f t="shared" si="157"/>
        <v>41662.646655092591</v>
      </c>
      <c r="Q1680" s="11">
        <f t="shared" si="158"/>
        <v>41676.646655092591</v>
      </c>
      <c r="R1680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11">
        <f t="shared" si="157"/>
        <v>40722.860474537032</v>
      </c>
      <c r="Q1681" s="11">
        <f t="shared" si="158"/>
        <v>40745.860474537032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11">
        <f t="shared" si="157"/>
        <v>41802.549386574072</v>
      </c>
      <c r="Q1682" s="11">
        <f t="shared" si="158"/>
        <v>41832.549386574072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11">
        <f t="shared" si="157"/>
        <v>42773.91300925926</v>
      </c>
      <c r="Q1683" s="11">
        <f t="shared" si="158"/>
        <v>42822.874999999993</v>
      </c>
      <c r="R1683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11">
        <f t="shared" si="157"/>
        <v>42779.005324074074</v>
      </c>
      <c r="Q1684" s="11">
        <f t="shared" si="158"/>
        <v>42838.963657407403</v>
      </c>
      <c r="R1684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11">
        <f t="shared" si="157"/>
        <v>42808.57335648148</v>
      </c>
      <c r="Q1685" s="11">
        <f t="shared" si="158"/>
        <v>42832.57335648148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11">
        <f t="shared" si="157"/>
        <v>42783.606956018521</v>
      </c>
      <c r="Q1686" s="11">
        <f t="shared" si="158"/>
        <v>42811.565289351849</v>
      </c>
      <c r="R168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11">
        <f t="shared" si="157"/>
        <v>42788.041932870365</v>
      </c>
      <c r="Q1687" s="11">
        <f t="shared" si="158"/>
        <v>42818.0002662037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11">
        <f t="shared" si="157"/>
        <v>42792.635636574072</v>
      </c>
      <c r="Q1688" s="11">
        <f t="shared" si="158"/>
        <v>42852.593969907401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11">
        <f t="shared" si="157"/>
        <v>42801.838483796295</v>
      </c>
      <c r="Q1689" s="11">
        <f t="shared" si="158"/>
        <v>42835.635416666664</v>
      </c>
      <c r="R168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11">
        <f t="shared" si="157"/>
        <v>42804.326319444437</v>
      </c>
      <c r="Q1690" s="11">
        <f t="shared" si="158"/>
        <v>42834.28465277778</v>
      </c>
      <c r="R1690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11">
        <f t="shared" si="157"/>
        <v>42780.734143518515</v>
      </c>
      <c r="Q1691" s="11">
        <f t="shared" si="158"/>
        <v>42810.692476851851</v>
      </c>
      <c r="R169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11">
        <f t="shared" si="157"/>
        <v>42801.222708333335</v>
      </c>
      <c r="Q1692" s="11">
        <f t="shared" si="158"/>
        <v>42831.181041666663</v>
      </c>
      <c r="R169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11">
        <f t="shared" si="157"/>
        <v>42795.49314814814</v>
      </c>
      <c r="Q1693" s="11">
        <f t="shared" si="158"/>
        <v>42827.833333333336</v>
      </c>
      <c r="R1693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11">
        <f t="shared" si="157"/>
        <v>42787.94290509259</v>
      </c>
      <c r="Q1694" s="11">
        <f t="shared" si="158"/>
        <v>42820.790972222218</v>
      </c>
      <c r="R1694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11">
        <f t="shared" si="157"/>
        <v>42803.711944444447</v>
      </c>
      <c r="Q1695" s="11">
        <f t="shared" si="158"/>
        <v>42834.624999999993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11">
        <f t="shared" si="157"/>
        <v>42791.461504629631</v>
      </c>
      <c r="Q1696" s="11">
        <f t="shared" si="158"/>
        <v>42820.98333333333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11">
        <f t="shared" si="157"/>
        <v>42800.823078703703</v>
      </c>
      <c r="Q1697" s="11">
        <f t="shared" si="158"/>
        <v>42834.833333333336</v>
      </c>
      <c r="R169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11">
        <f t="shared" si="157"/>
        <v>42795.861238425925</v>
      </c>
      <c r="Q1698" s="11">
        <f t="shared" si="158"/>
        <v>42825.819571759253</v>
      </c>
      <c r="R1698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11">
        <f t="shared" si="157"/>
        <v>42804.82462962962</v>
      </c>
      <c r="Q1699" s="11">
        <f t="shared" si="158"/>
        <v>42834.782962962963</v>
      </c>
      <c r="R169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11">
        <f t="shared" si="157"/>
        <v>42795.999537037038</v>
      </c>
      <c r="Q1700" s="11">
        <f t="shared" si="158"/>
        <v>42819.939583333333</v>
      </c>
      <c r="R1700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11">
        <f t="shared" si="157"/>
        <v>42806.655613425923</v>
      </c>
      <c r="Q1701" s="11">
        <f t="shared" si="158"/>
        <v>42836.655613425923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11">
        <f t="shared" si="157"/>
        <v>42795.863310185181</v>
      </c>
      <c r="Q1702" s="11">
        <f t="shared" si="158"/>
        <v>42825.958333333336</v>
      </c>
      <c r="R170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11">
        <f t="shared" si="157"/>
        <v>41989.456076388888</v>
      </c>
      <c r="Q1703" s="11">
        <f t="shared" si="158"/>
        <v>42019.456076388888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11">
        <f t="shared" si="157"/>
        <v>42063.661458333336</v>
      </c>
      <c r="Q1704" s="11">
        <f t="shared" si="158"/>
        <v>42093.619791666664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11">
        <f t="shared" si="157"/>
        <v>42187.073344907411</v>
      </c>
      <c r="Q1705" s="11">
        <f t="shared" si="158"/>
        <v>42247.073344907411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11">
        <f t="shared" si="157"/>
        <v>42020.931400462963</v>
      </c>
      <c r="Q1706" s="11">
        <f t="shared" si="158"/>
        <v>42050.931400462963</v>
      </c>
      <c r="R170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11">
        <f t="shared" si="157"/>
        <v>42244.808402777773</v>
      </c>
      <c r="Q1707" s="11">
        <f t="shared" si="158"/>
        <v>42256.458333333336</v>
      </c>
      <c r="R1707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11">
        <f t="shared" si="157"/>
        <v>42179.098055555551</v>
      </c>
      <c r="Q1708" s="11">
        <f t="shared" si="158"/>
        <v>42239.098055555551</v>
      </c>
      <c r="R1708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11">
        <f t="shared" si="157"/>
        <v>42427.512673611105</v>
      </c>
      <c r="Q1709" s="11">
        <f t="shared" si="158"/>
        <v>42457.471006944441</v>
      </c>
      <c r="R170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11">
        <f t="shared" si="157"/>
        <v>42451.658634259256</v>
      </c>
      <c r="Q1710" s="11">
        <f t="shared" si="158"/>
        <v>42491.658634259256</v>
      </c>
      <c r="R1710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11">
        <f t="shared" si="157"/>
        <v>41841.355486111104</v>
      </c>
      <c r="Q1711" s="11">
        <f t="shared" si="158"/>
        <v>41882.610416666663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11">
        <f t="shared" si="157"/>
        <v>42341.382962962954</v>
      </c>
      <c r="Q1712" s="11">
        <f t="shared" si="158"/>
        <v>42387.333333333336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11">
        <f t="shared" si="157"/>
        <v>41852.437893518516</v>
      </c>
      <c r="Q1713" s="11">
        <f t="shared" si="158"/>
        <v>41883.437893518516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11">
        <f t="shared" si="157"/>
        <v>42125.705474537033</v>
      </c>
      <c r="Q1714" s="11">
        <f t="shared" si="158"/>
        <v>42185.705474537033</v>
      </c>
      <c r="R1714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11">
        <f t="shared" si="157"/>
        <v>41887.592731481483</v>
      </c>
      <c r="Q1715" s="11">
        <f t="shared" si="158"/>
        <v>41917.592731481483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11">
        <f t="shared" si="157"/>
        <v>42095.710196759253</v>
      </c>
      <c r="Q1716" s="11">
        <f t="shared" si="158"/>
        <v>42125.710196759253</v>
      </c>
      <c r="R171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11">
        <f t="shared" si="157"/>
        <v>42064.009085648147</v>
      </c>
      <c r="Q1717" s="11">
        <f t="shared" si="158"/>
        <v>42093.931944444441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11">
        <f t="shared" si="157"/>
        <v>42673.369201388887</v>
      </c>
      <c r="Q1718" s="11">
        <f t="shared" si="158"/>
        <v>42713.410868055551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11">
        <f t="shared" si="157"/>
        <v>42460.773587962954</v>
      </c>
      <c r="Q1719" s="11">
        <f t="shared" si="158"/>
        <v>42480.958333333336</v>
      </c>
      <c r="R171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11">
        <f t="shared" si="157"/>
        <v>42460.402187499996</v>
      </c>
      <c r="Q1720" s="11">
        <f t="shared" si="158"/>
        <v>42503.999305555553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11">
        <f t="shared" si="157"/>
        <v>41869.326284722221</v>
      </c>
      <c r="Q1721" s="11">
        <f t="shared" si="158"/>
        <v>41899.326284722221</v>
      </c>
      <c r="R172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11">
        <f t="shared" si="157"/>
        <v>41922.574895833335</v>
      </c>
      <c r="Q1722" s="11">
        <f t="shared" si="158"/>
        <v>41952.616562499999</v>
      </c>
      <c r="R172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11">
        <f t="shared" si="157"/>
        <v>42319.25304398148</v>
      </c>
      <c r="Q1723" s="11">
        <f t="shared" si="158"/>
        <v>42349.25304398148</v>
      </c>
      <c r="R1723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11">
        <f t="shared" si="157"/>
        <v>42425.752650462957</v>
      </c>
      <c r="Q1724" s="11">
        <f t="shared" si="158"/>
        <v>42462.798611111109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11">
        <f t="shared" si="157"/>
        <v>42129.617071759254</v>
      </c>
      <c r="Q1725" s="11">
        <f t="shared" si="158"/>
        <v>42186.041666666664</v>
      </c>
      <c r="R172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11">
        <f t="shared" si="157"/>
        <v>41912.724097222221</v>
      </c>
      <c r="Q1726" s="11">
        <f t="shared" si="158"/>
        <v>41942.724097222221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11">
        <f t="shared" si="157"/>
        <v>41845.759826388887</v>
      </c>
      <c r="Q1727" s="11">
        <f t="shared" si="158"/>
        <v>41875.759826388887</v>
      </c>
      <c r="R172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11">
        <f t="shared" si="157"/>
        <v>41788.711388888885</v>
      </c>
      <c r="Q1728" s="11">
        <f t="shared" si="158"/>
        <v>41817.711388888885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11">
        <f t="shared" si="157"/>
        <v>42044.719641203708</v>
      </c>
      <c r="Q1729" s="11">
        <f t="shared" si="158"/>
        <v>42099.249999999993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11">
        <f t="shared" si="157"/>
        <v>42268.417523148142</v>
      </c>
      <c r="Q1730" s="11">
        <f t="shared" si="158"/>
        <v>42298.417523148142</v>
      </c>
      <c r="R1730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11">
        <f t="shared" ref="P1731:P1794" si="163">(((J1731/60)/60)/24)+DATE(1970,1,1)+(-5/24)</f>
        <v>42470.843819444439</v>
      </c>
      <c r="Q1731" s="11">
        <f t="shared" ref="Q1731:Q1794" si="164">(((I1731/60)/60)/24)+DATE(1970,1,1)+(-5/24)</f>
        <v>42530.843819444439</v>
      </c>
      <c r="R1731">
        <f t="shared" ref="R1731:R1794" si="165">IF(L1731=0,0,E1731/L1731)</f>
        <v>0</v>
      </c>
      <c r="S1731" t="str">
        <f t="shared" ref="S1731:S1794" si="166">LEFT(N1731,FIND("/",N1731)-1)</f>
        <v>music</v>
      </c>
      <c r="T1731" t="str">
        <f t="shared" ref="T1731:T1794" si="167">RIGHT(N1731,LEN(N1731)-FIND("/",N1731))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11">
        <f t="shared" si="163"/>
        <v>42271.879432870373</v>
      </c>
      <c r="Q1732" s="11">
        <f t="shared" si="164"/>
        <v>42301.879432870373</v>
      </c>
      <c r="R1732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11">
        <f t="shared" si="163"/>
        <v>42152.698518518511</v>
      </c>
      <c r="Q1733" s="11">
        <f t="shared" si="164"/>
        <v>42166.416666666664</v>
      </c>
      <c r="R1733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11">
        <f t="shared" si="163"/>
        <v>42325.475474537037</v>
      </c>
      <c r="Q1734" s="11">
        <f t="shared" si="164"/>
        <v>42384.999999999993</v>
      </c>
      <c r="R1734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11">
        <f t="shared" si="163"/>
        <v>42614.467291666668</v>
      </c>
      <c r="Q1735" s="11">
        <f t="shared" si="164"/>
        <v>42626.687499999993</v>
      </c>
      <c r="R1735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11">
        <f t="shared" si="163"/>
        <v>42101.828194444439</v>
      </c>
      <c r="Q1736" s="11">
        <f t="shared" si="164"/>
        <v>42131.828194444439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11">
        <f t="shared" si="163"/>
        <v>42559.605844907412</v>
      </c>
      <c r="Q1737" s="11">
        <f t="shared" si="164"/>
        <v>42589.605844907412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11">
        <f t="shared" si="163"/>
        <v>42286.65315972222</v>
      </c>
      <c r="Q1738" s="11">
        <f t="shared" si="164"/>
        <v>42316.694826388884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11">
        <f t="shared" si="163"/>
        <v>42175.740648148152</v>
      </c>
      <c r="Q1739" s="11">
        <f t="shared" si="164"/>
        <v>42205.740648148152</v>
      </c>
      <c r="R173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11">
        <f t="shared" si="163"/>
        <v>41884.665995370371</v>
      </c>
      <c r="Q1740" s="11">
        <f t="shared" si="164"/>
        <v>41914.665995370371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11">
        <f t="shared" si="163"/>
        <v>42435.665879629632</v>
      </c>
      <c r="Q1741" s="11">
        <f t="shared" si="164"/>
        <v>42494.624212962961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11">
        <f t="shared" si="163"/>
        <v>42171.60905092593</v>
      </c>
      <c r="Q1742" s="11">
        <f t="shared" si="164"/>
        <v>42201.60905092593</v>
      </c>
      <c r="R1742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11">
        <f t="shared" si="163"/>
        <v>42120.419803240737</v>
      </c>
      <c r="Q1743" s="11">
        <f t="shared" si="164"/>
        <v>42165.419803240737</v>
      </c>
      <c r="R1743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11">
        <f t="shared" si="163"/>
        <v>42710.668634259251</v>
      </c>
      <c r="Q1744" s="11">
        <f t="shared" si="164"/>
        <v>42742.666666666664</v>
      </c>
      <c r="R1744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11">
        <f t="shared" si="163"/>
        <v>42586.717303240737</v>
      </c>
      <c r="Q1745" s="11">
        <f t="shared" si="164"/>
        <v>42608.957638888889</v>
      </c>
      <c r="R174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11">
        <f t="shared" si="163"/>
        <v>42026.396724537037</v>
      </c>
      <c r="Q1746" s="11">
        <f t="shared" si="164"/>
        <v>42071.355057870365</v>
      </c>
      <c r="R174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11">
        <f t="shared" si="163"/>
        <v>42690.051365740735</v>
      </c>
      <c r="Q1747" s="11">
        <f t="shared" si="164"/>
        <v>42725.874999999993</v>
      </c>
      <c r="R174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11">
        <f t="shared" si="163"/>
        <v>42667.968368055554</v>
      </c>
      <c r="Q1748" s="11">
        <f t="shared" si="164"/>
        <v>42697.874999999993</v>
      </c>
      <c r="R174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11">
        <f t="shared" si="163"/>
        <v>42292.227199074077</v>
      </c>
      <c r="Q1749" s="11">
        <f t="shared" si="164"/>
        <v>42321.416666666664</v>
      </c>
      <c r="R174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11">
        <f t="shared" si="163"/>
        <v>42219.742395833331</v>
      </c>
      <c r="Q1750" s="11">
        <f t="shared" si="164"/>
        <v>42249.742395833331</v>
      </c>
      <c r="R1750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11">
        <f t="shared" si="163"/>
        <v>42758.767604166664</v>
      </c>
      <c r="Q1751" s="11">
        <f t="shared" si="164"/>
        <v>42795.583333333336</v>
      </c>
      <c r="R175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11">
        <f t="shared" si="163"/>
        <v>42454.628518518519</v>
      </c>
      <c r="Q1752" s="11">
        <f t="shared" si="164"/>
        <v>42479.628518518519</v>
      </c>
      <c r="R1752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11">
        <f t="shared" si="163"/>
        <v>42052.573182870365</v>
      </c>
      <c r="Q1753" s="11">
        <f t="shared" si="164"/>
        <v>42082.5315162037</v>
      </c>
      <c r="R1753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11">
        <f t="shared" si="163"/>
        <v>42627.044930555552</v>
      </c>
      <c r="Q1754" s="11">
        <f t="shared" si="164"/>
        <v>42657.044930555552</v>
      </c>
      <c r="R1754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11">
        <f t="shared" si="163"/>
        <v>42420.541296296295</v>
      </c>
      <c r="Q1755" s="11">
        <f t="shared" si="164"/>
        <v>42450.499629629623</v>
      </c>
      <c r="R175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11">
        <f t="shared" si="163"/>
        <v>42067.668437499997</v>
      </c>
      <c r="Q1756" s="11">
        <f t="shared" si="164"/>
        <v>42097.626770833333</v>
      </c>
      <c r="R175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11">
        <f t="shared" si="163"/>
        <v>42252.580567129626</v>
      </c>
      <c r="Q1757" s="11">
        <f t="shared" si="164"/>
        <v>42282.580567129626</v>
      </c>
      <c r="R175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11">
        <f t="shared" si="163"/>
        <v>42570.959131944437</v>
      </c>
      <c r="Q1758" s="11">
        <f t="shared" si="164"/>
        <v>42610.959131944437</v>
      </c>
      <c r="R175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11">
        <f t="shared" si="163"/>
        <v>42733.619016203702</v>
      </c>
      <c r="Q1759" s="11">
        <f t="shared" si="164"/>
        <v>42763.603472222218</v>
      </c>
      <c r="R175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11">
        <f t="shared" si="163"/>
        <v>42505.74759259259</v>
      </c>
      <c r="Q1760" s="11">
        <f t="shared" si="164"/>
        <v>42565.74759259259</v>
      </c>
      <c r="R1760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11">
        <f t="shared" si="163"/>
        <v>42068.620706018519</v>
      </c>
      <c r="Q1761" s="11">
        <f t="shared" si="164"/>
        <v>42088.579039351847</v>
      </c>
      <c r="R176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11">
        <f t="shared" si="163"/>
        <v>42405.464270833334</v>
      </c>
      <c r="Q1762" s="11">
        <f t="shared" si="164"/>
        <v>42425.464270833334</v>
      </c>
      <c r="R1762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11">
        <f t="shared" si="163"/>
        <v>42209.359490740739</v>
      </c>
      <c r="Q1763" s="11">
        <f t="shared" si="164"/>
        <v>42259.359490740739</v>
      </c>
      <c r="R1763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11">
        <f t="shared" si="163"/>
        <v>42410.773668981477</v>
      </c>
      <c r="Q1764" s="11">
        <f t="shared" si="164"/>
        <v>42440.773668981477</v>
      </c>
      <c r="R176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11">
        <f t="shared" si="163"/>
        <v>42636.660185185181</v>
      </c>
      <c r="Q1765" s="11">
        <f t="shared" si="164"/>
        <v>42666.660185185181</v>
      </c>
      <c r="R176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11">
        <f t="shared" si="163"/>
        <v>41825.27753472222</v>
      </c>
      <c r="Q1766" s="11">
        <f t="shared" si="164"/>
        <v>41854.27753472222</v>
      </c>
      <c r="R176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11">
        <f t="shared" si="163"/>
        <v>41834.772129629629</v>
      </c>
      <c r="Q1767" s="11">
        <f t="shared" si="164"/>
        <v>41864.772129629629</v>
      </c>
      <c r="R176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11">
        <f t="shared" si="163"/>
        <v>41855.65148148148</v>
      </c>
      <c r="Q1768" s="11">
        <f t="shared" si="164"/>
        <v>41876.65148148148</v>
      </c>
      <c r="R1768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11">
        <f t="shared" si="163"/>
        <v>41824.450046296297</v>
      </c>
      <c r="Q1769" s="11">
        <f t="shared" si="164"/>
        <v>41854.450046296297</v>
      </c>
      <c r="R176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11">
        <f t="shared" si="163"/>
        <v>41849.352361111109</v>
      </c>
      <c r="Q1770" s="11">
        <f t="shared" si="164"/>
        <v>41909.352361111109</v>
      </c>
      <c r="R1770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11">
        <f t="shared" si="163"/>
        <v>41987.610636574071</v>
      </c>
      <c r="Q1771" s="11">
        <f t="shared" si="164"/>
        <v>42017.610636574071</v>
      </c>
      <c r="R177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11">
        <f t="shared" si="163"/>
        <v>41891.571689814817</v>
      </c>
      <c r="Q1772" s="11">
        <f t="shared" si="164"/>
        <v>41926.571689814817</v>
      </c>
      <c r="R177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11">
        <f t="shared" si="163"/>
        <v>41905.771296296298</v>
      </c>
      <c r="Q1773" s="11">
        <f t="shared" si="164"/>
        <v>41935.771296296298</v>
      </c>
      <c r="R177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11">
        <f t="shared" si="163"/>
        <v>41766.509675925925</v>
      </c>
      <c r="Q1774" s="11">
        <f t="shared" si="164"/>
        <v>41826.509675925925</v>
      </c>
      <c r="R1774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11">
        <f t="shared" si="163"/>
        <v>41978.552060185182</v>
      </c>
      <c r="Q1775" s="11">
        <f t="shared" si="164"/>
        <v>42023.552060185182</v>
      </c>
      <c r="R177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11">
        <f t="shared" si="163"/>
        <v>41930.010324074072</v>
      </c>
      <c r="Q1776" s="11">
        <f t="shared" si="164"/>
        <v>41972.415972222218</v>
      </c>
      <c r="R177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11">
        <f t="shared" si="163"/>
        <v>41891.768055555556</v>
      </c>
      <c r="Q1777" s="11">
        <f t="shared" si="164"/>
        <v>41936.768055555556</v>
      </c>
      <c r="R177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11">
        <f t="shared" si="163"/>
        <v>41905.748506944445</v>
      </c>
      <c r="Q1778" s="11">
        <f t="shared" si="164"/>
        <v>41941.748506944445</v>
      </c>
      <c r="R177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11">
        <f t="shared" si="163"/>
        <v>42025.14876157407</v>
      </c>
      <c r="Q1779" s="11">
        <f t="shared" si="164"/>
        <v>42055.14876157407</v>
      </c>
      <c r="R177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11">
        <f t="shared" si="163"/>
        <v>42045.655034722215</v>
      </c>
      <c r="Q1780" s="11">
        <f t="shared" si="164"/>
        <v>42090.613368055558</v>
      </c>
      <c r="R1780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11">
        <f t="shared" si="163"/>
        <v>42585.483564814807</v>
      </c>
      <c r="Q1781" s="11">
        <f t="shared" si="164"/>
        <v>42615.483564814807</v>
      </c>
      <c r="R178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11">
        <f t="shared" si="163"/>
        <v>42493.392476851855</v>
      </c>
      <c r="Q1782" s="11">
        <f t="shared" si="164"/>
        <v>42553.392476851855</v>
      </c>
      <c r="R1782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11">
        <f t="shared" si="163"/>
        <v>42597.409085648142</v>
      </c>
      <c r="Q1783" s="11">
        <f t="shared" si="164"/>
        <v>42628.409085648142</v>
      </c>
      <c r="R1783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11">
        <f t="shared" si="163"/>
        <v>42388.366770833331</v>
      </c>
      <c r="Q1784" s="11">
        <f t="shared" si="164"/>
        <v>42421.366770833331</v>
      </c>
      <c r="R1784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11">
        <f t="shared" si="163"/>
        <v>42115.741643518515</v>
      </c>
      <c r="Q1785" s="11">
        <f t="shared" si="164"/>
        <v>42145.741643518515</v>
      </c>
      <c r="R178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11">
        <f t="shared" si="163"/>
        <v>42003.447222222218</v>
      </c>
      <c r="Q1786" s="11">
        <f t="shared" si="164"/>
        <v>42034.934027777774</v>
      </c>
      <c r="R178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11">
        <f t="shared" si="163"/>
        <v>41896.926562499997</v>
      </c>
      <c r="Q1787" s="11">
        <f t="shared" si="164"/>
        <v>41927.791666666664</v>
      </c>
      <c r="R178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11">
        <f t="shared" si="163"/>
        <v>41958.342326388891</v>
      </c>
      <c r="Q1788" s="11">
        <f t="shared" si="164"/>
        <v>41988.342326388891</v>
      </c>
      <c r="R178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11">
        <f t="shared" si="163"/>
        <v>42068.447187499994</v>
      </c>
      <c r="Q1789" s="11">
        <f t="shared" si="164"/>
        <v>42098.40552083333</v>
      </c>
      <c r="R178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11">
        <f t="shared" si="163"/>
        <v>41913.740069444444</v>
      </c>
      <c r="Q1790" s="11">
        <f t="shared" si="164"/>
        <v>41943.740069444444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11">
        <f t="shared" si="163"/>
        <v>41956.041701388887</v>
      </c>
      <c r="Q1791" s="11">
        <f t="shared" si="164"/>
        <v>42016.041701388887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11">
        <f t="shared" si="163"/>
        <v>42010.466180555559</v>
      </c>
      <c r="Q1792" s="11">
        <f t="shared" si="164"/>
        <v>42040.466180555559</v>
      </c>
      <c r="R1792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11">
        <f t="shared" si="163"/>
        <v>41973.532002314816</v>
      </c>
      <c r="Q1793" s="11">
        <f t="shared" si="164"/>
        <v>42033.532002314816</v>
      </c>
      <c r="R179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11">
        <f t="shared" si="163"/>
        <v>42188.822708333326</v>
      </c>
      <c r="Q1794" s="11">
        <f t="shared" si="164"/>
        <v>42226.082638888889</v>
      </c>
      <c r="R1794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11">
        <f t="shared" ref="P1795:P1858" si="169">(((J1795/60)/60)/24)+DATE(1970,1,1)+(-5/24)</f>
        <v>41940.683333333334</v>
      </c>
      <c r="Q1795" s="11">
        <f t="shared" ref="Q1795:Q1858" si="170">(((I1795/60)/60)/24)+DATE(1970,1,1)+(-5/24)</f>
        <v>41970.724999999999</v>
      </c>
      <c r="R1795">
        <f t="shared" ref="R1795:R1858" si="171">IF(L1795=0,0,E1795/L1795)</f>
        <v>20</v>
      </c>
      <c r="S1795" t="str">
        <f t="shared" ref="S1795:S1858" si="172">LEFT(N1795,FIND("/",N1795)-1)</f>
        <v>photography</v>
      </c>
      <c r="T1795" t="str">
        <f t="shared" ref="T1795:T1858" si="173">RIGHT(N1795,LEN(N1795)-FIND("/",N1795))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11">
        <f t="shared" si="169"/>
        <v>42011.342847222222</v>
      </c>
      <c r="Q1796" s="11">
        <f t="shared" si="170"/>
        <v>42046.342847222222</v>
      </c>
      <c r="R179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11">
        <f t="shared" si="169"/>
        <v>42628.080335648141</v>
      </c>
      <c r="Q1797" s="11">
        <f t="shared" si="170"/>
        <v>42657.458333333336</v>
      </c>
      <c r="R179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11">
        <f t="shared" si="169"/>
        <v>42515.231087962959</v>
      </c>
      <c r="Q1798" s="11">
        <f t="shared" si="170"/>
        <v>42575.231087962959</v>
      </c>
      <c r="R179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11">
        <f t="shared" si="169"/>
        <v>42689.360983796294</v>
      </c>
      <c r="Q1799" s="11">
        <f t="shared" si="170"/>
        <v>42719.360983796294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11">
        <f t="shared" si="169"/>
        <v>42344.118437499994</v>
      </c>
      <c r="Q1800" s="11">
        <f t="shared" si="170"/>
        <v>42404.118437499994</v>
      </c>
      <c r="R1800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11">
        <f t="shared" si="169"/>
        <v>41934.634351851848</v>
      </c>
      <c r="Q1801" s="11">
        <f t="shared" si="170"/>
        <v>41954.676018518519</v>
      </c>
      <c r="R180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11">
        <f t="shared" si="169"/>
        <v>42623.397800925923</v>
      </c>
      <c r="Q1802" s="11">
        <f t="shared" si="170"/>
        <v>42653.397800925923</v>
      </c>
      <c r="R180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11">
        <f t="shared" si="169"/>
        <v>42321.452175925922</v>
      </c>
      <c r="Q1803" s="11">
        <f t="shared" si="170"/>
        <v>42353.298611111109</v>
      </c>
      <c r="R1803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11">
        <f t="shared" si="169"/>
        <v>42159.264236111114</v>
      </c>
      <c r="Q1804" s="11">
        <f t="shared" si="170"/>
        <v>42182.707638888889</v>
      </c>
      <c r="R1804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11">
        <f t="shared" si="169"/>
        <v>42017.863217592596</v>
      </c>
      <c r="Q1805" s="11">
        <f t="shared" si="170"/>
        <v>42048.863217592596</v>
      </c>
      <c r="R180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11">
        <f t="shared" si="169"/>
        <v>42282.469953703701</v>
      </c>
      <c r="Q1806" s="11">
        <f t="shared" si="170"/>
        <v>42322.511620370373</v>
      </c>
      <c r="R180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11">
        <f t="shared" si="169"/>
        <v>42247.595578703702</v>
      </c>
      <c r="Q1807" s="11">
        <f t="shared" si="170"/>
        <v>42279.541666666664</v>
      </c>
      <c r="R180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11">
        <f t="shared" si="169"/>
        <v>41877.429965277777</v>
      </c>
      <c r="Q1808" s="11">
        <f t="shared" si="170"/>
        <v>41912.429965277777</v>
      </c>
      <c r="R180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11">
        <f t="shared" si="169"/>
        <v>41879.860104166662</v>
      </c>
      <c r="Q1809" s="11">
        <f t="shared" si="170"/>
        <v>41909.860104166662</v>
      </c>
      <c r="R180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11">
        <f t="shared" si="169"/>
        <v>42742.472569444442</v>
      </c>
      <c r="Q1810" s="11">
        <f t="shared" si="170"/>
        <v>42777.472569444442</v>
      </c>
      <c r="R1810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11">
        <f t="shared" si="169"/>
        <v>42029.699525462966</v>
      </c>
      <c r="Q1811" s="11">
        <f t="shared" si="170"/>
        <v>42064.699525462966</v>
      </c>
      <c r="R18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11">
        <f t="shared" si="169"/>
        <v>41860.701689814814</v>
      </c>
      <c r="Q1812" s="11">
        <f t="shared" si="170"/>
        <v>41872.701689814814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11">
        <f t="shared" si="169"/>
        <v>41876.225347222222</v>
      </c>
      <c r="Q1813" s="11">
        <f t="shared" si="170"/>
        <v>41935.958333333328</v>
      </c>
      <c r="R1813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11">
        <f t="shared" si="169"/>
        <v>42524.110370370363</v>
      </c>
      <c r="Q1814" s="11">
        <f t="shared" si="170"/>
        <v>42554.110370370363</v>
      </c>
      <c r="R1814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11">
        <f t="shared" si="169"/>
        <v>41829.68069444444</v>
      </c>
      <c r="Q1815" s="11">
        <f t="shared" si="170"/>
        <v>41859.68069444444</v>
      </c>
      <c r="R1815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11">
        <f t="shared" si="169"/>
        <v>42033.105740740742</v>
      </c>
      <c r="Q1816" s="11">
        <f t="shared" si="170"/>
        <v>42063.105740740742</v>
      </c>
      <c r="R181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11">
        <f t="shared" si="169"/>
        <v>42172.698344907411</v>
      </c>
      <c r="Q1817" s="11">
        <f t="shared" si="170"/>
        <v>42186.698344907411</v>
      </c>
      <c r="R1817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11">
        <f t="shared" si="169"/>
        <v>42548.667858796289</v>
      </c>
      <c r="Q1818" s="11">
        <f t="shared" si="170"/>
        <v>42576.583333333336</v>
      </c>
      <c r="R181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11">
        <f t="shared" si="169"/>
        <v>42705.453784722216</v>
      </c>
      <c r="Q1819" s="11">
        <f t="shared" si="170"/>
        <v>42765.082638888889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11">
        <f t="shared" si="169"/>
        <v>42067.026041666664</v>
      </c>
      <c r="Q1820" s="11">
        <f t="shared" si="170"/>
        <v>42096.984374999993</v>
      </c>
      <c r="R1820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11">
        <f t="shared" si="169"/>
        <v>41820.543935185182</v>
      </c>
      <c r="Q1821" s="11">
        <f t="shared" si="170"/>
        <v>41850.543935185182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11">
        <f t="shared" si="169"/>
        <v>42064.87604166667</v>
      </c>
      <c r="Q1822" s="11">
        <f t="shared" si="170"/>
        <v>42094.834374999999</v>
      </c>
      <c r="R182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11">
        <f t="shared" si="169"/>
        <v>40926.110729166663</v>
      </c>
      <c r="Q1823" s="11">
        <f t="shared" si="170"/>
        <v>40971.110729166663</v>
      </c>
      <c r="R1823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11">
        <f t="shared" si="169"/>
        <v>41634.588680555549</v>
      </c>
      <c r="Q1824" s="11">
        <f t="shared" si="170"/>
        <v>41670.584027777775</v>
      </c>
      <c r="R1824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11">
        <f t="shared" si="169"/>
        <v>41176.47657407407</v>
      </c>
      <c r="Q1825" s="11">
        <f t="shared" si="170"/>
        <v>41206.47657407407</v>
      </c>
      <c r="R182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11">
        <f t="shared" si="169"/>
        <v>41626.707951388889</v>
      </c>
      <c r="Q1826" s="11">
        <f t="shared" si="170"/>
        <v>41646.880555555552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11">
        <f t="shared" si="169"/>
        <v>41443.626192129625</v>
      </c>
      <c r="Q1827" s="11">
        <f t="shared" si="170"/>
        <v>41466.626192129625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11">
        <f t="shared" si="169"/>
        <v>41657.715474537035</v>
      </c>
      <c r="Q1828" s="11">
        <f t="shared" si="170"/>
        <v>41687.715474537035</v>
      </c>
      <c r="R182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11">
        <f t="shared" si="169"/>
        <v>40555.117604166662</v>
      </c>
      <c r="Q1829" s="11">
        <f t="shared" si="170"/>
        <v>40605.117604166662</v>
      </c>
      <c r="R182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11">
        <f t="shared" si="169"/>
        <v>41736.691319444442</v>
      </c>
      <c r="Q1830" s="11">
        <f t="shared" si="170"/>
        <v>41768.708333333328</v>
      </c>
      <c r="R1830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11">
        <f t="shared" si="169"/>
        <v>40515.879293981481</v>
      </c>
      <c r="Q1831" s="11">
        <f t="shared" si="170"/>
        <v>40564.708333333328</v>
      </c>
      <c r="R183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11">
        <f t="shared" si="169"/>
        <v>41664.475775462961</v>
      </c>
      <c r="Q1832" s="11">
        <f t="shared" si="170"/>
        <v>41694.475775462961</v>
      </c>
      <c r="R183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11">
        <f t="shared" si="169"/>
        <v>41026.787766203699</v>
      </c>
      <c r="Q1833" s="11">
        <f t="shared" si="170"/>
        <v>41041.787766203699</v>
      </c>
      <c r="R1833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11">
        <f t="shared" si="169"/>
        <v>40576.331331018519</v>
      </c>
      <c r="Q1834" s="11">
        <f t="shared" si="170"/>
        <v>40606.331331018519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11">
        <f t="shared" si="169"/>
        <v>41302.835682870369</v>
      </c>
      <c r="Q1835" s="11">
        <f t="shared" si="170"/>
        <v>41335.124305555553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11">
        <f t="shared" si="169"/>
        <v>41988.755729166667</v>
      </c>
      <c r="Q1836" s="11">
        <f t="shared" si="170"/>
        <v>42028.755729166667</v>
      </c>
      <c r="R183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11">
        <f t="shared" si="169"/>
        <v>42430.49387731481</v>
      </c>
      <c r="Q1837" s="11">
        <f t="shared" si="170"/>
        <v>42460.452210648145</v>
      </c>
      <c r="R183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11">
        <f t="shared" si="169"/>
        <v>41305.601030092592</v>
      </c>
      <c r="Q1838" s="11">
        <f t="shared" si="170"/>
        <v>41322.601030092592</v>
      </c>
      <c r="R183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11">
        <f t="shared" si="169"/>
        <v>40925.839525462965</v>
      </c>
      <c r="Q1839" s="11">
        <f t="shared" si="170"/>
        <v>40985.797858796293</v>
      </c>
      <c r="R183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11">
        <f t="shared" si="169"/>
        <v>40788.578206018516</v>
      </c>
      <c r="Q1840" s="11">
        <f t="shared" si="170"/>
        <v>40816.916666666664</v>
      </c>
      <c r="R1840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11">
        <f t="shared" si="169"/>
        <v>42614.513680555552</v>
      </c>
      <c r="Q1841" s="11">
        <f t="shared" si="170"/>
        <v>42644.513680555552</v>
      </c>
      <c r="R184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11">
        <f t="shared" si="169"/>
        <v>41381.88784722222</v>
      </c>
      <c r="Q1842" s="11">
        <f t="shared" si="170"/>
        <v>41400.999305555553</v>
      </c>
      <c r="R184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11">
        <f t="shared" si="169"/>
        <v>41745.637094907404</v>
      </c>
      <c r="Q1843" s="11">
        <f t="shared" si="170"/>
        <v>41778.999305555553</v>
      </c>
      <c r="R1843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11">
        <f t="shared" si="169"/>
        <v>42031.423391203702</v>
      </c>
      <c r="Q1844" s="11">
        <f t="shared" si="170"/>
        <v>42065.040972222218</v>
      </c>
      <c r="R1844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11">
        <f t="shared" si="169"/>
        <v>40564.786504629628</v>
      </c>
      <c r="Q1845" s="11">
        <f t="shared" si="170"/>
        <v>40594.786504629628</v>
      </c>
      <c r="R184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11">
        <f t="shared" si="169"/>
        <v>40666.765208333331</v>
      </c>
      <c r="Q1846" s="11">
        <f t="shared" si="170"/>
        <v>40704.916666666664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11">
        <f t="shared" si="169"/>
        <v>42523.124976851854</v>
      </c>
      <c r="Q1847" s="11">
        <f t="shared" si="170"/>
        <v>42537.996527777774</v>
      </c>
      <c r="R184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11">
        <f t="shared" si="169"/>
        <v>41228.441863425927</v>
      </c>
      <c r="Q1848" s="11">
        <f t="shared" si="170"/>
        <v>41258.441863425927</v>
      </c>
      <c r="R184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11">
        <f t="shared" si="169"/>
        <v>42094.028148148143</v>
      </c>
      <c r="Q1849" s="11">
        <f t="shared" si="170"/>
        <v>42115.028148148143</v>
      </c>
      <c r="R184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11">
        <f t="shared" si="169"/>
        <v>40691.579722222217</v>
      </c>
      <c r="Q1850" s="11">
        <f t="shared" si="170"/>
        <v>40755.082638888889</v>
      </c>
      <c r="R1850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11">
        <f t="shared" si="169"/>
        <v>41169.637256944443</v>
      </c>
      <c r="Q1851" s="11">
        <f t="shared" si="170"/>
        <v>41199.637256944443</v>
      </c>
      <c r="R185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11">
        <f t="shared" si="169"/>
        <v>41800.751157407409</v>
      </c>
      <c r="Q1852" s="11">
        <f t="shared" si="170"/>
        <v>41830.751157407409</v>
      </c>
      <c r="R185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11">
        <f t="shared" si="169"/>
        <v>41827.69835648148</v>
      </c>
      <c r="Q1853" s="11">
        <f t="shared" si="170"/>
        <v>41847.833333333328</v>
      </c>
      <c r="R1853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11">
        <f t="shared" si="169"/>
        <v>42081.563101851854</v>
      </c>
      <c r="Q1854" s="11">
        <f t="shared" si="170"/>
        <v>42118.791666666664</v>
      </c>
      <c r="R1854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11">
        <f t="shared" si="169"/>
        <v>41176.852048611108</v>
      </c>
      <c r="Q1855" s="11">
        <f t="shared" si="170"/>
        <v>41226.893715277773</v>
      </c>
      <c r="R185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11">
        <f t="shared" si="169"/>
        <v>41387.812928240739</v>
      </c>
      <c r="Q1856" s="11">
        <f t="shared" si="170"/>
        <v>41417.812928240739</v>
      </c>
      <c r="R185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11">
        <f t="shared" si="169"/>
        <v>41600.330324074072</v>
      </c>
      <c r="Q1857" s="11">
        <f t="shared" si="170"/>
        <v>41645.330324074072</v>
      </c>
      <c r="R185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11">
        <f t="shared" si="169"/>
        <v>41817.64666666666</v>
      </c>
      <c r="Q1858" s="11">
        <f t="shared" si="170"/>
        <v>41838.64666666666</v>
      </c>
      <c r="R185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11">
        <f t="shared" ref="P1859:P1922" si="175">(((J1859/60)/60)/24)+DATE(1970,1,1)+(-5/24)</f>
        <v>41864.560335648144</v>
      </c>
      <c r="Q1859" s="11">
        <f t="shared" ref="Q1859:Q1922" si="176">(((I1859/60)/60)/24)+DATE(1970,1,1)+(-5/24)</f>
        <v>41894.560335648144</v>
      </c>
      <c r="R1859">
        <f t="shared" ref="R1859:R1922" si="177">IF(L1859=0,0,E1859/L1859)</f>
        <v>136.36363636363637</v>
      </c>
      <c r="S1859" t="str">
        <f t="shared" ref="S1859:S1922" si="178">LEFT(N1859,FIND("/",N1859)-1)</f>
        <v>music</v>
      </c>
      <c r="T1859" t="str">
        <f t="shared" ref="T1859:T1922" si="179">RIGHT(N1859,LEN(N1859)-FIND("/",N1859))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11">
        <f t="shared" si="175"/>
        <v>40832.9921412037</v>
      </c>
      <c r="Q1860" s="11">
        <f t="shared" si="176"/>
        <v>40893.033807870372</v>
      </c>
      <c r="R1860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11">
        <f t="shared" si="175"/>
        <v>40778.561678240738</v>
      </c>
      <c r="Q1861" s="11">
        <f t="shared" si="176"/>
        <v>40808.561678240738</v>
      </c>
      <c r="R186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11">
        <f t="shared" si="175"/>
        <v>41655.500972222217</v>
      </c>
      <c r="Q1862" s="11">
        <f t="shared" si="176"/>
        <v>41676.500972222217</v>
      </c>
      <c r="R186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11">
        <f t="shared" si="175"/>
        <v>42000.091909722221</v>
      </c>
      <c r="Q1863" s="11">
        <f t="shared" si="176"/>
        <v>42030.091909722221</v>
      </c>
      <c r="R1863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11">
        <f t="shared" si="175"/>
        <v>42755.284421296288</v>
      </c>
      <c r="Q1864" s="11">
        <f t="shared" si="176"/>
        <v>42802.104166666664</v>
      </c>
      <c r="R1864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11">
        <f t="shared" si="175"/>
        <v>41772.588946759257</v>
      </c>
      <c r="Q1865" s="11">
        <f t="shared" si="176"/>
        <v>41802.588946759257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11">
        <f t="shared" si="175"/>
        <v>41733.508101851847</v>
      </c>
      <c r="Q1866" s="11">
        <f t="shared" si="176"/>
        <v>41763.508101851847</v>
      </c>
      <c r="R186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11">
        <f t="shared" si="175"/>
        <v>42645.159108796295</v>
      </c>
      <c r="Q1867" s="11">
        <f t="shared" si="176"/>
        <v>42680.200775462967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11">
        <f t="shared" si="175"/>
        <v>42742.038159722222</v>
      </c>
      <c r="Q1868" s="11">
        <f t="shared" si="176"/>
        <v>42794.958333333336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11">
        <f t="shared" si="175"/>
        <v>42649.716574074067</v>
      </c>
      <c r="Q1869" s="11">
        <f t="shared" si="176"/>
        <v>42679.716574074067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11">
        <f t="shared" si="175"/>
        <v>42328.570891203701</v>
      </c>
      <c r="Q1870" s="11">
        <f t="shared" si="176"/>
        <v>42353.124305555553</v>
      </c>
      <c r="R1870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11">
        <f t="shared" si="175"/>
        <v>42708.794548611106</v>
      </c>
      <c r="Q1871" s="11">
        <f t="shared" si="176"/>
        <v>42738.794548611106</v>
      </c>
      <c r="R1871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11">
        <f t="shared" si="175"/>
        <v>42371.14739583333</v>
      </c>
      <c r="Q1872" s="11">
        <f t="shared" si="176"/>
        <v>42399.970138888886</v>
      </c>
      <c r="R187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11">
        <f t="shared" si="175"/>
        <v>41923.575243055551</v>
      </c>
      <c r="Q1873" s="11">
        <f t="shared" si="176"/>
        <v>41963.616909722223</v>
      </c>
      <c r="R1873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11">
        <f t="shared" si="175"/>
        <v>42154.921319444438</v>
      </c>
      <c r="Q1874" s="11">
        <f t="shared" si="176"/>
        <v>42184.921319444438</v>
      </c>
      <c r="R1874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11">
        <f t="shared" si="175"/>
        <v>42164.407523148147</v>
      </c>
      <c r="Q1875" s="11">
        <f t="shared" si="176"/>
        <v>42193.489583333336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11">
        <f t="shared" si="175"/>
        <v>42529.760798611103</v>
      </c>
      <c r="Q1876" s="11">
        <f t="shared" si="176"/>
        <v>42549.760798611103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11">
        <f t="shared" si="175"/>
        <v>42528.691064814811</v>
      </c>
      <c r="Q1877" s="11">
        <f t="shared" si="176"/>
        <v>42588.691064814811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11">
        <f t="shared" si="175"/>
        <v>41776.076446759253</v>
      </c>
      <c r="Q1878" s="11">
        <f t="shared" si="176"/>
        <v>41806.076446759253</v>
      </c>
      <c r="R1878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11">
        <f t="shared" si="175"/>
        <v>42034.820891203701</v>
      </c>
      <c r="Q1879" s="11">
        <f t="shared" si="176"/>
        <v>42063.820891203701</v>
      </c>
      <c r="R1879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11">
        <f t="shared" si="175"/>
        <v>41772.800405092588</v>
      </c>
      <c r="Q1880" s="11">
        <f t="shared" si="176"/>
        <v>41802.800405092588</v>
      </c>
      <c r="R1880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11">
        <f t="shared" si="175"/>
        <v>42413.441307870373</v>
      </c>
      <c r="Q1881" s="11">
        <f t="shared" si="176"/>
        <v>42443.399641203701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11">
        <f t="shared" si="175"/>
        <v>42430.358564814807</v>
      </c>
      <c r="Q1882" s="11">
        <f t="shared" si="176"/>
        <v>42459.31689814815</v>
      </c>
      <c r="R188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11">
        <f t="shared" si="175"/>
        <v>42042.944317129623</v>
      </c>
      <c r="Q1883" s="11">
        <f t="shared" si="176"/>
        <v>42072.902650462966</v>
      </c>
      <c r="R1883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11">
        <f t="shared" si="175"/>
        <v>41067.740879629629</v>
      </c>
      <c r="Q1884" s="11">
        <f t="shared" si="176"/>
        <v>41100.783333333333</v>
      </c>
      <c r="R1884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11">
        <f t="shared" si="175"/>
        <v>40977.739675925921</v>
      </c>
      <c r="Q1885" s="11">
        <f t="shared" si="176"/>
        <v>41007.698009259257</v>
      </c>
      <c r="R188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11">
        <f t="shared" si="175"/>
        <v>41204.989988425921</v>
      </c>
      <c r="Q1886" s="11">
        <f t="shared" si="176"/>
        <v>41240.291666666664</v>
      </c>
      <c r="R188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11">
        <f t="shared" si="175"/>
        <v>41098.885532407403</v>
      </c>
      <c r="Q1887" s="11">
        <f t="shared" si="176"/>
        <v>41131.708333333328</v>
      </c>
      <c r="R188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11">
        <f t="shared" si="175"/>
        <v>41925.69835648148</v>
      </c>
      <c r="Q1888" s="11">
        <f t="shared" si="176"/>
        <v>41955.740023148144</v>
      </c>
      <c r="R188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11">
        <f t="shared" si="175"/>
        <v>42323.591805555552</v>
      </c>
      <c r="Q1889" s="11">
        <f t="shared" si="176"/>
        <v>42341.687499999993</v>
      </c>
      <c r="R188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11">
        <f t="shared" si="175"/>
        <v>40299.03162037037</v>
      </c>
      <c r="Q1890" s="11">
        <f t="shared" si="176"/>
        <v>40329.999305555553</v>
      </c>
      <c r="R1890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11">
        <f t="shared" si="175"/>
        <v>41299.585023148145</v>
      </c>
      <c r="Q1891" s="11">
        <f t="shared" si="176"/>
        <v>41344.543356481481</v>
      </c>
      <c r="R189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11">
        <f t="shared" si="175"/>
        <v>41228.577870370369</v>
      </c>
      <c r="Q1892" s="11">
        <f t="shared" si="176"/>
        <v>41258.577870370369</v>
      </c>
      <c r="R189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11">
        <f t="shared" si="175"/>
        <v>40335.589745370366</v>
      </c>
      <c r="Q1893" s="11">
        <f t="shared" si="176"/>
        <v>40381.041666666664</v>
      </c>
      <c r="R1893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11">
        <f t="shared" si="175"/>
        <v>40671.429178240738</v>
      </c>
      <c r="Q1894" s="11">
        <f t="shared" si="176"/>
        <v>40701.429178240738</v>
      </c>
      <c r="R1894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11">
        <f t="shared" si="175"/>
        <v>40632.733622685184</v>
      </c>
      <c r="Q1895" s="11">
        <f t="shared" si="176"/>
        <v>40648.957638888889</v>
      </c>
      <c r="R189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11">
        <f t="shared" si="175"/>
        <v>40920.696562500001</v>
      </c>
      <c r="Q1896" s="11">
        <f t="shared" si="176"/>
        <v>40951.696562500001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11">
        <f t="shared" si="175"/>
        <v>42267.538449074076</v>
      </c>
      <c r="Q1897" s="11">
        <f t="shared" si="176"/>
        <v>42297.538449074076</v>
      </c>
      <c r="R189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11">
        <f t="shared" si="175"/>
        <v>40981.501909722218</v>
      </c>
      <c r="Q1898" s="11">
        <f t="shared" si="176"/>
        <v>41011.501909722218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11">
        <f t="shared" si="175"/>
        <v>41680.375069444446</v>
      </c>
      <c r="Q1899" s="11">
        <f t="shared" si="176"/>
        <v>41702.666666666664</v>
      </c>
      <c r="R189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11">
        <f t="shared" si="175"/>
        <v>42365.9846412037</v>
      </c>
      <c r="Q1900" s="11">
        <f t="shared" si="176"/>
        <v>42401.541666666664</v>
      </c>
      <c r="R1900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11">
        <f t="shared" si="175"/>
        <v>42058.733402777776</v>
      </c>
      <c r="Q1901" s="11">
        <f t="shared" si="176"/>
        <v>42088.691736111105</v>
      </c>
      <c r="R190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11">
        <f t="shared" si="175"/>
        <v>41160.663553240738</v>
      </c>
      <c r="Q1902" s="11">
        <f t="shared" si="176"/>
        <v>41188.207638888889</v>
      </c>
      <c r="R190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11">
        <f t="shared" si="175"/>
        <v>42116.334826388884</v>
      </c>
      <c r="Q1903" s="11">
        <f t="shared" si="176"/>
        <v>42146.333333333336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11">
        <f t="shared" si="175"/>
        <v>42037.581562499996</v>
      </c>
      <c r="Q1904" s="11">
        <f t="shared" si="176"/>
        <v>42067.581562499996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11">
        <f t="shared" si="175"/>
        <v>42702.562395833331</v>
      </c>
      <c r="Q1905" s="11">
        <f t="shared" si="176"/>
        <v>42762.562395833331</v>
      </c>
      <c r="R190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11">
        <f t="shared" si="175"/>
        <v>42326.477094907408</v>
      </c>
      <c r="Q1906" s="11">
        <f t="shared" si="176"/>
        <v>42371.477094907408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11">
        <f t="shared" si="175"/>
        <v>41859.717523148145</v>
      </c>
      <c r="Q1907" s="11">
        <f t="shared" si="176"/>
        <v>41889.717523148145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11">
        <f t="shared" si="175"/>
        <v>42514.462766203702</v>
      </c>
      <c r="Q1908" s="11">
        <f t="shared" si="176"/>
        <v>42544.462766203702</v>
      </c>
      <c r="R190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11">
        <f t="shared" si="175"/>
        <v>41767.378761574073</v>
      </c>
      <c r="Q1909" s="11">
        <f t="shared" si="176"/>
        <v>41782.378761574073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11">
        <f t="shared" si="175"/>
        <v>42703.709490740737</v>
      </c>
      <c r="Q1910" s="11">
        <f t="shared" si="176"/>
        <v>42733.709490740737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11">
        <f t="shared" si="175"/>
        <v>41905.220821759256</v>
      </c>
      <c r="Q1911" s="11">
        <f t="shared" si="176"/>
        <v>41935.220821759256</v>
      </c>
      <c r="R19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11">
        <f t="shared" si="175"/>
        <v>42264.754826388882</v>
      </c>
      <c r="Q1912" s="11">
        <f t="shared" si="176"/>
        <v>42308.739583333336</v>
      </c>
      <c r="R19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11">
        <f t="shared" si="175"/>
        <v>41829.825624999998</v>
      </c>
      <c r="Q1913" s="11">
        <f t="shared" si="176"/>
        <v>41859.825624999998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11">
        <f t="shared" si="175"/>
        <v>42129.018055555549</v>
      </c>
      <c r="Q1914" s="11">
        <f t="shared" si="176"/>
        <v>42159.018055555549</v>
      </c>
      <c r="R1914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11">
        <f t="shared" si="175"/>
        <v>41890.302986111106</v>
      </c>
      <c r="Q1915" s="11">
        <f t="shared" si="176"/>
        <v>41920.302986111106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11">
        <f t="shared" si="175"/>
        <v>41928.966122685182</v>
      </c>
      <c r="Q1916" s="11">
        <f t="shared" si="176"/>
        <v>41943.957638888889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11">
        <f t="shared" si="175"/>
        <v>41863.840532407405</v>
      </c>
      <c r="Q1917" s="11">
        <f t="shared" si="176"/>
        <v>41883.840532407405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11">
        <f t="shared" si="175"/>
        <v>42656.508969907409</v>
      </c>
      <c r="Q1918" s="11">
        <f t="shared" si="176"/>
        <v>42681.550636574073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11">
        <f t="shared" si="175"/>
        <v>42746.06172453703</v>
      </c>
      <c r="Q1919" s="11">
        <f t="shared" si="176"/>
        <v>42776.06172453703</v>
      </c>
      <c r="R191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11">
        <f t="shared" si="175"/>
        <v>41828.581608796296</v>
      </c>
      <c r="Q1920" s="11">
        <f t="shared" si="176"/>
        <v>41863.581608796296</v>
      </c>
      <c r="R1920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11">
        <f t="shared" si="175"/>
        <v>42113.667233796288</v>
      </c>
      <c r="Q1921" s="11">
        <f t="shared" si="176"/>
        <v>42143.667233796288</v>
      </c>
      <c r="R192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11">
        <f t="shared" si="175"/>
        <v>42270.66737268518</v>
      </c>
      <c r="Q1922" s="11">
        <f t="shared" si="176"/>
        <v>42298.749999999993</v>
      </c>
      <c r="R192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11">
        <f t="shared" ref="P1923:P1986" si="181">(((J1923/60)/60)/24)+DATE(1970,1,1)+(-5/24)</f>
        <v>41074.013229166667</v>
      </c>
      <c r="Q1923" s="11">
        <f t="shared" ref="Q1923:Q1986" si="182">(((I1923/60)/60)/24)+DATE(1970,1,1)+(-5/24)</f>
        <v>41104.013229166667</v>
      </c>
      <c r="R1923">
        <f t="shared" ref="R1923:R1986" si="183">IF(L1923=0,0,E1923/L1923)</f>
        <v>54</v>
      </c>
      <c r="S1923" t="str">
        <f t="shared" ref="S1923:S1986" si="184">LEFT(N1923,FIND("/",N1923)-1)</f>
        <v>music</v>
      </c>
      <c r="T1923" t="str">
        <f t="shared" ref="T1923:T1986" si="185">RIGHT(N1923,LEN(N1923)-FIND("/",N1923))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11">
        <f t="shared" si="181"/>
        <v>41590.047534722216</v>
      </c>
      <c r="Q1924" s="11">
        <f t="shared" si="182"/>
        <v>41620.047534722216</v>
      </c>
      <c r="R1924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11">
        <f t="shared" si="181"/>
        <v>40772.640416666662</v>
      </c>
      <c r="Q1925" s="11">
        <f t="shared" si="182"/>
        <v>40812.999305555553</v>
      </c>
      <c r="R192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11">
        <f t="shared" si="181"/>
        <v>41626.552719907406</v>
      </c>
      <c r="Q1926" s="11">
        <f t="shared" si="182"/>
        <v>41654.606249999997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11">
        <f t="shared" si="181"/>
        <v>41535.693148148144</v>
      </c>
      <c r="Q1927" s="11">
        <f t="shared" si="182"/>
        <v>41557.791666666664</v>
      </c>
      <c r="R192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11">
        <f t="shared" si="181"/>
        <v>40456.746018518512</v>
      </c>
      <c r="Q1928" s="11">
        <f t="shared" si="182"/>
        <v>40483.80972222222</v>
      </c>
      <c r="R192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11">
        <f t="shared" si="181"/>
        <v>40960.653229166666</v>
      </c>
      <c r="Q1929" s="11">
        <f t="shared" si="182"/>
        <v>40975.999305555553</v>
      </c>
      <c r="R192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11">
        <f t="shared" si="181"/>
        <v>41371.439745370371</v>
      </c>
      <c r="Q1930" s="11">
        <f t="shared" si="182"/>
        <v>41401.439745370371</v>
      </c>
      <c r="R1930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11">
        <f t="shared" si="181"/>
        <v>40686.813263888886</v>
      </c>
      <c r="Q1931" s="11">
        <f t="shared" si="182"/>
        <v>40728.813263888886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11">
        <f t="shared" si="181"/>
        <v>41402.350486111107</v>
      </c>
      <c r="Q1932" s="11">
        <f t="shared" si="182"/>
        <v>41462.350486111107</v>
      </c>
      <c r="R193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11">
        <f t="shared" si="181"/>
        <v>41037.684131944443</v>
      </c>
      <c r="Q1933" s="11">
        <f t="shared" si="182"/>
        <v>41050.9375</v>
      </c>
      <c r="R1933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11">
        <f t="shared" si="181"/>
        <v>40911.601539351846</v>
      </c>
      <c r="Q1934" s="11">
        <f t="shared" si="182"/>
        <v>40932.601539351846</v>
      </c>
      <c r="R1934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11">
        <f t="shared" si="181"/>
        <v>41878.922534722216</v>
      </c>
      <c r="Q1935" s="11">
        <f t="shared" si="182"/>
        <v>41908.922534722216</v>
      </c>
      <c r="R193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11">
        <f t="shared" si="181"/>
        <v>40865.658807870372</v>
      </c>
      <c r="Q1936" s="11">
        <f t="shared" si="182"/>
        <v>40902</v>
      </c>
      <c r="R193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11">
        <f t="shared" si="181"/>
        <v>41773.72420138889</v>
      </c>
      <c r="Q1937" s="11">
        <f t="shared" si="182"/>
        <v>41810.999305555553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11">
        <f t="shared" si="181"/>
        <v>40852.68136574074</v>
      </c>
      <c r="Q1938" s="11">
        <f t="shared" si="182"/>
        <v>40883.040972222218</v>
      </c>
      <c r="R193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11">
        <f t="shared" si="181"/>
        <v>41058.91065972222</v>
      </c>
      <c r="Q1939" s="11">
        <f t="shared" si="182"/>
        <v>41074.957638888889</v>
      </c>
      <c r="R193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11">
        <f t="shared" si="181"/>
        <v>41426.05128472222</v>
      </c>
      <c r="Q1940" s="11">
        <f t="shared" si="182"/>
        <v>41457</v>
      </c>
      <c r="R1940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11">
        <f t="shared" si="181"/>
        <v>41313.776712962957</v>
      </c>
      <c r="Q1941" s="11">
        <f t="shared" si="182"/>
        <v>41343.735046296293</v>
      </c>
      <c r="R194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11">
        <f t="shared" si="181"/>
        <v>40670.298993055556</v>
      </c>
      <c r="Q1942" s="11">
        <f t="shared" si="182"/>
        <v>40708.957638888889</v>
      </c>
      <c r="R194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11">
        <f t="shared" si="181"/>
        <v>41744.08253472222</v>
      </c>
      <c r="Q1943" s="11">
        <f t="shared" si="182"/>
        <v>41774.08253472222</v>
      </c>
      <c r="R1943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11">
        <f t="shared" si="181"/>
        <v>40638.619675925926</v>
      </c>
      <c r="Q1944" s="11">
        <f t="shared" si="182"/>
        <v>40728.619675925926</v>
      </c>
      <c r="R1944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11">
        <f t="shared" si="181"/>
        <v>42548.061527777776</v>
      </c>
      <c r="Q1945" s="11">
        <f t="shared" si="182"/>
        <v>42593.061527777776</v>
      </c>
      <c r="R194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11">
        <f t="shared" si="181"/>
        <v>41730.376041666663</v>
      </c>
      <c r="Q1946" s="11">
        <f t="shared" si="182"/>
        <v>41760.376041666663</v>
      </c>
      <c r="R194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11">
        <f t="shared" si="181"/>
        <v>42157.043495370373</v>
      </c>
      <c r="Q1947" s="11">
        <f t="shared" si="182"/>
        <v>42197.043495370373</v>
      </c>
      <c r="R194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11">
        <f t="shared" si="181"/>
        <v>41688.941678240735</v>
      </c>
      <c r="Q1948" s="11">
        <f t="shared" si="182"/>
        <v>41748.900011574071</v>
      </c>
      <c r="R194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11">
        <f t="shared" si="181"/>
        <v>40102.709722222222</v>
      </c>
      <c r="Q1949" s="11">
        <f t="shared" si="182"/>
        <v>40140.040972222218</v>
      </c>
      <c r="R194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11">
        <f t="shared" si="181"/>
        <v>42473.395937499998</v>
      </c>
      <c r="Q1950" s="11">
        <f t="shared" si="182"/>
        <v>42527.501388888886</v>
      </c>
      <c r="R1950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11">
        <f t="shared" si="181"/>
        <v>41800.214710648142</v>
      </c>
      <c r="Q1951" s="11">
        <f t="shared" si="182"/>
        <v>41830.214710648142</v>
      </c>
      <c r="R195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11">
        <f t="shared" si="181"/>
        <v>40623.973067129627</v>
      </c>
      <c r="Q1952" s="11">
        <f t="shared" si="182"/>
        <v>40654.973067129627</v>
      </c>
      <c r="R195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11">
        <f t="shared" si="181"/>
        <v>42651.212233796294</v>
      </c>
      <c r="Q1953" s="11">
        <f t="shared" si="182"/>
        <v>42681.253900462958</v>
      </c>
      <c r="R1953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11">
        <f t="shared" si="181"/>
        <v>41526.398321759254</v>
      </c>
      <c r="Q1954" s="11">
        <f t="shared" si="182"/>
        <v>41563.398321759254</v>
      </c>
      <c r="R1954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11">
        <f t="shared" si="181"/>
        <v>40940.991493055553</v>
      </c>
      <c r="Q1955" s="11">
        <f t="shared" si="182"/>
        <v>40969.916666666664</v>
      </c>
      <c r="R195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11">
        <f t="shared" si="181"/>
        <v>42394.372407407405</v>
      </c>
      <c r="Q1956" s="11">
        <f t="shared" si="182"/>
        <v>42440.999999999993</v>
      </c>
      <c r="R195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11">
        <f t="shared" si="181"/>
        <v>41020.063437500001</v>
      </c>
      <c r="Q1957" s="11">
        <f t="shared" si="182"/>
        <v>41052.583333333328</v>
      </c>
      <c r="R195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11">
        <f t="shared" si="181"/>
        <v>42067.71533564815</v>
      </c>
      <c r="Q1958" s="11">
        <f t="shared" si="182"/>
        <v>42112.673668981479</v>
      </c>
      <c r="R195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11">
        <f t="shared" si="181"/>
        <v>41178.890196759254</v>
      </c>
      <c r="Q1959" s="11">
        <f t="shared" si="182"/>
        <v>41208.890196759254</v>
      </c>
      <c r="R195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11">
        <f t="shared" si="181"/>
        <v>41326.779641203699</v>
      </c>
      <c r="Q1960" s="11">
        <f t="shared" si="182"/>
        <v>41356.737974537034</v>
      </c>
      <c r="R1960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11">
        <f t="shared" si="181"/>
        <v>41871.63726851852</v>
      </c>
      <c r="Q1961" s="11">
        <f t="shared" si="182"/>
        <v>41912.791666666664</v>
      </c>
      <c r="R196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11">
        <f t="shared" si="181"/>
        <v>41964.154409722221</v>
      </c>
      <c r="Q1962" s="11">
        <f t="shared" si="182"/>
        <v>41994.154409722221</v>
      </c>
      <c r="R196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11">
        <f t="shared" si="181"/>
        <v>41147.986307870371</v>
      </c>
      <c r="Q1963" s="11">
        <f t="shared" si="182"/>
        <v>41187.957638888889</v>
      </c>
      <c r="R1963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11">
        <f t="shared" si="181"/>
        <v>41742.572175925925</v>
      </c>
      <c r="Q1964" s="11">
        <f t="shared" si="182"/>
        <v>41772.572175925925</v>
      </c>
      <c r="R1964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11">
        <f t="shared" si="181"/>
        <v>41863.221458333333</v>
      </c>
      <c r="Q1965" s="11">
        <f t="shared" si="182"/>
        <v>41898.221458333333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11">
        <f t="shared" si="181"/>
        <v>42452.064490740733</v>
      </c>
      <c r="Q1966" s="11">
        <f t="shared" si="182"/>
        <v>42482.064490740733</v>
      </c>
      <c r="R196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11">
        <f t="shared" si="181"/>
        <v>40897.880902777775</v>
      </c>
      <c r="Q1967" s="11">
        <f t="shared" si="182"/>
        <v>40919.833333333328</v>
      </c>
      <c r="R196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11">
        <f t="shared" si="181"/>
        <v>41835.332152777773</v>
      </c>
      <c r="Q1968" s="11">
        <f t="shared" si="182"/>
        <v>41865.332152777773</v>
      </c>
      <c r="R196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11">
        <f t="shared" si="181"/>
        <v>41730.455196759256</v>
      </c>
      <c r="Q1969" s="11">
        <f t="shared" si="182"/>
        <v>41760.455196759256</v>
      </c>
      <c r="R196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11">
        <f t="shared" si="181"/>
        <v>42676.378645833327</v>
      </c>
      <c r="Q1970" s="11">
        <f t="shared" si="182"/>
        <v>42707.420312499999</v>
      </c>
      <c r="R1970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11">
        <f t="shared" si="181"/>
        <v>42557.584120370368</v>
      </c>
      <c r="Q1971" s="11">
        <f t="shared" si="182"/>
        <v>42587.584120370368</v>
      </c>
      <c r="R197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11">
        <f t="shared" si="181"/>
        <v>41323.984965277778</v>
      </c>
      <c r="Q1972" s="11">
        <f t="shared" si="182"/>
        <v>41383.943298611113</v>
      </c>
      <c r="R197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11">
        <f t="shared" si="181"/>
        <v>41561.29237268518</v>
      </c>
      <c r="Q1973" s="11">
        <f t="shared" si="182"/>
        <v>41592.958333333328</v>
      </c>
      <c r="R1973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11">
        <f t="shared" si="181"/>
        <v>41200.803749999999</v>
      </c>
      <c r="Q1974" s="11">
        <f t="shared" si="182"/>
        <v>41230.845416666663</v>
      </c>
      <c r="R1974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11">
        <f t="shared" si="181"/>
        <v>42549.514629629623</v>
      </c>
      <c r="Q1975" s="11">
        <f t="shared" si="182"/>
        <v>42588.083333333336</v>
      </c>
      <c r="R197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11">
        <f t="shared" si="181"/>
        <v>41445.125798611109</v>
      </c>
      <c r="Q1976" s="11">
        <f t="shared" si="182"/>
        <v>41505.125798611109</v>
      </c>
      <c r="R197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11">
        <f t="shared" si="181"/>
        <v>41313.54688657407</v>
      </c>
      <c r="Q1977" s="11">
        <f t="shared" si="182"/>
        <v>41343.54688657407</v>
      </c>
      <c r="R197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11">
        <f t="shared" si="181"/>
        <v>41438.691261574073</v>
      </c>
      <c r="Q1978" s="11">
        <f t="shared" si="182"/>
        <v>41468.691261574073</v>
      </c>
      <c r="R197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11">
        <f t="shared" si="181"/>
        <v>42311.008564814816</v>
      </c>
      <c r="Q1979" s="11">
        <f t="shared" si="182"/>
        <v>42357.124305555553</v>
      </c>
      <c r="R197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11">
        <f t="shared" si="181"/>
        <v>41039.017268518517</v>
      </c>
      <c r="Q1980" s="11">
        <f t="shared" si="182"/>
        <v>41072.083333333328</v>
      </c>
      <c r="R1980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11">
        <f t="shared" si="181"/>
        <v>42290.25168981481</v>
      </c>
      <c r="Q1981" s="11">
        <f t="shared" si="182"/>
        <v>42326.999305555553</v>
      </c>
      <c r="R198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11">
        <f t="shared" si="181"/>
        <v>42423.334050925921</v>
      </c>
      <c r="Q1982" s="11">
        <f t="shared" si="182"/>
        <v>42463.292384259257</v>
      </c>
      <c r="R198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11">
        <f t="shared" si="181"/>
        <v>41799.516956018517</v>
      </c>
      <c r="Q1983" s="11">
        <f t="shared" si="182"/>
        <v>41829.516956018517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11">
        <f t="shared" si="181"/>
        <v>42678.378321759257</v>
      </c>
      <c r="Q1984" s="11">
        <f t="shared" si="182"/>
        <v>42708.419988425921</v>
      </c>
      <c r="R1984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11">
        <f t="shared" si="181"/>
        <v>42592.803449074076</v>
      </c>
      <c r="Q1985" s="11">
        <f t="shared" si="182"/>
        <v>42615.083333333336</v>
      </c>
      <c r="R198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11">
        <f t="shared" si="181"/>
        <v>41913.581956018512</v>
      </c>
      <c r="Q1986" s="11">
        <f t="shared" si="182"/>
        <v>41973.623622685183</v>
      </c>
      <c r="R198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11">
        <f t="shared" ref="P1987:P2050" si="187">(((J1987/60)/60)/24)+DATE(1970,1,1)+(-5/24)</f>
        <v>42555.490405092591</v>
      </c>
      <c r="Q1987" s="11">
        <f t="shared" ref="Q1987:Q2050" si="188">(((I1987/60)/60)/24)+DATE(1970,1,1)+(-5/24)</f>
        <v>42584.749999999993</v>
      </c>
      <c r="R1987">
        <f t="shared" ref="R1987:R2050" si="189">IF(L1987=0,0,E1987/L1987)</f>
        <v>12.75</v>
      </c>
      <c r="S1987" t="str">
        <f t="shared" ref="S1987:S2050" si="190">LEFT(N1987,FIND("/",N1987)-1)</f>
        <v>photography</v>
      </c>
      <c r="T1987" t="str">
        <f t="shared" ref="T1987:T2050" si="191">RIGHT(N1987,LEN(N1987)-FIND("/",N1987))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11">
        <f t="shared" si="187"/>
        <v>42413.225497685176</v>
      </c>
      <c r="Q1988" s="11">
        <f t="shared" si="188"/>
        <v>42443.183831018519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11">
        <f t="shared" si="187"/>
        <v>42034.431435185186</v>
      </c>
      <c r="Q1989" s="11">
        <f t="shared" si="188"/>
        <v>42064.431435185186</v>
      </c>
      <c r="R198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11">
        <f t="shared" si="187"/>
        <v>42206.554884259262</v>
      </c>
      <c r="Q1990" s="11">
        <f t="shared" si="188"/>
        <v>42236.554884259262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11">
        <f t="shared" si="187"/>
        <v>42685.472314814811</v>
      </c>
      <c r="Q1991" s="11">
        <f t="shared" si="188"/>
        <v>42715.472314814811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11">
        <f t="shared" si="187"/>
        <v>42397.987638888888</v>
      </c>
      <c r="Q1992" s="11">
        <f t="shared" si="188"/>
        <v>42412.987638888888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11">
        <f t="shared" si="187"/>
        <v>42167.685023148144</v>
      </c>
      <c r="Q1993" s="11">
        <f t="shared" si="188"/>
        <v>42188.685023148144</v>
      </c>
      <c r="R1993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11">
        <f t="shared" si="187"/>
        <v>42022.935081018521</v>
      </c>
      <c r="Q1994" s="11">
        <f t="shared" si="188"/>
        <v>42052.935081018521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11">
        <f t="shared" si="187"/>
        <v>42329.380057870374</v>
      </c>
      <c r="Q1995" s="11">
        <f t="shared" si="188"/>
        <v>42359.380057870374</v>
      </c>
      <c r="R1995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11">
        <f t="shared" si="187"/>
        <v>42650.797939814809</v>
      </c>
      <c r="Q1996" s="11">
        <f t="shared" si="188"/>
        <v>42710.839606481481</v>
      </c>
      <c r="R1996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11">
        <f t="shared" si="187"/>
        <v>42181.693703703706</v>
      </c>
      <c r="Q1997" s="11">
        <f t="shared" si="188"/>
        <v>42201.693703703706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11">
        <f t="shared" si="187"/>
        <v>41800.611238425925</v>
      </c>
      <c r="Q1998" s="11">
        <f t="shared" si="188"/>
        <v>41830.611238425925</v>
      </c>
      <c r="R1998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11">
        <f t="shared" si="187"/>
        <v>41847.722361111111</v>
      </c>
      <c r="Q1999" s="11">
        <f t="shared" si="188"/>
        <v>41877.722361111111</v>
      </c>
      <c r="R1999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11">
        <f t="shared" si="187"/>
        <v>41806.910162037035</v>
      </c>
      <c r="Q2000" s="11">
        <f t="shared" si="188"/>
        <v>41851.910162037035</v>
      </c>
      <c r="R2000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11">
        <f t="shared" si="187"/>
        <v>41926.274398148147</v>
      </c>
      <c r="Q2001" s="11">
        <f t="shared" si="188"/>
        <v>41956.316064814811</v>
      </c>
      <c r="R200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11">
        <f t="shared" si="187"/>
        <v>42345.743206018517</v>
      </c>
      <c r="Q2002" s="11">
        <f t="shared" si="188"/>
        <v>42375.743206018517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11">
        <f t="shared" si="187"/>
        <v>42136.001342592594</v>
      </c>
      <c r="Q2003" s="11">
        <f t="shared" si="188"/>
        <v>42167.624999999993</v>
      </c>
      <c r="R2003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11">
        <f t="shared" si="187"/>
        <v>42728.503969907404</v>
      </c>
      <c r="Q2004" s="11">
        <f t="shared" si="188"/>
        <v>42758.503969907404</v>
      </c>
      <c r="R2004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11">
        <f t="shared" si="187"/>
        <v>40346.917268518519</v>
      </c>
      <c r="Q2005" s="11">
        <f t="shared" si="188"/>
        <v>40361.75</v>
      </c>
      <c r="R200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11">
        <f t="shared" si="187"/>
        <v>41800.396562499998</v>
      </c>
      <c r="Q2006" s="11">
        <f t="shared" si="188"/>
        <v>41830.396562499998</v>
      </c>
      <c r="R200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11">
        <f t="shared" si="187"/>
        <v>41535.604374999995</v>
      </c>
      <c r="Q2007" s="11">
        <f t="shared" si="188"/>
        <v>41562.957638888889</v>
      </c>
      <c r="R200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11">
        <f t="shared" si="187"/>
        <v>41941.292187499996</v>
      </c>
      <c r="Q2008" s="11">
        <f t="shared" si="188"/>
        <v>41976.333854166667</v>
      </c>
      <c r="R200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11">
        <f t="shared" si="187"/>
        <v>40347.629467592589</v>
      </c>
      <c r="Q2009" s="11">
        <f t="shared" si="188"/>
        <v>40413.958333333328</v>
      </c>
      <c r="R200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11">
        <f t="shared" si="187"/>
        <v>40761.396087962959</v>
      </c>
      <c r="Q2010" s="11">
        <f t="shared" si="188"/>
        <v>40805.396087962959</v>
      </c>
      <c r="R2010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11">
        <f t="shared" si="187"/>
        <v>42661.115081018514</v>
      </c>
      <c r="Q2011" s="11">
        <f t="shared" si="188"/>
        <v>42697.156747685185</v>
      </c>
      <c r="R20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11">
        <f t="shared" si="187"/>
        <v>42570.788090277776</v>
      </c>
      <c r="Q2012" s="11">
        <f t="shared" si="188"/>
        <v>42600.788090277776</v>
      </c>
      <c r="R20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11">
        <f t="shared" si="187"/>
        <v>42347.150150462963</v>
      </c>
      <c r="Q2013" s="11">
        <f t="shared" si="188"/>
        <v>42380.749999999993</v>
      </c>
      <c r="R2013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11">
        <f t="shared" si="187"/>
        <v>42010.613900462959</v>
      </c>
      <c r="Q2014" s="11">
        <f t="shared" si="188"/>
        <v>42040.613900462959</v>
      </c>
      <c r="R2014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11">
        <f t="shared" si="187"/>
        <v>42499.752476851849</v>
      </c>
      <c r="Q2015" s="11">
        <f t="shared" si="188"/>
        <v>42559.752476851849</v>
      </c>
      <c r="R20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11">
        <f t="shared" si="187"/>
        <v>41324.006238425922</v>
      </c>
      <c r="Q2016" s="11">
        <f t="shared" si="188"/>
        <v>41357.964571759258</v>
      </c>
      <c r="R201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11">
        <f t="shared" si="187"/>
        <v>40765.668553240735</v>
      </c>
      <c r="Q2017" s="11">
        <f t="shared" si="188"/>
        <v>40795.668553240735</v>
      </c>
      <c r="R201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11">
        <f t="shared" si="187"/>
        <v>41312.672442129624</v>
      </c>
      <c r="Q2018" s="11">
        <f t="shared" si="188"/>
        <v>41342.672442129624</v>
      </c>
      <c r="R201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11">
        <f t="shared" si="187"/>
        <v>40960.849016203698</v>
      </c>
      <c r="Q2019" s="11">
        <f t="shared" si="188"/>
        <v>40991.958333333328</v>
      </c>
      <c r="R201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11">
        <f t="shared" si="187"/>
        <v>42199.157511574071</v>
      </c>
      <c r="Q2020" s="11">
        <f t="shared" si="188"/>
        <v>42229.157511574071</v>
      </c>
      <c r="R2020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11">
        <f t="shared" si="187"/>
        <v>42605.500243055554</v>
      </c>
      <c r="Q2021" s="11">
        <f t="shared" si="188"/>
        <v>42635.500243055554</v>
      </c>
      <c r="R202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11">
        <f t="shared" si="187"/>
        <v>41736.88916666666</v>
      </c>
      <c r="Q2022" s="11">
        <f t="shared" si="188"/>
        <v>41773.752777777772</v>
      </c>
      <c r="R202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11">
        <f t="shared" si="187"/>
        <v>41860.862233796295</v>
      </c>
      <c r="Q2023" s="11">
        <f t="shared" si="188"/>
        <v>41905.862233796295</v>
      </c>
      <c r="R2023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11">
        <f t="shared" si="187"/>
        <v>42502.36078703704</v>
      </c>
      <c r="Q2024" s="11">
        <f t="shared" si="188"/>
        <v>42532.36078703704</v>
      </c>
      <c r="R2024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11">
        <f t="shared" si="187"/>
        <v>42136.212418981479</v>
      </c>
      <c r="Q2025" s="11">
        <f t="shared" si="188"/>
        <v>42166.212418981479</v>
      </c>
      <c r="R202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11">
        <f t="shared" si="187"/>
        <v>41099.758611111109</v>
      </c>
      <c r="Q2026" s="11">
        <f t="shared" si="188"/>
        <v>41133.916666666664</v>
      </c>
      <c r="R202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11">
        <f t="shared" si="187"/>
        <v>42135.976226851846</v>
      </c>
      <c r="Q2027" s="11">
        <f t="shared" si="188"/>
        <v>42165.976226851846</v>
      </c>
      <c r="R202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11">
        <f t="shared" si="187"/>
        <v>41704.527604166666</v>
      </c>
      <c r="Q2028" s="11">
        <f t="shared" si="188"/>
        <v>41749.957638888889</v>
      </c>
      <c r="R202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11">
        <f t="shared" si="187"/>
        <v>42048.605543981481</v>
      </c>
      <c r="Q2029" s="11">
        <f t="shared" si="188"/>
        <v>42093.563877314817</v>
      </c>
      <c r="R202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11">
        <f t="shared" si="187"/>
        <v>40215.710717592592</v>
      </c>
      <c r="Q2030" s="11">
        <f t="shared" si="188"/>
        <v>40252.704861111109</v>
      </c>
      <c r="R2030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11">
        <f t="shared" si="187"/>
        <v>41847.813437500001</v>
      </c>
      <c r="Q2031" s="11">
        <f t="shared" si="188"/>
        <v>41877.813437500001</v>
      </c>
      <c r="R203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11">
        <f t="shared" si="187"/>
        <v>41212.788148148145</v>
      </c>
      <c r="Q2032" s="11">
        <f t="shared" si="188"/>
        <v>41242.788148148145</v>
      </c>
      <c r="R203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11">
        <f t="shared" si="187"/>
        <v>41975.120983796289</v>
      </c>
      <c r="Q2033" s="11">
        <f t="shared" si="188"/>
        <v>42012.833333333336</v>
      </c>
      <c r="R2033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11">
        <f t="shared" si="187"/>
        <v>42689.35733796296</v>
      </c>
      <c r="Q2034" s="11">
        <f t="shared" si="188"/>
        <v>42718.999999999993</v>
      </c>
      <c r="R2034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11">
        <f t="shared" si="187"/>
        <v>41724.874050925922</v>
      </c>
      <c r="Q2035" s="11">
        <f t="shared" si="188"/>
        <v>41754.874050925922</v>
      </c>
      <c r="R203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11">
        <f t="shared" si="187"/>
        <v>42075.921678240738</v>
      </c>
      <c r="Q2036" s="11">
        <f t="shared" si="188"/>
        <v>42131.081944444442</v>
      </c>
      <c r="R203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11">
        <f t="shared" si="187"/>
        <v>42311.41674768518</v>
      </c>
      <c r="Q2037" s="11">
        <f t="shared" si="188"/>
        <v>42356.833333333336</v>
      </c>
      <c r="R203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11">
        <f t="shared" si="187"/>
        <v>41738.656469907408</v>
      </c>
      <c r="Q2038" s="11">
        <f t="shared" si="188"/>
        <v>41768.656469907408</v>
      </c>
      <c r="R203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11">
        <f t="shared" si="187"/>
        <v>41578.001770833333</v>
      </c>
      <c r="Q2039" s="11">
        <f t="shared" si="188"/>
        <v>41638.043437499997</v>
      </c>
      <c r="R203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11">
        <f t="shared" si="187"/>
        <v>41424.062743055554</v>
      </c>
      <c r="Q2040" s="11">
        <f t="shared" si="188"/>
        <v>41456.541666666664</v>
      </c>
      <c r="R2040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11">
        <f t="shared" si="187"/>
        <v>42675.23061342592</v>
      </c>
      <c r="Q2041" s="11">
        <f t="shared" si="188"/>
        <v>42704.999305555553</v>
      </c>
      <c r="R204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11">
        <f t="shared" si="187"/>
        <v>41578.718784722223</v>
      </c>
      <c r="Q2042" s="11">
        <f t="shared" si="188"/>
        <v>41593.760451388887</v>
      </c>
      <c r="R204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11">
        <f t="shared" si="187"/>
        <v>42654.317442129628</v>
      </c>
      <c r="Q2043" s="11">
        <f t="shared" si="188"/>
        <v>42684.359108796292</v>
      </c>
      <c r="R2043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11">
        <f t="shared" si="187"/>
        <v>42331.499699074069</v>
      </c>
      <c r="Q2044" s="11">
        <f t="shared" si="188"/>
        <v>42391.499699074069</v>
      </c>
      <c r="R2044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11">
        <f t="shared" si="187"/>
        <v>42660.968483796292</v>
      </c>
      <c r="Q2045" s="11">
        <f t="shared" si="188"/>
        <v>42714.999305555553</v>
      </c>
      <c r="R204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11">
        <f t="shared" si="187"/>
        <v>42138.475856481477</v>
      </c>
      <c r="Q2046" s="11">
        <f t="shared" si="188"/>
        <v>42168.475856481477</v>
      </c>
      <c r="R204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11">
        <f t="shared" si="187"/>
        <v>41068.880173611105</v>
      </c>
      <c r="Q2047" s="11">
        <f t="shared" si="188"/>
        <v>41098.880173611105</v>
      </c>
      <c r="R204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11">
        <f t="shared" si="187"/>
        <v>41386.963472222218</v>
      </c>
      <c r="Q2048" s="11">
        <f t="shared" si="188"/>
        <v>41416.963472222218</v>
      </c>
      <c r="R204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11">
        <f t="shared" si="187"/>
        <v>42081.695254629631</v>
      </c>
      <c r="Q2049" s="11">
        <f t="shared" si="188"/>
        <v>42110.791666666664</v>
      </c>
      <c r="R204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11">
        <f t="shared" si="187"/>
        <v>41387.443182870367</v>
      </c>
      <c r="Q2050" s="11">
        <f t="shared" si="188"/>
        <v>41417.443182870367</v>
      </c>
      <c r="R2050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11">
        <f t="shared" ref="P2051:P2114" si="193">(((J2051/60)/60)/24)+DATE(1970,1,1)+(-5/24)</f>
        <v>41575.319016203699</v>
      </c>
      <c r="Q2051" s="11">
        <f t="shared" ref="Q2051:Q2114" si="194">(((I2051/60)/60)/24)+DATE(1970,1,1)+(-5/24)</f>
        <v>41610.749305555553</v>
      </c>
      <c r="R2051">
        <f t="shared" ref="R2051:R2114" si="195">IF(L2051=0,0,E2051/L2051)</f>
        <v>80.991037735849048</v>
      </c>
      <c r="S2051" t="str">
        <f t="shared" ref="S2051:S2114" si="196">LEFT(N2051,FIND("/",N2051)-1)</f>
        <v>technology</v>
      </c>
      <c r="T2051" t="str">
        <f t="shared" ref="T2051:T2114" si="197">RIGHT(N2051,LEN(N2051)-FIND("/",N2051))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11">
        <f t="shared" si="193"/>
        <v>42114.863171296289</v>
      </c>
      <c r="Q2052" s="11">
        <f t="shared" si="194"/>
        <v>42154.863171296289</v>
      </c>
      <c r="R205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11">
        <f t="shared" si="193"/>
        <v>41603.814085648148</v>
      </c>
      <c r="Q2053" s="11">
        <f t="shared" si="194"/>
        <v>41633.814085648148</v>
      </c>
      <c r="R2053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11">
        <f t="shared" si="193"/>
        <v>42374.875613425924</v>
      </c>
      <c r="Q2054" s="11">
        <f t="shared" si="194"/>
        <v>42419.875613425924</v>
      </c>
      <c r="R2054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11">
        <f t="shared" si="193"/>
        <v>42303.409155092588</v>
      </c>
      <c r="Q2055" s="11">
        <f t="shared" si="194"/>
        <v>42333.450821759259</v>
      </c>
      <c r="R205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11">
        <f t="shared" si="193"/>
        <v>41731.312615740739</v>
      </c>
      <c r="Q2056" s="11">
        <f t="shared" si="194"/>
        <v>41761.312615740739</v>
      </c>
      <c r="R205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11">
        <f t="shared" si="193"/>
        <v>41946.465775462959</v>
      </c>
      <c r="Q2057" s="11">
        <f t="shared" si="194"/>
        <v>41975.958333333336</v>
      </c>
      <c r="R205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11">
        <f t="shared" si="193"/>
        <v>41351.552569444444</v>
      </c>
      <c r="Q2058" s="11">
        <f t="shared" si="194"/>
        <v>41381.552569444444</v>
      </c>
      <c r="R205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11">
        <f t="shared" si="193"/>
        <v>42396.286249999997</v>
      </c>
      <c r="Q2059" s="11">
        <f t="shared" si="194"/>
        <v>42426.286249999997</v>
      </c>
      <c r="R205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11">
        <f t="shared" si="193"/>
        <v>42026.16238425926</v>
      </c>
      <c r="Q2060" s="11">
        <f t="shared" si="194"/>
        <v>42065.624999999993</v>
      </c>
      <c r="R2060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11">
        <f t="shared" si="193"/>
        <v>42361.394143518519</v>
      </c>
      <c r="Q2061" s="11">
        <f t="shared" si="194"/>
        <v>42400.707638888889</v>
      </c>
      <c r="R206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11">
        <f t="shared" si="193"/>
        <v>41783.434606481482</v>
      </c>
      <c r="Q2062" s="11">
        <f t="shared" si="194"/>
        <v>41843.434606481482</v>
      </c>
      <c r="R206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11">
        <f t="shared" si="193"/>
        <v>42705.556180555555</v>
      </c>
      <c r="Q2063" s="11">
        <f t="shared" si="194"/>
        <v>42735.556180555555</v>
      </c>
      <c r="R2063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11">
        <f t="shared" si="193"/>
        <v>42423.174745370365</v>
      </c>
      <c r="Q2064" s="11">
        <f t="shared" si="194"/>
        <v>42453.1330787037</v>
      </c>
      <c r="R2064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11">
        <f t="shared" si="193"/>
        <v>42472.524317129624</v>
      </c>
      <c r="Q2065" s="11">
        <f t="shared" si="194"/>
        <v>42505.524317129624</v>
      </c>
      <c r="R206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11">
        <f t="shared" si="193"/>
        <v>41389.1565162037</v>
      </c>
      <c r="Q2066" s="11">
        <f t="shared" si="194"/>
        <v>41425.291666666664</v>
      </c>
      <c r="R206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11">
        <f t="shared" si="193"/>
        <v>41603.125335648147</v>
      </c>
      <c r="Q2067" s="11">
        <f t="shared" si="194"/>
        <v>41633.125335648147</v>
      </c>
      <c r="R206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11">
        <f t="shared" si="193"/>
        <v>41844.563460648147</v>
      </c>
      <c r="Q2068" s="11">
        <f t="shared" si="194"/>
        <v>41874.563460648147</v>
      </c>
      <c r="R206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11">
        <f t="shared" si="193"/>
        <v>42115.645555555551</v>
      </c>
      <c r="Q2069" s="11">
        <f t="shared" si="194"/>
        <v>42148.645555555551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11">
        <f t="shared" si="193"/>
        <v>42633.633275462962</v>
      </c>
      <c r="Q2070" s="11">
        <f t="shared" si="194"/>
        <v>42663.633275462962</v>
      </c>
      <c r="R2070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11">
        <f t="shared" si="193"/>
        <v>42340.763784722221</v>
      </c>
      <c r="Q2071" s="11">
        <f t="shared" si="194"/>
        <v>42371.763784722221</v>
      </c>
      <c r="R207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11">
        <f t="shared" si="193"/>
        <v>42519.448182870365</v>
      </c>
      <c r="Q2072" s="11">
        <f t="shared" si="194"/>
        <v>42549.448182870365</v>
      </c>
      <c r="R207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11">
        <f t="shared" si="193"/>
        <v>42600.070416666662</v>
      </c>
      <c r="Q2073" s="11">
        <f t="shared" si="194"/>
        <v>42645.070416666662</v>
      </c>
      <c r="R2073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11">
        <f t="shared" si="193"/>
        <v>42467.373055555552</v>
      </c>
      <c r="Q2074" s="11">
        <f t="shared" si="194"/>
        <v>42497.373055555552</v>
      </c>
      <c r="R2074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11">
        <f t="shared" si="193"/>
        <v>42087.459699074076</v>
      </c>
      <c r="Q2075" s="11">
        <f t="shared" si="194"/>
        <v>42132.459699074076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11">
        <f t="shared" si="193"/>
        <v>42466.617847222216</v>
      </c>
      <c r="Q2076" s="11">
        <f t="shared" si="194"/>
        <v>42496.617847222216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11">
        <f t="shared" si="193"/>
        <v>41450.473240740735</v>
      </c>
      <c r="Q2077" s="11">
        <f t="shared" si="194"/>
        <v>41480.473240740735</v>
      </c>
      <c r="R207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11">
        <f t="shared" si="193"/>
        <v>41803.672326388885</v>
      </c>
      <c r="Q2078" s="11">
        <f t="shared" si="194"/>
        <v>41843.672326388885</v>
      </c>
      <c r="R207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11">
        <f t="shared" si="193"/>
        <v>42102.83421296296</v>
      </c>
      <c r="Q2079" s="11">
        <f t="shared" si="194"/>
        <v>42160.666666666664</v>
      </c>
      <c r="R207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11">
        <f t="shared" si="193"/>
        <v>42692.563159722216</v>
      </c>
      <c r="Q2080" s="11">
        <f t="shared" si="194"/>
        <v>42722.563159722216</v>
      </c>
      <c r="R2080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11">
        <f t="shared" si="193"/>
        <v>42150.502233796295</v>
      </c>
      <c r="Q2081" s="11">
        <f t="shared" si="194"/>
        <v>42180.583333333336</v>
      </c>
      <c r="R208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11">
        <f t="shared" si="193"/>
        <v>42289.748842592591</v>
      </c>
      <c r="Q2082" s="11">
        <f t="shared" si="194"/>
        <v>42319.790509259255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11">
        <f t="shared" si="193"/>
        <v>41003.948553240742</v>
      </c>
      <c r="Q2083" s="11">
        <f t="shared" si="194"/>
        <v>41044.999305555553</v>
      </c>
      <c r="R2083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11">
        <f t="shared" si="193"/>
        <v>40810.911990740737</v>
      </c>
      <c r="Q2084" s="11">
        <f t="shared" si="194"/>
        <v>40870.953657407401</v>
      </c>
      <c r="R2084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11">
        <f t="shared" si="193"/>
        <v>41034.513831018514</v>
      </c>
      <c r="Q2085" s="11">
        <f t="shared" si="194"/>
        <v>41064.513831018514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11">
        <f t="shared" si="193"/>
        <v>41731.624791666662</v>
      </c>
      <c r="Q2086" s="11">
        <f t="shared" si="194"/>
        <v>41763.082638888889</v>
      </c>
      <c r="R208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11">
        <f t="shared" si="193"/>
        <v>41075.627164351848</v>
      </c>
      <c r="Q2087" s="11">
        <f t="shared" si="194"/>
        <v>41105.627164351848</v>
      </c>
      <c r="R208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11">
        <f t="shared" si="193"/>
        <v>40860.462175925924</v>
      </c>
      <c r="Q2088" s="11">
        <f t="shared" si="194"/>
        <v>40890.999305555553</v>
      </c>
      <c r="R208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11">
        <f t="shared" si="193"/>
        <v>40763.996041666665</v>
      </c>
      <c r="Q2089" s="11">
        <f t="shared" si="194"/>
        <v>40793.996041666665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11">
        <f t="shared" si="193"/>
        <v>40395.506388888884</v>
      </c>
      <c r="Q2090" s="11">
        <f t="shared" si="194"/>
        <v>40431.957638888889</v>
      </c>
      <c r="R2090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11">
        <f t="shared" si="193"/>
        <v>41452.867986111109</v>
      </c>
      <c r="Q2091" s="11">
        <f t="shared" si="194"/>
        <v>41487.867986111109</v>
      </c>
      <c r="R209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11">
        <f t="shared" si="193"/>
        <v>41299.173090277778</v>
      </c>
      <c r="Q2092" s="11">
        <f t="shared" si="194"/>
        <v>41329.173090277778</v>
      </c>
      <c r="R209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11">
        <f t="shared" si="193"/>
        <v>40555.114328703698</v>
      </c>
      <c r="Q2093" s="11">
        <f t="shared" si="194"/>
        <v>40603.625</v>
      </c>
      <c r="R2093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11">
        <f t="shared" si="193"/>
        <v>40763.499212962961</v>
      </c>
      <c r="Q2094" s="11">
        <f t="shared" si="194"/>
        <v>40823.499212962961</v>
      </c>
      <c r="R2094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11">
        <f t="shared" si="193"/>
        <v>41205.646203703705</v>
      </c>
      <c r="Q2095" s="11">
        <f t="shared" si="194"/>
        <v>41265.68787037037</v>
      </c>
      <c r="R209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11">
        <f t="shared" si="193"/>
        <v>40938.811689814815</v>
      </c>
      <c r="Q2096" s="11">
        <f t="shared" si="194"/>
        <v>40972.916666666664</v>
      </c>
      <c r="R209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11">
        <f t="shared" si="193"/>
        <v>40758.525150462956</v>
      </c>
      <c r="Q2097" s="11">
        <f t="shared" si="194"/>
        <v>40818.525150462956</v>
      </c>
      <c r="R209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11">
        <f t="shared" si="193"/>
        <v>41192.550173611111</v>
      </c>
      <c r="Q2098" s="11">
        <f t="shared" si="194"/>
        <v>41207.957638888889</v>
      </c>
      <c r="R209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11">
        <f t="shared" si="193"/>
        <v>40818.376562499994</v>
      </c>
      <c r="Q2099" s="11">
        <f t="shared" si="194"/>
        <v>40878.418229166666</v>
      </c>
      <c r="R209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11">
        <f t="shared" si="193"/>
        <v>40945.905497685184</v>
      </c>
      <c r="Q2100" s="11">
        <f t="shared" si="194"/>
        <v>40975.905497685184</v>
      </c>
      <c r="R2100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11">
        <f t="shared" si="193"/>
        <v>42173.53800925926</v>
      </c>
      <c r="Q2101" s="11">
        <f t="shared" si="194"/>
        <v>42186.944444444445</v>
      </c>
      <c r="R210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11">
        <f t="shared" si="193"/>
        <v>41074.62663194444</v>
      </c>
      <c r="Q2102" s="11">
        <f t="shared" si="194"/>
        <v>41089.957638888889</v>
      </c>
      <c r="R210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11">
        <f t="shared" si="193"/>
        <v>40891.941134259258</v>
      </c>
      <c r="Q2103" s="11">
        <f t="shared" si="194"/>
        <v>40951.941134259258</v>
      </c>
      <c r="R2103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11">
        <f t="shared" si="193"/>
        <v>40638.660277777773</v>
      </c>
      <c r="Q2104" s="11">
        <f t="shared" si="194"/>
        <v>40668.660277777773</v>
      </c>
      <c r="R2104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11">
        <f t="shared" si="193"/>
        <v>41192.546608796292</v>
      </c>
      <c r="Q2105" s="11">
        <f t="shared" si="194"/>
        <v>41222.588275462964</v>
      </c>
      <c r="R210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11">
        <f t="shared" si="193"/>
        <v>41393.86613425926</v>
      </c>
      <c r="Q2106" s="11">
        <f t="shared" si="194"/>
        <v>41424.791666666664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11">
        <f t="shared" si="193"/>
        <v>41951.580474537033</v>
      </c>
      <c r="Q2107" s="11">
        <f t="shared" si="194"/>
        <v>41963.958333333336</v>
      </c>
      <c r="R210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11">
        <f t="shared" si="193"/>
        <v>41270.006643518514</v>
      </c>
      <c r="Q2108" s="11">
        <f t="shared" si="194"/>
        <v>41300.006643518514</v>
      </c>
      <c r="R210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11">
        <f t="shared" si="193"/>
        <v>41934.502233796295</v>
      </c>
      <c r="Q2109" s="11">
        <f t="shared" si="194"/>
        <v>41955.543900462959</v>
      </c>
      <c r="R210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11">
        <f t="shared" si="193"/>
        <v>41134.967361111107</v>
      </c>
      <c r="Q2110" s="11">
        <f t="shared" si="194"/>
        <v>41161.954861111109</v>
      </c>
      <c r="R2110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11">
        <f t="shared" si="193"/>
        <v>42160.500196759262</v>
      </c>
      <c r="Q2111" s="11">
        <f t="shared" si="194"/>
        <v>42190.500196759262</v>
      </c>
      <c r="R21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11">
        <f t="shared" si="193"/>
        <v>41759.462604166663</v>
      </c>
      <c r="Q2112" s="11">
        <f t="shared" si="194"/>
        <v>41786.999305555553</v>
      </c>
      <c r="R21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11">
        <f t="shared" si="193"/>
        <v>40702.988715277774</v>
      </c>
      <c r="Q2113" s="11">
        <f t="shared" si="194"/>
        <v>40769.833333333328</v>
      </c>
      <c r="R2113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11">
        <f t="shared" si="193"/>
        <v>41365.719826388886</v>
      </c>
      <c r="Q2114" s="11">
        <f t="shared" si="194"/>
        <v>41379.719826388886</v>
      </c>
      <c r="R2114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11">
        <f t="shared" ref="P2115:P2178" si="199">(((J2115/60)/60)/24)+DATE(1970,1,1)+(-5/24)</f>
        <v>41870.657129629624</v>
      </c>
      <c r="Q2115" s="11">
        <f t="shared" ref="Q2115:Q2178" si="200">(((I2115/60)/60)/24)+DATE(1970,1,1)+(-5/24)</f>
        <v>41905.657129629624</v>
      </c>
      <c r="R2115">
        <f t="shared" ref="R2115:R2178" si="201">IF(L2115=0,0,E2115/L2115)</f>
        <v>68.598130841121488</v>
      </c>
      <c r="S2115" t="str">
        <f t="shared" ref="S2115:S2178" si="202">LEFT(N2115,FIND("/",N2115)-1)</f>
        <v>music</v>
      </c>
      <c r="T2115" t="str">
        <f t="shared" ref="T2115:T2178" si="203">RIGHT(N2115,LEN(N2115)-FIND("/",N2115))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11">
        <f t="shared" si="199"/>
        <v>40458.607291666667</v>
      </c>
      <c r="Q2116" s="11">
        <f t="shared" si="200"/>
        <v>40520.999305555553</v>
      </c>
      <c r="R211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11">
        <f t="shared" si="199"/>
        <v>40563.872696759259</v>
      </c>
      <c r="Q2117" s="11">
        <f t="shared" si="200"/>
        <v>40593.872696759259</v>
      </c>
      <c r="R211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11">
        <f t="shared" si="199"/>
        <v>41136.569479166668</v>
      </c>
      <c r="Q2118" s="11">
        <f t="shared" si="200"/>
        <v>41184.569479166668</v>
      </c>
      <c r="R211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11">
        <f t="shared" si="199"/>
        <v>42289.851261574069</v>
      </c>
      <c r="Q2119" s="11">
        <f t="shared" si="200"/>
        <v>42303.999305555553</v>
      </c>
      <c r="R211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11">
        <f t="shared" si="199"/>
        <v>40718.631203703699</v>
      </c>
      <c r="Q2120" s="11">
        <f t="shared" si="200"/>
        <v>40748.631203703699</v>
      </c>
      <c r="R2120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11">
        <f t="shared" si="199"/>
        <v>41106.921817129631</v>
      </c>
      <c r="Q2121" s="11">
        <f t="shared" si="200"/>
        <v>41136.921817129631</v>
      </c>
      <c r="R212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11">
        <f t="shared" si="199"/>
        <v>41591.756203703699</v>
      </c>
      <c r="Q2122" s="11">
        <f t="shared" si="200"/>
        <v>41640.756203703699</v>
      </c>
      <c r="R212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11">
        <f t="shared" si="199"/>
        <v>42716.534120370365</v>
      </c>
      <c r="Q2123" s="11">
        <f t="shared" si="200"/>
        <v>42746.534120370365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11">
        <f t="shared" si="199"/>
        <v>42712.092233796291</v>
      </c>
      <c r="Q2124" s="11">
        <f t="shared" si="200"/>
        <v>42742.092233796291</v>
      </c>
      <c r="R2124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11">
        <f t="shared" si="199"/>
        <v>40198.216516203705</v>
      </c>
      <c r="Q2125" s="11">
        <f t="shared" si="200"/>
        <v>40252.082638888889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11">
        <f t="shared" si="199"/>
        <v>40463.819849537031</v>
      </c>
      <c r="Q2126" s="11">
        <f t="shared" si="200"/>
        <v>40512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11">
        <f t="shared" si="199"/>
        <v>42190.815196759257</v>
      </c>
      <c r="Q2127" s="11">
        <f t="shared" si="200"/>
        <v>42220.815196759257</v>
      </c>
      <c r="R212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11">
        <f t="shared" si="199"/>
        <v>41951.76489583333</v>
      </c>
      <c r="Q2128" s="11">
        <f t="shared" si="200"/>
        <v>41981.76489583333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11">
        <f t="shared" si="199"/>
        <v>42045.297025462954</v>
      </c>
      <c r="Q2129" s="11">
        <f t="shared" si="200"/>
        <v>42075.255358796298</v>
      </c>
      <c r="R212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11">
        <f t="shared" si="199"/>
        <v>41843.564456018517</v>
      </c>
      <c r="Q2130" s="11">
        <f t="shared" si="200"/>
        <v>41903.564456018517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11">
        <f t="shared" si="199"/>
        <v>42408.815972222219</v>
      </c>
      <c r="Q2131" s="11">
        <f t="shared" si="200"/>
        <v>42438.815972222219</v>
      </c>
      <c r="R213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11">
        <f t="shared" si="199"/>
        <v>41831.87804398148</v>
      </c>
      <c r="Q2132" s="11">
        <f t="shared" si="200"/>
        <v>41866.87804398148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11">
        <f t="shared" si="199"/>
        <v>42166.998738425922</v>
      </c>
      <c r="Q2133" s="11">
        <f t="shared" si="200"/>
        <v>42196.998738425922</v>
      </c>
      <c r="R2133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11">
        <f t="shared" si="199"/>
        <v>41643.27884259259</v>
      </c>
      <c r="Q2134" s="11">
        <f t="shared" si="200"/>
        <v>41673.27884259259</v>
      </c>
      <c r="R2134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11">
        <f t="shared" si="199"/>
        <v>40618.888877314814</v>
      </c>
      <c r="Q2135" s="11">
        <f t="shared" si="200"/>
        <v>40657.082638888889</v>
      </c>
      <c r="R213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11">
        <f t="shared" si="199"/>
        <v>41361.678136574068</v>
      </c>
      <c r="Q2136" s="11">
        <f t="shared" si="200"/>
        <v>41391.678136574068</v>
      </c>
      <c r="R213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11">
        <f t="shared" si="199"/>
        <v>41156.755011574067</v>
      </c>
      <c r="Q2137" s="11">
        <f t="shared" si="200"/>
        <v>41186.755011574067</v>
      </c>
      <c r="R213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11">
        <f t="shared" si="199"/>
        <v>41536.300763888888</v>
      </c>
      <c r="Q2138" s="11">
        <f t="shared" si="200"/>
        <v>41566.300763888888</v>
      </c>
      <c r="R213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11">
        <f t="shared" si="199"/>
        <v>41948.562835648147</v>
      </c>
      <c r="Q2139" s="11">
        <f t="shared" si="200"/>
        <v>41978.562835648147</v>
      </c>
      <c r="R213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11">
        <f t="shared" si="199"/>
        <v>41556.804849537039</v>
      </c>
      <c r="Q2140" s="11">
        <f t="shared" si="200"/>
        <v>41586.846516203703</v>
      </c>
      <c r="R2140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11">
        <f t="shared" si="199"/>
        <v>42647.541759259257</v>
      </c>
      <c r="Q2141" s="11">
        <f t="shared" si="200"/>
        <v>42677.541759259257</v>
      </c>
      <c r="R214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11">
        <f t="shared" si="199"/>
        <v>41255.625277777777</v>
      </c>
      <c r="Q2142" s="11">
        <f t="shared" si="200"/>
        <v>41285.625277777777</v>
      </c>
      <c r="R214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11">
        <f t="shared" si="199"/>
        <v>41927.027303240735</v>
      </c>
      <c r="Q2143" s="11">
        <f t="shared" si="200"/>
        <v>41957.068969907406</v>
      </c>
      <c r="R2143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11">
        <f t="shared" si="199"/>
        <v>42340.493171296293</v>
      </c>
      <c r="Q2144" s="11">
        <f t="shared" si="200"/>
        <v>42368.493171296293</v>
      </c>
      <c r="R2144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11">
        <f t="shared" si="199"/>
        <v>40332.678379629629</v>
      </c>
      <c r="Q2145" s="11">
        <f t="shared" si="200"/>
        <v>40380.583333333328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11">
        <f t="shared" si="199"/>
        <v>41499.338425925926</v>
      </c>
      <c r="Q2146" s="11">
        <f t="shared" si="200"/>
        <v>41531.338425925926</v>
      </c>
      <c r="R214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11">
        <f t="shared" si="199"/>
        <v>41575.029097222221</v>
      </c>
      <c r="Q2147" s="11">
        <f t="shared" si="200"/>
        <v>41605.070763888885</v>
      </c>
      <c r="R214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11">
        <f t="shared" si="199"/>
        <v>42397.471180555549</v>
      </c>
      <c r="Q2148" s="11">
        <f t="shared" si="200"/>
        <v>42411.471180555549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11">
        <f t="shared" si="199"/>
        <v>41927.087361111109</v>
      </c>
      <c r="Q2149" s="11">
        <f t="shared" si="200"/>
        <v>41959.129027777781</v>
      </c>
      <c r="R214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11">
        <f t="shared" si="199"/>
        <v>42066.525254629632</v>
      </c>
      <c r="Q2150" s="11">
        <f t="shared" si="200"/>
        <v>42096.483587962961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11">
        <f t="shared" si="199"/>
        <v>40354.816620370366</v>
      </c>
      <c r="Q2151" s="11">
        <f t="shared" si="200"/>
        <v>40389.791666666664</v>
      </c>
      <c r="R2151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11">
        <f t="shared" si="199"/>
        <v>42534.076377314814</v>
      </c>
      <c r="Q2152" s="11">
        <f t="shared" si="200"/>
        <v>42564.076377314814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11">
        <f t="shared" si="199"/>
        <v>42520.639050925929</v>
      </c>
      <c r="Q2153" s="11">
        <f t="shared" si="200"/>
        <v>42550.639050925929</v>
      </c>
      <c r="R2153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11">
        <f t="shared" si="199"/>
        <v>41683.62394675926</v>
      </c>
      <c r="Q2154" s="11">
        <f t="shared" si="200"/>
        <v>41713.582280092589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11">
        <f t="shared" si="199"/>
        <v>41974.702754629623</v>
      </c>
      <c r="Q2155" s="11">
        <f t="shared" si="200"/>
        <v>42014.124305555553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11">
        <f t="shared" si="199"/>
        <v>41647.42392361111</v>
      </c>
      <c r="Q2156" s="11">
        <f t="shared" si="200"/>
        <v>41667.42392361111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11">
        <f t="shared" si="199"/>
        <v>42430.539178240739</v>
      </c>
      <c r="Q2157" s="11">
        <f t="shared" si="200"/>
        <v>42460.497511574074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11">
        <f t="shared" si="199"/>
        <v>41488.645902777775</v>
      </c>
      <c r="Q2158" s="11">
        <f t="shared" si="200"/>
        <v>41533.645902777775</v>
      </c>
      <c r="R215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11">
        <f t="shared" si="199"/>
        <v>42694.772951388884</v>
      </c>
      <c r="Q2159" s="11">
        <f t="shared" si="200"/>
        <v>42727.124305555553</v>
      </c>
      <c r="R215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11">
        <f t="shared" si="199"/>
        <v>41264.645532407405</v>
      </c>
      <c r="Q2160" s="11">
        <f t="shared" si="200"/>
        <v>41309.645532407405</v>
      </c>
      <c r="R2160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11">
        <f t="shared" si="199"/>
        <v>40710.522847222215</v>
      </c>
      <c r="Q2161" s="11">
        <f t="shared" si="200"/>
        <v>40740.522847222215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11">
        <f t="shared" si="199"/>
        <v>41018.503530092588</v>
      </c>
      <c r="Q2162" s="11">
        <f t="shared" si="200"/>
        <v>41048.503530092588</v>
      </c>
      <c r="R216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11">
        <f t="shared" si="199"/>
        <v>42240.644201388881</v>
      </c>
      <c r="Q2163" s="11">
        <f t="shared" si="200"/>
        <v>42270.644201388881</v>
      </c>
      <c r="R2163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11">
        <f t="shared" si="199"/>
        <v>41813.557766203703</v>
      </c>
      <c r="Q2164" s="11">
        <f t="shared" si="200"/>
        <v>41844.557766203703</v>
      </c>
      <c r="R2164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11">
        <f t="shared" si="199"/>
        <v>42111.691203703704</v>
      </c>
      <c r="Q2165" s="11">
        <f t="shared" si="200"/>
        <v>42162.951388888883</v>
      </c>
      <c r="R216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11">
        <f t="shared" si="199"/>
        <v>42515.509421296294</v>
      </c>
      <c r="Q2166" s="11">
        <f t="shared" si="200"/>
        <v>42545.957638888889</v>
      </c>
      <c r="R216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11">
        <f t="shared" si="199"/>
        <v>42438.458738425928</v>
      </c>
      <c r="Q2167" s="11">
        <f t="shared" si="200"/>
        <v>42468.417071759257</v>
      </c>
      <c r="R216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11">
        <f t="shared" si="199"/>
        <v>41933.629837962959</v>
      </c>
      <c r="Q2168" s="11">
        <f t="shared" si="200"/>
        <v>41978.671504629623</v>
      </c>
      <c r="R216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11">
        <f t="shared" si="199"/>
        <v>41152.858067129629</v>
      </c>
      <c r="Q2169" s="11">
        <f t="shared" si="200"/>
        <v>41166.858067129629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11">
        <f t="shared" si="199"/>
        <v>42745.391909722217</v>
      </c>
      <c r="Q2170" s="11">
        <f t="shared" si="200"/>
        <v>42775.999999999993</v>
      </c>
      <c r="R2170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11">
        <f t="shared" si="199"/>
        <v>42793.492488425924</v>
      </c>
      <c r="Q2171" s="11">
        <f t="shared" si="200"/>
        <v>42796.492488425924</v>
      </c>
      <c r="R217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11">
        <f t="shared" si="199"/>
        <v>42198.541921296295</v>
      </c>
      <c r="Q2172" s="11">
        <f t="shared" si="200"/>
        <v>42238.541921296295</v>
      </c>
      <c r="R217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11">
        <f t="shared" si="199"/>
        <v>42141.748784722215</v>
      </c>
      <c r="Q2173" s="11">
        <f t="shared" si="200"/>
        <v>42176.999999999993</v>
      </c>
      <c r="R2173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11">
        <f t="shared" si="199"/>
        <v>42082.371759259251</v>
      </c>
      <c r="Q2174" s="11">
        <f t="shared" si="200"/>
        <v>42112.371759259251</v>
      </c>
      <c r="R2174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11">
        <f t="shared" si="199"/>
        <v>41495.484293981477</v>
      </c>
      <c r="Q2175" s="11">
        <f t="shared" si="200"/>
        <v>41526.957638888889</v>
      </c>
      <c r="R217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11">
        <f t="shared" si="199"/>
        <v>42465.334571759253</v>
      </c>
      <c r="Q2176" s="11">
        <f t="shared" si="200"/>
        <v>42495.334571759253</v>
      </c>
      <c r="R217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11">
        <f t="shared" si="199"/>
        <v>42564.800763888888</v>
      </c>
      <c r="Q2177" s="11">
        <f t="shared" si="200"/>
        <v>42571.800763888888</v>
      </c>
      <c r="R217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11">
        <f t="shared" si="199"/>
        <v>42096.424872685187</v>
      </c>
      <c r="Q2178" s="11">
        <f t="shared" si="200"/>
        <v>42126.424872685187</v>
      </c>
      <c r="R217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11">
        <f t="shared" ref="P2179:P2242" si="205">(((J2179/60)/60)/24)+DATE(1970,1,1)+(-5/24)</f>
        <v>42502.042442129627</v>
      </c>
      <c r="Q2179" s="11">
        <f t="shared" ref="Q2179:Q2242" si="206">(((I2179/60)/60)/24)+DATE(1970,1,1)+(-5/24)</f>
        <v>42527.042442129627</v>
      </c>
      <c r="R2179">
        <f t="shared" ref="R2179:R2242" si="207">IF(L2179=0,0,E2179/L2179)</f>
        <v>65.868421052631575</v>
      </c>
      <c r="S2179" t="str">
        <f t="shared" ref="S2179:S2242" si="208">LEFT(N2179,FIND("/",N2179)-1)</f>
        <v>music</v>
      </c>
      <c r="T2179" t="str">
        <f t="shared" ref="T2179:T2242" si="209">RIGHT(N2179,LEN(N2179)-FIND("/",N2179))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11">
        <f t="shared" si="205"/>
        <v>42723.428206018514</v>
      </c>
      <c r="Q2180" s="11">
        <f t="shared" si="206"/>
        <v>42753.428206018514</v>
      </c>
      <c r="R2180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11">
        <f t="shared" si="205"/>
        <v>42074.962870370371</v>
      </c>
      <c r="Q2181" s="11">
        <f t="shared" si="206"/>
        <v>42104.962870370371</v>
      </c>
      <c r="R218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11">
        <f t="shared" si="205"/>
        <v>42279.461435185185</v>
      </c>
      <c r="Q2182" s="11">
        <f t="shared" si="206"/>
        <v>42321.503101851849</v>
      </c>
      <c r="R218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11">
        <f t="shared" si="205"/>
        <v>42772.796909722216</v>
      </c>
      <c r="Q2183" s="11">
        <f t="shared" si="206"/>
        <v>42786.796909722216</v>
      </c>
      <c r="R2183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11">
        <f t="shared" si="205"/>
        <v>41879.692418981482</v>
      </c>
      <c r="Q2184" s="11">
        <f t="shared" si="206"/>
        <v>41914.692418981482</v>
      </c>
      <c r="R2184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11">
        <f t="shared" si="205"/>
        <v>42745.157141203708</v>
      </c>
      <c r="Q2185" s="11">
        <f t="shared" si="206"/>
        <v>42774.999999999993</v>
      </c>
      <c r="R218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11">
        <f t="shared" si="205"/>
        <v>42380.481956018521</v>
      </c>
      <c r="Q2186" s="11">
        <f t="shared" si="206"/>
        <v>42394.458333333336</v>
      </c>
      <c r="R218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11">
        <f t="shared" si="205"/>
        <v>41319.141655092593</v>
      </c>
      <c r="Q2187" s="11">
        <f t="shared" si="206"/>
        <v>41359.141655092593</v>
      </c>
      <c r="R218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11">
        <f t="shared" si="205"/>
        <v>42583.406747685185</v>
      </c>
      <c r="Q2188" s="11">
        <f t="shared" si="206"/>
        <v>42619.874999999993</v>
      </c>
      <c r="R218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11">
        <f t="shared" si="205"/>
        <v>42068.000763888886</v>
      </c>
      <c r="Q2189" s="11">
        <f t="shared" si="206"/>
        <v>42096.957638888889</v>
      </c>
      <c r="R218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11">
        <f t="shared" si="205"/>
        <v>42633.377789351849</v>
      </c>
      <c r="Q2190" s="11">
        <f t="shared" si="206"/>
        <v>42668.499999999993</v>
      </c>
      <c r="R2190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11">
        <f t="shared" si="205"/>
        <v>42467.579861111109</v>
      </c>
      <c r="Q2191" s="11">
        <f t="shared" si="206"/>
        <v>42481.708333333336</v>
      </c>
      <c r="R219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11">
        <f t="shared" si="205"/>
        <v>42417.416712962957</v>
      </c>
      <c r="Q2192" s="11">
        <f t="shared" si="206"/>
        <v>42452.082638888889</v>
      </c>
      <c r="R219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11">
        <f t="shared" si="205"/>
        <v>42768.6253125</v>
      </c>
      <c r="Q2193" s="11">
        <f t="shared" si="206"/>
        <v>42780.6253125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11">
        <f t="shared" si="205"/>
        <v>42691.642870370364</v>
      </c>
      <c r="Q2194" s="11">
        <f t="shared" si="206"/>
        <v>42719.749999999993</v>
      </c>
      <c r="R2194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11">
        <f t="shared" si="205"/>
        <v>42664.197592592587</v>
      </c>
      <c r="Q2195" s="11">
        <f t="shared" si="206"/>
        <v>42694.999305555553</v>
      </c>
      <c r="R219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11">
        <f t="shared" si="205"/>
        <v>42425.54965277778</v>
      </c>
      <c r="Q2196" s="11">
        <f t="shared" si="206"/>
        <v>42455.507986111108</v>
      </c>
      <c r="R219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11">
        <f t="shared" si="205"/>
        <v>42197.563657407409</v>
      </c>
      <c r="Q2197" s="11">
        <f t="shared" si="206"/>
        <v>42227.563657407409</v>
      </c>
      <c r="R219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11">
        <f t="shared" si="205"/>
        <v>42675.278958333329</v>
      </c>
      <c r="Q2198" s="11">
        <f t="shared" si="206"/>
        <v>42706.083333333336</v>
      </c>
      <c r="R219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11">
        <f t="shared" si="205"/>
        <v>42033.37568287037</v>
      </c>
      <c r="Q2199" s="11">
        <f t="shared" si="206"/>
        <v>42063.37568287037</v>
      </c>
      <c r="R219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11">
        <f t="shared" si="205"/>
        <v>42292.305555555555</v>
      </c>
      <c r="Q2200" s="11">
        <f t="shared" si="206"/>
        <v>42322.347222222219</v>
      </c>
      <c r="R2200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11">
        <f t="shared" si="205"/>
        <v>42262.208310185182</v>
      </c>
      <c r="Q2201" s="11">
        <f t="shared" si="206"/>
        <v>42292.208310185182</v>
      </c>
      <c r="R220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11">
        <f t="shared" si="205"/>
        <v>42163.417453703696</v>
      </c>
      <c r="Q2202" s="11">
        <f t="shared" si="206"/>
        <v>42190.916666666664</v>
      </c>
      <c r="R220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11">
        <f t="shared" si="205"/>
        <v>41276.638483796298</v>
      </c>
      <c r="Q2203" s="11">
        <f t="shared" si="206"/>
        <v>41290.638483796298</v>
      </c>
      <c r="R2203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11">
        <f t="shared" si="205"/>
        <v>41184.640833333331</v>
      </c>
      <c r="Q2204" s="11">
        <f t="shared" si="206"/>
        <v>41214.640833333331</v>
      </c>
      <c r="R2204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11">
        <f t="shared" si="205"/>
        <v>42241.651412037034</v>
      </c>
      <c r="Q2205" s="11">
        <f t="shared" si="206"/>
        <v>42271.651412037034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11">
        <f t="shared" si="205"/>
        <v>41312.103229166663</v>
      </c>
      <c r="Q2206" s="11">
        <f t="shared" si="206"/>
        <v>41342.103229166663</v>
      </c>
      <c r="R220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11">
        <f t="shared" si="205"/>
        <v>41031.613298611104</v>
      </c>
      <c r="Q2207" s="11">
        <f t="shared" si="206"/>
        <v>41061.613298611104</v>
      </c>
      <c r="R220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11">
        <f t="shared" si="205"/>
        <v>40997.048888888887</v>
      </c>
      <c r="Q2208" s="11">
        <f t="shared" si="206"/>
        <v>41015.048888888887</v>
      </c>
      <c r="R220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11">
        <f t="shared" si="205"/>
        <v>41563.985798611109</v>
      </c>
      <c r="Q2209" s="11">
        <f t="shared" si="206"/>
        <v>41594.027465277773</v>
      </c>
      <c r="R220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11">
        <f t="shared" si="205"/>
        <v>40946.673912037033</v>
      </c>
      <c r="Q2210" s="11">
        <f t="shared" si="206"/>
        <v>41005.958333333328</v>
      </c>
      <c r="R2210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11">
        <f t="shared" si="205"/>
        <v>41732.27134259259</v>
      </c>
      <c r="Q2211" s="11">
        <f t="shared" si="206"/>
        <v>41743.75</v>
      </c>
      <c r="R22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11">
        <f t="shared" si="205"/>
        <v>40955.857754629629</v>
      </c>
      <c r="Q2212" s="11">
        <f t="shared" si="206"/>
        <v>41013.524999999994</v>
      </c>
      <c r="R22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11">
        <f t="shared" si="205"/>
        <v>41716.576678240737</v>
      </c>
      <c r="Q2213" s="11">
        <f t="shared" si="206"/>
        <v>41739.082638888889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11">
        <f t="shared" si="205"/>
        <v>41548.539085648146</v>
      </c>
      <c r="Q2214" s="11">
        <f t="shared" si="206"/>
        <v>41581.833333333328</v>
      </c>
      <c r="R2214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11">
        <f t="shared" si="205"/>
        <v>42109.617812499993</v>
      </c>
      <c r="Q2215" s="11">
        <f t="shared" si="206"/>
        <v>42139.617812499993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11">
        <f t="shared" si="205"/>
        <v>41646.58388888889</v>
      </c>
      <c r="Q2216" s="11">
        <f t="shared" si="206"/>
        <v>41676.58388888889</v>
      </c>
      <c r="R221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11">
        <f t="shared" si="205"/>
        <v>40958.508935185186</v>
      </c>
      <c r="Q2217" s="11">
        <f t="shared" si="206"/>
        <v>40981.082638888889</v>
      </c>
      <c r="R221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11">
        <f t="shared" si="205"/>
        <v>42194.543344907412</v>
      </c>
      <c r="Q2218" s="11">
        <f t="shared" si="206"/>
        <v>42208.543344907412</v>
      </c>
      <c r="R221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11">
        <f t="shared" si="205"/>
        <v>42299.568437499998</v>
      </c>
      <c r="Q2219" s="11">
        <f t="shared" si="206"/>
        <v>42310.124999999993</v>
      </c>
      <c r="R221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11">
        <f t="shared" si="205"/>
        <v>41127.603969907403</v>
      </c>
      <c r="Q2220" s="11">
        <f t="shared" si="206"/>
        <v>41149.791666666664</v>
      </c>
      <c r="R2220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11">
        <f t="shared" si="205"/>
        <v>42205.510555555556</v>
      </c>
      <c r="Q2221" s="11">
        <f t="shared" si="206"/>
        <v>42235.510555555556</v>
      </c>
      <c r="R222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11">
        <f t="shared" si="205"/>
        <v>41451.852268518516</v>
      </c>
      <c r="Q2222" s="11">
        <f t="shared" si="206"/>
        <v>41481.852268518516</v>
      </c>
      <c r="R222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11">
        <f t="shared" si="205"/>
        <v>42452.458437499998</v>
      </c>
      <c r="Q2223" s="11">
        <f t="shared" si="206"/>
        <v>42482.791666666664</v>
      </c>
      <c r="R2223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11">
        <f t="shared" si="205"/>
        <v>40906.579247685186</v>
      </c>
      <c r="Q2224" s="11">
        <f t="shared" si="206"/>
        <v>40936.579247685186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11">
        <f t="shared" si="205"/>
        <v>42152.432500000003</v>
      </c>
      <c r="Q2225" s="11">
        <f t="shared" si="206"/>
        <v>42182.432500000003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11">
        <f t="shared" si="205"/>
        <v>42644.459201388883</v>
      </c>
      <c r="Q2226" s="11">
        <f t="shared" si="206"/>
        <v>42672.583333333336</v>
      </c>
      <c r="R222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11">
        <f t="shared" si="205"/>
        <v>41873.583506944444</v>
      </c>
      <c r="Q2227" s="11">
        <f t="shared" si="206"/>
        <v>41903.583506944444</v>
      </c>
      <c r="R222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11">
        <f t="shared" si="205"/>
        <v>42381.590532407405</v>
      </c>
      <c r="Q2228" s="11">
        <f t="shared" si="206"/>
        <v>42411.999305555553</v>
      </c>
      <c r="R222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11">
        <f t="shared" si="205"/>
        <v>41561.599016203698</v>
      </c>
      <c r="Q2229" s="11">
        <f t="shared" si="206"/>
        <v>41591.640682870369</v>
      </c>
      <c r="R222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11">
        <f t="shared" si="205"/>
        <v>42202.069861111107</v>
      </c>
      <c r="Q2230" s="11">
        <f t="shared" si="206"/>
        <v>42232.069861111107</v>
      </c>
      <c r="R2230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11">
        <f t="shared" si="205"/>
        <v>41484.455914351849</v>
      </c>
      <c r="Q2231" s="11">
        <f t="shared" si="206"/>
        <v>41519.958333333328</v>
      </c>
      <c r="R223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11">
        <f t="shared" si="205"/>
        <v>41724.672766203701</v>
      </c>
      <c r="Q2232" s="11">
        <f t="shared" si="206"/>
        <v>41754.672766203701</v>
      </c>
      <c r="R223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11">
        <f t="shared" si="205"/>
        <v>41423.702557870369</v>
      </c>
      <c r="Q2233" s="11">
        <f t="shared" si="206"/>
        <v>41450</v>
      </c>
      <c r="R2233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11">
        <f t="shared" si="205"/>
        <v>41806.585740740738</v>
      </c>
      <c r="Q2234" s="11">
        <f t="shared" si="206"/>
        <v>41838.916666666664</v>
      </c>
      <c r="R2234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11">
        <f t="shared" si="205"/>
        <v>42331.170590277768</v>
      </c>
      <c r="Q2235" s="11">
        <f t="shared" si="206"/>
        <v>42351.791666666664</v>
      </c>
      <c r="R223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11">
        <f t="shared" si="205"/>
        <v>42710.616284722222</v>
      </c>
      <c r="Q2236" s="11">
        <f t="shared" si="206"/>
        <v>42740.616284722222</v>
      </c>
      <c r="R223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11">
        <f t="shared" si="205"/>
        <v>42061.813784722217</v>
      </c>
      <c r="Q2237" s="11">
        <f t="shared" si="206"/>
        <v>42091.77211805556</v>
      </c>
      <c r="R223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11">
        <f t="shared" si="205"/>
        <v>42371.408831018511</v>
      </c>
      <c r="Q2238" s="11">
        <f t="shared" si="206"/>
        <v>42401.408831018511</v>
      </c>
      <c r="R223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11">
        <f t="shared" si="205"/>
        <v>41914.794942129629</v>
      </c>
      <c r="Q2239" s="11">
        <f t="shared" si="206"/>
        <v>41955.124305555553</v>
      </c>
      <c r="R223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11">
        <f t="shared" si="205"/>
        <v>42774.41337962963</v>
      </c>
      <c r="Q2240" s="11">
        <f t="shared" si="206"/>
        <v>42804.41337962963</v>
      </c>
      <c r="R2240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11">
        <f t="shared" si="205"/>
        <v>41572.750162037039</v>
      </c>
      <c r="Q2241" s="11">
        <f t="shared" si="206"/>
        <v>41608.959722222222</v>
      </c>
      <c r="R224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11">
        <f t="shared" si="205"/>
        <v>42452.617407407401</v>
      </c>
      <c r="Q2242" s="11">
        <f t="shared" si="206"/>
        <v>42482.617407407401</v>
      </c>
      <c r="R224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11">
        <f t="shared" ref="P2243:P2306" si="211">(((J2243/60)/60)/24)+DATE(1970,1,1)+(-5/24)</f>
        <v>42766.619212962956</v>
      </c>
      <c r="Q2243" s="11">
        <f t="shared" ref="Q2243:Q2306" si="212">(((I2243/60)/60)/24)+DATE(1970,1,1)+(-5/24)</f>
        <v>42796.619212962956</v>
      </c>
      <c r="R2243">
        <f t="shared" ref="R2243:R2306" si="213">IF(L2243=0,0,E2243/L2243)</f>
        <v>49.472392638036808</v>
      </c>
      <c r="S2243" t="str">
        <f t="shared" ref="S2243:S2306" si="214">LEFT(N2243,FIND("/",N2243)-1)</f>
        <v>games</v>
      </c>
      <c r="T2243" t="str">
        <f t="shared" ref="T2243:T2306" si="215">RIGHT(N2243,LEN(N2243)-FIND("/",N2243))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11">
        <f t="shared" si="211"/>
        <v>41569.367280092592</v>
      </c>
      <c r="Q2244" s="11">
        <f t="shared" si="212"/>
        <v>41604.91805555555</v>
      </c>
      <c r="R2244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11">
        <f t="shared" si="211"/>
        <v>42800.542708333327</v>
      </c>
      <c r="Q2245" s="11">
        <f t="shared" si="212"/>
        <v>42806.916666666664</v>
      </c>
      <c r="R224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11">
        <f t="shared" si="211"/>
        <v>42647.610486111109</v>
      </c>
      <c r="Q2246" s="11">
        <f t="shared" si="212"/>
        <v>42659.645833333336</v>
      </c>
      <c r="R224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11">
        <f t="shared" si="211"/>
        <v>41660.500196759262</v>
      </c>
      <c r="Q2247" s="11">
        <f t="shared" si="212"/>
        <v>41691.541666666664</v>
      </c>
      <c r="R224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11">
        <f t="shared" si="211"/>
        <v>42221.583449074074</v>
      </c>
      <c r="Q2248" s="11">
        <f t="shared" si="212"/>
        <v>42251.583449074074</v>
      </c>
      <c r="R224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11">
        <f t="shared" si="211"/>
        <v>42200.457928240743</v>
      </c>
      <c r="Q2249" s="11">
        <f t="shared" si="212"/>
        <v>42214.457928240743</v>
      </c>
      <c r="R224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11">
        <f t="shared" si="211"/>
        <v>42688.667569444442</v>
      </c>
      <c r="Q2250" s="11">
        <f t="shared" si="212"/>
        <v>42718.667569444442</v>
      </c>
      <c r="R2250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11">
        <f t="shared" si="211"/>
        <v>41336.494965277772</v>
      </c>
      <c r="Q2251" s="11">
        <f t="shared" si="212"/>
        <v>41366.453298611108</v>
      </c>
      <c r="R225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11">
        <f t="shared" si="211"/>
        <v>42676.7971412037</v>
      </c>
      <c r="Q2252" s="11">
        <f t="shared" si="212"/>
        <v>42706.838807870365</v>
      </c>
      <c r="R225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11">
        <f t="shared" si="211"/>
        <v>41846.137465277774</v>
      </c>
      <c r="Q2253" s="11">
        <f t="shared" si="212"/>
        <v>41867.137465277774</v>
      </c>
      <c r="R2253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11">
        <f t="shared" si="211"/>
        <v>42573.119652777772</v>
      </c>
      <c r="Q2254" s="11">
        <f t="shared" si="212"/>
        <v>42588.119652777772</v>
      </c>
      <c r="R2254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11">
        <f t="shared" si="211"/>
        <v>42296.422997685186</v>
      </c>
      <c r="Q2255" s="11">
        <f t="shared" si="212"/>
        <v>42326.46466435185</v>
      </c>
      <c r="R225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11">
        <f t="shared" si="211"/>
        <v>42752.439444444441</v>
      </c>
      <c r="Q2256" s="11">
        <f t="shared" si="212"/>
        <v>42759.439444444441</v>
      </c>
      <c r="R225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11">
        <f t="shared" si="211"/>
        <v>42467.743645833332</v>
      </c>
      <c r="Q2257" s="11">
        <f t="shared" si="212"/>
        <v>42497.743645833332</v>
      </c>
      <c r="R225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11">
        <f t="shared" si="211"/>
        <v>42682.243587962956</v>
      </c>
      <c r="Q2258" s="11">
        <f t="shared" si="212"/>
        <v>42696.243587962956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11">
        <f t="shared" si="211"/>
        <v>42505.728344907409</v>
      </c>
      <c r="Q2259" s="11">
        <f t="shared" si="212"/>
        <v>42540.749999999993</v>
      </c>
      <c r="R225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11">
        <f t="shared" si="211"/>
        <v>42136.542673611104</v>
      </c>
      <c r="Q2260" s="11">
        <f t="shared" si="212"/>
        <v>42166.542673611104</v>
      </c>
      <c r="R2260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11">
        <f t="shared" si="211"/>
        <v>42702.59648148148</v>
      </c>
      <c r="Q2261" s="11">
        <f t="shared" si="212"/>
        <v>42712.59648148148</v>
      </c>
      <c r="R226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11">
        <f t="shared" si="211"/>
        <v>41694.808449074073</v>
      </c>
      <c r="Q2262" s="11">
        <f t="shared" si="212"/>
        <v>41724.766782407409</v>
      </c>
      <c r="R226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11">
        <f t="shared" si="211"/>
        <v>42759.516435185178</v>
      </c>
      <c r="Q2263" s="11">
        <f t="shared" si="212"/>
        <v>42780.516435185178</v>
      </c>
      <c r="R2263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11">
        <f t="shared" si="211"/>
        <v>41926.376828703702</v>
      </c>
      <c r="Q2264" s="11">
        <f t="shared" si="212"/>
        <v>41960.791666666664</v>
      </c>
      <c r="R2264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11">
        <f t="shared" si="211"/>
        <v>42014.623993055553</v>
      </c>
      <c r="Q2265" s="11">
        <f t="shared" si="212"/>
        <v>42035.623993055553</v>
      </c>
      <c r="R226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11">
        <f t="shared" si="211"/>
        <v>42496.374004629623</v>
      </c>
      <c r="Q2266" s="11">
        <f t="shared" si="212"/>
        <v>42512.916666666664</v>
      </c>
      <c r="R226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11">
        <f t="shared" si="211"/>
        <v>42689.644756944443</v>
      </c>
      <c r="Q2267" s="11">
        <f t="shared" si="212"/>
        <v>42696.644756944443</v>
      </c>
      <c r="R226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11">
        <f t="shared" si="211"/>
        <v>42469.666574074072</v>
      </c>
      <c r="Q2268" s="11">
        <f t="shared" si="212"/>
        <v>42486.874999999993</v>
      </c>
      <c r="R226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11">
        <f t="shared" si="211"/>
        <v>41968.621493055551</v>
      </c>
      <c r="Q2269" s="11">
        <f t="shared" si="212"/>
        <v>41993.833333333336</v>
      </c>
      <c r="R226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11">
        <f t="shared" si="211"/>
        <v>42775.874016203699</v>
      </c>
      <c r="Q2270" s="11">
        <f t="shared" si="212"/>
        <v>42805.874016203699</v>
      </c>
      <c r="R2270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11">
        <f t="shared" si="211"/>
        <v>42776.496099537035</v>
      </c>
      <c r="Q2271" s="11">
        <f t="shared" si="212"/>
        <v>42800.999999999993</v>
      </c>
      <c r="R227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11">
        <f t="shared" si="211"/>
        <v>42725.661030092589</v>
      </c>
      <c r="Q2272" s="11">
        <f t="shared" si="212"/>
        <v>42745.707638888889</v>
      </c>
      <c r="R227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11">
        <f t="shared" si="211"/>
        <v>42683.791712962957</v>
      </c>
      <c r="Q2273" s="11">
        <f t="shared" si="212"/>
        <v>42713.791712962957</v>
      </c>
      <c r="R2273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11">
        <f t="shared" si="211"/>
        <v>42315.491157407399</v>
      </c>
      <c r="Q2274" s="11">
        <f t="shared" si="212"/>
        <v>42345.491157407399</v>
      </c>
      <c r="R2274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11">
        <f t="shared" si="211"/>
        <v>42781.340763888882</v>
      </c>
      <c r="Q2275" s="11">
        <f t="shared" si="212"/>
        <v>42806.299097222225</v>
      </c>
      <c r="R227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11">
        <f t="shared" si="211"/>
        <v>41663.292326388888</v>
      </c>
      <c r="Q2276" s="11">
        <f t="shared" si="212"/>
        <v>41693.292326388888</v>
      </c>
      <c r="R227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11">
        <f t="shared" si="211"/>
        <v>41965.408321759263</v>
      </c>
      <c r="Q2277" s="11">
        <f t="shared" si="212"/>
        <v>41995.408321759263</v>
      </c>
      <c r="R227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11">
        <f t="shared" si="211"/>
        <v>41614.443159722221</v>
      </c>
      <c r="Q2278" s="11">
        <f t="shared" si="212"/>
        <v>41644.443159722221</v>
      </c>
      <c r="R227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11">
        <f t="shared" si="211"/>
        <v>40936.470173611109</v>
      </c>
      <c r="Q2279" s="11">
        <f t="shared" si="212"/>
        <v>40966.470173611109</v>
      </c>
      <c r="R227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11">
        <f t="shared" si="211"/>
        <v>42338.500775462955</v>
      </c>
      <c r="Q2280" s="11">
        <f t="shared" si="212"/>
        <v>42372.749305555553</v>
      </c>
      <c r="R2280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11">
        <f t="shared" si="211"/>
        <v>42020.598368055551</v>
      </c>
      <c r="Q2281" s="11">
        <f t="shared" si="212"/>
        <v>42038.958333333336</v>
      </c>
      <c r="R228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11">
        <f t="shared" si="211"/>
        <v>42234.416562499995</v>
      </c>
      <c r="Q2282" s="11">
        <f t="shared" si="212"/>
        <v>42264.416562499995</v>
      </c>
      <c r="R228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11">
        <f t="shared" si="211"/>
        <v>40687.077511574069</v>
      </c>
      <c r="Q2283" s="11">
        <f t="shared" si="212"/>
        <v>40749.076388888883</v>
      </c>
      <c r="R2283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11">
        <f t="shared" si="211"/>
        <v>42322.966273148144</v>
      </c>
      <c r="Q2284" s="11">
        <f t="shared" si="212"/>
        <v>42382.966273148144</v>
      </c>
      <c r="R2284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11">
        <f t="shared" si="211"/>
        <v>40977.916712962957</v>
      </c>
      <c r="Q2285" s="11">
        <f t="shared" si="212"/>
        <v>41037.875046296293</v>
      </c>
      <c r="R228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11">
        <f t="shared" si="211"/>
        <v>40585.588483796295</v>
      </c>
      <c r="Q2286" s="11">
        <f t="shared" si="212"/>
        <v>40613.958333333328</v>
      </c>
      <c r="R228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11">
        <f t="shared" si="211"/>
        <v>41058.977349537032</v>
      </c>
      <c r="Q2287" s="11">
        <f t="shared" si="212"/>
        <v>41088.977349537032</v>
      </c>
      <c r="R228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11">
        <f t="shared" si="211"/>
        <v>41494.755254629628</v>
      </c>
      <c r="Q2288" s="11">
        <f t="shared" si="212"/>
        <v>41522.957638888889</v>
      </c>
      <c r="R228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11">
        <f t="shared" si="211"/>
        <v>41792.459027777775</v>
      </c>
      <c r="Q2289" s="11">
        <f t="shared" si="212"/>
        <v>41813.459027777775</v>
      </c>
      <c r="R228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11">
        <f t="shared" si="211"/>
        <v>41067.619085648148</v>
      </c>
      <c r="Q2290" s="11">
        <f t="shared" si="212"/>
        <v>41086.541666666664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11">
        <f t="shared" si="211"/>
        <v>41571.790046296293</v>
      </c>
      <c r="Q2291" s="11">
        <f t="shared" si="212"/>
        <v>41614.765277777777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11">
        <f t="shared" si="211"/>
        <v>40070.045486111107</v>
      </c>
      <c r="Q2292" s="11">
        <f t="shared" si="212"/>
        <v>40148.5</v>
      </c>
      <c r="R229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11">
        <f t="shared" si="211"/>
        <v>40987.768726851849</v>
      </c>
      <c r="Q2293" s="11">
        <f t="shared" si="212"/>
        <v>41021.958333333328</v>
      </c>
      <c r="R2293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11">
        <f t="shared" si="211"/>
        <v>40987.489305555551</v>
      </c>
      <c r="Q2294" s="11">
        <f t="shared" si="212"/>
        <v>41017.489305555551</v>
      </c>
      <c r="R2294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11">
        <f t="shared" si="211"/>
        <v>41151.499988425923</v>
      </c>
      <c r="Q2295" s="11">
        <f t="shared" si="212"/>
        <v>41176.957638888889</v>
      </c>
      <c r="R229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11">
        <f t="shared" si="211"/>
        <v>41264.514814814815</v>
      </c>
      <c r="Q2296" s="11">
        <f t="shared" si="212"/>
        <v>41294.514814814815</v>
      </c>
      <c r="R229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11">
        <f t="shared" si="211"/>
        <v>41270.746018518512</v>
      </c>
      <c r="Q2297" s="11">
        <f t="shared" si="212"/>
        <v>41300.746018518512</v>
      </c>
      <c r="R229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11">
        <f t="shared" si="211"/>
        <v>40927.52344907407</v>
      </c>
      <c r="Q2298" s="11">
        <f t="shared" si="212"/>
        <v>40962.52344907407</v>
      </c>
      <c r="R229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11">
        <f t="shared" si="211"/>
        <v>40947.83390046296</v>
      </c>
      <c r="Q2299" s="11">
        <f t="shared" si="212"/>
        <v>40981.957638888889</v>
      </c>
      <c r="R229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11">
        <f t="shared" si="211"/>
        <v>41694.632326388884</v>
      </c>
      <c r="Q2300" s="11">
        <f t="shared" si="212"/>
        <v>41724.59065972222</v>
      </c>
      <c r="R2300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11">
        <f t="shared" si="211"/>
        <v>40564.824178240735</v>
      </c>
      <c r="Q2301" s="11">
        <f t="shared" si="212"/>
        <v>40579.824178240735</v>
      </c>
      <c r="R230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11">
        <f t="shared" si="211"/>
        <v>41074.518703703703</v>
      </c>
      <c r="Q2302" s="11">
        <f t="shared" si="212"/>
        <v>41088.518703703703</v>
      </c>
      <c r="R230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11">
        <f t="shared" si="211"/>
        <v>41415.938611111109</v>
      </c>
      <c r="Q2303" s="11">
        <f t="shared" si="212"/>
        <v>41445.938611111109</v>
      </c>
      <c r="R2303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11">
        <f t="shared" si="211"/>
        <v>41605.660115740735</v>
      </c>
      <c r="Q2304" s="11">
        <f t="shared" si="212"/>
        <v>41639.083333333328</v>
      </c>
      <c r="R2304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11">
        <f t="shared" si="211"/>
        <v>40849.902731481481</v>
      </c>
      <c r="Q2305" s="11">
        <f t="shared" si="212"/>
        <v>40889.944398148145</v>
      </c>
      <c r="R230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11">
        <f t="shared" si="211"/>
        <v>40502.607534722221</v>
      </c>
      <c r="Q2306" s="11">
        <f t="shared" si="212"/>
        <v>40543.999305555553</v>
      </c>
      <c r="R230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11">
        <f t="shared" ref="P2307:P2370" si="217">(((J2307/60)/60)/24)+DATE(1970,1,1)+(-5/24)</f>
        <v>41834.486944444441</v>
      </c>
      <c r="Q2307" s="11">
        <f t="shared" ref="Q2307:Q2370" si="218">(((I2307/60)/60)/24)+DATE(1970,1,1)+(-5/24)</f>
        <v>41859.541666666664</v>
      </c>
      <c r="R2307">
        <f t="shared" ref="R2307:R2370" si="219">IF(L2307=0,0,E2307/L2307)</f>
        <v>109.10778443113773</v>
      </c>
      <c r="S2307" t="str">
        <f t="shared" ref="S2307:S2370" si="220">LEFT(N2307,FIND("/",N2307)-1)</f>
        <v>music</v>
      </c>
      <c r="T2307" t="str">
        <f t="shared" ref="T2307:T2370" si="221">RIGHT(N2307,LEN(N2307)-FIND("/",N2307))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11">
        <f t="shared" si="217"/>
        <v>40947.959826388884</v>
      </c>
      <c r="Q2308" s="11">
        <f t="shared" si="218"/>
        <v>40977.959826388884</v>
      </c>
      <c r="R230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11">
        <f t="shared" si="217"/>
        <v>41004.594131944439</v>
      </c>
      <c r="Q2309" s="11">
        <f t="shared" si="218"/>
        <v>41034.59407407407</v>
      </c>
      <c r="R230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11">
        <f t="shared" si="217"/>
        <v>41851.754583333335</v>
      </c>
      <c r="Q2310" s="11">
        <f t="shared" si="218"/>
        <v>41879.833333333328</v>
      </c>
      <c r="R2310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11">
        <f t="shared" si="217"/>
        <v>41307.779363425921</v>
      </c>
      <c r="Q2311" s="11">
        <f t="shared" si="218"/>
        <v>41342.779363425921</v>
      </c>
      <c r="R23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11">
        <f t="shared" si="217"/>
        <v>41324.585821759254</v>
      </c>
      <c r="Q2312" s="11">
        <f t="shared" si="218"/>
        <v>41354.54415509259</v>
      </c>
      <c r="R23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11">
        <f t="shared" si="217"/>
        <v>41735.796168981477</v>
      </c>
      <c r="Q2313" s="11">
        <f t="shared" si="218"/>
        <v>41765.796168981477</v>
      </c>
      <c r="R2313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11">
        <f t="shared" si="217"/>
        <v>41716.424513888887</v>
      </c>
      <c r="Q2314" s="11">
        <f t="shared" si="218"/>
        <v>41747.75</v>
      </c>
      <c r="R2314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11">
        <f t="shared" si="217"/>
        <v>41002.750300925924</v>
      </c>
      <c r="Q2315" s="11">
        <f t="shared" si="218"/>
        <v>41032.750300925924</v>
      </c>
      <c r="R23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11">
        <f t="shared" si="217"/>
        <v>41037.343252314815</v>
      </c>
      <c r="Q2316" s="11">
        <f t="shared" si="218"/>
        <v>41067.343252314815</v>
      </c>
      <c r="R231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11">
        <f t="shared" si="217"/>
        <v>41004.517858796295</v>
      </c>
      <c r="Q2317" s="11">
        <f t="shared" si="218"/>
        <v>41034.517858796295</v>
      </c>
      <c r="R231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11">
        <f t="shared" si="217"/>
        <v>40079.516782407409</v>
      </c>
      <c r="Q2318" s="11">
        <f t="shared" si="218"/>
        <v>40156.558333333334</v>
      </c>
      <c r="R231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11">
        <f t="shared" si="217"/>
        <v>40192.33390046296</v>
      </c>
      <c r="Q2319" s="11">
        <f t="shared" si="218"/>
        <v>40224</v>
      </c>
      <c r="R231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11">
        <f t="shared" si="217"/>
        <v>40050.435347222221</v>
      </c>
      <c r="Q2320" s="11">
        <f t="shared" si="218"/>
        <v>40081.957638888889</v>
      </c>
      <c r="R2320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11">
        <f t="shared" si="217"/>
        <v>41592.873668981476</v>
      </c>
      <c r="Q2321" s="11">
        <f t="shared" si="218"/>
        <v>41622.873668981476</v>
      </c>
      <c r="R232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11">
        <f t="shared" si="217"/>
        <v>41696.608796296292</v>
      </c>
      <c r="Q2322" s="11">
        <f t="shared" si="218"/>
        <v>41731.567129629628</v>
      </c>
      <c r="R232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11">
        <f t="shared" si="217"/>
        <v>42799.052094907405</v>
      </c>
      <c r="Q2323" s="11">
        <f t="shared" si="218"/>
        <v>42829.010428240734</v>
      </c>
      <c r="R2323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11">
        <f t="shared" si="217"/>
        <v>42804.687141203707</v>
      </c>
      <c r="Q2324" s="11">
        <f t="shared" si="218"/>
        <v>42834.645474537036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11">
        <f t="shared" si="217"/>
        <v>42807.54684027777</v>
      </c>
      <c r="Q2325" s="11">
        <f t="shared" si="218"/>
        <v>42814.54684027777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11">
        <f t="shared" si="217"/>
        <v>42790.67690972222</v>
      </c>
      <c r="Q2326" s="11">
        <f t="shared" si="218"/>
        <v>42820.635243055549</v>
      </c>
      <c r="R232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11">
        <f t="shared" si="217"/>
        <v>42793.814016203702</v>
      </c>
      <c r="Q2327" s="11">
        <f t="shared" si="218"/>
        <v>42823.772349537037</v>
      </c>
      <c r="R232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11">
        <f t="shared" si="217"/>
        <v>42803.825787037036</v>
      </c>
      <c r="Q2328" s="11">
        <f t="shared" si="218"/>
        <v>42855.499999999993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11">
        <f t="shared" si="217"/>
        <v>41842.708796296298</v>
      </c>
      <c r="Q2329" s="11">
        <f t="shared" si="218"/>
        <v>41877.708796296298</v>
      </c>
      <c r="R232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11">
        <f t="shared" si="217"/>
        <v>42139.573344907411</v>
      </c>
      <c r="Q2330" s="11">
        <f t="shared" si="218"/>
        <v>42169.573344907411</v>
      </c>
      <c r="R2330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11">
        <f t="shared" si="217"/>
        <v>41807.416041666664</v>
      </c>
      <c r="Q2331" s="11">
        <f t="shared" si="218"/>
        <v>41837.416041666664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11">
        <f t="shared" si="217"/>
        <v>42332.691469907404</v>
      </c>
      <c r="Q2332" s="11">
        <f t="shared" si="218"/>
        <v>42362.791666666664</v>
      </c>
      <c r="R233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11">
        <f t="shared" si="217"/>
        <v>41838.797337962962</v>
      </c>
      <c r="Q2333" s="11">
        <f t="shared" si="218"/>
        <v>41868.797337962962</v>
      </c>
      <c r="R2333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11">
        <f t="shared" si="217"/>
        <v>42011.419803240737</v>
      </c>
      <c r="Q2334" s="11">
        <f t="shared" si="218"/>
        <v>42041.419803240737</v>
      </c>
      <c r="R2334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11">
        <f t="shared" si="217"/>
        <v>41767.442013888889</v>
      </c>
      <c r="Q2335" s="11">
        <f t="shared" si="218"/>
        <v>41788.534722222219</v>
      </c>
      <c r="R233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11">
        <f t="shared" si="217"/>
        <v>41918.461782407401</v>
      </c>
      <c r="Q2336" s="11">
        <f t="shared" si="218"/>
        <v>41948.523611111108</v>
      </c>
      <c r="R233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11">
        <f t="shared" si="217"/>
        <v>41771.363923611112</v>
      </c>
      <c r="Q2337" s="11">
        <f t="shared" si="218"/>
        <v>41801.363923611112</v>
      </c>
      <c r="R233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11">
        <f t="shared" si="217"/>
        <v>41666.716377314813</v>
      </c>
      <c r="Q2338" s="11">
        <f t="shared" si="218"/>
        <v>41706.716377314813</v>
      </c>
      <c r="R233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11">
        <f t="shared" si="217"/>
        <v>41786.432210648149</v>
      </c>
      <c r="Q2339" s="11">
        <f t="shared" si="218"/>
        <v>41816.432210648149</v>
      </c>
      <c r="R233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11">
        <f t="shared" si="217"/>
        <v>41789.688472222217</v>
      </c>
      <c r="Q2340" s="11">
        <f t="shared" si="218"/>
        <v>41819.688472222217</v>
      </c>
      <c r="R2340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11">
        <f t="shared" si="217"/>
        <v>42692.591539351844</v>
      </c>
      <c r="Q2341" s="11">
        <f t="shared" si="218"/>
        <v>42723.124305555553</v>
      </c>
      <c r="R234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11">
        <f t="shared" si="217"/>
        <v>42643.434467592589</v>
      </c>
      <c r="Q2342" s="11">
        <f t="shared" si="218"/>
        <v>42673.434467592589</v>
      </c>
      <c r="R234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11">
        <f t="shared" si="217"/>
        <v>42167.605370370373</v>
      </c>
      <c r="Q2343" s="11">
        <f t="shared" si="218"/>
        <v>42197.605370370373</v>
      </c>
      <c r="R2343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11">
        <f t="shared" si="217"/>
        <v>41897.49386574074</v>
      </c>
      <c r="Q2344" s="11">
        <f t="shared" si="218"/>
        <v>41918</v>
      </c>
      <c r="R2344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11">
        <f t="shared" si="217"/>
        <v>42327.616956018515</v>
      </c>
      <c r="Q2345" s="11">
        <f t="shared" si="218"/>
        <v>42377.615972222215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11">
        <f t="shared" si="217"/>
        <v>42515.519317129627</v>
      </c>
      <c r="Q2346" s="11">
        <f t="shared" si="218"/>
        <v>42545.519317129627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11">
        <f t="shared" si="217"/>
        <v>42059.79347222222</v>
      </c>
      <c r="Q2347" s="11">
        <f t="shared" si="218"/>
        <v>42094.777083333327</v>
      </c>
      <c r="R2347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11">
        <f t="shared" si="217"/>
        <v>42615.590636574074</v>
      </c>
      <c r="Q2348" s="11">
        <f t="shared" si="218"/>
        <v>42660.590636574074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11">
        <f t="shared" si="217"/>
        <v>42577.399027777778</v>
      </c>
      <c r="Q2349" s="11">
        <f t="shared" si="218"/>
        <v>42607.399027777778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11">
        <f t="shared" si="217"/>
        <v>42360.723819444444</v>
      </c>
      <c r="Q2350" s="11">
        <f t="shared" si="218"/>
        <v>42420.723819444444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11">
        <f t="shared" si="217"/>
        <v>42198.567453703705</v>
      </c>
      <c r="Q2351" s="11">
        <f t="shared" si="218"/>
        <v>42227.567453703705</v>
      </c>
      <c r="R2351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11">
        <f t="shared" si="217"/>
        <v>42708.633912037032</v>
      </c>
      <c r="Q2352" s="11">
        <f t="shared" si="218"/>
        <v>42738.633912037032</v>
      </c>
      <c r="R2352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11">
        <f t="shared" si="217"/>
        <v>42093.892812500002</v>
      </c>
      <c r="Q2353" s="11">
        <f t="shared" si="218"/>
        <v>42123.892812500002</v>
      </c>
      <c r="R2353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11">
        <f t="shared" si="217"/>
        <v>42101.425370370365</v>
      </c>
      <c r="Q2354" s="11">
        <f t="shared" si="218"/>
        <v>42161.425370370365</v>
      </c>
      <c r="R2354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11">
        <f t="shared" si="217"/>
        <v>42103.467847222222</v>
      </c>
      <c r="Q2355" s="11">
        <f t="shared" si="218"/>
        <v>42115.467847222222</v>
      </c>
      <c r="R2355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11">
        <f t="shared" si="217"/>
        <v>41954.51458333333</v>
      </c>
      <c r="Q2356" s="11">
        <f t="shared" si="218"/>
        <v>42014.51458333333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11">
        <f t="shared" si="217"/>
        <v>42096.709907407399</v>
      </c>
      <c r="Q2357" s="11">
        <f t="shared" si="218"/>
        <v>42126.709907407399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11">
        <f t="shared" si="217"/>
        <v>42130.575277777774</v>
      </c>
      <c r="Q2358" s="11">
        <f t="shared" si="218"/>
        <v>42160.575277777774</v>
      </c>
      <c r="R2358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11">
        <f t="shared" si="217"/>
        <v>42264.411782407398</v>
      </c>
      <c r="Q2359" s="11">
        <f t="shared" si="218"/>
        <v>42294.411782407398</v>
      </c>
      <c r="R2359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11">
        <f t="shared" si="217"/>
        <v>41978.722638888888</v>
      </c>
      <c r="Q2360" s="11">
        <f t="shared" si="218"/>
        <v>42034.818749999999</v>
      </c>
      <c r="R2360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11">
        <f t="shared" si="217"/>
        <v>42159.441249999996</v>
      </c>
      <c r="Q2361" s="11">
        <f t="shared" si="218"/>
        <v>42219.441249999996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11">
        <f t="shared" si="217"/>
        <v>42377.498611111114</v>
      </c>
      <c r="Q2362" s="11">
        <f t="shared" si="218"/>
        <v>42407.498611111114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11">
        <f t="shared" si="217"/>
        <v>42466.650555555556</v>
      </c>
      <c r="Q2363" s="11">
        <f t="shared" si="218"/>
        <v>42490.708333333336</v>
      </c>
      <c r="R2363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11">
        <f t="shared" si="217"/>
        <v>41954.47997685185</v>
      </c>
      <c r="Q2364" s="11">
        <f t="shared" si="218"/>
        <v>41984.47997685185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11">
        <f t="shared" si="217"/>
        <v>42321.803240740737</v>
      </c>
      <c r="Q2365" s="11">
        <f t="shared" si="218"/>
        <v>42366.803240740737</v>
      </c>
      <c r="R2365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11">
        <f t="shared" si="217"/>
        <v>42248.726342592585</v>
      </c>
      <c r="Q2366" s="11">
        <f t="shared" si="218"/>
        <v>42303.726342592585</v>
      </c>
      <c r="R2366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11">
        <f t="shared" si="217"/>
        <v>42346.528067129628</v>
      </c>
      <c r="Q2367" s="11">
        <f t="shared" si="218"/>
        <v>42386.749999999993</v>
      </c>
      <c r="R2367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11">
        <f t="shared" si="217"/>
        <v>42268.323298611103</v>
      </c>
      <c r="Q2368" s="11">
        <f t="shared" si="218"/>
        <v>42298.323298611103</v>
      </c>
      <c r="R236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11">
        <f t="shared" si="217"/>
        <v>42425.761759259258</v>
      </c>
      <c r="Q2369" s="11">
        <f t="shared" si="218"/>
        <v>42485.720092592594</v>
      </c>
      <c r="R236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11">
        <f t="shared" si="217"/>
        <v>42063.513483796291</v>
      </c>
      <c r="Q2370" s="11">
        <f t="shared" si="218"/>
        <v>42108.471817129634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11">
        <f t="shared" ref="P2371:P2434" si="223">(((J2371/60)/60)/24)+DATE(1970,1,1)+(-5/24)</f>
        <v>42380.60429398148</v>
      </c>
      <c r="Q2371" s="11">
        <f t="shared" ref="Q2371:Q2434" si="224">(((I2371/60)/60)/24)+DATE(1970,1,1)+(-5/24)</f>
        <v>42410.60429398148</v>
      </c>
      <c r="R2371">
        <f t="shared" ref="R2371:R2434" si="225">IF(L2371=0,0,E2371/L2371)</f>
        <v>0</v>
      </c>
      <c r="S2371" t="str">
        <f t="shared" ref="S2371:S2434" si="226">LEFT(N2371,FIND("/",N2371)-1)</f>
        <v>technology</v>
      </c>
      <c r="T2371" t="str">
        <f t="shared" ref="T2371:T2434" si="227">RIGHT(N2371,LEN(N2371)-FIND("/",N2371))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11">
        <f t="shared" si="223"/>
        <v>41960.980798611105</v>
      </c>
      <c r="Q2372" s="11">
        <f t="shared" si="224"/>
        <v>41990.980798611105</v>
      </c>
      <c r="R237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11">
        <f t="shared" si="223"/>
        <v>42150.569398148145</v>
      </c>
      <c r="Q2373" s="11">
        <f t="shared" si="224"/>
        <v>42180.569398148145</v>
      </c>
      <c r="R2373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11">
        <f t="shared" si="223"/>
        <v>42087.860775462956</v>
      </c>
      <c r="Q2374" s="11">
        <f t="shared" si="224"/>
        <v>42117.860775462956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11">
        <f t="shared" si="223"/>
        <v>42215.453981481485</v>
      </c>
      <c r="Q2375" s="11">
        <f t="shared" si="224"/>
        <v>42245.453981481485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11">
        <f t="shared" si="223"/>
        <v>42017.634953703695</v>
      </c>
      <c r="Q2376" s="11">
        <f t="shared" si="224"/>
        <v>42047.634953703695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11">
        <f t="shared" si="223"/>
        <v>42592.627743055556</v>
      </c>
      <c r="Q2377" s="11">
        <f t="shared" si="224"/>
        <v>42622.627743055556</v>
      </c>
      <c r="R2377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11">
        <f t="shared" si="223"/>
        <v>42318.717199074068</v>
      </c>
      <c r="Q2378" s="11">
        <f t="shared" si="224"/>
        <v>42348.717199074068</v>
      </c>
      <c r="R237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11">
        <f t="shared" si="223"/>
        <v>42669.661840277775</v>
      </c>
      <c r="Q2379" s="11">
        <f t="shared" si="224"/>
        <v>42699.703506944446</v>
      </c>
      <c r="R2379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11">
        <f t="shared" si="223"/>
        <v>42212.804745370369</v>
      </c>
      <c r="Q2380" s="11">
        <f t="shared" si="224"/>
        <v>42241.804745370369</v>
      </c>
      <c r="R2380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11">
        <f t="shared" si="223"/>
        <v>42236.808055555557</v>
      </c>
      <c r="Q2381" s="11">
        <f t="shared" si="224"/>
        <v>42281.808055555557</v>
      </c>
      <c r="R2381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11">
        <f t="shared" si="223"/>
        <v>42248.584976851846</v>
      </c>
      <c r="Q2382" s="11">
        <f t="shared" si="224"/>
        <v>42278.584976851846</v>
      </c>
      <c r="R2382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11">
        <f t="shared" si="223"/>
        <v>42074.727407407401</v>
      </c>
      <c r="Q2383" s="11">
        <f t="shared" si="224"/>
        <v>42104.727407407401</v>
      </c>
      <c r="R2383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11">
        <f t="shared" si="223"/>
        <v>42194.979201388887</v>
      </c>
      <c r="Q2384" s="11">
        <f t="shared" si="224"/>
        <v>42219.979201388887</v>
      </c>
      <c r="R238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11">
        <f t="shared" si="223"/>
        <v>42026.848460648143</v>
      </c>
      <c r="Q2385" s="11">
        <f t="shared" si="224"/>
        <v>42056.848460648143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11">
        <f t="shared" si="223"/>
        <v>41926.859293981477</v>
      </c>
      <c r="Q2386" s="11">
        <f t="shared" si="224"/>
        <v>41956.900960648149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11">
        <f t="shared" si="223"/>
        <v>42191.493425925924</v>
      </c>
      <c r="Q2387" s="11">
        <f t="shared" si="224"/>
        <v>42221.493425925924</v>
      </c>
      <c r="R238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11">
        <f t="shared" si="223"/>
        <v>41954.629907407405</v>
      </c>
      <c r="Q2388" s="11">
        <f t="shared" si="224"/>
        <v>42014.629907407405</v>
      </c>
      <c r="R2388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11">
        <f t="shared" si="223"/>
        <v>42528.418287037035</v>
      </c>
      <c r="Q2389" s="11">
        <f t="shared" si="224"/>
        <v>42573.418287037035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11">
        <f t="shared" si="223"/>
        <v>41989.645358796297</v>
      </c>
      <c r="Q2390" s="11">
        <f t="shared" si="224"/>
        <v>42019.603472222218</v>
      </c>
      <c r="R2390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11">
        <f t="shared" si="223"/>
        <v>42179.445046296292</v>
      </c>
      <c r="Q2391" s="11">
        <f t="shared" si="224"/>
        <v>42210.707638888889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11">
        <f t="shared" si="223"/>
        <v>41968.053981481477</v>
      </c>
      <c r="Q2392" s="11">
        <f t="shared" si="224"/>
        <v>42008.053981481477</v>
      </c>
      <c r="R2392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11">
        <f t="shared" si="223"/>
        <v>42064.586157407401</v>
      </c>
      <c r="Q2393" s="11">
        <f t="shared" si="224"/>
        <v>42094.544490740744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11">
        <f t="shared" si="223"/>
        <v>42275.912303240737</v>
      </c>
      <c r="Q2394" s="11">
        <f t="shared" si="224"/>
        <v>42305.912303240737</v>
      </c>
      <c r="R2394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11">
        <f t="shared" si="223"/>
        <v>42194.440011574072</v>
      </c>
      <c r="Q2395" s="11">
        <f t="shared" si="224"/>
        <v>42224.440011574072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11">
        <f t="shared" si="223"/>
        <v>42031.15385416666</v>
      </c>
      <c r="Q2396" s="11">
        <f t="shared" si="224"/>
        <v>42061.15385416666</v>
      </c>
      <c r="R239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11">
        <f t="shared" si="223"/>
        <v>42716.913043981483</v>
      </c>
      <c r="Q2397" s="11">
        <f t="shared" si="224"/>
        <v>42745.164583333331</v>
      </c>
      <c r="R2397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11">
        <f t="shared" si="223"/>
        <v>42262.640717592592</v>
      </c>
      <c r="Q2398" s="11">
        <f t="shared" si="224"/>
        <v>42292.640717592592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11">
        <f t="shared" si="223"/>
        <v>41976.676574074074</v>
      </c>
      <c r="Q2399" s="11">
        <f t="shared" si="224"/>
        <v>42006.676574074074</v>
      </c>
      <c r="R2399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11">
        <f t="shared" si="223"/>
        <v>42157.708148148151</v>
      </c>
      <c r="Q2400" s="11">
        <f t="shared" si="224"/>
        <v>42187.708148148151</v>
      </c>
      <c r="R2400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11">
        <f t="shared" si="223"/>
        <v>41956.644745370366</v>
      </c>
      <c r="Q2401" s="11">
        <f t="shared" si="224"/>
        <v>41991.644745370366</v>
      </c>
      <c r="R2401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11">
        <f t="shared" si="223"/>
        <v>42444.059768518513</v>
      </c>
      <c r="Q2402" s="11">
        <f t="shared" si="224"/>
        <v>42474.059768518513</v>
      </c>
      <c r="R2402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11">
        <f t="shared" si="223"/>
        <v>42374.614537037036</v>
      </c>
      <c r="Q2403" s="11">
        <f t="shared" si="224"/>
        <v>42434.614537037036</v>
      </c>
      <c r="R2403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11">
        <f t="shared" si="223"/>
        <v>42107.47142361111</v>
      </c>
      <c r="Q2404" s="11">
        <f t="shared" si="224"/>
        <v>42137.47142361111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11">
        <f t="shared" si="223"/>
        <v>42399.674282407403</v>
      </c>
      <c r="Q2405" s="11">
        <f t="shared" si="224"/>
        <v>42459.632615740738</v>
      </c>
      <c r="R240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11">
        <f t="shared" si="223"/>
        <v>42341.831099537034</v>
      </c>
      <c r="Q2406" s="11">
        <f t="shared" si="224"/>
        <v>42371.831099537034</v>
      </c>
      <c r="R2406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11">
        <f t="shared" si="223"/>
        <v>42595.377025462956</v>
      </c>
      <c r="Q2407" s="11">
        <f t="shared" si="224"/>
        <v>42616.377025462956</v>
      </c>
      <c r="R240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11">
        <f t="shared" si="223"/>
        <v>41982.902662037035</v>
      </c>
      <c r="Q2408" s="11">
        <f t="shared" si="224"/>
        <v>42022.902662037035</v>
      </c>
      <c r="R240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11">
        <f t="shared" si="223"/>
        <v>42082.367222222216</v>
      </c>
      <c r="Q2409" s="11">
        <f t="shared" si="224"/>
        <v>42105.041666666664</v>
      </c>
      <c r="R240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11">
        <f t="shared" si="223"/>
        <v>41918.93237268518</v>
      </c>
      <c r="Q2410" s="11">
        <f t="shared" si="224"/>
        <v>41948.974039351851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11">
        <f t="shared" si="223"/>
        <v>42204.667534722219</v>
      </c>
      <c r="Q2411" s="11">
        <f t="shared" si="224"/>
        <v>42234.667534722219</v>
      </c>
      <c r="R24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11">
        <f t="shared" si="223"/>
        <v>42224.199942129628</v>
      </c>
      <c r="Q2412" s="11">
        <f t="shared" si="224"/>
        <v>42254.199942129628</v>
      </c>
      <c r="R2412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11">
        <f t="shared" si="223"/>
        <v>42211.524097222216</v>
      </c>
      <c r="Q2413" s="11">
        <f t="shared" si="224"/>
        <v>42241.524097222216</v>
      </c>
      <c r="R2413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11">
        <f t="shared" si="223"/>
        <v>42655.528622685182</v>
      </c>
      <c r="Q2414" s="11">
        <f t="shared" si="224"/>
        <v>42700.570289351854</v>
      </c>
      <c r="R2414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11">
        <f t="shared" si="223"/>
        <v>41759.901412037034</v>
      </c>
      <c r="Q2415" s="11">
        <f t="shared" si="224"/>
        <v>41790.770833333328</v>
      </c>
      <c r="R24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11">
        <f t="shared" si="223"/>
        <v>42198.486805555549</v>
      </c>
      <c r="Q2416" s="11">
        <f t="shared" si="224"/>
        <v>42237.957638888889</v>
      </c>
      <c r="R241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11">
        <f t="shared" si="223"/>
        <v>42536.654467592591</v>
      </c>
      <c r="Q2417" s="11">
        <f t="shared" si="224"/>
        <v>42566.654467592591</v>
      </c>
      <c r="R241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11">
        <f t="shared" si="223"/>
        <v>42019.529432870368</v>
      </c>
      <c r="Q2418" s="11">
        <f t="shared" si="224"/>
        <v>42077.416666666664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11">
        <f t="shared" si="223"/>
        <v>41831.675775462958</v>
      </c>
      <c r="Q2419" s="11">
        <f t="shared" si="224"/>
        <v>41861.675775462958</v>
      </c>
      <c r="R2419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11">
        <f t="shared" si="223"/>
        <v>42027.648657407401</v>
      </c>
      <c r="Q2420" s="11">
        <f t="shared" si="224"/>
        <v>42087.606990740744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11">
        <f t="shared" si="223"/>
        <v>41993.529965277768</v>
      </c>
      <c r="Q2421" s="11">
        <f t="shared" si="224"/>
        <v>42053.529965277768</v>
      </c>
      <c r="R2421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11">
        <f t="shared" si="223"/>
        <v>41892.820543981477</v>
      </c>
      <c r="Q2422" s="11">
        <f t="shared" si="224"/>
        <v>41952.862210648142</v>
      </c>
      <c r="R2422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11">
        <f t="shared" si="223"/>
        <v>42026.479120370372</v>
      </c>
      <c r="Q2423" s="11">
        <f t="shared" si="224"/>
        <v>42056.479120370372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11">
        <f t="shared" si="223"/>
        <v>42044.516620370363</v>
      </c>
      <c r="Q2424" s="11">
        <f t="shared" si="224"/>
        <v>42074.474953703706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11">
        <f t="shared" si="223"/>
        <v>41974.496412037035</v>
      </c>
      <c r="Q2425" s="11">
        <f t="shared" si="224"/>
        <v>42004.496412037035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11">
        <f t="shared" si="223"/>
        <v>41909.684120370366</v>
      </c>
      <c r="Q2426" s="11">
        <f t="shared" si="224"/>
        <v>41939.684120370366</v>
      </c>
      <c r="R242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11">
        <f t="shared" si="223"/>
        <v>42502.705428240741</v>
      </c>
      <c r="Q2427" s="11">
        <f t="shared" si="224"/>
        <v>42517.711111111108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11">
        <f t="shared" si="223"/>
        <v>42163.961712962955</v>
      </c>
      <c r="Q2428" s="11">
        <f t="shared" si="224"/>
        <v>42223.961712962955</v>
      </c>
      <c r="R2428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11">
        <f t="shared" si="223"/>
        <v>42412.11033564814</v>
      </c>
      <c r="Q2429" s="11">
        <f t="shared" si="224"/>
        <v>42452.068668981483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11">
        <f t="shared" si="223"/>
        <v>42045.575821759259</v>
      </c>
      <c r="Q2430" s="11">
        <f t="shared" si="224"/>
        <v>42075.534155092588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11">
        <f t="shared" si="223"/>
        <v>42734.670902777776</v>
      </c>
      <c r="Q2431" s="11">
        <f t="shared" si="224"/>
        <v>42771.488888888889</v>
      </c>
      <c r="R243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11">
        <f t="shared" si="223"/>
        <v>42381.922499999993</v>
      </c>
      <c r="Q2432" s="11">
        <f t="shared" si="224"/>
        <v>42411.922499999993</v>
      </c>
      <c r="R243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11">
        <f t="shared" si="223"/>
        <v>42488.891354166662</v>
      </c>
      <c r="Q2433" s="11">
        <f t="shared" si="224"/>
        <v>42548.891354166662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11">
        <f t="shared" si="223"/>
        <v>42041.010381944441</v>
      </c>
      <c r="Q2434" s="11">
        <f t="shared" si="224"/>
        <v>42071.010381944441</v>
      </c>
      <c r="R243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11">
        <f t="shared" ref="P2435:P2498" si="229">(((J2435/60)/60)/24)+DATE(1970,1,1)+(-5/24)</f>
        <v>42397.691469907404</v>
      </c>
      <c r="Q2435" s="11">
        <f t="shared" ref="Q2435:Q2498" si="230">(((I2435/60)/60)/24)+DATE(1970,1,1)+(-5/24)</f>
        <v>42427.691469907404</v>
      </c>
      <c r="R2435">
        <f t="shared" ref="R2435:R2498" si="231">IF(L2435=0,0,E2435/L2435)</f>
        <v>0</v>
      </c>
      <c r="S2435" t="str">
        <f t="shared" ref="S2435:S2498" si="232">LEFT(N2435,FIND("/",N2435)-1)</f>
        <v>food</v>
      </c>
      <c r="T2435" t="str">
        <f t="shared" ref="T2435:T2498" si="233">RIGHT(N2435,LEN(N2435)-FIND("/",N2435))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11">
        <f t="shared" si="229"/>
        <v>42179.977708333325</v>
      </c>
      <c r="Q2436" s="11">
        <f t="shared" si="230"/>
        <v>42219.977708333325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11">
        <f t="shared" si="229"/>
        <v>42252.069282407399</v>
      </c>
      <c r="Q2437" s="11">
        <f t="shared" si="230"/>
        <v>42282.069282407399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11">
        <f t="shared" si="229"/>
        <v>42338.407060185178</v>
      </c>
      <c r="Q2438" s="11">
        <f t="shared" si="230"/>
        <v>42398.407060185178</v>
      </c>
      <c r="R243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11">
        <f t="shared" si="229"/>
        <v>42031.756805555553</v>
      </c>
      <c r="Q2439" s="11">
        <f t="shared" si="230"/>
        <v>42080.541666666664</v>
      </c>
      <c r="R2439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11">
        <f t="shared" si="229"/>
        <v>42285.706736111104</v>
      </c>
      <c r="Q2440" s="11">
        <f t="shared" si="230"/>
        <v>42345.748402777775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11">
        <f t="shared" si="229"/>
        <v>42265.610289351847</v>
      </c>
      <c r="Q2441" s="11">
        <f t="shared" si="230"/>
        <v>42295.610289351847</v>
      </c>
      <c r="R2441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11">
        <f t="shared" si="229"/>
        <v>42383.691122685181</v>
      </c>
      <c r="Q2442" s="11">
        <f t="shared" si="230"/>
        <v>42413.691122685181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11">
        <f t="shared" si="229"/>
        <v>42186.917291666665</v>
      </c>
      <c r="Q2443" s="11">
        <f t="shared" si="230"/>
        <v>42207.999305555553</v>
      </c>
      <c r="R2443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11">
        <f t="shared" si="229"/>
        <v>42052.458657407398</v>
      </c>
      <c r="Q2444" s="11">
        <f t="shared" si="230"/>
        <v>42082.416990740741</v>
      </c>
      <c r="R2444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11">
        <f t="shared" si="229"/>
        <v>41836.416921296295</v>
      </c>
      <c r="Q2445" s="11">
        <f t="shared" si="230"/>
        <v>41866.416921296295</v>
      </c>
      <c r="R244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11">
        <f t="shared" si="229"/>
        <v>42485.54619212963</v>
      </c>
      <c r="Q2446" s="11">
        <f t="shared" si="230"/>
        <v>42515.54619212963</v>
      </c>
      <c r="R244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11">
        <f t="shared" si="229"/>
        <v>42242.981724537036</v>
      </c>
      <c r="Q2447" s="11">
        <f t="shared" si="230"/>
        <v>42272.981724537036</v>
      </c>
      <c r="R244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11">
        <f t="shared" si="229"/>
        <v>42670.394340277773</v>
      </c>
      <c r="Q2448" s="11">
        <f t="shared" si="230"/>
        <v>42700.436006944445</v>
      </c>
      <c r="R244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11">
        <f t="shared" si="229"/>
        <v>42654.26149305555</v>
      </c>
      <c r="Q2449" s="11">
        <f t="shared" si="230"/>
        <v>42685.958333333336</v>
      </c>
      <c r="R244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11">
        <f t="shared" si="229"/>
        <v>42607.107789351845</v>
      </c>
      <c r="Q2450" s="11">
        <f t="shared" si="230"/>
        <v>42613.025000000001</v>
      </c>
      <c r="R2450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11">
        <f t="shared" si="229"/>
        <v>41942.934201388889</v>
      </c>
      <c r="Q2451" s="11">
        <f t="shared" si="230"/>
        <v>41972.975868055553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11">
        <f t="shared" si="229"/>
        <v>41901.864074074074</v>
      </c>
      <c r="Q2452" s="11">
        <f t="shared" si="230"/>
        <v>41939.924305555556</v>
      </c>
      <c r="R2452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11">
        <f t="shared" si="229"/>
        <v>42779.700115740743</v>
      </c>
      <c r="Q2453" s="11">
        <f t="shared" si="230"/>
        <v>42799.700115740743</v>
      </c>
      <c r="R2453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11">
        <f t="shared" si="229"/>
        <v>42338.635416666664</v>
      </c>
      <c r="Q2454" s="11">
        <f t="shared" si="230"/>
        <v>42367.749999999993</v>
      </c>
      <c r="R245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11">
        <f t="shared" si="229"/>
        <v>42738.483900462961</v>
      </c>
      <c r="Q2455" s="11">
        <f t="shared" si="230"/>
        <v>42768.483900462961</v>
      </c>
      <c r="R245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11">
        <f t="shared" si="229"/>
        <v>42769.99314814814</v>
      </c>
      <c r="Q2456" s="11">
        <f t="shared" si="230"/>
        <v>42804.99314814814</v>
      </c>
      <c r="R245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11">
        <f t="shared" si="229"/>
        <v>42452.573495370372</v>
      </c>
      <c r="Q2457" s="11">
        <f t="shared" si="230"/>
        <v>42480.573495370372</v>
      </c>
      <c r="R245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11">
        <f t="shared" si="229"/>
        <v>42761.752766203703</v>
      </c>
      <c r="Q2458" s="11">
        <f t="shared" si="230"/>
        <v>42791.752766203703</v>
      </c>
      <c r="R245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11">
        <f t="shared" si="229"/>
        <v>42423.394166666665</v>
      </c>
      <c r="Q2459" s="11">
        <f t="shared" si="230"/>
        <v>42453.352500000001</v>
      </c>
      <c r="R245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11">
        <f t="shared" si="229"/>
        <v>42495.663402777776</v>
      </c>
      <c r="Q2460" s="11">
        <f t="shared" si="230"/>
        <v>42530.583333333336</v>
      </c>
      <c r="R2460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11">
        <f t="shared" si="229"/>
        <v>42407.429224537038</v>
      </c>
      <c r="Q2461" s="11">
        <f t="shared" si="230"/>
        <v>42452.387557870366</v>
      </c>
      <c r="R246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11">
        <f t="shared" si="229"/>
        <v>42703.978784722225</v>
      </c>
      <c r="Q2462" s="11">
        <f t="shared" si="230"/>
        <v>42737.970138888886</v>
      </c>
      <c r="R2462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11">
        <f t="shared" si="229"/>
        <v>40783.804363425923</v>
      </c>
      <c r="Q2463" s="11">
        <f t="shared" si="230"/>
        <v>40816.916666666664</v>
      </c>
      <c r="R2463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11">
        <f t="shared" si="229"/>
        <v>41088.977962962963</v>
      </c>
      <c r="Q2464" s="11">
        <f t="shared" si="230"/>
        <v>41108.977962962963</v>
      </c>
      <c r="R2464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11">
        <f t="shared" si="229"/>
        <v>41340.903067129628</v>
      </c>
      <c r="Q2465" s="11">
        <f t="shared" si="230"/>
        <v>41380.583333333328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11">
        <f t="shared" si="229"/>
        <v>42248.692094907405</v>
      </c>
      <c r="Q2466" s="11">
        <f t="shared" si="230"/>
        <v>42277.603472222218</v>
      </c>
      <c r="R246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11">
        <f t="shared" si="229"/>
        <v>41145.510972222219</v>
      </c>
      <c r="Q2467" s="11">
        <f t="shared" si="230"/>
        <v>41175.510972222219</v>
      </c>
      <c r="R246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11">
        <f t="shared" si="229"/>
        <v>41372.894131944442</v>
      </c>
      <c r="Q2468" s="11">
        <f t="shared" si="230"/>
        <v>41402.894131944442</v>
      </c>
      <c r="R246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11">
        <f t="shared" si="229"/>
        <v>41025.665868055556</v>
      </c>
      <c r="Q2469" s="11">
        <f t="shared" si="230"/>
        <v>41039.5</v>
      </c>
      <c r="R246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11">
        <f t="shared" si="229"/>
        <v>41173.945844907401</v>
      </c>
      <c r="Q2470" s="11">
        <f t="shared" si="230"/>
        <v>41210</v>
      </c>
      <c r="R2470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11">
        <f t="shared" si="229"/>
        <v>40557.221400462957</v>
      </c>
      <c r="Q2471" s="11">
        <f t="shared" si="230"/>
        <v>40582.221400462957</v>
      </c>
      <c r="R247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11">
        <f t="shared" si="229"/>
        <v>41022.866377314815</v>
      </c>
      <c r="Q2472" s="11">
        <f t="shared" si="230"/>
        <v>41052.866377314815</v>
      </c>
      <c r="R2472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11">
        <f t="shared" si="229"/>
        <v>40893.784629629627</v>
      </c>
      <c r="Q2473" s="11">
        <f t="shared" si="230"/>
        <v>40933.784629629627</v>
      </c>
      <c r="R2473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11">
        <f t="shared" si="229"/>
        <v>40353.907175925924</v>
      </c>
      <c r="Q2474" s="11">
        <f t="shared" si="230"/>
        <v>40424.835416666661</v>
      </c>
      <c r="R2474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11">
        <f t="shared" si="229"/>
        <v>41193.540150462963</v>
      </c>
      <c r="Q2475" s="11">
        <f t="shared" si="230"/>
        <v>41223.581817129627</v>
      </c>
      <c r="R247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11">
        <f t="shared" si="229"/>
        <v>40416.80296296296</v>
      </c>
      <c r="Q2476" s="11">
        <f t="shared" si="230"/>
        <v>40461.80296296296</v>
      </c>
      <c r="R247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11">
        <f t="shared" si="229"/>
        <v>40310.079340277778</v>
      </c>
      <c r="Q2477" s="11">
        <f t="shared" si="230"/>
        <v>40369.708333333328</v>
      </c>
      <c r="R247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11">
        <f t="shared" si="229"/>
        <v>41913.120023148142</v>
      </c>
      <c r="Q2478" s="11">
        <f t="shared" si="230"/>
        <v>41946.161689814813</v>
      </c>
      <c r="R247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11">
        <f t="shared" si="229"/>
        <v>41088.483159722222</v>
      </c>
      <c r="Q2479" s="11">
        <f t="shared" si="230"/>
        <v>41133.483159722222</v>
      </c>
      <c r="R247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11">
        <f t="shared" si="229"/>
        <v>41257.742048611108</v>
      </c>
      <c r="Q2480" s="11">
        <f t="shared" si="230"/>
        <v>41287.742048611108</v>
      </c>
      <c r="R2480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11">
        <f t="shared" si="229"/>
        <v>41107.518449074072</v>
      </c>
      <c r="Q2481" s="11">
        <f t="shared" si="230"/>
        <v>41117.875</v>
      </c>
      <c r="R248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11">
        <f t="shared" si="229"/>
        <v>42227.727824074071</v>
      </c>
      <c r="Q2482" s="11">
        <f t="shared" si="230"/>
        <v>42287.727824074071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11">
        <f t="shared" si="229"/>
        <v>40999.437592592592</v>
      </c>
      <c r="Q2483" s="11">
        <f t="shared" si="230"/>
        <v>41029.437592592592</v>
      </c>
      <c r="R2483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11">
        <f t="shared" si="229"/>
        <v>40711.573877314811</v>
      </c>
      <c r="Q2484" s="11">
        <f t="shared" si="230"/>
        <v>40756.573877314811</v>
      </c>
      <c r="R248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11">
        <f t="shared" si="229"/>
        <v>40970.541701388887</v>
      </c>
      <c r="Q2485" s="11">
        <f t="shared" si="230"/>
        <v>41030.500034722223</v>
      </c>
      <c r="R248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11">
        <f t="shared" si="229"/>
        <v>40771.708368055552</v>
      </c>
      <c r="Q2486" s="11">
        <f t="shared" si="230"/>
        <v>40801.708368055552</v>
      </c>
      <c r="R248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11">
        <f t="shared" si="229"/>
        <v>40793.790266203701</v>
      </c>
      <c r="Q2487" s="11">
        <f t="shared" si="230"/>
        <v>40828.790266203701</v>
      </c>
      <c r="R248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11">
        <f t="shared" si="229"/>
        <v>40991.499722222223</v>
      </c>
      <c r="Q2488" s="11">
        <f t="shared" si="230"/>
        <v>41021.499722222223</v>
      </c>
      <c r="R248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11">
        <f t="shared" si="229"/>
        <v>41025.874965277777</v>
      </c>
      <c r="Q2489" s="11">
        <f t="shared" si="230"/>
        <v>41055.874965277777</v>
      </c>
      <c r="R248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11">
        <f t="shared" si="229"/>
        <v>40833.424861111111</v>
      </c>
      <c r="Q2490" s="11">
        <f t="shared" si="230"/>
        <v>40863.466527777775</v>
      </c>
      <c r="R2490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11">
        <f t="shared" si="229"/>
        <v>41373.481932870367</v>
      </c>
      <c r="Q2491" s="11">
        <f t="shared" si="230"/>
        <v>41403.481932870367</v>
      </c>
      <c r="R249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11">
        <f t="shared" si="229"/>
        <v>41023.019398148142</v>
      </c>
      <c r="Q2492" s="11">
        <f t="shared" si="230"/>
        <v>41083.019398148142</v>
      </c>
      <c r="R2492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11">
        <f t="shared" si="229"/>
        <v>40542.630949074075</v>
      </c>
      <c r="Q2493" s="11">
        <f t="shared" si="230"/>
        <v>40558.868749999994</v>
      </c>
      <c r="R249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11">
        <f t="shared" si="229"/>
        <v>41024.777638888889</v>
      </c>
      <c r="Q2494" s="11">
        <f t="shared" si="230"/>
        <v>41076.207638888889</v>
      </c>
      <c r="R2494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11">
        <f t="shared" si="229"/>
        <v>41347.959953703699</v>
      </c>
      <c r="Q2495" s="11">
        <f t="shared" si="230"/>
        <v>41392.959953703699</v>
      </c>
      <c r="R249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11">
        <f t="shared" si="229"/>
        <v>41022.436851851846</v>
      </c>
      <c r="Q2496" s="11">
        <f t="shared" si="230"/>
        <v>41052.436851851846</v>
      </c>
      <c r="R249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11">
        <f t="shared" si="229"/>
        <v>41036.738136574073</v>
      </c>
      <c r="Q2497" s="11">
        <f t="shared" si="230"/>
        <v>41066.738136574073</v>
      </c>
      <c r="R249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11">
        <f t="shared" si="229"/>
        <v>41327.788101851853</v>
      </c>
      <c r="Q2498" s="11">
        <f t="shared" si="230"/>
        <v>41362.746435185181</v>
      </c>
      <c r="R249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11">
        <f t="shared" ref="P2499:P2562" si="235">(((J2499/60)/60)/24)+DATE(1970,1,1)+(-5/24)</f>
        <v>40730.670578703699</v>
      </c>
      <c r="Q2499" s="11">
        <f t="shared" ref="Q2499:Q2562" si="236">(((I2499/60)/60)/24)+DATE(1970,1,1)+(-5/24)</f>
        <v>40760.670578703699</v>
      </c>
      <c r="R2499">
        <f t="shared" ref="R2499:R2562" si="237">IF(L2499=0,0,E2499/L2499)</f>
        <v>80.551071428571419</v>
      </c>
      <c r="S2499" t="str">
        <f t="shared" ref="S2499:S2562" si="238">LEFT(N2499,FIND("/",N2499)-1)</f>
        <v>music</v>
      </c>
      <c r="T2499" t="str">
        <f t="shared" ref="T2499:T2562" si="239">RIGHT(N2499,LEN(N2499)-FIND("/",N2499))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11">
        <f t="shared" si="235"/>
        <v>42017.759108796294</v>
      </c>
      <c r="Q2500" s="11">
        <f t="shared" si="236"/>
        <v>42031.759108796294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11">
        <f t="shared" si="235"/>
        <v>41226.440243055549</v>
      </c>
      <c r="Q2501" s="11">
        <f t="shared" si="236"/>
        <v>41274.541666666664</v>
      </c>
      <c r="R250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11">
        <f t="shared" si="235"/>
        <v>41053.564525462964</v>
      </c>
      <c r="Q2502" s="11">
        <f t="shared" si="236"/>
        <v>41083.564525462964</v>
      </c>
      <c r="R250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11">
        <f t="shared" si="235"/>
        <v>42244.568333333329</v>
      </c>
      <c r="Q2503" s="11">
        <f t="shared" si="236"/>
        <v>42274.568333333329</v>
      </c>
      <c r="R2503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11">
        <f t="shared" si="235"/>
        <v>41858.617106481477</v>
      </c>
      <c r="Q2504" s="11">
        <f t="shared" si="236"/>
        <v>41903.617106481477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11">
        <f t="shared" si="235"/>
        <v>42498.691064814811</v>
      </c>
      <c r="Q2505" s="11">
        <f t="shared" si="236"/>
        <v>42528.67083333333</v>
      </c>
      <c r="R2505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11">
        <f t="shared" si="235"/>
        <v>41927.807106481479</v>
      </c>
      <c r="Q2506" s="11">
        <f t="shared" si="236"/>
        <v>41957.848773148151</v>
      </c>
      <c r="R2506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11">
        <f t="shared" si="235"/>
        <v>42046.847407407404</v>
      </c>
      <c r="Q2507" s="11">
        <f t="shared" si="236"/>
        <v>42076.80574074074</v>
      </c>
      <c r="R2507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11">
        <f t="shared" si="235"/>
        <v>42258.088761574072</v>
      </c>
      <c r="Q2508" s="11">
        <f t="shared" si="236"/>
        <v>42280.666666666664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11">
        <f t="shared" si="235"/>
        <v>42104.864629629628</v>
      </c>
      <c r="Q2509" s="11">
        <f t="shared" si="236"/>
        <v>42134.864629629628</v>
      </c>
      <c r="R2509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11">
        <f t="shared" si="235"/>
        <v>41835.743449074071</v>
      </c>
      <c r="Q2510" s="11">
        <f t="shared" si="236"/>
        <v>41865.743449074071</v>
      </c>
      <c r="R2510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11">
        <f t="shared" si="235"/>
        <v>42058.601261574069</v>
      </c>
      <c r="Q2511" s="11">
        <f t="shared" si="236"/>
        <v>42114.559594907405</v>
      </c>
      <c r="R25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11">
        <f t="shared" si="235"/>
        <v>42078.78902777777</v>
      </c>
      <c r="Q2512" s="11">
        <f t="shared" si="236"/>
        <v>42138.78902777777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11">
        <f t="shared" si="235"/>
        <v>42371.238576388881</v>
      </c>
      <c r="Q2513" s="11">
        <f t="shared" si="236"/>
        <v>42401.238576388881</v>
      </c>
      <c r="R2513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11">
        <f t="shared" si="235"/>
        <v>41971.668530092589</v>
      </c>
      <c r="Q2514" s="11">
        <f t="shared" si="236"/>
        <v>41986.668530092589</v>
      </c>
      <c r="R2514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11">
        <f t="shared" si="235"/>
        <v>42731.798483796294</v>
      </c>
      <c r="Q2515" s="11">
        <f t="shared" si="236"/>
        <v>42791.798483796294</v>
      </c>
      <c r="R2515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11">
        <f t="shared" si="235"/>
        <v>41854.181446759256</v>
      </c>
      <c r="Q2516" s="11">
        <f t="shared" si="236"/>
        <v>41871.181446759256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11">
        <f t="shared" si="235"/>
        <v>42027.63140046296</v>
      </c>
      <c r="Q2517" s="11">
        <f t="shared" si="236"/>
        <v>42057.63140046296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11">
        <f t="shared" si="235"/>
        <v>41942.445046296292</v>
      </c>
      <c r="Q2518" s="11">
        <f t="shared" si="236"/>
        <v>41972.486712962964</v>
      </c>
      <c r="R2518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11">
        <f t="shared" si="235"/>
        <v>42052.594097222223</v>
      </c>
      <c r="Q2519" s="11">
        <f t="shared" si="236"/>
        <v>42082.552430555552</v>
      </c>
      <c r="R251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11">
        <f t="shared" si="235"/>
        <v>41926.472546296296</v>
      </c>
      <c r="Q2520" s="11">
        <f t="shared" si="236"/>
        <v>41956.51421296296</v>
      </c>
      <c r="R2520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11">
        <f t="shared" si="235"/>
        <v>41808.946805555555</v>
      </c>
      <c r="Q2521" s="11">
        <f t="shared" si="236"/>
        <v>41838.946805555555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11">
        <f t="shared" si="235"/>
        <v>42612.392187500001</v>
      </c>
      <c r="Q2522" s="11">
        <f t="shared" si="236"/>
        <v>42658.597916666658</v>
      </c>
      <c r="R2522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11">
        <f t="shared" si="235"/>
        <v>42269.75950231481</v>
      </c>
      <c r="Q2523" s="11">
        <f t="shared" si="236"/>
        <v>42290.75950231481</v>
      </c>
      <c r="R2523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11">
        <f t="shared" si="235"/>
        <v>42460.365277777775</v>
      </c>
      <c r="Q2524" s="11">
        <f t="shared" si="236"/>
        <v>42482.411111111105</v>
      </c>
      <c r="R2524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11">
        <f t="shared" si="235"/>
        <v>41930.767268518517</v>
      </c>
      <c r="Q2525" s="11">
        <f t="shared" si="236"/>
        <v>41960.808935185189</v>
      </c>
      <c r="R252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11">
        <f t="shared" si="235"/>
        <v>41961.599039351851</v>
      </c>
      <c r="Q2526" s="11">
        <f t="shared" si="236"/>
        <v>41993.979166666664</v>
      </c>
      <c r="R252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11">
        <f t="shared" si="235"/>
        <v>41058.636238425926</v>
      </c>
      <c r="Q2527" s="11">
        <f t="shared" si="236"/>
        <v>41088.636238425926</v>
      </c>
      <c r="R252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11">
        <f t="shared" si="235"/>
        <v>41952.882800925923</v>
      </c>
      <c r="Q2528" s="11">
        <f t="shared" si="236"/>
        <v>41980.999305555553</v>
      </c>
      <c r="R252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11">
        <f t="shared" si="235"/>
        <v>41546.542719907404</v>
      </c>
      <c r="Q2529" s="11">
        <f t="shared" si="236"/>
        <v>41564.957638888889</v>
      </c>
      <c r="R252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11">
        <f t="shared" si="235"/>
        <v>42217.626192129632</v>
      </c>
      <c r="Q2530" s="11">
        <f t="shared" si="236"/>
        <v>42236.249999999993</v>
      </c>
      <c r="R2530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11">
        <f t="shared" si="235"/>
        <v>40947.872395833328</v>
      </c>
      <c r="Q2531" s="11">
        <f t="shared" si="236"/>
        <v>40992.830729166664</v>
      </c>
      <c r="R253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11">
        <f t="shared" si="235"/>
        <v>42081.656307870369</v>
      </c>
      <c r="Q2532" s="11">
        <f t="shared" si="236"/>
        <v>42113.993055555555</v>
      </c>
      <c r="R253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11">
        <f t="shared" si="235"/>
        <v>42208.471689814811</v>
      </c>
      <c r="Q2533" s="11">
        <f t="shared" si="236"/>
        <v>42230.957638888889</v>
      </c>
      <c r="R2533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11">
        <f t="shared" si="235"/>
        <v>41107.640810185185</v>
      </c>
      <c r="Q2534" s="11">
        <f t="shared" si="236"/>
        <v>41137.640810185185</v>
      </c>
      <c r="R2534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11">
        <f t="shared" si="235"/>
        <v>41304.542951388888</v>
      </c>
      <c r="Q2535" s="11">
        <f t="shared" si="236"/>
        <v>41334.542453703703</v>
      </c>
      <c r="R253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11">
        <f t="shared" si="235"/>
        <v>40127.492037037038</v>
      </c>
      <c r="Q2536" s="11">
        <f t="shared" si="236"/>
        <v>40179.041666666664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11">
        <f t="shared" si="235"/>
        <v>41943.582696759258</v>
      </c>
      <c r="Q2537" s="11">
        <f t="shared" si="236"/>
        <v>41974.624363425923</v>
      </c>
      <c r="R253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11">
        <f t="shared" si="235"/>
        <v>41463.89775462963</v>
      </c>
      <c r="Q2538" s="11">
        <f t="shared" si="236"/>
        <v>41484.89775462963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11">
        <f t="shared" si="235"/>
        <v>40696.440451388888</v>
      </c>
      <c r="Q2539" s="11">
        <f t="shared" si="236"/>
        <v>40756.440451388888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11">
        <f t="shared" si="235"/>
        <v>41298.301631944443</v>
      </c>
      <c r="Q2540" s="11">
        <f t="shared" si="236"/>
        <v>41328.999305555553</v>
      </c>
      <c r="R2540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11">
        <f t="shared" si="235"/>
        <v>41977.693888888891</v>
      </c>
      <c r="Q2541" s="11">
        <f t="shared" si="236"/>
        <v>42037.693888888891</v>
      </c>
      <c r="R254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11">
        <f t="shared" si="235"/>
        <v>40785.466678240737</v>
      </c>
      <c r="Q2542" s="11">
        <f t="shared" si="236"/>
        <v>40845.466678240737</v>
      </c>
      <c r="R254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11">
        <f t="shared" si="235"/>
        <v>41483.240949074068</v>
      </c>
      <c r="Q2543" s="11">
        <f t="shared" si="236"/>
        <v>41543.240949074068</v>
      </c>
      <c r="R2543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11">
        <f t="shared" si="235"/>
        <v>41509.218252314815</v>
      </c>
      <c r="Q2544" s="11">
        <f t="shared" si="236"/>
        <v>41547.957638888889</v>
      </c>
      <c r="R2544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11">
        <f t="shared" si="235"/>
        <v>40513.899282407401</v>
      </c>
      <c r="Q2545" s="11">
        <f t="shared" si="236"/>
        <v>40544.916666666664</v>
      </c>
      <c r="R254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11">
        <f t="shared" si="235"/>
        <v>41068.3121412037</v>
      </c>
      <c r="Q2546" s="11">
        <f t="shared" si="236"/>
        <v>41098.3121412037</v>
      </c>
      <c r="R254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11">
        <f t="shared" si="235"/>
        <v>42026.929837962954</v>
      </c>
      <c r="Q2547" s="11">
        <f t="shared" si="236"/>
        <v>42061.812499999993</v>
      </c>
      <c r="R254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11">
        <f t="shared" si="235"/>
        <v>41524.650219907402</v>
      </c>
      <c r="Q2548" s="11">
        <f t="shared" si="236"/>
        <v>41552</v>
      </c>
      <c r="R254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11">
        <f t="shared" si="235"/>
        <v>40973.564849537033</v>
      </c>
      <c r="Q2549" s="11">
        <f t="shared" si="236"/>
        <v>41003.523182870369</v>
      </c>
      <c r="R254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11">
        <f t="shared" si="235"/>
        <v>42618.417094907411</v>
      </c>
      <c r="Q2550" s="11">
        <f t="shared" si="236"/>
        <v>42642.977083333331</v>
      </c>
      <c r="R2550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11">
        <f t="shared" si="235"/>
        <v>41390.549421296295</v>
      </c>
      <c r="Q2551" s="11">
        <f t="shared" si="236"/>
        <v>41425.5</v>
      </c>
      <c r="R255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11">
        <f t="shared" si="235"/>
        <v>42228.425995370366</v>
      </c>
      <c r="Q2552" s="11">
        <f t="shared" si="236"/>
        <v>42284.957638888889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11">
        <f t="shared" si="235"/>
        <v>40961.043807870366</v>
      </c>
      <c r="Q2553" s="11">
        <f t="shared" si="236"/>
        <v>40989.658333333333</v>
      </c>
      <c r="R2553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11">
        <f t="shared" si="235"/>
        <v>42769.601631944439</v>
      </c>
      <c r="Q2554" s="11">
        <f t="shared" si="236"/>
        <v>42799.601631944439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11">
        <f t="shared" si="235"/>
        <v>41112.99082175926</v>
      </c>
      <c r="Q2555" s="11">
        <f t="shared" si="236"/>
        <v>41172.99082175926</v>
      </c>
      <c r="R255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11">
        <f t="shared" si="235"/>
        <v>42124.869942129626</v>
      </c>
      <c r="Q2556" s="11">
        <f t="shared" si="236"/>
        <v>42155.957638888889</v>
      </c>
      <c r="R255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11">
        <f t="shared" si="235"/>
        <v>41026.44667824074</v>
      </c>
      <c r="Q2557" s="11">
        <f t="shared" si="236"/>
        <v>41057.44667824074</v>
      </c>
      <c r="R255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11">
        <f t="shared" si="235"/>
        <v>41222.783067129625</v>
      </c>
      <c r="Q2558" s="11">
        <f t="shared" si="236"/>
        <v>41267.783067129625</v>
      </c>
      <c r="R255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11">
        <f t="shared" si="235"/>
        <v>41744.536874999998</v>
      </c>
      <c r="Q2559" s="11">
        <f t="shared" si="236"/>
        <v>41774.536874999998</v>
      </c>
      <c r="R255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11">
        <f t="shared" si="235"/>
        <v>42093.651689814818</v>
      </c>
      <c r="Q2560" s="11">
        <f t="shared" si="236"/>
        <v>42125.374305555553</v>
      </c>
      <c r="R2560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11">
        <f t="shared" si="235"/>
        <v>40829.665324074071</v>
      </c>
      <c r="Q2561" s="11">
        <f t="shared" si="236"/>
        <v>40862.609027777777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11">
        <f t="shared" si="235"/>
        <v>42039.742754629631</v>
      </c>
      <c r="Q2562" s="11">
        <f t="shared" si="236"/>
        <v>42069.742754629631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11">
        <f t="shared" ref="P2563:P2626" si="241">(((J2563/60)/60)/24)+DATE(1970,1,1)+(-5/24)</f>
        <v>42260.320474537039</v>
      </c>
      <c r="Q2563" s="11">
        <f t="shared" ref="Q2563:Q2626" si="242">(((I2563/60)/60)/24)+DATE(1970,1,1)+(-5/24)</f>
        <v>42290.320474537039</v>
      </c>
      <c r="R2563">
        <f t="shared" ref="R2563:R2626" si="243">IF(L2563=0,0,E2563/L2563)</f>
        <v>0</v>
      </c>
      <c r="S2563" t="str">
        <f t="shared" ref="S2563:S2626" si="244">LEFT(N2563,FIND("/",N2563)-1)</f>
        <v>food</v>
      </c>
      <c r="T2563" t="str">
        <f t="shared" ref="T2563:T2626" si="245">RIGHT(N2563,LEN(N2563)-FIND("/",N2563))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11">
        <f t="shared" si="241"/>
        <v>42594.316423611112</v>
      </c>
      <c r="Q2564" s="11">
        <f t="shared" si="242"/>
        <v>42654.316423611112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11">
        <f t="shared" si="241"/>
        <v>42154.931145833332</v>
      </c>
      <c r="Q2565" s="11">
        <f t="shared" si="242"/>
        <v>42214.931145833332</v>
      </c>
      <c r="R2565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11">
        <f t="shared" si="241"/>
        <v>41821.83216435185</v>
      </c>
      <c r="Q2566" s="11">
        <f t="shared" si="242"/>
        <v>41851.83216435185</v>
      </c>
      <c r="R2566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11">
        <f t="shared" si="241"/>
        <v>42440.442002314812</v>
      </c>
      <c r="Q2567" s="11">
        <f t="shared" si="242"/>
        <v>42499.659722222219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11">
        <f t="shared" si="241"/>
        <v>41842.772546296292</v>
      </c>
      <c r="Q2568" s="11">
        <f t="shared" si="242"/>
        <v>41872.772546296292</v>
      </c>
      <c r="R2568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11">
        <f t="shared" si="241"/>
        <v>42087.670578703699</v>
      </c>
      <c r="Q2569" s="11">
        <f t="shared" si="242"/>
        <v>42117.670578703699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11">
        <f t="shared" si="241"/>
        <v>42584.45826388889</v>
      </c>
      <c r="Q2570" s="11">
        <f t="shared" si="242"/>
        <v>42614.45826388889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11">
        <f t="shared" si="241"/>
        <v>42233.897129629629</v>
      </c>
      <c r="Q2571" s="11">
        <f t="shared" si="242"/>
        <v>42263.897129629629</v>
      </c>
      <c r="R257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11">
        <f t="shared" si="241"/>
        <v>42744.694849537038</v>
      </c>
      <c r="Q2572" s="11">
        <f t="shared" si="242"/>
        <v>42774.694849537038</v>
      </c>
      <c r="R257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11">
        <f t="shared" si="241"/>
        <v>42449.133344907408</v>
      </c>
      <c r="Q2573" s="11">
        <f t="shared" si="242"/>
        <v>42509.133344907408</v>
      </c>
      <c r="R257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11">
        <f t="shared" si="241"/>
        <v>42076.911076388882</v>
      </c>
      <c r="Q2574" s="11">
        <f t="shared" si="242"/>
        <v>42106.911076388882</v>
      </c>
      <c r="R2574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11">
        <f t="shared" si="241"/>
        <v>41829.383668981478</v>
      </c>
      <c r="Q2575" s="11">
        <f t="shared" si="242"/>
        <v>41874.383668981478</v>
      </c>
      <c r="R2575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11">
        <f t="shared" si="241"/>
        <v>42487.617418981477</v>
      </c>
      <c r="Q2576" s="11">
        <f t="shared" si="242"/>
        <v>42508.617418981477</v>
      </c>
      <c r="R2576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11">
        <f t="shared" si="241"/>
        <v>41985.90039351851</v>
      </c>
      <c r="Q2577" s="11">
        <f t="shared" si="242"/>
        <v>42015.90039351851</v>
      </c>
      <c r="R2577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11">
        <f t="shared" si="241"/>
        <v>42059.801469907405</v>
      </c>
      <c r="Q2578" s="11">
        <f t="shared" si="242"/>
        <v>42104.759803240733</v>
      </c>
      <c r="R2578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11">
        <f t="shared" si="241"/>
        <v>41830.612233796295</v>
      </c>
      <c r="Q2579" s="11">
        <f t="shared" si="242"/>
        <v>41855.612233796295</v>
      </c>
      <c r="R2579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11">
        <f t="shared" si="241"/>
        <v>42237.814571759263</v>
      </c>
      <c r="Q2580" s="11">
        <f t="shared" si="242"/>
        <v>42286.499999999993</v>
      </c>
      <c r="R2580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11">
        <f t="shared" si="241"/>
        <v>41837.621562499997</v>
      </c>
      <c r="Q2581" s="11">
        <f t="shared" si="242"/>
        <v>41897.621562499997</v>
      </c>
      <c r="R258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11">
        <f t="shared" si="241"/>
        <v>42110.118090277778</v>
      </c>
      <c r="Q2582" s="11">
        <f t="shared" si="242"/>
        <v>42139.916666666664</v>
      </c>
      <c r="R258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11">
        <f t="shared" si="241"/>
        <v>42294.420115740737</v>
      </c>
      <c r="Q2583" s="11">
        <f t="shared" si="242"/>
        <v>42324.461782407401</v>
      </c>
      <c r="R2583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11">
        <f t="shared" si="241"/>
        <v>42642.780486111107</v>
      </c>
      <c r="Q2584" s="11">
        <f t="shared" si="242"/>
        <v>42672.780486111107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11">
        <f t="shared" si="241"/>
        <v>42019.561111111114</v>
      </c>
      <c r="Q2585" s="11">
        <f t="shared" si="242"/>
        <v>42079.519444444442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11">
        <f t="shared" si="241"/>
        <v>42139.964918981481</v>
      </c>
      <c r="Q2586" s="11">
        <f t="shared" si="242"/>
        <v>42169.964918981481</v>
      </c>
      <c r="R2586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11">
        <f t="shared" si="241"/>
        <v>41795.754999999997</v>
      </c>
      <c r="Q2587" s="11">
        <f t="shared" si="242"/>
        <v>41825.754999999997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11">
        <f t="shared" si="241"/>
        <v>42333.121944444443</v>
      </c>
      <c r="Q2588" s="11">
        <f t="shared" si="242"/>
        <v>42363.121944444443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11">
        <f t="shared" si="241"/>
        <v>42338.467048611106</v>
      </c>
      <c r="Q2589" s="11">
        <f t="shared" si="242"/>
        <v>42368.467048611106</v>
      </c>
      <c r="R258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11">
        <f t="shared" si="241"/>
        <v>42042.467893518515</v>
      </c>
      <c r="Q2590" s="11">
        <f t="shared" si="242"/>
        <v>42094.343055555553</v>
      </c>
      <c r="R2590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11">
        <f t="shared" si="241"/>
        <v>42422.327858796292</v>
      </c>
      <c r="Q2591" s="11">
        <f t="shared" si="242"/>
        <v>42452.286192129628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11">
        <f t="shared" si="241"/>
        <v>42388.380752314813</v>
      </c>
      <c r="Q2592" s="11">
        <f t="shared" si="242"/>
        <v>42395.380752314813</v>
      </c>
      <c r="R2592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11">
        <f t="shared" si="241"/>
        <v>42382.698194444441</v>
      </c>
      <c r="Q2593" s="11">
        <f t="shared" si="242"/>
        <v>42442.656527777777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11">
        <f t="shared" si="241"/>
        <v>41887.592835648145</v>
      </c>
      <c r="Q2594" s="11">
        <f t="shared" si="242"/>
        <v>41917.592835648145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11">
        <f t="shared" si="241"/>
        <v>42089.636875000004</v>
      </c>
      <c r="Q2595" s="11">
        <f t="shared" si="242"/>
        <v>42119.636875000004</v>
      </c>
      <c r="R2595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11">
        <f t="shared" si="241"/>
        <v>41828.759583333333</v>
      </c>
      <c r="Q2596" s="11">
        <f t="shared" si="242"/>
        <v>41858.759583333333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11">
        <f t="shared" si="241"/>
        <v>42760.035879629628</v>
      </c>
      <c r="Q2597" s="11">
        <f t="shared" si="242"/>
        <v>42790.035879629628</v>
      </c>
      <c r="R259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11">
        <f t="shared" si="241"/>
        <v>41828.45612268518</v>
      </c>
      <c r="Q2598" s="11">
        <f t="shared" si="242"/>
        <v>41858.45612268518</v>
      </c>
      <c r="R259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11">
        <f t="shared" si="241"/>
        <v>42510.133298611108</v>
      </c>
      <c r="Q2599" s="11">
        <f t="shared" si="242"/>
        <v>42540.133298611108</v>
      </c>
      <c r="R259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11">
        <f t="shared" si="241"/>
        <v>42240.631956018515</v>
      </c>
      <c r="Q2600" s="11">
        <f t="shared" si="242"/>
        <v>42270.631956018515</v>
      </c>
      <c r="R2600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11">
        <f t="shared" si="241"/>
        <v>41809.545682870368</v>
      </c>
      <c r="Q2601" s="11">
        <f t="shared" si="242"/>
        <v>41854.545682870368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11">
        <f t="shared" si="241"/>
        <v>42394.692129629628</v>
      </c>
      <c r="Q2602" s="11">
        <f t="shared" si="242"/>
        <v>42454.650462962956</v>
      </c>
      <c r="R2602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11">
        <f t="shared" si="241"/>
        <v>41150.69385416666</v>
      </c>
      <c r="Q2603" s="11">
        <f t="shared" si="242"/>
        <v>41164.957638888889</v>
      </c>
      <c r="R2603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11">
        <f t="shared" si="241"/>
        <v>41915.538981481477</v>
      </c>
      <c r="Q2604" s="11">
        <f t="shared" si="242"/>
        <v>41955.680555555555</v>
      </c>
      <c r="R2604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11">
        <f t="shared" si="241"/>
        <v>41617.704328703701</v>
      </c>
      <c r="Q2605" s="11">
        <f t="shared" si="242"/>
        <v>41631.704328703701</v>
      </c>
      <c r="R260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11">
        <f t="shared" si="241"/>
        <v>40997.842858796292</v>
      </c>
      <c r="Q2606" s="11">
        <f t="shared" si="242"/>
        <v>41027.842858796292</v>
      </c>
      <c r="R260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11">
        <f t="shared" si="241"/>
        <v>42508.33321759259</v>
      </c>
      <c r="Q2607" s="11">
        <f t="shared" si="242"/>
        <v>42538.33321759259</v>
      </c>
      <c r="R260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11">
        <f t="shared" si="241"/>
        <v>41726.504421296297</v>
      </c>
      <c r="Q2608" s="11">
        <f t="shared" si="242"/>
        <v>41758.504421296297</v>
      </c>
      <c r="R260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11">
        <f t="shared" si="241"/>
        <v>42184.666342592587</v>
      </c>
      <c r="Q2609" s="11">
        <f t="shared" si="242"/>
        <v>42227.874999999993</v>
      </c>
      <c r="R260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11">
        <f t="shared" si="241"/>
        <v>42767.593379629623</v>
      </c>
      <c r="Q2610" s="11">
        <f t="shared" si="242"/>
        <v>42808.791666666664</v>
      </c>
      <c r="R2610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11">
        <f t="shared" si="241"/>
        <v>41075.02952546296</v>
      </c>
      <c r="Q2611" s="11">
        <f t="shared" si="242"/>
        <v>41105.02952546296</v>
      </c>
      <c r="R26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11">
        <f t="shared" si="241"/>
        <v>42564.672743055555</v>
      </c>
      <c r="Q2612" s="11">
        <f t="shared" si="242"/>
        <v>42604.082638888889</v>
      </c>
      <c r="R2612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11">
        <f t="shared" si="241"/>
        <v>42704.127476851849</v>
      </c>
      <c r="Q2613" s="11">
        <f t="shared" si="242"/>
        <v>42737.749305555553</v>
      </c>
      <c r="R2613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11">
        <f t="shared" si="241"/>
        <v>41981.934837962959</v>
      </c>
      <c r="Q2614" s="11">
        <f t="shared" si="242"/>
        <v>42012.934837962959</v>
      </c>
      <c r="R2614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11">
        <f t="shared" si="241"/>
        <v>41143.609884259255</v>
      </c>
      <c r="Q2615" s="11">
        <f t="shared" si="242"/>
        <v>41173.609884259255</v>
      </c>
      <c r="R26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11">
        <f t="shared" si="241"/>
        <v>41730.500138888885</v>
      </c>
      <c r="Q2616" s="11">
        <f t="shared" si="242"/>
        <v>41759</v>
      </c>
      <c r="R261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11">
        <f t="shared" si="241"/>
        <v>42453.288935185185</v>
      </c>
      <c r="Q2617" s="11">
        <f t="shared" si="242"/>
        <v>42490.291666666664</v>
      </c>
      <c r="R261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11">
        <f t="shared" si="241"/>
        <v>42211.786215277774</v>
      </c>
      <c r="Q2618" s="11">
        <f t="shared" si="242"/>
        <v>42241.786215277774</v>
      </c>
      <c r="R261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11">
        <f t="shared" si="241"/>
        <v>41902.666099537033</v>
      </c>
      <c r="Q2619" s="11">
        <f t="shared" si="242"/>
        <v>41932.666099537033</v>
      </c>
      <c r="R261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11">
        <f t="shared" si="241"/>
        <v>42279.584039351852</v>
      </c>
      <c r="Q2620" s="11">
        <f t="shared" si="242"/>
        <v>42339.625706018516</v>
      </c>
      <c r="R2620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11">
        <f t="shared" si="241"/>
        <v>42273.67597222222</v>
      </c>
      <c r="Q2621" s="11">
        <f t="shared" si="242"/>
        <v>42300.249999999993</v>
      </c>
      <c r="R262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11">
        <f t="shared" si="241"/>
        <v>42250.958819444444</v>
      </c>
      <c r="Q2622" s="11">
        <f t="shared" si="242"/>
        <v>42287.833333333336</v>
      </c>
      <c r="R2622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11">
        <f t="shared" si="241"/>
        <v>42115.539212962954</v>
      </c>
      <c r="Q2623" s="11">
        <f t="shared" si="242"/>
        <v>42145.539212962954</v>
      </c>
      <c r="R2623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11">
        <f t="shared" si="241"/>
        <v>42689.534907407404</v>
      </c>
      <c r="Q2624" s="11">
        <f t="shared" si="242"/>
        <v>42734.534907407404</v>
      </c>
      <c r="R2624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11">
        <f t="shared" si="241"/>
        <v>42692.048217592594</v>
      </c>
      <c r="Q2625" s="11">
        <f t="shared" si="242"/>
        <v>42706.048217592594</v>
      </c>
      <c r="R262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11">
        <f t="shared" si="241"/>
        <v>41144.213217592594</v>
      </c>
      <c r="Q2626" s="11">
        <f t="shared" si="242"/>
        <v>41165.213217592594</v>
      </c>
      <c r="R262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11">
        <f t="shared" ref="P2627:P2690" si="247">(((J2627/60)/60)/24)+DATE(1970,1,1)+(-5/24)</f>
        <v>42658.601944444446</v>
      </c>
      <c r="Q2627" s="11">
        <f t="shared" ref="Q2627:Q2690" si="248">(((I2627/60)/60)/24)+DATE(1970,1,1)+(-5/24)</f>
        <v>42683.643611111103</v>
      </c>
      <c r="R2627">
        <f t="shared" ref="R2627:R2690" si="249">IF(L2627=0,0,E2627/L2627)</f>
        <v>27.576923076923077</v>
      </c>
      <c r="S2627" t="str">
        <f t="shared" ref="S2627:S2690" si="250">LEFT(N2627,FIND("/",N2627)-1)</f>
        <v>technology</v>
      </c>
      <c r="T2627" t="str">
        <f t="shared" ref="T2627:T2690" si="251">RIGHT(N2627,LEN(N2627)-FIND("/",N2627))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11">
        <f t="shared" si="247"/>
        <v>42128.41978009259</v>
      </c>
      <c r="Q2628" s="11">
        <f t="shared" si="248"/>
        <v>42158.41978009259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11">
        <f t="shared" si="247"/>
        <v>42304.621076388888</v>
      </c>
      <c r="Q2629" s="11">
        <f t="shared" si="248"/>
        <v>42334.66274305556</v>
      </c>
      <c r="R262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11">
        <f t="shared" si="247"/>
        <v>41953.757719907408</v>
      </c>
      <c r="Q2630" s="11">
        <f t="shared" si="248"/>
        <v>41973.757719907408</v>
      </c>
      <c r="R2630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11">
        <f t="shared" si="247"/>
        <v>42108.330115740733</v>
      </c>
      <c r="Q2631" s="11">
        <f t="shared" si="248"/>
        <v>42138.330115740733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11">
        <f t="shared" si="247"/>
        <v>42523.897129629629</v>
      </c>
      <c r="Q2632" s="11">
        <f t="shared" si="248"/>
        <v>42551.208333333336</v>
      </c>
      <c r="R263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11">
        <f t="shared" si="247"/>
        <v>42217.960960648146</v>
      </c>
      <c r="Q2633" s="11">
        <f t="shared" si="248"/>
        <v>42245.960960648146</v>
      </c>
      <c r="R2633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11">
        <f t="shared" si="247"/>
        <v>42493.853460648148</v>
      </c>
      <c r="Q2634" s="11">
        <f t="shared" si="248"/>
        <v>42518.853460648148</v>
      </c>
      <c r="R2634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11">
        <f t="shared" si="247"/>
        <v>41667.614953703705</v>
      </c>
      <c r="Q2635" s="11">
        <f t="shared" si="248"/>
        <v>41697.75</v>
      </c>
      <c r="R263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11">
        <f t="shared" si="247"/>
        <v>42612.448159722226</v>
      </c>
      <c r="Q2636" s="11">
        <f t="shared" si="248"/>
        <v>42642.448159722226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11">
        <f t="shared" si="247"/>
        <v>42037.742604166669</v>
      </c>
      <c r="Q2637" s="11">
        <f t="shared" si="248"/>
        <v>42072.700937499998</v>
      </c>
      <c r="R263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11">
        <f t="shared" si="247"/>
        <v>42636.406412037039</v>
      </c>
      <c r="Q2638" s="11">
        <f t="shared" si="248"/>
        <v>42658.833333333336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11">
        <f t="shared" si="247"/>
        <v>42639.341145833336</v>
      </c>
      <c r="Q2639" s="11">
        <f t="shared" si="248"/>
        <v>42655.341145833336</v>
      </c>
      <c r="R263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11">
        <f t="shared" si="247"/>
        <v>41989.70480324074</v>
      </c>
      <c r="Q2640" s="11">
        <f t="shared" si="248"/>
        <v>42019.70480324074</v>
      </c>
      <c r="R2640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11">
        <f t="shared" si="247"/>
        <v>42024.656805555554</v>
      </c>
      <c r="Q2641" s="11">
        <f t="shared" si="248"/>
        <v>42054.656805555554</v>
      </c>
      <c r="R264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11">
        <f t="shared" si="247"/>
        <v>42102.952245370368</v>
      </c>
      <c r="Q2642" s="11">
        <f t="shared" si="248"/>
        <v>42162.952245370368</v>
      </c>
      <c r="R264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11">
        <f t="shared" si="247"/>
        <v>41880.618784722217</v>
      </c>
      <c r="Q2643" s="11">
        <f t="shared" si="248"/>
        <v>41897.631249999999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11">
        <f t="shared" si="247"/>
        <v>42536.03828703703</v>
      </c>
      <c r="Q2644" s="11">
        <f t="shared" si="248"/>
        <v>42566.081249999996</v>
      </c>
      <c r="R2644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11">
        <f t="shared" si="247"/>
        <v>42689.374016203699</v>
      </c>
      <c r="Q2645" s="11">
        <f t="shared" si="248"/>
        <v>42725.124305555553</v>
      </c>
      <c r="R264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11">
        <f t="shared" si="247"/>
        <v>42774.583738425928</v>
      </c>
      <c r="Q2646" s="11">
        <f t="shared" si="248"/>
        <v>42804.583738425928</v>
      </c>
      <c r="R264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11">
        <f t="shared" si="247"/>
        <v>41921.634293981479</v>
      </c>
      <c r="Q2647" s="11">
        <f t="shared" si="248"/>
        <v>41951.675960648143</v>
      </c>
      <c r="R264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11">
        <f t="shared" si="247"/>
        <v>42226.10496527778</v>
      </c>
      <c r="Q2648" s="11">
        <f t="shared" si="248"/>
        <v>42256.10496527778</v>
      </c>
      <c r="R264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11">
        <f t="shared" si="247"/>
        <v>42200.053460648145</v>
      </c>
      <c r="Q2649" s="11">
        <f t="shared" si="248"/>
        <v>42230.053460648145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11">
        <f t="shared" si="247"/>
        <v>42408.506481481476</v>
      </c>
      <c r="Q2650" s="11">
        <f t="shared" si="248"/>
        <v>42438.506481481476</v>
      </c>
      <c r="R2650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11">
        <f t="shared" si="247"/>
        <v>42341.788668981484</v>
      </c>
      <c r="Q2651" s="11">
        <f t="shared" si="248"/>
        <v>42401.788668981484</v>
      </c>
      <c r="R265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11">
        <f t="shared" si="247"/>
        <v>42695.416006944441</v>
      </c>
      <c r="Q2652" s="11">
        <f t="shared" si="248"/>
        <v>42725.416006944441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11">
        <f t="shared" si="247"/>
        <v>42327.597326388881</v>
      </c>
      <c r="Q2653" s="11">
        <f t="shared" si="248"/>
        <v>42355.597326388881</v>
      </c>
      <c r="R2653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11">
        <f t="shared" si="247"/>
        <v>41952.950520833336</v>
      </c>
      <c r="Q2654" s="11">
        <f t="shared" si="248"/>
        <v>41982.950520833336</v>
      </c>
      <c r="R2654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11">
        <f t="shared" si="247"/>
        <v>41771.443599537037</v>
      </c>
      <c r="Q2655" s="11">
        <f t="shared" si="248"/>
        <v>41802.958333333328</v>
      </c>
      <c r="R265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11">
        <f t="shared" si="247"/>
        <v>42055.39266203704</v>
      </c>
      <c r="Q2656" s="11">
        <f t="shared" si="248"/>
        <v>42115.350995370369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11">
        <f t="shared" si="247"/>
        <v>42381.657951388886</v>
      </c>
      <c r="Q2657" s="11">
        <f t="shared" si="248"/>
        <v>42409.624999999993</v>
      </c>
      <c r="R265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11">
        <f t="shared" si="247"/>
        <v>42767.480185185181</v>
      </c>
      <c r="Q2658" s="11">
        <f t="shared" si="248"/>
        <v>42806.583333333336</v>
      </c>
      <c r="R265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11">
        <f t="shared" si="247"/>
        <v>42551.720520833333</v>
      </c>
      <c r="Q2659" s="11">
        <f t="shared" si="248"/>
        <v>42584.854166666664</v>
      </c>
      <c r="R265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11">
        <f t="shared" si="247"/>
        <v>42551.675856481481</v>
      </c>
      <c r="Q2660" s="11">
        <f t="shared" si="248"/>
        <v>42581.675856481481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11">
        <f t="shared" si="247"/>
        <v>42081.861226851855</v>
      </c>
      <c r="Q2661" s="11">
        <f t="shared" si="248"/>
        <v>42111.861226851855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11">
        <f t="shared" si="247"/>
        <v>42272.504837962959</v>
      </c>
      <c r="Q2662" s="11">
        <f t="shared" si="248"/>
        <v>42332.546504629623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11">
        <f t="shared" si="247"/>
        <v>41542.750115740739</v>
      </c>
      <c r="Q2663" s="11">
        <f t="shared" si="248"/>
        <v>41572.750115740739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11">
        <f t="shared" si="247"/>
        <v>42207.538344907407</v>
      </c>
      <c r="Q2664" s="11">
        <f t="shared" si="248"/>
        <v>42237.538344907407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11">
        <f t="shared" si="247"/>
        <v>42222.41443287037</v>
      </c>
      <c r="Q2665" s="11">
        <f t="shared" si="248"/>
        <v>42251.416666666664</v>
      </c>
      <c r="R266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11">
        <f t="shared" si="247"/>
        <v>42312.817094907405</v>
      </c>
      <c r="Q2666" s="11">
        <f t="shared" si="248"/>
        <v>42347.082638888889</v>
      </c>
      <c r="R266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11">
        <f t="shared" si="247"/>
        <v>42083.687199074069</v>
      </c>
      <c r="Q2667" s="11">
        <f t="shared" si="248"/>
        <v>42128.687199074069</v>
      </c>
      <c r="R266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11">
        <f t="shared" si="247"/>
        <v>42235.55600694444</v>
      </c>
      <c r="Q2668" s="11">
        <f t="shared" si="248"/>
        <v>42272.666666666664</v>
      </c>
      <c r="R266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11">
        <f t="shared" si="247"/>
        <v>42380.717777777776</v>
      </c>
      <c r="Q2669" s="11">
        <f t="shared" si="248"/>
        <v>42410.717777777776</v>
      </c>
      <c r="R266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11">
        <f t="shared" si="247"/>
        <v>42275.380381944437</v>
      </c>
      <c r="Q2670" s="11">
        <f t="shared" si="248"/>
        <v>42317.397222222215</v>
      </c>
      <c r="R2670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11">
        <f t="shared" si="247"/>
        <v>42318.827499999999</v>
      </c>
      <c r="Q2671" s="11">
        <f t="shared" si="248"/>
        <v>42378.827499999999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11">
        <f t="shared" si="247"/>
        <v>41820.812268518515</v>
      </c>
      <c r="Q2672" s="11">
        <f t="shared" si="248"/>
        <v>41848.812268518515</v>
      </c>
      <c r="R267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11">
        <f t="shared" si="247"/>
        <v>41962.540694444448</v>
      </c>
      <c r="Q2673" s="11">
        <f t="shared" si="248"/>
        <v>41992.609722222223</v>
      </c>
      <c r="R2673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11">
        <f t="shared" si="247"/>
        <v>42344.675810185181</v>
      </c>
      <c r="Q2674" s="11">
        <f t="shared" si="248"/>
        <v>42366.041666666664</v>
      </c>
      <c r="R2674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11">
        <f t="shared" si="247"/>
        <v>41912.333321759259</v>
      </c>
      <c r="Q2675" s="11">
        <f t="shared" si="248"/>
        <v>41941.739583333328</v>
      </c>
      <c r="R267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11">
        <f t="shared" si="247"/>
        <v>42529.424421296295</v>
      </c>
      <c r="Q2676" s="11">
        <f t="shared" si="248"/>
        <v>42555.999305555553</v>
      </c>
      <c r="R267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11">
        <f t="shared" si="247"/>
        <v>41923.649178240739</v>
      </c>
      <c r="Q2677" s="11">
        <f t="shared" si="248"/>
        <v>41953.690844907404</v>
      </c>
      <c r="R267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11">
        <f t="shared" si="247"/>
        <v>42482.416365740741</v>
      </c>
      <c r="Q2678" s="11">
        <f t="shared" si="248"/>
        <v>42512.416365740741</v>
      </c>
      <c r="R267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11">
        <f t="shared" si="247"/>
        <v>41792.821099537032</v>
      </c>
      <c r="Q2679" s="11">
        <f t="shared" si="248"/>
        <v>41822.821099537032</v>
      </c>
      <c r="R267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11">
        <f t="shared" si="247"/>
        <v>42241.589872685181</v>
      </c>
      <c r="Q2680" s="11">
        <f t="shared" si="248"/>
        <v>42271.589872685181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11">
        <f t="shared" si="247"/>
        <v>42032.792754629627</v>
      </c>
      <c r="Q2681" s="11">
        <f t="shared" si="248"/>
        <v>42062.792754629627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11">
        <f t="shared" si="247"/>
        <v>42436.003368055557</v>
      </c>
      <c r="Q2682" s="11">
        <f t="shared" si="248"/>
        <v>42465.961701388886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11">
        <f t="shared" si="247"/>
        <v>41805.686921296292</v>
      </c>
      <c r="Q2683" s="11">
        <f t="shared" si="248"/>
        <v>41830.686921296292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11">
        <f t="shared" si="247"/>
        <v>41932.663657407407</v>
      </c>
      <c r="Q2684" s="11">
        <f t="shared" si="248"/>
        <v>41965.040972222218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11">
        <f t="shared" si="247"/>
        <v>42034.546759259254</v>
      </c>
      <c r="Q2685" s="11">
        <f t="shared" si="248"/>
        <v>42064.546759259254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11">
        <f t="shared" si="247"/>
        <v>41820.706307870365</v>
      </c>
      <c r="Q2686" s="11">
        <f t="shared" si="248"/>
        <v>41860.706307870365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11">
        <f t="shared" si="247"/>
        <v>42061.487615740734</v>
      </c>
      <c r="Q2687" s="11">
        <f t="shared" si="248"/>
        <v>42121.445949074077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11">
        <f t="shared" si="247"/>
        <v>41892.766469907401</v>
      </c>
      <c r="Q2688" s="11">
        <f t="shared" si="248"/>
        <v>41912.766469907401</v>
      </c>
      <c r="R2688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11">
        <f t="shared" si="247"/>
        <v>42154.431921296295</v>
      </c>
      <c r="Q2689" s="11">
        <f t="shared" si="248"/>
        <v>42184.431921296295</v>
      </c>
      <c r="R2689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11">
        <f t="shared" si="247"/>
        <v>42027.910532407412</v>
      </c>
      <c r="Q2690" s="11">
        <f t="shared" si="248"/>
        <v>42058.916666666664</v>
      </c>
      <c r="R2690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11">
        <f t="shared" ref="P2691:P2754" si="253">(((J2691/60)/60)/24)+DATE(1970,1,1)+(-5/24)</f>
        <v>42551.753356481473</v>
      </c>
      <c r="Q2691" s="11">
        <f t="shared" ref="Q2691:Q2754" si="254">(((I2691/60)/60)/24)+DATE(1970,1,1)+(-5/24)</f>
        <v>42581.753356481473</v>
      </c>
      <c r="R2691">
        <f t="shared" ref="R2691:R2754" si="255">IF(L2691=0,0,E2691/L2691)</f>
        <v>1</v>
      </c>
      <c r="S2691" t="str">
        <f t="shared" ref="S2691:S2754" si="256">LEFT(N2691,FIND("/",N2691)-1)</f>
        <v>food</v>
      </c>
      <c r="T2691" t="str">
        <f t="shared" ref="T2691:T2754" si="257">RIGHT(N2691,LEN(N2691)-FIND("/",N2691))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11">
        <f t="shared" si="253"/>
        <v>42112.89671296296</v>
      </c>
      <c r="Q2692" s="11">
        <f t="shared" si="254"/>
        <v>42157.89671296296</v>
      </c>
      <c r="R269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11">
        <f t="shared" si="253"/>
        <v>42089.515706018516</v>
      </c>
      <c r="Q2693" s="11">
        <f t="shared" si="254"/>
        <v>42134.515706018516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11">
        <f t="shared" si="253"/>
        <v>42058.125694444439</v>
      </c>
      <c r="Q2694" s="11">
        <f t="shared" si="254"/>
        <v>42088.084027777775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11">
        <f t="shared" si="253"/>
        <v>41833.930162037032</v>
      </c>
      <c r="Q2695" s="11">
        <f t="shared" si="254"/>
        <v>41863.930162037032</v>
      </c>
      <c r="R269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11">
        <f t="shared" si="253"/>
        <v>41877.932164351849</v>
      </c>
      <c r="Q2696" s="11">
        <f t="shared" si="254"/>
        <v>41907.932164351849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11">
        <f t="shared" si="253"/>
        <v>42047.973587962959</v>
      </c>
      <c r="Q2697" s="11">
        <f t="shared" si="254"/>
        <v>42107.931921296295</v>
      </c>
      <c r="R269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11">
        <f t="shared" si="253"/>
        <v>41964.636111111111</v>
      </c>
      <c r="Q2698" s="11">
        <f t="shared" si="254"/>
        <v>41998.636111111111</v>
      </c>
      <c r="R269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11">
        <f t="shared" si="253"/>
        <v>42187.731747685182</v>
      </c>
      <c r="Q2699" s="11">
        <f t="shared" si="254"/>
        <v>42218.708333333336</v>
      </c>
      <c r="R269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11">
        <f t="shared" si="253"/>
        <v>41787.689907407403</v>
      </c>
      <c r="Q2700" s="11">
        <f t="shared" si="254"/>
        <v>41817.689907407403</v>
      </c>
      <c r="R2700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11">
        <f t="shared" si="253"/>
        <v>41829.688229166662</v>
      </c>
      <c r="Q2701" s="11">
        <f t="shared" si="254"/>
        <v>41859.688229166662</v>
      </c>
      <c r="R2701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11">
        <f t="shared" si="253"/>
        <v>41870.666342592594</v>
      </c>
      <c r="Q2702" s="11">
        <f t="shared" si="254"/>
        <v>41900.666342592594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11">
        <f t="shared" si="253"/>
        <v>42801.566365740735</v>
      </c>
      <c r="Q2703" s="11">
        <f t="shared" si="254"/>
        <v>42832.524699074071</v>
      </c>
      <c r="R2703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11">
        <f t="shared" si="253"/>
        <v>42800.593483796292</v>
      </c>
      <c r="Q2704" s="11">
        <f t="shared" si="254"/>
        <v>42830.551817129628</v>
      </c>
      <c r="R2704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11">
        <f t="shared" si="253"/>
        <v>42756.481828703698</v>
      </c>
      <c r="Q2705" s="11">
        <f t="shared" si="254"/>
        <v>42816.440162037034</v>
      </c>
      <c r="R270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11">
        <f t="shared" si="253"/>
        <v>42787.654097222221</v>
      </c>
      <c r="Q2706" s="11">
        <f t="shared" si="254"/>
        <v>42830.61243055555</v>
      </c>
      <c r="R270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11">
        <f t="shared" si="253"/>
        <v>42773.70784722222</v>
      </c>
      <c r="Q2707" s="11">
        <f t="shared" si="254"/>
        <v>42818.666180555556</v>
      </c>
      <c r="R270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11">
        <f t="shared" si="253"/>
        <v>41899.086608796293</v>
      </c>
      <c r="Q2708" s="11">
        <f t="shared" si="254"/>
        <v>41928.082638888889</v>
      </c>
      <c r="R270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11">
        <f t="shared" si="253"/>
        <v>41391.574571759258</v>
      </c>
      <c r="Q2709" s="11">
        <f t="shared" si="254"/>
        <v>41421.082638888889</v>
      </c>
      <c r="R270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11">
        <f t="shared" si="253"/>
        <v>42512.489884259259</v>
      </c>
      <c r="Q2710" s="11">
        <f t="shared" si="254"/>
        <v>42572.489884259259</v>
      </c>
      <c r="R2710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11">
        <f t="shared" si="253"/>
        <v>42611.941446759258</v>
      </c>
      <c r="Q2711" s="11">
        <f t="shared" si="254"/>
        <v>42646.957638888889</v>
      </c>
      <c r="R27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11">
        <f t="shared" si="253"/>
        <v>41828.021157407406</v>
      </c>
      <c r="Q2712" s="11">
        <f t="shared" si="254"/>
        <v>41859.875</v>
      </c>
      <c r="R27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11">
        <f t="shared" si="253"/>
        <v>41780.536921296298</v>
      </c>
      <c r="Q2713" s="11">
        <f t="shared" si="254"/>
        <v>41810.709027777775</v>
      </c>
      <c r="R2713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11">
        <f t="shared" si="253"/>
        <v>41431.853703703702</v>
      </c>
      <c r="Q2714" s="11">
        <f t="shared" si="254"/>
        <v>41468.541666666664</v>
      </c>
      <c r="R2714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11">
        <f t="shared" si="253"/>
        <v>42322.445416666662</v>
      </c>
      <c r="Q2715" s="11">
        <f t="shared" si="254"/>
        <v>42362.445416666662</v>
      </c>
      <c r="R27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11">
        <f t="shared" si="253"/>
        <v>42629.446712962956</v>
      </c>
      <c r="Q2716" s="11">
        <f t="shared" si="254"/>
        <v>42657.749999999993</v>
      </c>
      <c r="R271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11">
        <f t="shared" si="253"/>
        <v>42387.190138888887</v>
      </c>
      <c r="Q2717" s="11">
        <f t="shared" si="254"/>
        <v>42421.190138888887</v>
      </c>
      <c r="R271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11">
        <f t="shared" si="253"/>
        <v>42255.124918981477</v>
      </c>
      <c r="Q2718" s="11">
        <f t="shared" si="254"/>
        <v>42285.124918981477</v>
      </c>
      <c r="R271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11">
        <f t="shared" si="253"/>
        <v>41934.706585648149</v>
      </c>
      <c r="Q2719" s="11">
        <f t="shared" si="254"/>
        <v>41979.748252314814</v>
      </c>
      <c r="R271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11">
        <f t="shared" si="253"/>
        <v>42465.388252314813</v>
      </c>
      <c r="Q2720" s="11">
        <f t="shared" si="254"/>
        <v>42493.749999999993</v>
      </c>
      <c r="R2720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11">
        <f t="shared" si="253"/>
        <v>42417.822847222218</v>
      </c>
      <c r="Q2721" s="11">
        <f t="shared" si="254"/>
        <v>42477.781180555547</v>
      </c>
      <c r="R272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11">
        <f t="shared" si="253"/>
        <v>42655.257557870362</v>
      </c>
      <c r="Q2722" s="11">
        <f t="shared" si="254"/>
        <v>42685.299224537033</v>
      </c>
      <c r="R272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11">
        <f t="shared" si="253"/>
        <v>41493.335625</v>
      </c>
      <c r="Q2723" s="11">
        <f t="shared" si="254"/>
        <v>41523.583333333328</v>
      </c>
      <c r="R2723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11">
        <f t="shared" si="253"/>
        <v>42704.64876157407</v>
      </c>
      <c r="Q2724" s="11">
        <f t="shared" si="254"/>
        <v>42764.64876157407</v>
      </c>
      <c r="R2724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11">
        <f t="shared" si="253"/>
        <v>41944.630648148144</v>
      </c>
      <c r="Q2725" s="11">
        <f t="shared" si="254"/>
        <v>42004.672314814808</v>
      </c>
      <c r="R272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11">
        <f t="shared" si="253"/>
        <v>42199.118738425925</v>
      </c>
      <c r="Q2726" s="11">
        <f t="shared" si="254"/>
        <v>42231.118738425925</v>
      </c>
      <c r="R272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11">
        <f t="shared" si="253"/>
        <v>42745.53628472222</v>
      </c>
      <c r="Q2727" s="11">
        <f t="shared" si="254"/>
        <v>42795.53628472222</v>
      </c>
      <c r="R272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11">
        <f t="shared" si="253"/>
        <v>42452.371655092589</v>
      </c>
      <c r="Q2728" s="11">
        <f t="shared" si="254"/>
        <v>42482.371655092589</v>
      </c>
      <c r="R272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11">
        <f t="shared" si="253"/>
        <v>42198.468321759261</v>
      </c>
      <c r="Q2729" s="11">
        <f t="shared" si="254"/>
        <v>42223.468321759261</v>
      </c>
      <c r="R272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11">
        <f t="shared" si="253"/>
        <v>42333.391597222224</v>
      </c>
      <c r="Q2730" s="11">
        <f t="shared" si="254"/>
        <v>42368.391597222224</v>
      </c>
      <c r="R2730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11">
        <f t="shared" si="253"/>
        <v>42095.032372685186</v>
      </c>
      <c r="Q2731" s="11">
        <f t="shared" si="254"/>
        <v>42125.032372685186</v>
      </c>
      <c r="R273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11">
        <f t="shared" si="253"/>
        <v>41351.333043981482</v>
      </c>
      <c r="Q2732" s="11">
        <f t="shared" si="254"/>
        <v>41386.333043981482</v>
      </c>
      <c r="R273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11">
        <f t="shared" si="253"/>
        <v>41872.317384259259</v>
      </c>
      <c r="Q2733" s="11">
        <f t="shared" si="254"/>
        <v>41929.958333333328</v>
      </c>
      <c r="R2733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11">
        <f t="shared" si="253"/>
        <v>41389.599861111106</v>
      </c>
      <c r="Q2734" s="11">
        <f t="shared" si="254"/>
        <v>41421.791666666664</v>
      </c>
      <c r="R2734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11">
        <f t="shared" si="253"/>
        <v>42044.064513888887</v>
      </c>
      <c r="Q2735" s="11">
        <f t="shared" si="254"/>
        <v>42104.022847222215</v>
      </c>
      <c r="R273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11">
        <f t="shared" si="253"/>
        <v>42626.460555555554</v>
      </c>
      <c r="Q2736" s="11">
        <f t="shared" si="254"/>
        <v>42656.707638888889</v>
      </c>
      <c r="R273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11">
        <f t="shared" si="253"/>
        <v>41315.912615740737</v>
      </c>
      <c r="Q2737" s="11">
        <f t="shared" si="254"/>
        <v>41346.625</v>
      </c>
      <c r="R273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11">
        <f t="shared" si="253"/>
        <v>41722.458020833328</v>
      </c>
      <c r="Q2738" s="11">
        <f t="shared" si="254"/>
        <v>41752.458020833328</v>
      </c>
      <c r="R273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11">
        <f t="shared" si="253"/>
        <v>41611.709340277775</v>
      </c>
      <c r="Q2739" s="11">
        <f t="shared" si="254"/>
        <v>41654.583333333328</v>
      </c>
      <c r="R273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11">
        <f t="shared" si="253"/>
        <v>42619.935231481482</v>
      </c>
      <c r="Q2740" s="11">
        <f t="shared" si="254"/>
        <v>42679.935231481482</v>
      </c>
      <c r="R2740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11">
        <f t="shared" si="253"/>
        <v>41719.679594907408</v>
      </c>
      <c r="Q2741" s="11">
        <f t="shared" si="254"/>
        <v>41764.679594907408</v>
      </c>
      <c r="R274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11">
        <f t="shared" si="253"/>
        <v>42044.823518518511</v>
      </c>
      <c r="Q2742" s="11">
        <f t="shared" si="254"/>
        <v>42074.781851851854</v>
      </c>
      <c r="R274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11">
        <f t="shared" si="253"/>
        <v>41911.449097222219</v>
      </c>
      <c r="Q2743" s="11">
        <f t="shared" si="254"/>
        <v>41931.879861111105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11">
        <f t="shared" si="253"/>
        <v>41030.511423611111</v>
      </c>
      <c r="Q2744" s="11">
        <f t="shared" si="254"/>
        <v>41044.511423611111</v>
      </c>
      <c r="R2744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11">
        <f t="shared" si="253"/>
        <v>42632.120451388888</v>
      </c>
      <c r="Q2745" s="11">
        <f t="shared" si="254"/>
        <v>42662.120451388888</v>
      </c>
      <c r="R2745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11">
        <f t="shared" si="253"/>
        <v>40937.854143518518</v>
      </c>
      <c r="Q2746" s="11">
        <f t="shared" si="254"/>
        <v>40967.854143518518</v>
      </c>
      <c r="R274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11">
        <f t="shared" si="253"/>
        <v>41044.779722222222</v>
      </c>
      <c r="Q2747" s="11">
        <f t="shared" si="254"/>
        <v>41104.779722222222</v>
      </c>
      <c r="R274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11">
        <f t="shared" si="253"/>
        <v>41850.57304398148</v>
      </c>
      <c r="Q2748" s="11">
        <f t="shared" si="254"/>
        <v>41880.57304398148</v>
      </c>
      <c r="R274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11">
        <f t="shared" si="253"/>
        <v>41044.439780092594</v>
      </c>
      <c r="Q2749" s="11">
        <f t="shared" si="254"/>
        <v>41075.923611111109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11">
        <f t="shared" si="253"/>
        <v>42585.502337962964</v>
      </c>
      <c r="Q2750" s="11">
        <f t="shared" si="254"/>
        <v>42615.502337962964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11">
        <f t="shared" si="253"/>
        <v>42068.59070601852</v>
      </c>
      <c r="Q2751" s="11">
        <f t="shared" si="254"/>
        <v>42098.549039351848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11">
        <f t="shared" si="253"/>
        <v>41078.69149305555</v>
      </c>
      <c r="Q2752" s="11">
        <f t="shared" si="254"/>
        <v>41090.625</v>
      </c>
      <c r="R2752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11">
        <f t="shared" si="253"/>
        <v>41747.678726851853</v>
      </c>
      <c r="Q2753" s="11">
        <f t="shared" si="254"/>
        <v>41807.678726851853</v>
      </c>
      <c r="R2753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11">
        <f t="shared" si="253"/>
        <v>40855.556759259256</v>
      </c>
      <c r="Q2754" s="11">
        <f t="shared" si="254"/>
        <v>40895.556759259256</v>
      </c>
      <c r="R2754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11">
        <f t="shared" ref="P2755:P2818" si="259">(((J2755/60)/60)/24)+DATE(1970,1,1)+(-5/24)</f>
        <v>41117.692395833328</v>
      </c>
      <c r="Q2755" s="11">
        <f t="shared" ref="Q2755:Q2818" si="260">(((I2755/60)/60)/24)+DATE(1970,1,1)+(-5/24)</f>
        <v>41147.692395833328</v>
      </c>
      <c r="R2755">
        <f t="shared" ref="R2755:R2818" si="261">IF(L2755=0,0,E2755/L2755)</f>
        <v>47.5</v>
      </c>
      <c r="S2755" t="str">
        <f t="shared" ref="S2755:S2818" si="262">LEFT(N2755,FIND("/",N2755)-1)</f>
        <v>publishing</v>
      </c>
      <c r="T2755" t="str">
        <f t="shared" ref="T2755:T2818" si="263">RIGHT(N2755,LEN(N2755)-FIND("/",N2755))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11">
        <f t="shared" si="259"/>
        <v>41863.427673611113</v>
      </c>
      <c r="Q2756" s="11">
        <f t="shared" si="260"/>
        <v>41893.427673611113</v>
      </c>
      <c r="R2756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11">
        <f t="shared" si="259"/>
        <v>42072.582488425927</v>
      </c>
      <c r="Q2757" s="11">
        <f t="shared" si="260"/>
        <v>42102.582488425927</v>
      </c>
      <c r="R275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11">
        <f t="shared" si="259"/>
        <v>41620.692141203705</v>
      </c>
      <c r="Q2758" s="11">
        <f t="shared" si="260"/>
        <v>41650.692141203705</v>
      </c>
      <c r="R275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11">
        <f t="shared" si="259"/>
        <v>42573.448287037034</v>
      </c>
      <c r="Q2759" s="11">
        <f t="shared" si="260"/>
        <v>42588.448287037034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11">
        <f t="shared" si="259"/>
        <v>42639.23359953703</v>
      </c>
      <c r="Q2760" s="11">
        <f t="shared" si="260"/>
        <v>42653.23359953703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11">
        <f t="shared" si="259"/>
        <v>42524.158171296294</v>
      </c>
      <c r="Q2761" s="11">
        <f t="shared" si="260"/>
        <v>42567.158171296294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11">
        <f t="shared" si="259"/>
        <v>41415.252986111111</v>
      </c>
      <c r="Q2762" s="11">
        <f t="shared" si="260"/>
        <v>41445.252986111111</v>
      </c>
      <c r="R2762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11">
        <f t="shared" si="259"/>
        <v>41246.85524305555</v>
      </c>
      <c r="Q2763" s="11">
        <f t="shared" si="260"/>
        <v>41276.85524305555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11">
        <f t="shared" si="259"/>
        <v>40926.828645833331</v>
      </c>
      <c r="Q2764" s="11">
        <f t="shared" si="260"/>
        <v>40986.786979166667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11">
        <f t="shared" si="259"/>
        <v>41373.371342592589</v>
      </c>
      <c r="Q2765" s="11">
        <f t="shared" si="260"/>
        <v>41418.371342592589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11">
        <f t="shared" si="259"/>
        <v>41030.083692129629</v>
      </c>
      <c r="Q2766" s="11">
        <f t="shared" si="260"/>
        <v>41059.583333333328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11">
        <f t="shared" si="259"/>
        <v>41194.370694444442</v>
      </c>
      <c r="Q2767" s="11">
        <f t="shared" si="260"/>
        <v>41210.370694444442</v>
      </c>
      <c r="R2767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11">
        <f t="shared" si="259"/>
        <v>40736.459699074068</v>
      </c>
      <c r="Q2768" s="11">
        <f t="shared" si="260"/>
        <v>40766.459699074068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11">
        <f t="shared" si="259"/>
        <v>42172.750578703701</v>
      </c>
      <c r="Q2769" s="11">
        <f t="shared" si="260"/>
        <v>42232.750578703701</v>
      </c>
      <c r="R276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11">
        <f t="shared" si="259"/>
        <v>40967.4065162037</v>
      </c>
      <c r="Q2770" s="11">
        <f t="shared" si="260"/>
        <v>40997.364849537036</v>
      </c>
      <c r="R2770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11">
        <f t="shared" si="259"/>
        <v>41745.617939814809</v>
      </c>
      <c r="Q2771" s="11">
        <f t="shared" si="260"/>
        <v>41795.617939814809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11">
        <f t="shared" si="259"/>
        <v>41686.496874999997</v>
      </c>
      <c r="Q2772" s="11">
        <f t="shared" si="260"/>
        <v>41716.455208333333</v>
      </c>
      <c r="R277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11">
        <f t="shared" si="259"/>
        <v>41257.323379629626</v>
      </c>
      <c r="Q2773" s="11">
        <f t="shared" si="260"/>
        <v>41306.5</v>
      </c>
      <c r="R2773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11">
        <f t="shared" si="259"/>
        <v>41537.660810185182</v>
      </c>
      <c r="Q2774" s="11">
        <f t="shared" si="260"/>
        <v>41552.660810185182</v>
      </c>
      <c r="R2774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11">
        <f t="shared" si="259"/>
        <v>42474.656493055554</v>
      </c>
      <c r="Q2775" s="11">
        <f t="shared" si="260"/>
        <v>42484.656493055554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11">
        <f t="shared" si="259"/>
        <v>41310.918148148143</v>
      </c>
      <c r="Q2776" s="11">
        <f t="shared" si="260"/>
        <v>41340.918148148143</v>
      </c>
      <c r="R277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11">
        <f t="shared" si="259"/>
        <v>40862.805023148147</v>
      </c>
      <c r="Q2777" s="11">
        <f t="shared" si="260"/>
        <v>40892.805023148147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11">
        <f t="shared" si="259"/>
        <v>42136.088842592588</v>
      </c>
      <c r="Q2778" s="11">
        <f t="shared" si="260"/>
        <v>42167.088842592588</v>
      </c>
      <c r="R277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11">
        <f t="shared" si="259"/>
        <v>42172.460694444446</v>
      </c>
      <c r="Q2779" s="11">
        <f t="shared" si="260"/>
        <v>42202.460694444446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11">
        <f t="shared" si="259"/>
        <v>41846.769745370366</v>
      </c>
      <c r="Q2780" s="11">
        <f t="shared" si="260"/>
        <v>41876.769745370366</v>
      </c>
      <c r="R2780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11">
        <f t="shared" si="259"/>
        <v>42300.377557870372</v>
      </c>
      <c r="Q2781" s="11">
        <f t="shared" si="260"/>
        <v>42330.419224537036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11">
        <f t="shared" si="259"/>
        <v>42774.239444444444</v>
      </c>
      <c r="Q2782" s="11">
        <f t="shared" si="260"/>
        <v>42804.239444444444</v>
      </c>
      <c r="R2782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11">
        <f t="shared" si="259"/>
        <v>42018.733263888884</v>
      </c>
      <c r="Q2783" s="11">
        <f t="shared" si="260"/>
        <v>42047.083333333336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11">
        <f t="shared" si="259"/>
        <v>42026.716643518514</v>
      </c>
      <c r="Q2784" s="11">
        <f t="shared" si="260"/>
        <v>42051.999305555553</v>
      </c>
      <c r="R2784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11">
        <f t="shared" si="259"/>
        <v>42103.326921296299</v>
      </c>
      <c r="Q2785" s="11">
        <f t="shared" si="260"/>
        <v>42117.326921296299</v>
      </c>
      <c r="R278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11">
        <f t="shared" si="259"/>
        <v>41920.579201388886</v>
      </c>
      <c r="Q2786" s="11">
        <f t="shared" si="260"/>
        <v>41941.579201388886</v>
      </c>
      <c r="R278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11">
        <f t="shared" si="259"/>
        <v>42557.981099537035</v>
      </c>
      <c r="Q2787" s="11">
        <f t="shared" si="260"/>
        <v>42587.666666666664</v>
      </c>
      <c r="R278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11">
        <f t="shared" si="259"/>
        <v>41815.360879629625</v>
      </c>
      <c r="Q2788" s="11">
        <f t="shared" si="260"/>
        <v>41829.360879629625</v>
      </c>
      <c r="R278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11">
        <f t="shared" si="259"/>
        <v>41807.990185185183</v>
      </c>
      <c r="Q2789" s="11">
        <f t="shared" si="260"/>
        <v>41837.990185185183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11">
        <f t="shared" si="259"/>
        <v>42550.493553240733</v>
      </c>
      <c r="Q2790" s="11">
        <f t="shared" si="260"/>
        <v>42580.493553240733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11">
        <f t="shared" si="259"/>
        <v>42055.804791666662</v>
      </c>
      <c r="Q2791" s="11">
        <f t="shared" si="260"/>
        <v>42074.958333333336</v>
      </c>
      <c r="R279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11">
        <f t="shared" si="259"/>
        <v>42016.730358796289</v>
      </c>
      <c r="Q2792" s="11">
        <f t="shared" si="260"/>
        <v>42046.730358796289</v>
      </c>
      <c r="R279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11">
        <f t="shared" si="259"/>
        <v>42591.691655092589</v>
      </c>
      <c r="Q2793" s="11">
        <f t="shared" si="260"/>
        <v>42621.958333333336</v>
      </c>
      <c r="R2793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11">
        <f t="shared" si="259"/>
        <v>42183.022673611107</v>
      </c>
      <c r="Q2794" s="11">
        <f t="shared" si="260"/>
        <v>42228.022673611107</v>
      </c>
      <c r="R2794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11">
        <f t="shared" si="259"/>
        <v>42176.210706018515</v>
      </c>
      <c r="Q2795" s="11">
        <f t="shared" si="260"/>
        <v>42206.210706018515</v>
      </c>
      <c r="R279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11">
        <f t="shared" si="259"/>
        <v>42416.48332175926</v>
      </c>
      <c r="Q2796" s="11">
        <f t="shared" si="260"/>
        <v>42432.583333333336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11">
        <f t="shared" si="259"/>
        <v>41780.317604166667</v>
      </c>
      <c r="Q2797" s="11">
        <f t="shared" si="260"/>
        <v>41796.75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11">
        <f t="shared" si="259"/>
        <v>41795.319768518515</v>
      </c>
      <c r="Q2798" s="11">
        <f t="shared" si="260"/>
        <v>41825.319768518515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11">
        <f t="shared" si="259"/>
        <v>41798.731944444444</v>
      </c>
      <c r="Q2799" s="11">
        <f t="shared" si="260"/>
        <v>41828.731944444444</v>
      </c>
      <c r="R279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11">
        <f t="shared" si="259"/>
        <v>42201.466678240737</v>
      </c>
      <c r="Q2800" s="11">
        <f t="shared" si="260"/>
        <v>42216.458333333336</v>
      </c>
      <c r="R2800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11">
        <f t="shared" si="259"/>
        <v>42507.05636574074</v>
      </c>
      <c r="Q2801" s="11">
        <f t="shared" si="260"/>
        <v>42538.458333333336</v>
      </c>
      <c r="R280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11">
        <f t="shared" si="259"/>
        <v>41948.344513888886</v>
      </c>
      <c r="Q2802" s="11">
        <f t="shared" si="260"/>
        <v>42008.344513888886</v>
      </c>
      <c r="R280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11">
        <f t="shared" si="259"/>
        <v>41900.034826388888</v>
      </c>
      <c r="Q2803" s="11">
        <f t="shared" si="260"/>
        <v>41922.25</v>
      </c>
      <c r="R2803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11">
        <f t="shared" si="259"/>
        <v>42192.438738425924</v>
      </c>
      <c r="Q2804" s="11">
        <f t="shared" si="260"/>
        <v>42222.438738425924</v>
      </c>
      <c r="R2804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11">
        <f t="shared" si="259"/>
        <v>42157.857361111113</v>
      </c>
      <c r="Q2805" s="11">
        <f t="shared" si="260"/>
        <v>42200.791666666664</v>
      </c>
      <c r="R280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11">
        <f t="shared" si="259"/>
        <v>41881.245254629626</v>
      </c>
      <c r="Q2806" s="11">
        <f t="shared" si="260"/>
        <v>41911.245254629626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11">
        <f t="shared" si="259"/>
        <v>42213.2971412037</v>
      </c>
      <c r="Q2807" s="11">
        <f t="shared" si="260"/>
        <v>42238.2971412037</v>
      </c>
      <c r="R280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11">
        <f t="shared" si="259"/>
        <v>42185.058912037035</v>
      </c>
      <c r="Q2808" s="11">
        <f t="shared" si="260"/>
        <v>42221.249999999993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11">
        <f t="shared" si="259"/>
        <v>42154.664791666662</v>
      </c>
      <c r="Q2809" s="11">
        <f t="shared" si="260"/>
        <v>42184.664791666662</v>
      </c>
      <c r="R280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11">
        <f t="shared" si="259"/>
        <v>42208.638136574074</v>
      </c>
      <c r="Q2810" s="11">
        <f t="shared" si="260"/>
        <v>42238.638136574074</v>
      </c>
      <c r="R2810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11">
        <f t="shared" si="259"/>
        <v>42451.288483796299</v>
      </c>
      <c r="Q2811" s="11">
        <f t="shared" si="260"/>
        <v>42459.402083333327</v>
      </c>
      <c r="R28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11">
        <f t="shared" si="259"/>
        <v>41758.931296296294</v>
      </c>
      <c r="Q2812" s="11">
        <f t="shared" si="260"/>
        <v>41790.957638888889</v>
      </c>
      <c r="R28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11">
        <f t="shared" si="259"/>
        <v>42028.288229166668</v>
      </c>
      <c r="Q2813" s="11">
        <f t="shared" si="260"/>
        <v>42058.288229166668</v>
      </c>
      <c r="R2813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11">
        <f t="shared" si="259"/>
        <v>42054.535856481474</v>
      </c>
      <c r="Q2814" s="11">
        <f t="shared" si="260"/>
        <v>42099.958333333336</v>
      </c>
      <c r="R2814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11">
        <f t="shared" si="259"/>
        <v>42693.534270833326</v>
      </c>
      <c r="Q2815" s="11">
        <f t="shared" si="260"/>
        <v>42718.534270833326</v>
      </c>
      <c r="R28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11">
        <f t="shared" si="259"/>
        <v>42103.191145833327</v>
      </c>
      <c r="Q2816" s="11">
        <f t="shared" si="260"/>
        <v>42133.191145833327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11">
        <f t="shared" si="259"/>
        <v>42559.568391203698</v>
      </c>
      <c r="Q2817" s="11">
        <f t="shared" si="260"/>
        <v>42589.568391203698</v>
      </c>
      <c r="R281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11">
        <f t="shared" si="259"/>
        <v>42188.259166666663</v>
      </c>
      <c r="Q2818" s="11">
        <f t="shared" si="260"/>
        <v>42218.458333333336</v>
      </c>
      <c r="R281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11">
        <f t="shared" ref="P2819:P2882" si="265">(((J2819/60)/60)/24)+DATE(1970,1,1)+(-5/24)</f>
        <v>42023.42664351852</v>
      </c>
      <c r="Q2819" s="11">
        <f t="shared" ref="Q2819:Q2882" si="266">(((I2819/60)/60)/24)+DATE(1970,1,1)+(-5/24)</f>
        <v>42063.42664351852</v>
      </c>
      <c r="R2819">
        <f t="shared" ref="R2819:R2882" si="267">IF(L2819=0,0,E2819/L2819)</f>
        <v>23.636363636363637</v>
      </c>
      <c r="S2819" t="str">
        <f t="shared" ref="S2819:S2882" si="268">LEFT(N2819,FIND("/",N2819)-1)</f>
        <v>theater</v>
      </c>
      <c r="T2819" t="str">
        <f t="shared" ref="T2819:T2882" si="269">RIGHT(N2819,LEN(N2819)-FIND("/",N2819))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11">
        <f t="shared" si="265"/>
        <v>42250.389884259253</v>
      </c>
      <c r="Q2820" s="11">
        <f t="shared" si="266"/>
        <v>42270.389884259253</v>
      </c>
      <c r="R2820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11">
        <f t="shared" si="265"/>
        <v>42139.317233796297</v>
      </c>
      <c r="Q2821" s="11">
        <f t="shared" si="266"/>
        <v>42169.317233796297</v>
      </c>
      <c r="R282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11">
        <f t="shared" si="265"/>
        <v>42401.402650462966</v>
      </c>
      <c r="Q2822" s="11">
        <f t="shared" si="266"/>
        <v>42425.791666666664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11">
        <f t="shared" si="265"/>
        <v>41875.714525462965</v>
      </c>
      <c r="Q2823" s="11">
        <f t="shared" si="266"/>
        <v>41905.714525462965</v>
      </c>
      <c r="R2823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11">
        <f t="shared" si="265"/>
        <v>42060.475601851846</v>
      </c>
      <c r="Q2824" s="11">
        <f t="shared" si="266"/>
        <v>42090.433935185189</v>
      </c>
      <c r="R2824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11">
        <f t="shared" si="265"/>
        <v>42066.803310185183</v>
      </c>
      <c r="Q2825" s="11">
        <f t="shared" si="266"/>
        <v>42094.749305555553</v>
      </c>
      <c r="R282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11">
        <f t="shared" si="265"/>
        <v>42136.0624537037</v>
      </c>
      <c r="Q2826" s="11">
        <f t="shared" si="266"/>
        <v>42167.863194444442</v>
      </c>
      <c r="R282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11">
        <f t="shared" si="265"/>
        <v>42312.584328703706</v>
      </c>
      <c r="Q2827" s="11">
        <f t="shared" si="266"/>
        <v>42342.584328703706</v>
      </c>
      <c r="R282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11">
        <f t="shared" si="265"/>
        <v>42170.826527777775</v>
      </c>
      <c r="Q2828" s="11">
        <f t="shared" si="266"/>
        <v>42195.083333333336</v>
      </c>
      <c r="R282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11">
        <f t="shared" si="265"/>
        <v>42494.475300925922</v>
      </c>
      <c r="Q2829" s="11">
        <f t="shared" si="266"/>
        <v>42524.479166666664</v>
      </c>
      <c r="R282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11">
        <f t="shared" si="265"/>
        <v>42254.056354166663</v>
      </c>
      <c r="Q2830" s="11">
        <f t="shared" si="266"/>
        <v>42279.749999999993</v>
      </c>
      <c r="R2830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11">
        <f t="shared" si="265"/>
        <v>42495.225902777776</v>
      </c>
      <c r="Q2831" s="11">
        <f t="shared" si="266"/>
        <v>42523.225902777776</v>
      </c>
      <c r="R283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11">
        <f t="shared" si="265"/>
        <v>41758.631342592591</v>
      </c>
      <c r="Q2832" s="11">
        <f t="shared" si="266"/>
        <v>41770.957638888889</v>
      </c>
      <c r="R283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11">
        <f t="shared" si="265"/>
        <v>42171.616550925923</v>
      </c>
      <c r="Q2833" s="11">
        <f t="shared" si="266"/>
        <v>42201.616550925923</v>
      </c>
      <c r="R2833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11">
        <f t="shared" si="265"/>
        <v>41938.501087962963</v>
      </c>
      <c r="Q2834" s="11">
        <f t="shared" si="266"/>
        <v>41966.708333333336</v>
      </c>
      <c r="R2834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11">
        <f t="shared" si="265"/>
        <v>42267.919363425921</v>
      </c>
      <c r="Q2835" s="11">
        <f t="shared" si="266"/>
        <v>42287.874999999993</v>
      </c>
      <c r="R283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11">
        <f t="shared" si="265"/>
        <v>42019.751504629625</v>
      </c>
      <c r="Q2836" s="11">
        <f t="shared" si="266"/>
        <v>42034.751504629625</v>
      </c>
      <c r="R283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11">
        <f t="shared" si="265"/>
        <v>42313.495567129627</v>
      </c>
      <c r="Q2837" s="11">
        <f t="shared" si="266"/>
        <v>42342.791666666664</v>
      </c>
      <c r="R283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11">
        <f t="shared" si="265"/>
        <v>42746.053449074076</v>
      </c>
      <c r="Q2838" s="11">
        <f t="shared" si="266"/>
        <v>42783.999305555553</v>
      </c>
      <c r="R283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11">
        <f t="shared" si="265"/>
        <v>42307.700046296297</v>
      </c>
      <c r="Q2839" s="11">
        <f t="shared" si="266"/>
        <v>42347.741712962961</v>
      </c>
      <c r="R283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11">
        <f t="shared" si="265"/>
        <v>41842.399259259255</v>
      </c>
      <c r="Q2840" s="11">
        <f t="shared" si="266"/>
        <v>41864.708333333328</v>
      </c>
      <c r="R2840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11">
        <f t="shared" si="265"/>
        <v>41853.031874999993</v>
      </c>
      <c r="Q2841" s="11">
        <f t="shared" si="266"/>
        <v>41875.999305555553</v>
      </c>
      <c r="R284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11">
        <f t="shared" si="265"/>
        <v>42059.827303240738</v>
      </c>
      <c r="Q2842" s="11">
        <f t="shared" si="266"/>
        <v>42081.499999999993</v>
      </c>
      <c r="R284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11">
        <f t="shared" si="265"/>
        <v>42291.53121527777</v>
      </c>
      <c r="Q2843" s="11">
        <f t="shared" si="266"/>
        <v>42351.572881944441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11">
        <f t="shared" si="265"/>
        <v>41784.744155092587</v>
      </c>
      <c r="Q2844" s="11">
        <f t="shared" si="266"/>
        <v>41811.25</v>
      </c>
      <c r="R2844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11">
        <f t="shared" si="265"/>
        <v>42492.529513888883</v>
      </c>
      <c r="Q2845" s="11">
        <f t="shared" si="266"/>
        <v>42533.958333333336</v>
      </c>
      <c r="R2845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11">
        <f t="shared" si="265"/>
        <v>42709.337731481479</v>
      </c>
      <c r="Q2846" s="11">
        <f t="shared" si="266"/>
        <v>42739.337731481479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11">
        <f t="shared" si="265"/>
        <v>42102.808252314811</v>
      </c>
      <c r="Q2847" s="11">
        <f t="shared" si="266"/>
        <v>42162.808252314811</v>
      </c>
      <c r="R284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11">
        <f t="shared" si="265"/>
        <v>42108.483726851853</v>
      </c>
      <c r="Q2848" s="11">
        <f t="shared" si="266"/>
        <v>42153.483726851853</v>
      </c>
      <c r="R2848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11">
        <f t="shared" si="265"/>
        <v>42453.597974537035</v>
      </c>
      <c r="Q2849" s="11">
        <f t="shared" si="266"/>
        <v>42513.597974537035</v>
      </c>
      <c r="R2849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11">
        <f t="shared" si="265"/>
        <v>42123.440497685187</v>
      </c>
      <c r="Q2850" s="11">
        <f t="shared" si="266"/>
        <v>42153.440497685187</v>
      </c>
      <c r="R2850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11">
        <f t="shared" si="265"/>
        <v>42453.219907407409</v>
      </c>
      <c r="Q2851" s="11">
        <f t="shared" si="266"/>
        <v>42483.219907407409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11">
        <f t="shared" si="265"/>
        <v>41857.798738425925</v>
      </c>
      <c r="Q2852" s="11">
        <f t="shared" si="266"/>
        <v>41887.798738425925</v>
      </c>
      <c r="R285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11">
        <f t="shared" si="265"/>
        <v>42389.794317129628</v>
      </c>
      <c r="Q2853" s="11">
        <f t="shared" si="266"/>
        <v>42398.761805555558</v>
      </c>
      <c r="R2853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11">
        <f t="shared" si="265"/>
        <v>41780.836840277778</v>
      </c>
      <c r="Q2854" s="11">
        <f t="shared" si="266"/>
        <v>41810.836840277778</v>
      </c>
      <c r="R2854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11">
        <f t="shared" si="265"/>
        <v>41835.98260416666</v>
      </c>
      <c r="Q2855" s="11">
        <f t="shared" si="266"/>
        <v>41895.98260416666</v>
      </c>
      <c r="R2855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11">
        <f t="shared" si="265"/>
        <v>42111.508321759255</v>
      </c>
      <c r="Q2856" s="11">
        <f t="shared" si="266"/>
        <v>42131.508321759255</v>
      </c>
      <c r="R285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11">
        <f t="shared" si="265"/>
        <v>42369.799432870372</v>
      </c>
      <c r="Q2857" s="11">
        <f t="shared" si="266"/>
        <v>42398.773611111108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11">
        <f t="shared" si="265"/>
        <v>42164.829247685186</v>
      </c>
      <c r="Q2858" s="11">
        <f t="shared" si="266"/>
        <v>42224.69027777778</v>
      </c>
      <c r="R285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11">
        <f t="shared" si="265"/>
        <v>42726.711747685178</v>
      </c>
      <c r="Q2859" s="11">
        <f t="shared" si="266"/>
        <v>42786.541666666664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11">
        <f t="shared" si="265"/>
        <v>41954.336747685178</v>
      </c>
      <c r="Q2860" s="11">
        <f t="shared" si="266"/>
        <v>41978.269444444442</v>
      </c>
      <c r="R2860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11">
        <f t="shared" si="265"/>
        <v>42233.153981481482</v>
      </c>
      <c r="Q2861" s="11">
        <f t="shared" si="266"/>
        <v>42293.153981481482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11">
        <f t="shared" si="265"/>
        <v>42480.592314814807</v>
      </c>
      <c r="Q2862" s="11">
        <f t="shared" si="266"/>
        <v>42540.592314814807</v>
      </c>
      <c r="R286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11">
        <f t="shared" si="265"/>
        <v>42257.3825</v>
      </c>
      <c r="Q2863" s="11">
        <f t="shared" si="266"/>
        <v>42271.3825</v>
      </c>
      <c r="R2863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11">
        <f t="shared" si="265"/>
        <v>41784.581354166665</v>
      </c>
      <c r="Q2864" s="11">
        <f t="shared" si="266"/>
        <v>41814.581354166665</v>
      </c>
      <c r="R2864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11">
        <f t="shared" si="265"/>
        <v>41831.46670138889</v>
      </c>
      <c r="Q2865" s="11">
        <f t="shared" si="266"/>
        <v>41891.46670138889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11">
        <f t="shared" si="265"/>
        <v>42172.405173611107</v>
      </c>
      <c r="Q2866" s="11">
        <f t="shared" si="266"/>
        <v>42202.345833333333</v>
      </c>
      <c r="R286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11">
        <f t="shared" si="265"/>
        <v>41949.905775462961</v>
      </c>
      <c r="Q2867" s="11">
        <f t="shared" si="266"/>
        <v>42009.905775462961</v>
      </c>
      <c r="R2867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11">
        <f t="shared" si="265"/>
        <v>42627.746770833335</v>
      </c>
      <c r="Q2868" s="11">
        <f t="shared" si="266"/>
        <v>42657.708333333336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11">
        <f t="shared" si="265"/>
        <v>42530.986944444441</v>
      </c>
      <c r="Q2869" s="11">
        <f t="shared" si="266"/>
        <v>42554.958333333336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11">
        <f t="shared" si="265"/>
        <v>42618.618680555555</v>
      </c>
      <c r="Q2870" s="11">
        <f t="shared" si="266"/>
        <v>42648.618680555555</v>
      </c>
      <c r="R2870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11">
        <f t="shared" si="265"/>
        <v>42540.385196759256</v>
      </c>
      <c r="Q2871" s="11">
        <f t="shared" si="266"/>
        <v>42570.385196759256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11">
        <f t="shared" si="265"/>
        <v>41745.981076388889</v>
      </c>
      <c r="Q2872" s="11">
        <f t="shared" si="266"/>
        <v>41775.981076388889</v>
      </c>
      <c r="R287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11">
        <f t="shared" si="265"/>
        <v>41974.530243055553</v>
      </c>
      <c r="Q2873" s="11">
        <f t="shared" si="266"/>
        <v>41994.530243055553</v>
      </c>
      <c r="R2873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11">
        <f t="shared" si="265"/>
        <v>42114.907847222225</v>
      </c>
      <c r="Q2874" s="11">
        <f t="shared" si="266"/>
        <v>42174.907847222225</v>
      </c>
      <c r="R2874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11">
        <f t="shared" si="265"/>
        <v>42002.609155092585</v>
      </c>
      <c r="Q2875" s="11">
        <f t="shared" si="266"/>
        <v>42032.609155092585</v>
      </c>
      <c r="R287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11">
        <f t="shared" si="265"/>
        <v>42722.636412037034</v>
      </c>
      <c r="Q2876" s="11">
        <f t="shared" si="266"/>
        <v>42752.636412037034</v>
      </c>
      <c r="R287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11">
        <f t="shared" si="265"/>
        <v>42464.920057870368</v>
      </c>
      <c r="Q2877" s="11">
        <f t="shared" si="266"/>
        <v>42494.920057870368</v>
      </c>
      <c r="R287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11">
        <f t="shared" si="265"/>
        <v>42171.535636574066</v>
      </c>
      <c r="Q2878" s="11">
        <f t="shared" si="266"/>
        <v>42201.535636574066</v>
      </c>
      <c r="R2878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11">
        <f t="shared" si="265"/>
        <v>42672.746805555551</v>
      </c>
      <c r="Q2879" s="11">
        <f t="shared" si="266"/>
        <v>42704.499999999993</v>
      </c>
      <c r="R287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11">
        <f t="shared" si="265"/>
        <v>42128.407349537032</v>
      </c>
      <c r="Q2880" s="11">
        <f t="shared" si="266"/>
        <v>42188.407349537032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11">
        <f t="shared" si="265"/>
        <v>42359.516909722217</v>
      </c>
      <c r="Q2881" s="11">
        <f t="shared" si="266"/>
        <v>42389.516909722217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11">
        <f t="shared" si="265"/>
        <v>42192.69736111111</v>
      </c>
      <c r="Q2882" s="11">
        <f t="shared" si="266"/>
        <v>42236.503472222219</v>
      </c>
      <c r="R288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11">
        <f t="shared" ref="P2883:P2946" si="271">(((J2883/60)/60)/24)+DATE(1970,1,1)+(-5/24)</f>
        <v>41916.389305555553</v>
      </c>
      <c r="Q2883" s="11">
        <f t="shared" ref="Q2883:Q2946" si="272">(((I2883/60)/60)/24)+DATE(1970,1,1)+(-5/24)</f>
        <v>41976.430972222217</v>
      </c>
      <c r="R2883">
        <f t="shared" ref="R2883:R2946" si="273">IF(L2883=0,0,E2883/L2883)</f>
        <v>0</v>
      </c>
      <c r="S2883" t="str">
        <f t="shared" ref="S2883:S2946" si="274">LEFT(N2883,FIND("/",N2883)-1)</f>
        <v>theater</v>
      </c>
      <c r="T2883" t="str">
        <f t="shared" ref="T2883:T2946" si="275">RIGHT(N2883,LEN(N2883)-FIND("/",N2883))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11">
        <f t="shared" si="271"/>
        <v>42461.387939814813</v>
      </c>
      <c r="Q2884" s="11">
        <f t="shared" si="272"/>
        <v>42491.387939814813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11">
        <f t="shared" si="271"/>
        <v>42370.694872685184</v>
      </c>
      <c r="Q2885" s="11">
        <f t="shared" si="272"/>
        <v>42405.999305555553</v>
      </c>
      <c r="R288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11">
        <f t="shared" si="271"/>
        <v>41948.518923611111</v>
      </c>
      <c r="Q2886" s="11">
        <f t="shared" si="272"/>
        <v>41978.518923611111</v>
      </c>
      <c r="R288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11">
        <f t="shared" si="271"/>
        <v>42046.868067129624</v>
      </c>
      <c r="Q2887" s="11">
        <f t="shared" si="272"/>
        <v>42076.82640046296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11">
        <f t="shared" si="271"/>
        <v>42261.424583333333</v>
      </c>
      <c r="Q2888" s="11">
        <f t="shared" si="272"/>
        <v>42265.957638888889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11">
        <f t="shared" si="271"/>
        <v>41985.219027777777</v>
      </c>
      <c r="Q2889" s="11">
        <f t="shared" si="272"/>
        <v>42015.219027777777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11">
        <f t="shared" si="271"/>
        <v>41922.326851851853</v>
      </c>
      <c r="Q2890" s="11">
        <f t="shared" si="272"/>
        <v>41929.999305555553</v>
      </c>
      <c r="R2890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11">
        <f t="shared" si="271"/>
        <v>41850.654918981476</v>
      </c>
      <c r="Q2891" s="11">
        <f t="shared" si="272"/>
        <v>41880.654918981476</v>
      </c>
      <c r="R289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11">
        <f t="shared" si="271"/>
        <v>41831.534629629627</v>
      </c>
      <c r="Q2892" s="11">
        <f t="shared" si="272"/>
        <v>41859.916666666664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11">
        <f t="shared" si="271"/>
        <v>42415.675092592595</v>
      </c>
      <c r="Q2893" s="11">
        <f t="shared" si="272"/>
        <v>42475.633425925924</v>
      </c>
      <c r="R289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11">
        <f t="shared" si="271"/>
        <v>41869.505833333329</v>
      </c>
      <c r="Q2894" s="11">
        <f t="shared" si="272"/>
        <v>41876.666666666664</v>
      </c>
      <c r="R2894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11">
        <f t="shared" si="271"/>
        <v>41953.564756944441</v>
      </c>
      <c r="Q2895" s="11">
        <f t="shared" si="272"/>
        <v>42012.874999999993</v>
      </c>
      <c r="R289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11">
        <f t="shared" si="271"/>
        <v>42037.777951388889</v>
      </c>
      <c r="Q2896" s="11">
        <f t="shared" si="272"/>
        <v>42097.736284722218</v>
      </c>
      <c r="R2896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11">
        <f t="shared" si="271"/>
        <v>41811.347129629627</v>
      </c>
      <c r="Q2897" s="11">
        <f t="shared" si="272"/>
        <v>41812.666666666664</v>
      </c>
      <c r="R289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11">
        <f t="shared" si="271"/>
        <v>42701.700474537036</v>
      </c>
      <c r="Q2898" s="11">
        <f t="shared" si="272"/>
        <v>42716.041666666664</v>
      </c>
      <c r="R289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11">
        <f t="shared" si="271"/>
        <v>42258.438171296293</v>
      </c>
      <c r="Q2899" s="11">
        <f t="shared" si="272"/>
        <v>42288.436863425923</v>
      </c>
      <c r="R289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11">
        <f t="shared" si="271"/>
        <v>42278.456631944442</v>
      </c>
      <c r="Q2900" s="11">
        <f t="shared" si="272"/>
        <v>42308.456631944442</v>
      </c>
      <c r="R2900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11">
        <f t="shared" si="271"/>
        <v>42514.869884259257</v>
      </c>
      <c r="Q2901" s="11">
        <f t="shared" si="272"/>
        <v>42574.869884259257</v>
      </c>
      <c r="R2901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11">
        <f t="shared" si="271"/>
        <v>41830.025833333333</v>
      </c>
      <c r="Q2902" s="11">
        <f t="shared" si="272"/>
        <v>41860.025833333333</v>
      </c>
      <c r="R2902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11">
        <f t="shared" si="271"/>
        <v>41982.696053240739</v>
      </c>
      <c r="Q2903" s="11">
        <f t="shared" si="272"/>
        <v>42042.696053240739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11">
        <f t="shared" si="271"/>
        <v>42210.231435185182</v>
      </c>
      <c r="Q2904" s="11">
        <f t="shared" si="272"/>
        <v>42240.231435185182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11">
        <f t="shared" si="271"/>
        <v>42195.95854166666</v>
      </c>
      <c r="Q2905" s="11">
        <f t="shared" si="272"/>
        <v>42255.95854166666</v>
      </c>
      <c r="R290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11">
        <f t="shared" si="271"/>
        <v>41940.759618055556</v>
      </c>
      <c r="Q2906" s="11">
        <f t="shared" si="272"/>
        <v>41952.291666666664</v>
      </c>
      <c r="R290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11">
        <f t="shared" si="271"/>
        <v>42605.848530092589</v>
      </c>
      <c r="Q2907" s="11">
        <f t="shared" si="272"/>
        <v>42619.848530092589</v>
      </c>
      <c r="R290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11">
        <f t="shared" si="271"/>
        <v>42199.440578703703</v>
      </c>
      <c r="Q2908" s="11">
        <f t="shared" si="272"/>
        <v>42216.833333333336</v>
      </c>
      <c r="R290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11">
        <f t="shared" si="271"/>
        <v>42444.669409722213</v>
      </c>
      <c r="Q2909" s="11">
        <f t="shared" si="272"/>
        <v>42504.669409722213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11">
        <f t="shared" si="271"/>
        <v>42499.523368055547</v>
      </c>
      <c r="Q2910" s="11">
        <f t="shared" si="272"/>
        <v>42529.523368055547</v>
      </c>
      <c r="R29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11">
        <f t="shared" si="271"/>
        <v>41929.057881944442</v>
      </c>
      <c r="Q2911" s="11">
        <f t="shared" si="272"/>
        <v>41968.615277777775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11">
        <f t="shared" si="271"/>
        <v>42107.632951388885</v>
      </c>
      <c r="Q2912" s="11">
        <f t="shared" si="272"/>
        <v>42167.632951388885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11">
        <f t="shared" si="271"/>
        <v>42142.560486111113</v>
      </c>
      <c r="Q2913" s="11">
        <f t="shared" si="272"/>
        <v>42182.560486111113</v>
      </c>
      <c r="R2913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11">
        <f t="shared" si="271"/>
        <v>42353.923310185179</v>
      </c>
      <c r="Q2914" s="11">
        <f t="shared" si="272"/>
        <v>42383.923310185179</v>
      </c>
      <c r="R2914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11">
        <f t="shared" si="271"/>
        <v>41828.714571759258</v>
      </c>
      <c r="Q2915" s="11">
        <f t="shared" si="272"/>
        <v>41888.714571759258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11">
        <f t="shared" si="271"/>
        <v>42017.699004629627</v>
      </c>
      <c r="Q2916" s="11">
        <f t="shared" si="272"/>
        <v>42077.657337962963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11">
        <f t="shared" si="271"/>
        <v>42415.189699074072</v>
      </c>
      <c r="Q2917" s="11">
        <f t="shared" si="272"/>
        <v>42445.1480324074</v>
      </c>
      <c r="R291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11">
        <f t="shared" si="271"/>
        <v>41755.268391203703</v>
      </c>
      <c r="Q2918" s="11">
        <f t="shared" si="272"/>
        <v>41778.268391203703</v>
      </c>
      <c r="R291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11">
        <f t="shared" si="271"/>
        <v>42245.026006944441</v>
      </c>
      <c r="Q2919" s="11">
        <f t="shared" si="272"/>
        <v>42263.026006944441</v>
      </c>
      <c r="R291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11">
        <f t="shared" si="271"/>
        <v>42278.421377314815</v>
      </c>
      <c r="Q2920" s="11">
        <f t="shared" si="272"/>
        <v>42306.421377314815</v>
      </c>
      <c r="R292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11">
        <f t="shared" si="271"/>
        <v>41826.411215277774</v>
      </c>
      <c r="Q2921" s="11">
        <f t="shared" si="272"/>
        <v>41856.411215277774</v>
      </c>
      <c r="R292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11">
        <f t="shared" si="271"/>
        <v>42058.584143518521</v>
      </c>
      <c r="Q2922" s="11">
        <f t="shared" si="272"/>
        <v>42088.54247685185</v>
      </c>
      <c r="R2922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11">
        <f t="shared" si="271"/>
        <v>41877.678287037037</v>
      </c>
      <c r="Q2923" s="11">
        <f t="shared" si="272"/>
        <v>41907.678287037037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11">
        <f t="shared" si="271"/>
        <v>42097.665821759256</v>
      </c>
      <c r="Q2924" s="11">
        <f t="shared" si="272"/>
        <v>42142.665821759256</v>
      </c>
      <c r="R2924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11">
        <f t="shared" si="271"/>
        <v>42012.944201388884</v>
      </c>
      <c r="Q2925" s="11">
        <f t="shared" si="272"/>
        <v>42027.916666666664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11">
        <f t="shared" si="271"/>
        <v>42103.348495370366</v>
      </c>
      <c r="Q2926" s="11">
        <f t="shared" si="272"/>
        <v>42132.957638888889</v>
      </c>
      <c r="R292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11">
        <f t="shared" si="271"/>
        <v>41863.375787037032</v>
      </c>
      <c r="Q2927" s="11">
        <f t="shared" si="272"/>
        <v>41893.375787037032</v>
      </c>
      <c r="R292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11">
        <f t="shared" si="271"/>
        <v>42044.557627314811</v>
      </c>
      <c r="Q2928" s="11">
        <f t="shared" si="272"/>
        <v>42058.557627314811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11">
        <f t="shared" si="271"/>
        <v>41806.460983796293</v>
      </c>
      <c r="Q2929" s="11">
        <f t="shared" si="272"/>
        <v>41835</v>
      </c>
      <c r="R292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11">
        <f t="shared" si="271"/>
        <v>42403.789884259262</v>
      </c>
      <c r="Q2930" s="11">
        <f t="shared" si="272"/>
        <v>42433.789884259262</v>
      </c>
      <c r="R2930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11">
        <f t="shared" si="271"/>
        <v>41754.355995370366</v>
      </c>
      <c r="Q2931" s="11">
        <f t="shared" si="272"/>
        <v>41784.355995370366</v>
      </c>
      <c r="R293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11">
        <f t="shared" si="271"/>
        <v>42101.375740740739</v>
      </c>
      <c r="Q2932" s="11">
        <f t="shared" si="272"/>
        <v>42131.375740740739</v>
      </c>
      <c r="R2932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11">
        <f t="shared" si="271"/>
        <v>41872.082905092589</v>
      </c>
      <c r="Q2933" s="11">
        <f t="shared" si="272"/>
        <v>41897.047222222223</v>
      </c>
      <c r="R2933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11">
        <f t="shared" si="271"/>
        <v>42024.956446759257</v>
      </c>
      <c r="Q2934" s="11">
        <f t="shared" si="272"/>
        <v>42056.249999999993</v>
      </c>
      <c r="R2934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11">
        <f t="shared" si="271"/>
        <v>42495.748298611106</v>
      </c>
      <c r="Q2935" s="11">
        <f t="shared" si="272"/>
        <v>42525.748298611106</v>
      </c>
      <c r="R293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11">
        <f t="shared" si="271"/>
        <v>41775.427824074075</v>
      </c>
      <c r="Q2936" s="11">
        <f t="shared" si="272"/>
        <v>41805.427824074075</v>
      </c>
      <c r="R293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11">
        <f t="shared" si="271"/>
        <v>42553.375092592592</v>
      </c>
      <c r="Q2937" s="11">
        <f t="shared" si="272"/>
        <v>42611.499999999993</v>
      </c>
      <c r="R293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11">
        <f t="shared" si="271"/>
        <v>41912.442395833328</v>
      </c>
      <c r="Q2938" s="11">
        <f t="shared" si="272"/>
        <v>41924.999305555553</v>
      </c>
      <c r="R293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11">
        <f t="shared" si="271"/>
        <v>41803.248993055553</v>
      </c>
      <c r="Q2939" s="11">
        <f t="shared" si="272"/>
        <v>41833.248993055553</v>
      </c>
      <c r="R293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11">
        <f t="shared" si="271"/>
        <v>42004.495532407404</v>
      </c>
      <c r="Q2940" s="11">
        <f t="shared" si="272"/>
        <v>42034.495532407404</v>
      </c>
      <c r="R2940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11">
        <f t="shared" si="271"/>
        <v>41845.60083333333</v>
      </c>
      <c r="Q2941" s="11">
        <f t="shared" si="272"/>
        <v>41878.833333333328</v>
      </c>
      <c r="R294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11">
        <f t="shared" si="271"/>
        <v>41982.565023148149</v>
      </c>
      <c r="Q2942" s="11">
        <f t="shared" si="272"/>
        <v>42022.565023148149</v>
      </c>
      <c r="R2942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11">
        <f t="shared" si="271"/>
        <v>42034.751793981479</v>
      </c>
      <c r="Q2943" s="11">
        <f t="shared" si="272"/>
        <v>42064.751793981479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11">
        <f t="shared" si="271"/>
        <v>42334.595590277771</v>
      </c>
      <c r="Q2944" s="11">
        <f t="shared" si="272"/>
        <v>42354.637499999997</v>
      </c>
      <c r="R2944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11">
        <f t="shared" si="271"/>
        <v>42076.921064814807</v>
      </c>
      <c r="Q2945" s="11">
        <f t="shared" si="272"/>
        <v>42106.921064814807</v>
      </c>
      <c r="R2945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11">
        <f t="shared" si="271"/>
        <v>42132.705995370365</v>
      </c>
      <c r="Q2946" s="11">
        <f t="shared" si="272"/>
        <v>42162.705995370365</v>
      </c>
      <c r="R294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11">
        <f t="shared" ref="P2947:P3010" si="277">(((J2947/60)/60)/24)+DATE(1970,1,1)+(-5/24)</f>
        <v>42117.931250000001</v>
      </c>
      <c r="Q2947" s="11">
        <f t="shared" ref="Q2947:Q3010" si="278">(((I2947/60)/60)/24)+DATE(1970,1,1)+(-5/24)</f>
        <v>42147.931250000001</v>
      </c>
      <c r="R2947">
        <f t="shared" ref="R2947:R3010" si="279">IF(L2947=0,0,E2947/L2947)</f>
        <v>0</v>
      </c>
      <c r="S2947" t="str">
        <f t="shared" ref="S2947:S3010" si="280">LEFT(N2947,FIND("/",N2947)-1)</f>
        <v>theater</v>
      </c>
      <c r="T2947" t="str">
        <f t="shared" ref="T2947:T3010" si="281">RIGHT(N2947,LEN(N2947)-FIND("/",N2947))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11">
        <f t="shared" si="277"/>
        <v>42567.322824074072</v>
      </c>
      <c r="Q2948" s="11">
        <f t="shared" si="278"/>
        <v>42597.322824074072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11">
        <f t="shared" si="277"/>
        <v>42649.353784722225</v>
      </c>
      <c r="Q2949" s="11">
        <f t="shared" si="278"/>
        <v>42698.507638888892</v>
      </c>
      <c r="R294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11">
        <f t="shared" si="277"/>
        <v>42097.440891203696</v>
      </c>
      <c r="Q2950" s="11">
        <f t="shared" si="278"/>
        <v>42157.440891203696</v>
      </c>
      <c r="R2950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11">
        <f t="shared" si="277"/>
        <v>42297.61478009259</v>
      </c>
      <c r="Q2951" s="11">
        <f t="shared" si="278"/>
        <v>42327.656446759262</v>
      </c>
      <c r="R295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11">
        <f t="shared" si="277"/>
        <v>42362.156851851854</v>
      </c>
      <c r="Q2952" s="11">
        <f t="shared" si="278"/>
        <v>42392.156851851854</v>
      </c>
      <c r="R2952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11">
        <f t="shared" si="277"/>
        <v>41872.594594907401</v>
      </c>
      <c r="Q2953" s="11">
        <f t="shared" si="278"/>
        <v>41917.594594907401</v>
      </c>
      <c r="R2953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11">
        <f t="shared" si="277"/>
        <v>42628.481932870367</v>
      </c>
      <c r="Q2954" s="11">
        <f t="shared" si="278"/>
        <v>42659.958333333336</v>
      </c>
      <c r="R2954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11">
        <f t="shared" si="277"/>
        <v>42255.583576388883</v>
      </c>
      <c r="Q2955" s="11">
        <f t="shared" si="278"/>
        <v>42285.583576388883</v>
      </c>
      <c r="R295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11">
        <f t="shared" si="277"/>
        <v>42790.375034722216</v>
      </c>
      <c r="Q2956" s="11">
        <f t="shared" si="278"/>
        <v>42810.333368055559</v>
      </c>
      <c r="R2956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11">
        <f t="shared" si="277"/>
        <v>42141.532974537033</v>
      </c>
      <c r="Q2957" s="11">
        <f t="shared" si="278"/>
        <v>42171.532974537033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11">
        <f t="shared" si="277"/>
        <v>42464.750578703701</v>
      </c>
      <c r="Q2958" s="11">
        <f t="shared" si="278"/>
        <v>42494.750578703701</v>
      </c>
      <c r="R295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11">
        <f t="shared" si="277"/>
        <v>42030.80291666666</v>
      </c>
      <c r="Q2959" s="11">
        <f t="shared" si="278"/>
        <v>42090.761249999996</v>
      </c>
      <c r="R295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11">
        <f t="shared" si="277"/>
        <v>42438.570798611108</v>
      </c>
      <c r="Q2960" s="11">
        <f t="shared" si="278"/>
        <v>42498.529131944444</v>
      </c>
      <c r="R2960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11">
        <f t="shared" si="277"/>
        <v>42497.800057870372</v>
      </c>
      <c r="Q2961" s="11">
        <f t="shared" si="278"/>
        <v>42527.800057870372</v>
      </c>
      <c r="R2961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11">
        <f t="shared" si="277"/>
        <v>41863.54887731481</v>
      </c>
      <c r="Q2962" s="11">
        <f t="shared" si="278"/>
        <v>41893.54887731481</v>
      </c>
      <c r="R2962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11">
        <f t="shared" si="277"/>
        <v>42061.004155092589</v>
      </c>
      <c r="Q2963" s="11">
        <f t="shared" si="278"/>
        <v>42088.958333333336</v>
      </c>
      <c r="R296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11">
        <f t="shared" si="277"/>
        <v>42036.035949074074</v>
      </c>
      <c r="Q2964" s="11">
        <f t="shared" si="278"/>
        <v>42064.082638888889</v>
      </c>
      <c r="R296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11">
        <f t="shared" si="277"/>
        <v>42157.26185185185</v>
      </c>
      <c r="Q2965" s="11">
        <f t="shared" si="278"/>
        <v>42187.26185185185</v>
      </c>
      <c r="R296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11">
        <f t="shared" si="277"/>
        <v>41827.701608796291</v>
      </c>
      <c r="Q2966" s="11">
        <f t="shared" si="278"/>
        <v>41857.688888888886</v>
      </c>
      <c r="R296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11">
        <f t="shared" si="277"/>
        <v>42162.521215277775</v>
      </c>
      <c r="Q2967" s="11">
        <f t="shared" si="278"/>
        <v>42192.521215277775</v>
      </c>
      <c r="R296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11">
        <f t="shared" si="277"/>
        <v>42233.530231481483</v>
      </c>
      <c r="Q2968" s="11">
        <f t="shared" si="278"/>
        <v>42263.530231481483</v>
      </c>
      <c r="R296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11">
        <f t="shared" si="277"/>
        <v>42041.989490740736</v>
      </c>
      <c r="Q2969" s="11">
        <f t="shared" si="278"/>
        <v>42071.947824074072</v>
      </c>
      <c r="R296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11">
        <f t="shared" si="277"/>
        <v>42585.315509259257</v>
      </c>
      <c r="Q2970" s="11">
        <f t="shared" si="278"/>
        <v>42598.957638888889</v>
      </c>
      <c r="R2970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11">
        <f t="shared" si="277"/>
        <v>42097.578159722216</v>
      </c>
      <c r="Q2971" s="11">
        <f t="shared" si="278"/>
        <v>42127.743750000001</v>
      </c>
      <c r="R297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11">
        <f t="shared" si="277"/>
        <v>41808.461238425924</v>
      </c>
      <c r="Q2972" s="11">
        <f t="shared" si="278"/>
        <v>41838.461238425924</v>
      </c>
      <c r="R2972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11">
        <f t="shared" si="277"/>
        <v>41852.449976851851</v>
      </c>
      <c r="Q2973" s="11">
        <f t="shared" si="278"/>
        <v>41882.449976851851</v>
      </c>
      <c r="R2973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11">
        <f t="shared" si="277"/>
        <v>42693.90185185185</v>
      </c>
      <c r="Q2974" s="11">
        <f t="shared" si="278"/>
        <v>42708.833333333336</v>
      </c>
      <c r="R2974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11">
        <f t="shared" si="277"/>
        <v>42341.610046296293</v>
      </c>
      <c r="Q2975" s="11">
        <f t="shared" si="278"/>
        <v>42369.958333333336</v>
      </c>
      <c r="R297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11">
        <f t="shared" si="277"/>
        <v>41879.852673611109</v>
      </c>
      <c r="Q2976" s="11">
        <f t="shared" si="278"/>
        <v>41907.857638888883</v>
      </c>
      <c r="R297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11">
        <f t="shared" si="277"/>
        <v>41941.475532407407</v>
      </c>
      <c r="Q2977" s="11">
        <f t="shared" si="278"/>
        <v>41969.916666666664</v>
      </c>
      <c r="R297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11">
        <f t="shared" si="277"/>
        <v>42425.522337962961</v>
      </c>
      <c r="Q2978" s="11">
        <f t="shared" si="278"/>
        <v>42442.291666666664</v>
      </c>
      <c r="R297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11">
        <f t="shared" si="277"/>
        <v>42026.672847222224</v>
      </c>
      <c r="Q2979" s="11">
        <f t="shared" si="278"/>
        <v>42085.884722222218</v>
      </c>
      <c r="R297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11">
        <f t="shared" si="277"/>
        <v>41922.432256944441</v>
      </c>
      <c r="Q2980" s="11">
        <f t="shared" si="278"/>
        <v>41932.040972222218</v>
      </c>
      <c r="R2980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11">
        <f t="shared" si="277"/>
        <v>41993.616006944438</v>
      </c>
      <c r="Q2981" s="11">
        <f t="shared" si="278"/>
        <v>42010.041666666664</v>
      </c>
      <c r="R298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11">
        <f t="shared" si="277"/>
        <v>42219.70752314815</v>
      </c>
      <c r="Q2982" s="11">
        <f t="shared" si="278"/>
        <v>42239.874999999993</v>
      </c>
      <c r="R2982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11">
        <f t="shared" si="277"/>
        <v>42225.351342592585</v>
      </c>
      <c r="Q2983" s="11">
        <f t="shared" si="278"/>
        <v>42270.351342592585</v>
      </c>
      <c r="R2983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11">
        <f t="shared" si="277"/>
        <v>42381.478506944441</v>
      </c>
      <c r="Q2984" s="11">
        <f t="shared" si="278"/>
        <v>42411.478506944441</v>
      </c>
      <c r="R2984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11">
        <f t="shared" si="277"/>
        <v>41894.424027777779</v>
      </c>
      <c r="Q2985" s="11">
        <f t="shared" si="278"/>
        <v>41954.465694444443</v>
      </c>
      <c r="R298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11">
        <f t="shared" si="277"/>
        <v>42576.070381944439</v>
      </c>
      <c r="Q2986" s="11">
        <f t="shared" si="278"/>
        <v>42606.070381944439</v>
      </c>
      <c r="R298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11">
        <f t="shared" si="277"/>
        <v>42654.765370370362</v>
      </c>
      <c r="Q2987" s="11">
        <f t="shared" si="278"/>
        <v>42673.958333333336</v>
      </c>
      <c r="R298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11">
        <f t="shared" si="277"/>
        <v>42431.29173611111</v>
      </c>
      <c r="Q2988" s="11">
        <f t="shared" si="278"/>
        <v>42491.250069444439</v>
      </c>
      <c r="R298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11">
        <f t="shared" si="277"/>
        <v>42627.098969907405</v>
      </c>
      <c r="Q2989" s="11">
        <f t="shared" si="278"/>
        <v>42655.791666666664</v>
      </c>
      <c r="R298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11">
        <f t="shared" si="277"/>
        <v>42511.153715277782</v>
      </c>
      <c r="Q2990" s="11">
        <f t="shared" si="278"/>
        <v>42541.153715277782</v>
      </c>
      <c r="R2990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11">
        <f t="shared" si="277"/>
        <v>42336.812060185184</v>
      </c>
      <c r="Q2991" s="11">
        <f t="shared" si="278"/>
        <v>42358.999305555553</v>
      </c>
      <c r="R299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11">
        <f t="shared" si="277"/>
        <v>42341.365972222215</v>
      </c>
      <c r="Q2992" s="11">
        <f t="shared" si="278"/>
        <v>42376.365972222215</v>
      </c>
      <c r="R2992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11">
        <f t="shared" si="277"/>
        <v>42740.628819444442</v>
      </c>
      <c r="Q2993" s="11">
        <f t="shared" si="278"/>
        <v>42762.628819444442</v>
      </c>
      <c r="R2993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11">
        <f t="shared" si="277"/>
        <v>42622.559143518512</v>
      </c>
      <c r="Q2994" s="11">
        <f t="shared" si="278"/>
        <v>42652.559143518512</v>
      </c>
      <c r="R2994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11">
        <f t="shared" si="277"/>
        <v>42390.63040509259</v>
      </c>
      <c r="Q2995" s="11">
        <f t="shared" si="278"/>
        <v>42420.63040509259</v>
      </c>
      <c r="R299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11">
        <f t="shared" si="277"/>
        <v>41885.270509259259</v>
      </c>
      <c r="Q2996" s="11">
        <f t="shared" si="278"/>
        <v>41915.270509259259</v>
      </c>
      <c r="R299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11">
        <f t="shared" si="277"/>
        <v>42724.456840277773</v>
      </c>
      <c r="Q2997" s="11">
        <f t="shared" si="278"/>
        <v>42754.456840277773</v>
      </c>
      <c r="R299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11">
        <f t="shared" si="277"/>
        <v>42090.70416666667</v>
      </c>
      <c r="Q2998" s="11">
        <f t="shared" si="278"/>
        <v>42150.70416666667</v>
      </c>
      <c r="R299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11">
        <f t="shared" si="277"/>
        <v>42775.525381944441</v>
      </c>
      <c r="Q2999" s="11">
        <f t="shared" si="278"/>
        <v>42792.999305555553</v>
      </c>
      <c r="R299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11">
        <f t="shared" si="277"/>
        <v>41777.985289351847</v>
      </c>
      <c r="Q3000" s="11">
        <f t="shared" si="278"/>
        <v>41805.975694444445</v>
      </c>
      <c r="R3000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11">
        <f t="shared" si="277"/>
        <v>42780.531944444439</v>
      </c>
      <c r="Q3001" s="11">
        <f t="shared" si="278"/>
        <v>42794.874999999993</v>
      </c>
      <c r="R300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11">
        <f t="shared" si="277"/>
        <v>42752.61886574074</v>
      </c>
      <c r="Q3002" s="11">
        <f t="shared" si="278"/>
        <v>42766.541666666664</v>
      </c>
      <c r="R300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11">
        <f t="shared" si="277"/>
        <v>42534.687291666669</v>
      </c>
      <c r="Q3003" s="11">
        <f t="shared" si="278"/>
        <v>42564.687291666669</v>
      </c>
      <c r="R3003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11">
        <f t="shared" si="277"/>
        <v>41239.627916666665</v>
      </c>
      <c r="Q3004" s="11">
        <f t="shared" si="278"/>
        <v>41269.627916666665</v>
      </c>
      <c r="R3004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11">
        <f t="shared" si="277"/>
        <v>42398.640925925924</v>
      </c>
      <c r="Q3005" s="11">
        <f t="shared" si="278"/>
        <v>42430.040972222218</v>
      </c>
      <c r="R300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11">
        <f t="shared" si="277"/>
        <v>41928.672731481478</v>
      </c>
      <c r="Q3006" s="11">
        <f t="shared" si="278"/>
        <v>41958.714398148142</v>
      </c>
      <c r="R300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11">
        <f t="shared" si="277"/>
        <v>41888.466493055552</v>
      </c>
      <c r="Q3007" s="11">
        <f t="shared" si="278"/>
        <v>41918.466493055552</v>
      </c>
      <c r="R300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11">
        <f t="shared" si="277"/>
        <v>41957.548506944448</v>
      </c>
      <c r="Q3008" s="11">
        <f t="shared" si="278"/>
        <v>41987.548506944448</v>
      </c>
      <c r="R300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11">
        <f t="shared" si="277"/>
        <v>42098.007905092592</v>
      </c>
      <c r="Q3009" s="11">
        <f t="shared" si="278"/>
        <v>42119.007905092592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11">
        <f t="shared" si="277"/>
        <v>42360.003692129627</v>
      </c>
      <c r="Q3010" s="11">
        <f t="shared" si="278"/>
        <v>42390.003692129627</v>
      </c>
      <c r="R3010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11">
        <f t="shared" ref="P3011:P3074" si="283">(((J3011/60)/60)/24)+DATE(1970,1,1)+(-5/24)</f>
        <v>41939.361574074072</v>
      </c>
      <c r="Q3011" s="11">
        <f t="shared" ref="Q3011:Q3074" si="284">(((I3011/60)/60)/24)+DATE(1970,1,1)+(-5/24)</f>
        <v>41969.403240740743</v>
      </c>
      <c r="R3011">
        <f t="shared" ref="R3011:R3074" si="285">IF(L3011=0,0,E3011/L3011)</f>
        <v>233.8984375</v>
      </c>
      <c r="S3011" t="str">
        <f t="shared" ref="S3011:S3074" si="286">LEFT(N3011,FIND("/",N3011)-1)</f>
        <v>theater</v>
      </c>
      <c r="T3011" t="str">
        <f t="shared" ref="T3011:T3074" si="287">RIGHT(N3011,LEN(N3011)-FIND("/",N3011))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11">
        <f t="shared" si="283"/>
        <v>41996.624062499999</v>
      </c>
      <c r="Q3012" s="11">
        <f t="shared" si="284"/>
        <v>42056.624062499999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11">
        <f t="shared" si="283"/>
        <v>42334.260601851849</v>
      </c>
      <c r="Q3013" s="11">
        <f t="shared" si="284"/>
        <v>42361.749305555553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11">
        <f t="shared" si="283"/>
        <v>42024.494560185187</v>
      </c>
      <c r="Q3014" s="11">
        <f t="shared" si="284"/>
        <v>42045.494560185187</v>
      </c>
      <c r="R3014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11">
        <f t="shared" si="283"/>
        <v>42146.627881944441</v>
      </c>
      <c r="Q3015" s="11">
        <f t="shared" si="284"/>
        <v>42176.627881944441</v>
      </c>
      <c r="R30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11">
        <f t="shared" si="283"/>
        <v>41919.915277777778</v>
      </c>
      <c r="Q3016" s="11">
        <f t="shared" si="284"/>
        <v>41948</v>
      </c>
      <c r="R301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11">
        <f t="shared" si="283"/>
        <v>41785.518958333334</v>
      </c>
      <c r="Q3017" s="11">
        <f t="shared" si="284"/>
        <v>41800.958333333328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11">
        <f t="shared" si="283"/>
        <v>41778.339722222219</v>
      </c>
      <c r="Q3018" s="11">
        <f t="shared" si="284"/>
        <v>41838.339722222219</v>
      </c>
      <c r="R301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11">
        <f t="shared" si="283"/>
        <v>41841.641701388886</v>
      </c>
      <c r="Q3019" s="11">
        <f t="shared" si="284"/>
        <v>41871.641701388886</v>
      </c>
      <c r="R301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11">
        <f t="shared" si="283"/>
        <v>42163.090000000004</v>
      </c>
      <c r="Q3020" s="11">
        <f t="shared" si="284"/>
        <v>42205.708333333336</v>
      </c>
      <c r="R3020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11">
        <f t="shared" si="283"/>
        <v>41758.625231481477</v>
      </c>
      <c r="Q3021" s="11">
        <f t="shared" si="284"/>
        <v>41785.916666666664</v>
      </c>
      <c r="R302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11">
        <f t="shared" si="283"/>
        <v>42170.638113425921</v>
      </c>
      <c r="Q3022" s="11">
        <f t="shared" si="284"/>
        <v>42230.638113425921</v>
      </c>
      <c r="R302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11">
        <f t="shared" si="283"/>
        <v>42660.410520833328</v>
      </c>
      <c r="Q3023" s="11">
        <f t="shared" si="284"/>
        <v>42696.040972222218</v>
      </c>
      <c r="R3023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11">
        <f t="shared" si="283"/>
        <v>42564.745474537034</v>
      </c>
      <c r="Q3024" s="11">
        <f t="shared" si="284"/>
        <v>42609.745474537034</v>
      </c>
      <c r="R3024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11">
        <f t="shared" si="283"/>
        <v>42121.46743055556</v>
      </c>
      <c r="Q3025" s="11">
        <f t="shared" si="284"/>
        <v>42166.46743055556</v>
      </c>
      <c r="R302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11">
        <f t="shared" si="283"/>
        <v>41158.785590277774</v>
      </c>
      <c r="Q3026" s="11">
        <f t="shared" si="284"/>
        <v>41188.785590277774</v>
      </c>
      <c r="R302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11">
        <f t="shared" si="283"/>
        <v>41761.301076388889</v>
      </c>
      <c r="Q3027" s="11">
        <f t="shared" si="284"/>
        <v>41789.458333333328</v>
      </c>
      <c r="R302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11">
        <f t="shared" si="283"/>
        <v>42783.251064814809</v>
      </c>
      <c r="Q3028" s="11">
        <f t="shared" si="284"/>
        <v>42797.251064814809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11">
        <f t="shared" si="283"/>
        <v>42053.49596064815</v>
      </c>
      <c r="Q3029" s="11">
        <f t="shared" si="284"/>
        <v>42083.454293981478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11">
        <f t="shared" si="283"/>
        <v>42567.055844907409</v>
      </c>
      <c r="Q3030" s="11">
        <f t="shared" si="284"/>
        <v>42597.055844907409</v>
      </c>
      <c r="R3030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11">
        <f t="shared" si="283"/>
        <v>41932.500543981478</v>
      </c>
      <c r="Q3031" s="11">
        <f t="shared" si="284"/>
        <v>41960.982638888883</v>
      </c>
      <c r="R303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11">
        <f t="shared" si="283"/>
        <v>42233.5390162037</v>
      </c>
      <c r="Q3032" s="11">
        <f t="shared" si="284"/>
        <v>42263.5390162037</v>
      </c>
      <c r="R303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11">
        <f t="shared" si="283"/>
        <v>42597.674155092587</v>
      </c>
      <c r="Q3033" s="11">
        <f t="shared" si="284"/>
        <v>42657.674155092587</v>
      </c>
      <c r="R3033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11">
        <f t="shared" si="283"/>
        <v>42227.836331018516</v>
      </c>
      <c r="Q3034" s="11">
        <f t="shared" si="284"/>
        <v>42257.836331018516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11">
        <f t="shared" si="283"/>
        <v>42569.901909722219</v>
      </c>
      <c r="Q3035" s="11">
        <f t="shared" si="284"/>
        <v>42599.901909722219</v>
      </c>
      <c r="R303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11">
        <f t="shared" si="283"/>
        <v>42644.327025462961</v>
      </c>
      <c r="Q3036" s="11">
        <f t="shared" si="284"/>
        <v>42674.957638888889</v>
      </c>
      <c r="R303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11">
        <f t="shared" si="283"/>
        <v>41368.351956018516</v>
      </c>
      <c r="Q3037" s="11">
        <f t="shared" si="284"/>
        <v>41398.351956018516</v>
      </c>
      <c r="R303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11">
        <f t="shared" si="283"/>
        <v>41466.576898148145</v>
      </c>
      <c r="Q3038" s="11">
        <f t="shared" si="284"/>
        <v>41502.290972222218</v>
      </c>
      <c r="R303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11">
        <f t="shared" si="283"/>
        <v>40378.684872685182</v>
      </c>
      <c r="Q3039" s="11">
        <f t="shared" si="284"/>
        <v>40452.999305555553</v>
      </c>
      <c r="R303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11">
        <f t="shared" si="283"/>
        <v>42373.043946759259</v>
      </c>
      <c r="Q3040" s="11">
        <f t="shared" si="284"/>
        <v>42433.043946759259</v>
      </c>
      <c r="R3040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11">
        <f t="shared" si="283"/>
        <v>41610.586087962962</v>
      </c>
      <c r="Q3041" s="11">
        <f t="shared" si="284"/>
        <v>41637.124305555553</v>
      </c>
      <c r="R304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11">
        <f t="shared" si="283"/>
        <v>42177.583576388883</v>
      </c>
      <c r="Q3042" s="11">
        <f t="shared" si="284"/>
        <v>42181.749999999993</v>
      </c>
      <c r="R304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11">
        <f t="shared" si="283"/>
        <v>42359.660277777781</v>
      </c>
      <c r="Q3043" s="11">
        <f t="shared" si="284"/>
        <v>42389.660277777781</v>
      </c>
      <c r="R3043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11">
        <f t="shared" si="283"/>
        <v>42253.479710648149</v>
      </c>
      <c r="Q3044" s="11">
        <f t="shared" si="284"/>
        <v>42283.479710648149</v>
      </c>
      <c r="R3044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11">
        <f t="shared" si="283"/>
        <v>42082.862256944441</v>
      </c>
      <c r="Q3045" s="11">
        <f t="shared" si="284"/>
        <v>42109.909722222219</v>
      </c>
      <c r="R304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11">
        <f t="shared" si="283"/>
        <v>42387.518495370365</v>
      </c>
      <c r="Q3046" s="11">
        <f t="shared" si="284"/>
        <v>42402.518495370365</v>
      </c>
      <c r="R304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11">
        <f t="shared" si="283"/>
        <v>41842.947395833333</v>
      </c>
      <c r="Q3047" s="11">
        <f t="shared" si="284"/>
        <v>41872.947395833333</v>
      </c>
      <c r="R304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11">
        <f t="shared" si="283"/>
        <v>41862.59474537037</v>
      </c>
      <c r="Q3048" s="11">
        <f t="shared" si="284"/>
        <v>41891.994444444441</v>
      </c>
      <c r="R304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11">
        <f t="shared" si="283"/>
        <v>42443.780717592592</v>
      </c>
      <c r="Q3049" s="11">
        <f t="shared" si="284"/>
        <v>42487.344444444439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11">
        <f t="shared" si="283"/>
        <v>41975.692847222213</v>
      </c>
      <c r="Q3050" s="11">
        <f t="shared" si="284"/>
        <v>42004.681944444441</v>
      </c>
      <c r="R3050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11">
        <f t="shared" si="283"/>
        <v>42138.806192129625</v>
      </c>
      <c r="Q3051" s="11">
        <f t="shared" si="284"/>
        <v>42168.806192129625</v>
      </c>
      <c r="R305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11">
        <f t="shared" si="283"/>
        <v>42464.960185185184</v>
      </c>
      <c r="Q3052" s="11">
        <f t="shared" si="284"/>
        <v>42494.960185185184</v>
      </c>
      <c r="R305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11">
        <f t="shared" si="283"/>
        <v>42744.207696759251</v>
      </c>
      <c r="Q3053" s="11">
        <f t="shared" si="284"/>
        <v>42774.207696759251</v>
      </c>
      <c r="R3053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11">
        <f t="shared" si="283"/>
        <v>42122.461736111109</v>
      </c>
      <c r="Q3054" s="11">
        <f t="shared" si="284"/>
        <v>42152.457638888889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11">
        <f t="shared" si="283"/>
        <v>41862.553391203699</v>
      </c>
      <c r="Q3055" s="11">
        <f t="shared" si="284"/>
        <v>41913.957638888889</v>
      </c>
      <c r="R305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11">
        <f t="shared" si="283"/>
        <v>42027.624467592592</v>
      </c>
      <c r="Q3056" s="11">
        <f t="shared" si="284"/>
        <v>42064.836111111108</v>
      </c>
      <c r="R3056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11">
        <f t="shared" si="283"/>
        <v>41953.749884259254</v>
      </c>
      <c r="Q3057" s="11">
        <f t="shared" si="284"/>
        <v>42013.749884259254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11">
        <f t="shared" si="283"/>
        <v>41851.428055555552</v>
      </c>
      <c r="Q3058" s="11">
        <f t="shared" si="284"/>
        <v>41911.428055555552</v>
      </c>
      <c r="R3058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11">
        <f t="shared" si="283"/>
        <v>42433.442256944443</v>
      </c>
      <c r="Q3059" s="11">
        <f t="shared" si="284"/>
        <v>42463.400590277779</v>
      </c>
      <c r="R3059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11">
        <f t="shared" si="283"/>
        <v>42460.165972222218</v>
      </c>
      <c r="Q3060" s="11">
        <f t="shared" si="284"/>
        <v>42510.165972222218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11">
        <f t="shared" si="283"/>
        <v>41829.727384259255</v>
      </c>
      <c r="Q3061" s="11">
        <f t="shared" si="284"/>
        <v>41859.727384259255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11">
        <f t="shared" si="283"/>
        <v>42245.066365740735</v>
      </c>
      <c r="Q3062" s="11">
        <f t="shared" si="284"/>
        <v>42275.066365740735</v>
      </c>
      <c r="R306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11">
        <f t="shared" si="283"/>
        <v>41834.575787037036</v>
      </c>
      <c r="Q3063" s="11">
        <f t="shared" si="284"/>
        <v>41864.575787037036</v>
      </c>
      <c r="R3063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11">
        <f t="shared" si="283"/>
        <v>42248.3274537037</v>
      </c>
      <c r="Q3064" s="11">
        <f t="shared" si="284"/>
        <v>42277.541666666664</v>
      </c>
      <c r="R3064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11">
        <f t="shared" si="283"/>
        <v>42630.714560185181</v>
      </c>
      <c r="Q3065" s="11">
        <f t="shared" si="284"/>
        <v>42665.714560185181</v>
      </c>
      <c r="R306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11">
        <f t="shared" si="283"/>
        <v>42298.9218287037</v>
      </c>
      <c r="Q3066" s="11">
        <f t="shared" si="284"/>
        <v>42330.082638888889</v>
      </c>
      <c r="R306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11">
        <f t="shared" si="283"/>
        <v>41824.846898148149</v>
      </c>
      <c r="Q3067" s="11">
        <f t="shared" si="284"/>
        <v>41849.846898148149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11">
        <f t="shared" si="283"/>
        <v>42531.020104166666</v>
      </c>
      <c r="Q3068" s="11">
        <f t="shared" si="284"/>
        <v>42561.020104166666</v>
      </c>
      <c r="R306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11">
        <f t="shared" si="283"/>
        <v>42226.730081018519</v>
      </c>
      <c r="Q3069" s="11">
        <f t="shared" si="284"/>
        <v>42256.730081018519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11">
        <f t="shared" si="283"/>
        <v>42263.483240740738</v>
      </c>
      <c r="Q3070" s="11">
        <f t="shared" si="284"/>
        <v>42293.483240740738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11">
        <f t="shared" si="283"/>
        <v>41957.625393518516</v>
      </c>
      <c r="Q3071" s="11">
        <f t="shared" si="284"/>
        <v>41987.625393518516</v>
      </c>
      <c r="R307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11">
        <f t="shared" si="283"/>
        <v>42690.525104166663</v>
      </c>
      <c r="Q3072" s="11">
        <f t="shared" si="284"/>
        <v>42711.525104166663</v>
      </c>
      <c r="R307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11">
        <f t="shared" si="283"/>
        <v>42097.524085648147</v>
      </c>
      <c r="Q3073" s="11">
        <f t="shared" si="284"/>
        <v>42115.040972222218</v>
      </c>
      <c r="R3073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11">
        <f t="shared" si="283"/>
        <v>42658.482199074067</v>
      </c>
      <c r="Q3074" s="11">
        <f t="shared" si="284"/>
        <v>42672.865277777775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11">
        <f t="shared" ref="P3075:P3138" si="289">(((J3075/60)/60)/24)+DATE(1970,1,1)+(-5/24)</f>
        <v>42111.475694444445</v>
      </c>
      <c r="Q3075" s="11">
        <f t="shared" ref="Q3075:Q3138" si="290">(((I3075/60)/60)/24)+DATE(1970,1,1)+(-5/24)</f>
        <v>42169.59652777778</v>
      </c>
      <c r="R3075">
        <f t="shared" ref="R3075:R3138" si="291">IF(L3075=0,0,E3075/L3075)</f>
        <v>92.142857142857139</v>
      </c>
      <c r="S3075" t="str">
        <f t="shared" ref="S3075:S3138" si="292">LEFT(N3075,FIND("/",N3075)-1)</f>
        <v>theater</v>
      </c>
      <c r="T3075" t="str">
        <f t="shared" ref="T3075:T3138" si="293">RIGHT(N3075,LEN(N3075)-FIND("/",N3075))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11">
        <f t="shared" si="289"/>
        <v>42409.362951388881</v>
      </c>
      <c r="Q3076" s="11">
        <f t="shared" si="290"/>
        <v>42439.362951388881</v>
      </c>
      <c r="R307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11">
        <f t="shared" si="289"/>
        <v>42550.893981481473</v>
      </c>
      <c r="Q3077" s="11">
        <f t="shared" si="290"/>
        <v>42600.893981481473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11">
        <f t="shared" si="289"/>
        <v>42226.443553240737</v>
      </c>
      <c r="Q3078" s="11">
        <f t="shared" si="290"/>
        <v>42286.443553240737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11">
        <f t="shared" si="289"/>
        <v>42766.74858796296</v>
      </c>
      <c r="Q3079" s="11">
        <f t="shared" si="290"/>
        <v>42796.74858796296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11">
        <f t="shared" si="289"/>
        <v>42030.930497685178</v>
      </c>
      <c r="Q3080" s="11">
        <f t="shared" si="290"/>
        <v>42060.930497685178</v>
      </c>
      <c r="R3080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11">
        <f t="shared" si="289"/>
        <v>42055.50503472222</v>
      </c>
      <c r="Q3081" s="11">
        <f t="shared" si="290"/>
        <v>42085.463368055549</v>
      </c>
      <c r="R308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11">
        <f t="shared" si="289"/>
        <v>41939.8199537037</v>
      </c>
      <c r="Q3082" s="11">
        <f t="shared" si="290"/>
        <v>41999.861620370364</v>
      </c>
      <c r="R308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11">
        <f t="shared" si="289"/>
        <v>42236.973275462959</v>
      </c>
      <c r="Q3083" s="11">
        <f t="shared" si="290"/>
        <v>42266.973275462959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11">
        <f t="shared" si="289"/>
        <v>42293.714652777773</v>
      </c>
      <c r="Q3084" s="11">
        <f t="shared" si="290"/>
        <v>42323.756319444445</v>
      </c>
      <c r="R3084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11">
        <f t="shared" si="289"/>
        <v>41853.355069444442</v>
      </c>
      <c r="Q3085" s="11">
        <f t="shared" si="290"/>
        <v>41883</v>
      </c>
      <c r="R308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11">
        <f t="shared" si="289"/>
        <v>42100.515405092585</v>
      </c>
      <c r="Q3086" s="11">
        <f t="shared" si="290"/>
        <v>42129.574999999997</v>
      </c>
      <c r="R308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11">
        <f t="shared" si="289"/>
        <v>42246.675451388881</v>
      </c>
      <c r="Q3087" s="11">
        <f t="shared" si="290"/>
        <v>42276.675451388881</v>
      </c>
      <c r="R308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11">
        <f t="shared" si="289"/>
        <v>42173.462488425925</v>
      </c>
      <c r="Q3088" s="11">
        <f t="shared" si="290"/>
        <v>42233.462488425925</v>
      </c>
      <c r="R308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11">
        <f t="shared" si="289"/>
        <v>42664.942013888889</v>
      </c>
      <c r="Q3089" s="11">
        <f t="shared" si="290"/>
        <v>42724.983680555553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11">
        <f t="shared" si="289"/>
        <v>41981.363969907405</v>
      </c>
      <c r="Q3090" s="11">
        <f t="shared" si="290"/>
        <v>42012.361805555549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11">
        <f t="shared" si="289"/>
        <v>42528.334293981483</v>
      </c>
      <c r="Q3091" s="11">
        <f t="shared" si="290"/>
        <v>42559.874305555553</v>
      </c>
      <c r="R309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11">
        <f t="shared" si="289"/>
        <v>42065.610474537032</v>
      </c>
      <c r="Q3092" s="11">
        <f t="shared" si="290"/>
        <v>42125.568807870368</v>
      </c>
      <c r="R309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11">
        <f t="shared" si="289"/>
        <v>42566.740081018514</v>
      </c>
      <c r="Q3093" s="11">
        <f t="shared" si="290"/>
        <v>42596.740081018514</v>
      </c>
      <c r="R3093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11">
        <f t="shared" si="289"/>
        <v>42255.41101851852</v>
      </c>
      <c r="Q3094" s="11">
        <f t="shared" si="290"/>
        <v>42292.708333333336</v>
      </c>
      <c r="R3094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11">
        <f t="shared" si="289"/>
        <v>41760.700706018513</v>
      </c>
      <c r="Q3095" s="11">
        <f t="shared" si="290"/>
        <v>41790.957638888889</v>
      </c>
      <c r="R309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11">
        <f t="shared" si="289"/>
        <v>42207.587453703702</v>
      </c>
      <c r="Q3096" s="11">
        <f t="shared" si="290"/>
        <v>42267.587453703702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11">
        <f t="shared" si="289"/>
        <v>42522.81689814815</v>
      </c>
      <c r="Q3097" s="11">
        <f t="shared" si="290"/>
        <v>42582.81689814815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11">
        <f t="shared" si="289"/>
        <v>42114.617199074077</v>
      </c>
      <c r="Q3098" s="11">
        <f t="shared" si="290"/>
        <v>42144.617199074077</v>
      </c>
      <c r="R309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11">
        <f t="shared" si="289"/>
        <v>42629.29515046296</v>
      </c>
      <c r="Q3099" s="11">
        <f t="shared" si="290"/>
        <v>42650.374999999993</v>
      </c>
      <c r="R309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11">
        <f t="shared" si="289"/>
        <v>42359.58390046296</v>
      </c>
      <c r="Q3100" s="11">
        <f t="shared" si="290"/>
        <v>42407.803472222215</v>
      </c>
      <c r="R3100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11">
        <f t="shared" si="289"/>
        <v>42381.981377314813</v>
      </c>
      <c r="Q3101" s="11">
        <f t="shared" si="290"/>
        <v>42411.981377314813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11">
        <f t="shared" si="289"/>
        <v>41902.4140625</v>
      </c>
      <c r="Q3102" s="11">
        <f t="shared" si="290"/>
        <v>41932.4140625</v>
      </c>
      <c r="R310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11">
        <f t="shared" si="289"/>
        <v>42171.175196759257</v>
      </c>
      <c r="Q3103" s="11">
        <f t="shared" si="290"/>
        <v>42201.12222222222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11">
        <f t="shared" si="289"/>
        <v>42555.132152777776</v>
      </c>
      <c r="Q3104" s="11">
        <f t="shared" si="290"/>
        <v>42605.132152777776</v>
      </c>
      <c r="R3104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11">
        <f t="shared" si="289"/>
        <v>42106.94798611111</v>
      </c>
      <c r="Q3105" s="11">
        <f t="shared" si="290"/>
        <v>42166.94798611111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11">
        <f t="shared" si="289"/>
        <v>42006.70035879629</v>
      </c>
      <c r="Q3106" s="11">
        <f t="shared" si="290"/>
        <v>42037.874999999993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11">
        <f t="shared" si="289"/>
        <v>41876.510601851849</v>
      </c>
      <c r="Q3107" s="11">
        <f t="shared" si="290"/>
        <v>41931</v>
      </c>
      <c r="R310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11">
        <f t="shared" si="289"/>
        <v>42241.22078703704</v>
      </c>
      <c r="Q3108" s="11">
        <f t="shared" si="290"/>
        <v>42263.708333333336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11">
        <f t="shared" si="289"/>
        <v>42128.605914351843</v>
      </c>
      <c r="Q3109" s="11">
        <f t="shared" si="290"/>
        <v>42135.605914351843</v>
      </c>
      <c r="R310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11">
        <f t="shared" si="289"/>
        <v>42062.47215277778</v>
      </c>
      <c r="Q3110" s="11">
        <f t="shared" si="290"/>
        <v>42122.430486111109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11">
        <f t="shared" si="289"/>
        <v>41843.916782407403</v>
      </c>
      <c r="Q3111" s="11">
        <f t="shared" si="290"/>
        <v>41878.916782407403</v>
      </c>
      <c r="R31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11">
        <f t="shared" si="289"/>
        <v>42744.823136574072</v>
      </c>
      <c r="Q3112" s="11">
        <f t="shared" si="290"/>
        <v>42784.823136574072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11">
        <f t="shared" si="289"/>
        <v>41885.38680555555</v>
      </c>
      <c r="Q3113" s="11">
        <f t="shared" si="290"/>
        <v>41916.38680555555</v>
      </c>
      <c r="R3113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11">
        <f t="shared" si="289"/>
        <v>42614.913587962961</v>
      </c>
      <c r="Q3114" s="11">
        <f t="shared" si="290"/>
        <v>42674.913587962961</v>
      </c>
      <c r="R3114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11">
        <f t="shared" si="289"/>
        <v>42081.522939814815</v>
      </c>
      <c r="Q3115" s="11">
        <f t="shared" si="290"/>
        <v>42111.522939814815</v>
      </c>
      <c r="R31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11">
        <f t="shared" si="289"/>
        <v>41843.42418981481</v>
      </c>
      <c r="Q3116" s="11">
        <f t="shared" si="290"/>
        <v>41903.42418981481</v>
      </c>
      <c r="R3116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11">
        <f t="shared" si="289"/>
        <v>42496.238738425927</v>
      </c>
      <c r="Q3117" s="11">
        <f t="shared" si="290"/>
        <v>42526.238738425927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11">
        <f t="shared" si="289"/>
        <v>42081.30700231481</v>
      </c>
      <c r="Q3118" s="11">
        <f t="shared" si="290"/>
        <v>42095.30700231481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11">
        <f t="shared" si="289"/>
        <v>42509.166203703695</v>
      </c>
      <c r="Q3119" s="11">
        <f t="shared" si="290"/>
        <v>42517.341666666667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11">
        <f t="shared" si="289"/>
        <v>42534.441238425927</v>
      </c>
      <c r="Q3120" s="11">
        <f t="shared" si="290"/>
        <v>42553.441238425927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11">
        <f t="shared" si="289"/>
        <v>42059.837175925924</v>
      </c>
      <c r="Q3121" s="11">
        <f t="shared" si="290"/>
        <v>42089.795509259253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11">
        <f t="shared" si="289"/>
        <v>42435.733749999999</v>
      </c>
      <c r="Q3122" s="11">
        <f t="shared" si="290"/>
        <v>42495.692083333335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11">
        <f t="shared" si="289"/>
        <v>41848.471469907403</v>
      </c>
      <c r="Q3123" s="11">
        <f t="shared" si="290"/>
        <v>41908.471469907403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11">
        <f t="shared" si="289"/>
        <v>42678.723749999997</v>
      </c>
      <c r="Q3124" s="11">
        <f t="shared" si="290"/>
        <v>42683.765416666669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11">
        <f t="shared" si="289"/>
        <v>42530.784699074073</v>
      </c>
      <c r="Q3125" s="11">
        <f t="shared" si="290"/>
        <v>42560.784699074073</v>
      </c>
      <c r="R312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11">
        <f t="shared" si="289"/>
        <v>41977.571770833332</v>
      </c>
      <c r="Q3126" s="11">
        <f t="shared" si="290"/>
        <v>42037.571770833332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11">
        <f t="shared" si="289"/>
        <v>42345.998518518514</v>
      </c>
      <c r="Q3127" s="11">
        <f t="shared" si="290"/>
        <v>42375.998518518514</v>
      </c>
      <c r="R3127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11">
        <f t="shared" si="289"/>
        <v>42426.809745370374</v>
      </c>
      <c r="Q3128" s="11">
        <f t="shared" si="290"/>
        <v>42456.768078703702</v>
      </c>
      <c r="R312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11">
        <f t="shared" si="289"/>
        <v>42034.648483796293</v>
      </c>
      <c r="Q3129" s="11">
        <f t="shared" si="290"/>
        <v>42064.648483796293</v>
      </c>
      <c r="R3129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11">
        <f t="shared" si="289"/>
        <v>42780.617372685178</v>
      </c>
      <c r="Q3130" s="11">
        <f t="shared" si="290"/>
        <v>42810.575706018521</v>
      </c>
      <c r="R3130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11">
        <f t="shared" si="289"/>
        <v>42803.634479166663</v>
      </c>
      <c r="Q3131" s="11">
        <f t="shared" si="290"/>
        <v>42843.592812499999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11">
        <f t="shared" si="289"/>
        <v>42808.431898148141</v>
      </c>
      <c r="Q3132" s="11">
        <f t="shared" si="290"/>
        <v>42838.999305555553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11">
        <f t="shared" si="289"/>
        <v>42803.370891203704</v>
      </c>
      <c r="Q3133" s="11">
        <f t="shared" si="290"/>
        <v>42833.329224537032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11">
        <f t="shared" si="289"/>
        <v>42786.141898148147</v>
      </c>
      <c r="Q3134" s="11">
        <f t="shared" si="290"/>
        <v>42846.100231481476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11">
        <f t="shared" si="289"/>
        <v>42788.356874999998</v>
      </c>
      <c r="Q3135" s="11">
        <f t="shared" si="290"/>
        <v>42818.315208333333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11">
        <f t="shared" si="289"/>
        <v>42800.511793981481</v>
      </c>
      <c r="Q3136" s="11">
        <f t="shared" si="290"/>
        <v>42821.470127314817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11">
        <f t="shared" si="289"/>
        <v>42806.943530092591</v>
      </c>
      <c r="Q3137" s="11">
        <f t="shared" si="290"/>
        <v>42828.943530092591</v>
      </c>
      <c r="R313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11">
        <f t="shared" si="289"/>
        <v>42789.25409722222</v>
      </c>
      <c r="Q3138" s="11">
        <f t="shared" si="290"/>
        <v>42825.749305555553</v>
      </c>
      <c r="R313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11">
        <f t="shared" ref="P3139:P3202" si="295">(((J3139/60)/60)/24)+DATE(1970,1,1)+(-5/24)</f>
        <v>42807.676724537036</v>
      </c>
      <c r="Q3139" s="11">
        <f t="shared" ref="Q3139:Q3202" si="296">(((I3139/60)/60)/24)+DATE(1970,1,1)+(-5/24)</f>
        <v>42858.591666666667</v>
      </c>
      <c r="R3139">
        <f t="shared" ref="R3139:R3202" si="297">IF(L3139=0,0,E3139/L3139)</f>
        <v>50</v>
      </c>
      <c r="S3139" t="str">
        <f t="shared" ref="S3139:S3202" si="298">LEFT(N3139,FIND("/",N3139)-1)</f>
        <v>theater</v>
      </c>
      <c r="T3139" t="str">
        <f t="shared" ref="T3139:T3202" si="299">RIGHT(N3139,LEN(N3139)-FIND("/",N3139))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11">
        <f t="shared" si="295"/>
        <v>42809.437581018516</v>
      </c>
      <c r="Q3140" s="11">
        <f t="shared" si="296"/>
        <v>42828.437581018516</v>
      </c>
      <c r="R3140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11">
        <f t="shared" si="295"/>
        <v>42785.062037037038</v>
      </c>
      <c r="Q3141" s="11">
        <f t="shared" si="296"/>
        <v>42818.981249999997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11">
        <f t="shared" si="295"/>
        <v>42802.510451388887</v>
      </c>
      <c r="Q3142" s="11">
        <f t="shared" si="296"/>
        <v>42832.468784722216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11">
        <f t="shared" si="295"/>
        <v>42800.544999999998</v>
      </c>
      <c r="Q3143" s="11">
        <f t="shared" si="296"/>
        <v>42841.624999999993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11">
        <f t="shared" si="295"/>
        <v>42783.304849537039</v>
      </c>
      <c r="Q3144" s="11">
        <f t="shared" si="296"/>
        <v>42813.263182870367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11">
        <f t="shared" si="295"/>
        <v>42808.149953703702</v>
      </c>
      <c r="Q3145" s="11">
        <f t="shared" si="296"/>
        <v>42834.149953703702</v>
      </c>
      <c r="R3145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11">
        <f t="shared" si="295"/>
        <v>42796.329942129632</v>
      </c>
      <c r="Q3146" s="11">
        <f t="shared" si="296"/>
        <v>42813.041666666664</v>
      </c>
      <c r="R314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11">
        <f t="shared" si="295"/>
        <v>42761.832569444443</v>
      </c>
      <c r="Q3147" s="11">
        <f t="shared" si="296"/>
        <v>42821.790902777771</v>
      </c>
      <c r="R3147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11">
        <f t="shared" si="295"/>
        <v>42796.474143518521</v>
      </c>
      <c r="Q3148" s="11">
        <f t="shared" si="296"/>
        <v>42841.432476851849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11">
        <f t="shared" si="295"/>
        <v>41909.761053240742</v>
      </c>
      <c r="Q3149" s="11">
        <f t="shared" si="296"/>
        <v>41949.802719907406</v>
      </c>
      <c r="R314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11">
        <f t="shared" si="295"/>
        <v>41891.456990740735</v>
      </c>
      <c r="Q3150" s="11">
        <f t="shared" si="296"/>
        <v>41912.958333333328</v>
      </c>
      <c r="R3150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11">
        <f t="shared" si="295"/>
        <v>41225.809027777774</v>
      </c>
      <c r="Q3151" s="11">
        <f t="shared" si="296"/>
        <v>41249.875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11">
        <f t="shared" si="295"/>
        <v>40478.055590277778</v>
      </c>
      <c r="Q3152" s="11">
        <f t="shared" si="296"/>
        <v>40567.958333333328</v>
      </c>
      <c r="R315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11">
        <f t="shared" si="295"/>
        <v>41862.631643518514</v>
      </c>
      <c r="Q3153" s="11">
        <f t="shared" si="296"/>
        <v>41892.631643518514</v>
      </c>
      <c r="R3153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11">
        <f t="shared" si="295"/>
        <v>41550.659340277773</v>
      </c>
      <c r="Q3154" s="11">
        <f t="shared" si="296"/>
        <v>41580.659340277773</v>
      </c>
      <c r="R3154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11">
        <f t="shared" si="295"/>
        <v>40632.946030092593</v>
      </c>
      <c r="Q3155" s="11">
        <f t="shared" si="296"/>
        <v>40663.999305555553</v>
      </c>
      <c r="R315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11">
        <f t="shared" si="295"/>
        <v>40970.667337962957</v>
      </c>
      <c r="Q3156" s="11">
        <f t="shared" si="296"/>
        <v>41000.625671296293</v>
      </c>
      <c r="R315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11">
        <f t="shared" si="295"/>
        <v>41233.290798611109</v>
      </c>
      <c r="Q3157" s="11">
        <f t="shared" si="296"/>
        <v>41263.290798611109</v>
      </c>
      <c r="R315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11">
        <f t="shared" si="295"/>
        <v>41026.744722222218</v>
      </c>
      <c r="Q3158" s="11">
        <f t="shared" si="296"/>
        <v>41061.744722222218</v>
      </c>
      <c r="R315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11">
        <f t="shared" si="295"/>
        <v>41829.579918981479</v>
      </c>
      <c r="Q3159" s="11">
        <f t="shared" si="296"/>
        <v>41839</v>
      </c>
      <c r="R315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11">
        <f t="shared" si="295"/>
        <v>41447.631388888884</v>
      </c>
      <c r="Q3160" s="11">
        <f t="shared" si="296"/>
        <v>41477.631388888884</v>
      </c>
      <c r="R3160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11">
        <f t="shared" si="295"/>
        <v>40883.858344907407</v>
      </c>
      <c r="Q3161" s="11">
        <f t="shared" si="296"/>
        <v>40926.75</v>
      </c>
      <c r="R316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11">
        <f t="shared" si="295"/>
        <v>41841.056562499994</v>
      </c>
      <c r="Q3162" s="11">
        <f t="shared" si="296"/>
        <v>41863.999305555553</v>
      </c>
      <c r="R316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11">
        <f t="shared" si="295"/>
        <v>41897.327800925923</v>
      </c>
      <c r="Q3163" s="11">
        <f t="shared" si="296"/>
        <v>41927.327800925923</v>
      </c>
      <c r="R3163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11">
        <f t="shared" si="295"/>
        <v>41799.47756944444</v>
      </c>
      <c r="Q3164" s="11">
        <f t="shared" si="296"/>
        <v>41826.875</v>
      </c>
      <c r="R3164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11">
        <f t="shared" si="295"/>
        <v>41775.545428240737</v>
      </c>
      <c r="Q3165" s="11">
        <f t="shared" si="296"/>
        <v>41805.545428240737</v>
      </c>
      <c r="R316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11">
        <f t="shared" si="295"/>
        <v>41766.597395833334</v>
      </c>
      <c r="Q3166" s="11">
        <f t="shared" si="296"/>
        <v>41799.597395833334</v>
      </c>
      <c r="R316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11">
        <f t="shared" si="295"/>
        <v>40643.950925925921</v>
      </c>
      <c r="Q3167" s="11">
        <f t="shared" si="296"/>
        <v>40665.957638888889</v>
      </c>
      <c r="R316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11">
        <f t="shared" si="295"/>
        <v>41940.483252314814</v>
      </c>
      <c r="Q3168" s="11">
        <f t="shared" si="296"/>
        <v>41969.124305555553</v>
      </c>
      <c r="R316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11">
        <f t="shared" si="295"/>
        <v>41838.967372685183</v>
      </c>
      <c r="Q3169" s="11">
        <f t="shared" si="296"/>
        <v>41852.967372685183</v>
      </c>
      <c r="R316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11">
        <f t="shared" si="295"/>
        <v>41771.897604166668</v>
      </c>
      <c r="Q3170" s="11">
        <f t="shared" si="296"/>
        <v>41803.708333333328</v>
      </c>
      <c r="R3170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11">
        <f t="shared" si="295"/>
        <v>41591.529641203699</v>
      </c>
      <c r="Q3171" s="11">
        <f t="shared" si="296"/>
        <v>41620.999305555553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11">
        <f t="shared" si="295"/>
        <v>41788.872037037036</v>
      </c>
      <c r="Q3172" s="11">
        <f t="shared" si="296"/>
        <v>41821.958333333328</v>
      </c>
      <c r="R317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11">
        <f t="shared" si="295"/>
        <v>42466.399976851848</v>
      </c>
      <c r="Q3173" s="11">
        <f t="shared" si="296"/>
        <v>42496.399976851848</v>
      </c>
      <c r="R3173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11">
        <f t="shared" si="295"/>
        <v>40923.521620370368</v>
      </c>
      <c r="Q3174" s="11">
        <f t="shared" si="296"/>
        <v>40953.521620370368</v>
      </c>
      <c r="R3174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11">
        <f t="shared" si="295"/>
        <v>41878.670046296291</v>
      </c>
      <c r="Q3175" s="11">
        <f t="shared" si="296"/>
        <v>41908.670046296291</v>
      </c>
      <c r="R317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11">
        <f t="shared" si="295"/>
        <v>41862.656342592592</v>
      </c>
      <c r="Q3176" s="11">
        <f t="shared" si="296"/>
        <v>41876.656342592592</v>
      </c>
      <c r="R317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11">
        <f t="shared" si="295"/>
        <v>40531.678553240738</v>
      </c>
      <c r="Q3177" s="11">
        <f t="shared" si="296"/>
        <v>40591.678553240738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11">
        <f t="shared" si="295"/>
        <v>41477.722581018512</v>
      </c>
      <c r="Q3178" s="11">
        <f t="shared" si="296"/>
        <v>41504.416666666664</v>
      </c>
      <c r="R317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11">
        <f t="shared" si="295"/>
        <v>41781.458437499998</v>
      </c>
      <c r="Q3179" s="11">
        <f t="shared" si="296"/>
        <v>41811.458437499998</v>
      </c>
      <c r="R317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11">
        <f t="shared" si="295"/>
        <v>41806.396701388883</v>
      </c>
      <c r="Q3180" s="11">
        <f t="shared" si="296"/>
        <v>41836.396701388883</v>
      </c>
      <c r="R3180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11">
        <f t="shared" si="295"/>
        <v>41375.49387731481</v>
      </c>
      <c r="Q3181" s="11">
        <f t="shared" si="296"/>
        <v>41400.49387731481</v>
      </c>
      <c r="R318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11">
        <f t="shared" si="295"/>
        <v>41780.204270833332</v>
      </c>
      <c r="Q3182" s="11">
        <f t="shared" si="296"/>
        <v>41810.204270833332</v>
      </c>
      <c r="R318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11">
        <f t="shared" si="295"/>
        <v>41779.101701388885</v>
      </c>
      <c r="Q3183" s="11">
        <f t="shared" si="296"/>
        <v>41805.458333333328</v>
      </c>
      <c r="R3183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11">
        <f t="shared" si="295"/>
        <v>40883.740983796291</v>
      </c>
      <c r="Q3184" s="11">
        <f t="shared" si="296"/>
        <v>40939.5</v>
      </c>
      <c r="R3184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11">
        <f t="shared" si="295"/>
        <v>41491.586446759255</v>
      </c>
      <c r="Q3185" s="11">
        <f t="shared" si="296"/>
        <v>41509.586446759255</v>
      </c>
      <c r="R318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11">
        <f t="shared" si="295"/>
        <v>41791.785081018512</v>
      </c>
      <c r="Q3186" s="11">
        <f t="shared" si="296"/>
        <v>41821.785081018512</v>
      </c>
      <c r="R318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11">
        <f t="shared" si="295"/>
        <v>41829.768993055557</v>
      </c>
      <c r="Q3187" s="11">
        <f t="shared" si="296"/>
        <v>41836.768993055557</v>
      </c>
      <c r="R318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11">
        <f t="shared" si="295"/>
        <v>41868.715717592589</v>
      </c>
      <c r="Q3188" s="11">
        <f t="shared" si="296"/>
        <v>41898.666666666664</v>
      </c>
      <c r="R318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11">
        <f t="shared" si="295"/>
        <v>41835.458020833328</v>
      </c>
      <c r="Q3189" s="11">
        <f t="shared" si="296"/>
        <v>41855.458020833328</v>
      </c>
      <c r="R318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11">
        <f t="shared" si="295"/>
        <v>42144.207199074073</v>
      </c>
      <c r="Q3190" s="11">
        <f t="shared" si="296"/>
        <v>42165.207199074073</v>
      </c>
      <c r="R3190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11">
        <f t="shared" si="295"/>
        <v>42118.138101851851</v>
      </c>
      <c r="Q3191" s="11">
        <f t="shared" si="296"/>
        <v>42148.138101851851</v>
      </c>
      <c r="R319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11">
        <f t="shared" si="295"/>
        <v>42682.942997685182</v>
      </c>
      <c r="Q3192" s="11">
        <f t="shared" si="296"/>
        <v>42712.984664351847</v>
      </c>
      <c r="R3192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11">
        <f t="shared" si="295"/>
        <v>42538.547094907401</v>
      </c>
      <c r="Q3193" s="11">
        <f t="shared" si="296"/>
        <v>42598.547094907401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11">
        <f t="shared" si="295"/>
        <v>42018.732164351844</v>
      </c>
      <c r="Q3194" s="11">
        <f t="shared" si="296"/>
        <v>42063.708333333336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11">
        <f t="shared" si="295"/>
        <v>42010.759907407402</v>
      </c>
      <c r="Q3195" s="11">
        <f t="shared" si="296"/>
        <v>42055.759907407402</v>
      </c>
      <c r="R319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11">
        <f t="shared" si="295"/>
        <v>42181.854143518511</v>
      </c>
      <c r="Q3196" s="11">
        <f t="shared" si="296"/>
        <v>42211.854143518511</v>
      </c>
      <c r="R3196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11">
        <f t="shared" si="295"/>
        <v>42017.385902777773</v>
      </c>
      <c r="Q3197" s="11">
        <f t="shared" si="296"/>
        <v>42047.385902777773</v>
      </c>
      <c r="R319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11">
        <f t="shared" si="295"/>
        <v>42157.389756944445</v>
      </c>
      <c r="Q3198" s="11">
        <f t="shared" si="296"/>
        <v>42217.374999999993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11">
        <f t="shared" si="295"/>
        <v>42009.28493055555</v>
      </c>
      <c r="Q3199" s="11">
        <f t="shared" si="296"/>
        <v>42039.28493055555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11">
        <f t="shared" si="295"/>
        <v>42013.216168981475</v>
      </c>
      <c r="Q3200" s="11">
        <f t="shared" si="296"/>
        <v>42051.216168981475</v>
      </c>
      <c r="R3200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11">
        <f t="shared" si="295"/>
        <v>41858.553449074068</v>
      </c>
      <c r="Q3201" s="11">
        <f t="shared" si="296"/>
        <v>41888.666666666664</v>
      </c>
      <c r="R320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11">
        <f t="shared" si="295"/>
        <v>42460.112280092588</v>
      </c>
      <c r="Q3202" s="11">
        <f t="shared" si="296"/>
        <v>42490.023611111108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11">
        <f t="shared" ref="P3203:P3266" si="301">(((J3203/60)/60)/24)+DATE(1970,1,1)+(-5/24)</f>
        <v>41861.558761574073</v>
      </c>
      <c r="Q3203" s="11">
        <f t="shared" ref="Q3203:Q3266" si="302">(((I3203/60)/60)/24)+DATE(1970,1,1)+(-5/24)</f>
        <v>41882.558761574073</v>
      </c>
      <c r="R3203">
        <f t="shared" ref="R3203:R3266" si="303">IF(L3203=0,0,E3203/L3203)</f>
        <v>12.5</v>
      </c>
      <c r="S3203" t="str">
        <f t="shared" ref="S3203:S3266" si="304">LEFT(N3203,FIND("/",N3203)-1)</f>
        <v>theater</v>
      </c>
      <c r="T3203" t="str">
        <f t="shared" ref="T3203:T3266" si="305">RIGHT(N3203,LEN(N3203)-FIND("/",N3203))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11">
        <f t="shared" si="301"/>
        <v>42293.645208333335</v>
      </c>
      <c r="Q3204" s="11">
        <f t="shared" si="302"/>
        <v>42352.040972222218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11">
        <f t="shared" si="301"/>
        <v>42242.780347222222</v>
      </c>
      <c r="Q3205" s="11">
        <f t="shared" si="302"/>
        <v>42272.780347222222</v>
      </c>
      <c r="R320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11">
        <f t="shared" si="301"/>
        <v>42172.477766203701</v>
      </c>
      <c r="Q3206" s="11">
        <f t="shared" si="302"/>
        <v>42202.468055555553</v>
      </c>
      <c r="R3206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11">
        <f t="shared" si="301"/>
        <v>42095.166342592587</v>
      </c>
      <c r="Q3207" s="11">
        <f t="shared" si="302"/>
        <v>42125.166342592587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11">
        <f t="shared" si="301"/>
        <v>42236.067719907405</v>
      </c>
      <c r="Q3208" s="11">
        <f t="shared" si="302"/>
        <v>42266.067719907405</v>
      </c>
      <c r="R3208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11">
        <f t="shared" si="301"/>
        <v>42057.069525462961</v>
      </c>
      <c r="Q3209" s="11">
        <f t="shared" si="302"/>
        <v>42117.027858796289</v>
      </c>
      <c r="R320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11">
        <f t="shared" si="301"/>
        <v>41827.396724537037</v>
      </c>
      <c r="Q3210" s="11">
        <f t="shared" si="302"/>
        <v>41848.396724537037</v>
      </c>
      <c r="R3210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11">
        <f t="shared" si="301"/>
        <v>41778.428912037038</v>
      </c>
      <c r="Q3211" s="11">
        <f t="shared" si="302"/>
        <v>41810.75</v>
      </c>
      <c r="R32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11">
        <f t="shared" si="301"/>
        <v>41013.728229166663</v>
      </c>
      <c r="Q3212" s="11">
        <f t="shared" si="302"/>
        <v>41060.957638888889</v>
      </c>
      <c r="R32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11">
        <f t="shared" si="301"/>
        <v>41834.378240740742</v>
      </c>
      <c r="Q3213" s="11">
        <f t="shared" si="302"/>
        <v>41865.875</v>
      </c>
      <c r="R3213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11">
        <f t="shared" si="301"/>
        <v>41829.587395833332</v>
      </c>
      <c r="Q3214" s="11">
        <f t="shared" si="302"/>
        <v>41859.587395833332</v>
      </c>
      <c r="R3214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11">
        <f t="shared" si="301"/>
        <v>42171.555081018516</v>
      </c>
      <c r="Q3215" s="11">
        <f t="shared" si="302"/>
        <v>42211.555081018516</v>
      </c>
      <c r="R32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11">
        <f t="shared" si="301"/>
        <v>42337.584178240737</v>
      </c>
      <c r="Q3216" s="11">
        <f t="shared" si="302"/>
        <v>42374.788194444445</v>
      </c>
      <c r="R321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11">
        <f t="shared" si="301"/>
        <v>42219.456840277773</v>
      </c>
      <c r="Q3217" s="11">
        <f t="shared" si="302"/>
        <v>42256.957638888889</v>
      </c>
      <c r="R321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11">
        <f t="shared" si="301"/>
        <v>42165.254293981481</v>
      </c>
      <c r="Q3218" s="11">
        <f t="shared" si="302"/>
        <v>42196.395833333336</v>
      </c>
      <c r="R321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11">
        <f t="shared" si="301"/>
        <v>42648.337777777771</v>
      </c>
      <c r="Q3219" s="11">
        <f t="shared" si="302"/>
        <v>42678.337777777771</v>
      </c>
      <c r="R321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11">
        <f t="shared" si="301"/>
        <v>41970.793819444443</v>
      </c>
      <c r="Q3220" s="11">
        <f t="shared" si="302"/>
        <v>42003.791666666664</v>
      </c>
      <c r="R3220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11">
        <f t="shared" si="301"/>
        <v>42050.77484953704</v>
      </c>
      <c r="Q3221" s="11">
        <f t="shared" si="302"/>
        <v>42085.733182870368</v>
      </c>
      <c r="R322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11">
        <f t="shared" si="301"/>
        <v>42772.625046296293</v>
      </c>
      <c r="Q3222" s="11">
        <f t="shared" si="302"/>
        <v>42806.666666666664</v>
      </c>
      <c r="R322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11">
        <f t="shared" si="301"/>
        <v>42155.488460648143</v>
      </c>
      <c r="Q3223" s="11">
        <f t="shared" si="302"/>
        <v>42190.488460648143</v>
      </c>
      <c r="R3223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11">
        <f t="shared" si="301"/>
        <v>42270.373807870368</v>
      </c>
      <c r="Q3224" s="11">
        <f t="shared" si="302"/>
        <v>42301.686805555553</v>
      </c>
      <c r="R3224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11">
        <f t="shared" si="301"/>
        <v>42206.62703703704</v>
      </c>
      <c r="Q3225" s="11">
        <f t="shared" si="302"/>
        <v>42236.62703703704</v>
      </c>
      <c r="R322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11">
        <f t="shared" si="301"/>
        <v>42697.642511574071</v>
      </c>
      <c r="Q3226" s="11">
        <f t="shared" si="302"/>
        <v>42744.999999999993</v>
      </c>
      <c r="R322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11">
        <f t="shared" si="301"/>
        <v>42503.351134259261</v>
      </c>
      <c r="Q3227" s="11">
        <f t="shared" si="302"/>
        <v>42524.666666666664</v>
      </c>
      <c r="R322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11">
        <f t="shared" si="301"/>
        <v>42277.375138888885</v>
      </c>
      <c r="Q3228" s="11">
        <f t="shared" si="302"/>
        <v>42307.375138888885</v>
      </c>
      <c r="R322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11">
        <f t="shared" si="301"/>
        <v>42722.674027777779</v>
      </c>
      <c r="Q3229" s="11">
        <f t="shared" si="302"/>
        <v>42752.674027777779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11">
        <f t="shared" si="301"/>
        <v>42323.500972222224</v>
      </c>
      <c r="Q3230" s="11">
        <f t="shared" si="302"/>
        <v>42354.999305555553</v>
      </c>
      <c r="R3230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11">
        <f t="shared" si="301"/>
        <v>41933.083310185182</v>
      </c>
      <c r="Q3231" s="11">
        <f t="shared" si="302"/>
        <v>41963.124976851854</v>
      </c>
      <c r="R323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11">
        <f t="shared" si="301"/>
        <v>41897.959791666668</v>
      </c>
      <c r="Q3232" s="11">
        <f t="shared" si="302"/>
        <v>41912.957638888889</v>
      </c>
      <c r="R323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11">
        <f t="shared" si="301"/>
        <v>42446.735497685186</v>
      </c>
      <c r="Q3233" s="11">
        <f t="shared" si="302"/>
        <v>42476.735497685186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11">
        <f t="shared" si="301"/>
        <v>42463.605520833335</v>
      </c>
      <c r="Q3234" s="11">
        <f t="shared" si="302"/>
        <v>42493.957638888889</v>
      </c>
      <c r="R3234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11">
        <f t="shared" si="301"/>
        <v>42766.596701388888</v>
      </c>
      <c r="Q3235" s="11">
        <f t="shared" si="302"/>
        <v>42796.596701388888</v>
      </c>
      <c r="R323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11">
        <f t="shared" si="301"/>
        <v>42734.581111111103</v>
      </c>
      <c r="Q3236" s="11">
        <f t="shared" si="302"/>
        <v>42767.771527777775</v>
      </c>
      <c r="R323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11">
        <f t="shared" si="301"/>
        <v>42522.139479166661</v>
      </c>
      <c r="Q3237" s="11">
        <f t="shared" si="302"/>
        <v>42552.139479166661</v>
      </c>
      <c r="R323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11">
        <f t="shared" si="301"/>
        <v>42702.708715277775</v>
      </c>
      <c r="Q3238" s="11">
        <f t="shared" si="302"/>
        <v>42732.708715277775</v>
      </c>
      <c r="R323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11">
        <f t="shared" si="301"/>
        <v>42252.266018518516</v>
      </c>
      <c r="Q3239" s="11">
        <f t="shared" si="302"/>
        <v>42275.957638888889</v>
      </c>
      <c r="R323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11">
        <f t="shared" si="301"/>
        <v>42156.302060185182</v>
      </c>
      <c r="Q3240" s="11">
        <f t="shared" si="302"/>
        <v>42186.302060185182</v>
      </c>
      <c r="R3240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11">
        <f t="shared" si="301"/>
        <v>42277.880706018514</v>
      </c>
      <c r="Q3241" s="11">
        <f t="shared" si="302"/>
        <v>42302.790972222218</v>
      </c>
      <c r="R324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11">
        <f t="shared" si="301"/>
        <v>42754.485509259255</v>
      </c>
      <c r="Q3242" s="11">
        <f t="shared" si="302"/>
        <v>42782.749999999993</v>
      </c>
      <c r="R324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11">
        <f t="shared" si="301"/>
        <v>41893.116550925923</v>
      </c>
      <c r="Q3243" s="11">
        <f t="shared" si="302"/>
        <v>41926.082638888889</v>
      </c>
      <c r="R3243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11">
        <f t="shared" si="301"/>
        <v>41871.547361111108</v>
      </c>
      <c r="Q3244" s="11">
        <f t="shared" si="302"/>
        <v>41901.547361111108</v>
      </c>
      <c r="R3244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11">
        <f t="shared" si="301"/>
        <v>42261.888449074067</v>
      </c>
      <c r="Q3245" s="11">
        <f t="shared" si="302"/>
        <v>42285.791666666664</v>
      </c>
      <c r="R324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11">
        <f t="shared" si="301"/>
        <v>42675.485902777778</v>
      </c>
      <c r="Q3246" s="11">
        <f t="shared" si="302"/>
        <v>42705.527569444443</v>
      </c>
      <c r="R324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11">
        <f t="shared" si="301"/>
        <v>42135.391874999994</v>
      </c>
      <c r="Q3247" s="11">
        <f t="shared" si="302"/>
        <v>42166.874999999993</v>
      </c>
      <c r="R324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11">
        <f t="shared" si="301"/>
        <v>42230.263888888883</v>
      </c>
      <c r="Q3248" s="11">
        <f t="shared" si="302"/>
        <v>42258.957638888889</v>
      </c>
      <c r="R324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11">
        <f t="shared" si="301"/>
        <v>42167.22583333333</v>
      </c>
      <c r="Q3249" s="11">
        <f t="shared" si="302"/>
        <v>42197.22583333333</v>
      </c>
      <c r="R324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11">
        <f t="shared" si="301"/>
        <v>42068.68005787037</v>
      </c>
      <c r="Q3250" s="11">
        <f t="shared" si="302"/>
        <v>42098.638391203705</v>
      </c>
      <c r="R3250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11">
        <f t="shared" si="301"/>
        <v>42145.538356481477</v>
      </c>
      <c r="Q3251" s="11">
        <f t="shared" si="302"/>
        <v>42175.538356481477</v>
      </c>
      <c r="R325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11">
        <f t="shared" si="301"/>
        <v>41918.533842592587</v>
      </c>
      <c r="Q3252" s="11">
        <f t="shared" si="302"/>
        <v>41948.575509259259</v>
      </c>
      <c r="R325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11">
        <f t="shared" si="301"/>
        <v>42146.52275462963</v>
      </c>
      <c r="Q3253" s="11">
        <f t="shared" si="302"/>
        <v>42176.52275462963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11">
        <f t="shared" si="301"/>
        <v>42590.264351851853</v>
      </c>
      <c r="Q3254" s="11">
        <f t="shared" si="302"/>
        <v>42620.264351851853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11">
        <f t="shared" si="301"/>
        <v>42602.368379629632</v>
      </c>
      <c r="Q3255" s="11">
        <f t="shared" si="302"/>
        <v>42620.947916666664</v>
      </c>
      <c r="R325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11">
        <f t="shared" si="301"/>
        <v>42058.877418981479</v>
      </c>
      <c r="Q3256" s="11">
        <f t="shared" si="302"/>
        <v>42088.835752314808</v>
      </c>
      <c r="R325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11">
        <f t="shared" si="301"/>
        <v>41889.559895833328</v>
      </c>
      <c r="Q3257" s="11">
        <f t="shared" si="302"/>
        <v>41919.559895833328</v>
      </c>
      <c r="R325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11">
        <f t="shared" si="301"/>
        <v>42144.365474537037</v>
      </c>
      <c r="Q3258" s="11">
        <f t="shared" si="302"/>
        <v>42165.957638888889</v>
      </c>
      <c r="R325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11">
        <f t="shared" si="301"/>
        <v>42758.351296296292</v>
      </c>
      <c r="Q3259" s="11">
        <f t="shared" si="302"/>
        <v>42788.351296296292</v>
      </c>
      <c r="R325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11">
        <f t="shared" si="301"/>
        <v>41982.678946759253</v>
      </c>
      <c r="Q3260" s="11">
        <f t="shared" si="302"/>
        <v>42012.678946759253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11">
        <f t="shared" si="301"/>
        <v>42614.552604166667</v>
      </c>
      <c r="Q3261" s="11">
        <f t="shared" si="302"/>
        <v>42643.957638888889</v>
      </c>
      <c r="R326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11">
        <f t="shared" si="301"/>
        <v>42303.464328703696</v>
      </c>
      <c r="Q3262" s="11">
        <f t="shared" si="302"/>
        <v>42338.505995370368</v>
      </c>
      <c r="R326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11">
        <f t="shared" si="301"/>
        <v>42171.517083333332</v>
      </c>
      <c r="Q3263" s="11">
        <f t="shared" si="302"/>
        <v>42201.517083333332</v>
      </c>
      <c r="R3263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11">
        <f t="shared" si="301"/>
        <v>41964.107199074067</v>
      </c>
      <c r="Q3264" s="11">
        <f t="shared" si="302"/>
        <v>41994.958333333336</v>
      </c>
      <c r="R3264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11">
        <f t="shared" si="301"/>
        <v>42284.30773148148</v>
      </c>
      <c r="Q3265" s="11">
        <f t="shared" si="302"/>
        <v>42307.666666666664</v>
      </c>
      <c r="R326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11">
        <f t="shared" si="301"/>
        <v>42016.591874999998</v>
      </c>
      <c r="Q3266" s="11">
        <f t="shared" si="302"/>
        <v>42032.708333333336</v>
      </c>
      <c r="R326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11">
        <f t="shared" ref="P3267:P3330" si="307">(((J3267/60)/60)/24)+DATE(1970,1,1)+(-5/24)</f>
        <v>42311.503645833327</v>
      </c>
      <c r="Q3267" s="11">
        <f t="shared" ref="Q3267:Q3330" si="308">(((I3267/60)/60)/24)+DATE(1970,1,1)+(-5/24)</f>
        <v>42341.499999999993</v>
      </c>
      <c r="R3267">
        <f t="shared" ref="R3267:R3330" si="309">IF(L3267=0,0,E3267/L3267)</f>
        <v>70.285714285714292</v>
      </c>
      <c r="S3267" t="str">
        <f t="shared" ref="S3267:S3330" si="310">LEFT(N3267,FIND("/",N3267)-1)</f>
        <v>theater</v>
      </c>
      <c r="T3267" t="str">
        <f t="shared" ref="T3267:T3330" si="311">RIGHT(N3267,LEN(N3267)-FIND("/",N3267))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11">
        <f t="shared" si="307"/>
        <v>42136.32780092593</v>
      </c>
      <c r="Q3268" s="11">
        <f t="shared" si="308"/>
        <v>42167.666666666664</v>
      </c>
      <c r="R326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11">
        <f t="shared" si="307"/>
        <v>42172.549305555549</v>
      </c>
      <c r="Q3269" s="11">
        <f t="shared" si="308"/>
        <v>42202.549305555549</v>
      </c>
      <c r="R326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11">
        <f t="shared" si="307"/>
        <v>42590.695925925924</v>
      </c>
      <c r="Q3270" s="11">
        <f t="shared" si="308"/>
        <v>42606.695925925924</v>
      </c>
      <c r="R3270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11">
        <f t="shared" si="307"/>
        <v>42137.18746527777</v>
      </c>
      <c r="Q3271" s="11">
        <f t="shared" si="308"/>
        <v>42171.249999999993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11">
        <f t="shared" si="307"/>
        <v>42167.324826388889</v>
      </c>
      <c r="Q3272" s="11">
        <f t="shared" si="308"/>
        <v>42197.324826388889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11">
        <f t="shared" si="307"/>
        <v>41915.22887731481</v>
      </c>
      <c r="Q3273" s="11">
        <f t="shared" si="308"/>
        <v>41945.270543981482</v>
      </c>
      <c r="R3273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11">
        <f t="shared" si="307"/>
        <v>42284.291770833333</v>
      </c>
      <c r="Q3274" s="11">
        <f t="shared" si="308"/>
        <v>42314.333437499998</v>
      </c>
      <c r="R3274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11">
        <f t="shared" si="307"/>
        <v>42611.5930787037</v>
      </c>
      <c r="Q3275" s="11">
        <f t="shared" si="308"/>
        <v>42627.583333333336</v>
      </c>
      <c r="R327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11">
        <f t="shared" si="307"/>
        <v>42400.496203703697</v>
      </c>
      <c r="Q3276" s="11">
        <f t="shared" si="308"/>
        <v>42444.666666666664</v>
      </c>
      <c r="R327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11">
        <f t="shared" si="307"/>
        <v>42017.672118055554</v>
      </c>
      <c r="Q3277" s="11">
        <f t="shared" si="308"/>
        <v>42043.979166666664</v>
      </c>
      <c r="R327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11">
        <f t="shared" si="307"/>
        <v>42426.741655092592</v>
      </c>
      <c r="Q3278" s="11">
        <f t="shared" si="308"/>
        <v>42460.957638888889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11">
        <f t="shared" si="307"/>
        <v>41931.474606481483</v>
      </c>
      <c r="Q3279" s="11">
        <f t="shared" si="308"/>
        <v>41961.516273148147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11">
        <f t="shared" si="307"/>
        <v>42124.640081018515</v>
      </c>
      <c r="Q3280" s="11">
        <f t="shared" si="308"/>
        <v>42154.640081018515</v>
      </c>
      <c r="R3280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11">
        <f t="shared" si="307"/>
        <v>42430.894201388881</v>
      </c>
      <c r="Q3281" s="11">
        <f t="shared" si="308"/>
        <v>42460.852534722224</v>
      </c>
      <c r="R328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11">
        <f t="shared" si="307"/>
        <v>42121.548587962963</v>
      </c>
      <c r="Q3282" s="11">
        <f t="shared" si="308"/>
        <v>42155.999999999993</v>
      </c>
      <c r="R328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11">
        <f t="shared" si="307"/>
        <v>42218.811400462961</v>
      </c>
      <c r="Q3283" s="11">
        <f t="shared" si="308"/>
        <v>42248.811400462961</v>
      </c>
      <c r="R3283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11">
        <f t="shared" si="307"/>
        <v>42444.985972222225</v>
      </c>
      <c r="Q3284" s="11">
        <f t="shared" si="308"/>
        <v>42488.985972222225</v>
      </c>
      <c r="R3284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11">
        <f t="shared" si="307"/>
        <v>42379.535856481474</v>
      </c>
      <c r="Q3285" s="11">
        <f t="shared" si="308"/>
        <v>42410.666666666664</v>
      </c>
      <c r="R328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11">
        <f t="shared" si="307"/>
        <v>42380.676539351851</v>
      </c>
      <c r="Q3286" s="11">
        <f t="shared" si="308"/>
        <v>42398.040972222218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11">
        <f t="shared" si="307"/>
        <v>42762.734097222223</v>
      </c>
      <c r="Q3287" s="11">
        <f t="shared" si="308"/>
        <v>42793.999999999993</v>
      </c>
      <c r="R328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11">
        <f t="shared" si="307"/>
        <v>42567.631736111107</v>
      </c>
      <c r="Q3288" s="11">
        <f t="shared" si="308"/>
        <v>42597.631736111107</v>
      </c>
      <c r="R328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11">
        <f t="shared" si="307"/>
        <v>42311.541990740741</v>
      </c>
      <c r="Q3289" s="11">
        <f t="shared" si="308"/>
        <v>42336.541990740741</v>
      </c>
      <c r="R328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11">
        <f t="shared" si="307"/>
        <v>42505.566145833327</v>
      </c>
      <c r="Q3290" s="11">
        <f t="shared" si="308"/>
        <v>42541.749999999993</v>
      </c>
      <c r="R3290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11">
        <f t="shared" si="307"/>
        <v>42758.159745370365</v>
      </c>
      <c r="Q3291" s="11">
        <f t="shared" si="308"/>
        <v>42786.159745370365</v>
      </c>
      <c r="R329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11">
        <f t="shared" si="307"/>
        <v>42775.306608796294</v>
      </c>
      <c r="Q3292" s="11">
        <f t="shared" si="308"/>
        <v>42805.306608796294</v>
      </c>
      <c r="R329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11">
        <f t="shared" si="307"/>
        <v>42232.494212962956</v>
      </c>
      <c r="Q3293" s="11">
        <f t="shared" si="308"/>
        <v>42263.957638888889</v>
      </c>
      <c r="R3293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11">
        <f t="shared" si="307"/>
        <v>42282.561898148146</v>
      </c>
      <c r="Q3294" s="11">
        <f t="shared" si="308"/>
        <v>42342.603564814817</v>
      </c>
      <c r="R3294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11">
        <f t="shared" si="307"/>
        <v>42768.217037037037</v>
      </c>
      <c r="Q3295" s="11">
        <f t="shared" si="308"/>
        <v>42798.217037037037</v>
      </c>
      <c r="R329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11">
        <f t="shared" si="307"/>
        <v>42141.33280092592</v>
      </c>
      <c r="Q3296" s="11">
        <f t="shared" si="308"/>
        <v>42171.33280092592</v>
      </c>
      <c r="R329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11">
        <f t="shared" si="307"/>
        <v>42609.234131944446</v>
      </c>
      <c r="Q3297" s="11">
        <f t="shared" si="308"/>
        <v>42639.234131944446</v>
      </c>
      <c r="R329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11">
        <f t="shared" si="307"/>
        <v>42309.54828703704</v>
      </c>
      <c r="Q3298" s="11">
        <f t="shared" si="308"/>
        <v>42330.708333333336</v>
      </c>
      <c r="R329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11">
        <f t="shared" si="307"/>
        <v>42193.563148148147</v>
      </c>
      <c r="Q3299" s="11">
        <f t="shared" si="308"/>
        <v>42212.749305555553</v>
      </c>
      <c r="R329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11">
        <f t="shared" si="307"/>
        <v>42239.749629629623</v>
      </c>
      <c r="Q3300" s="11">
        <f t="shared" si="308"/>
        <v>42259.791666666664</v>
      </c>
      <c r="R3300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11">
        <f t="shared" si="307"/>
        <v>42261.709062499998</v>
      </c>
      <c r="Q3301" s="11">
        <f t="shared" si="308"/>
        <v>42291.709062499998</v>
      </c>
      <c r="R330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11">
        <f t="shared" si="307"/>
        <v>42102.535439814812</v>
      </c>
      <c r="Q3302" s="11">
        <f t="shared" si="308"/>
        <v>42123.535439814812</v>
      </c>
      <c r="R330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11">
        <f t="shared" si="307"/>
        <v>42538.527500000004</v>
      </c>
      <c r="Q3303" s="11">
        <f t="shared" si="308"/>
        <v>42583.082638888889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11">
        <f t="shared" si="307"/>
        <v>42681.143240740734</v>
      </c>
      <c r="Q3304" s="11">
        <f t="shared" si="308"/>
        <v>42711.143240740734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11">
        <f t="shared" si="307"/>
        <v>42056.443101851844</v>
      </c>
      <c r="Q3305" s="11">
        <f t="shared" si="308"/>
        <v>42091.401435185187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11">
        <f t="shared" si="307"/>
        <v>42696.41611111111</v>
      </c>
      <c r="Q3306" s="11">
        <f t="shared" si="308"/>
        <v>42726.41611111111</v>
      </c>
      <c r="R330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11">
        <f t="shared" si="307"/>
        <v>42186.647546296292</v>
      </c>
      <c r="Q3307" s="11">
        <f t="shared" si="308"/>
        <v>42216.647546296292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11">
        <f t="shared" si="307"/>
        <v>42493.010902777773</v>
      </c>
      <c r="Q3308" s="11">
        <f t="shared" si="308"/>
        <v>42530.916666666664</v>
      </c>
      <c r="R330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11">
        <f t="shared" si="307"/>
        <v>42474.848831018513</v>
      </c>
      <c r="Q3309" s="11">
        <f t="shared" si="308"/>
        <v>42504.848831018513</v>
      </c>
      <c r="R330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11">
        <f t="shared" si="307"/>
        <v>42452.668576388889</v>
      </c>
      <c r="Q3310" s="11">
        <f t="shared" si="308"/>
        <v>42473.668576388889</v>
      </c>
      <c r="R3310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11">
        <f t="shared" si="307"/>
        <v>42628.441874999997</v>
      </c>
      <c r="Q3311" s="11">
        <f t="shared" si="308"/>
        <v>42659.441874999997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11">
        <f t="shared" si="307"/>
        <v>42253.720196759255</v>
      </c>
      <c r="Q3312" s="11">
        <f t="shared" si="308"/>
        <v>42283.720196759255</v>
      </c>
      <c r="R33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11">
        <f t="shared" si="307"/>
        <v>42264.083449074074</v>
      </c>
      <c r="Q3313" s="11">
        <f t="shared" si="308"/>
        <v>42294.083449074074</v>
      </c>
      <c r="R3313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11">
        <f t="shared" si="307"/>
        <v>42664.601226851846</v>
      </c>
      <c r="Q3314" s="11">
        <f t="shared" si="308"/>
        <v>42685.708333333336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11">
        <f t="shared" si="307"/>
        <v>42382.036076388882</v>
      </c>
      <c r="Q3315" s="11">
        <f t="shared" si="308"/>
        <v>42395.833333333336</v>
      </c>
      <c r="R33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11">
        <f t="shared" si="307"/>
        <v>42105.059155092589</v>
      </c>
      <c r="Q3316" s="11">
        <f t="shared" si="308"/>
        <v>42132.628472222219</v>
      </c>
      <c r="R331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11">
        <f t="shared" si="307"/>
        <v>42466.095381944448</v>
      </c>
      <c r="Q3317" s="11">
        <f t="shared" si="308"/>
        <v>42496.095381944448</v>
      </c>
      <c r="R331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11">
        <f t="shared" si="307"/>
        <v>41826.662905092591</v>
      </c>
      <c r="Q3318" s="11">
        <f t="shared" si="308"/>
        <v>41859.370833333334</v>
      </c>
      <c r="R331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11">
        <f t="shared" si="307"/>
        <v>42498.831296296288</v>
      </c>
      <c r="Q3319" s="11">
        <f t="shared" si="308"/>
        <v>42528.831296296288</v>
      </c>
      <c r="R331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11">
        <f t="shared" si="307"/>
        <v>42431.093668981477</v>
      </c>
      <c r="Q3320" s="11">
        <f t="shared" si="308"/>
        <v>42470.895833333336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11">
        <f t="shared" si="307"/>
        <v>41990.377152777779</v>
      </c>
      <c r="Q3321" s="11">
        <f t="shared" si="308"/>
        <v>42035.377152777779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11">
        <f t="shared" si="307"/>
        <v>42512.837465277778</v>
      </c>
      <c r="Q3322" s="11">
        <f t="shared" si="308"/>
        <v>42542.837465277778</v>
      </c>
      <c r="R332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11">
        <f t="shared" si="307"/>
        <v>41913.891956018517</v>
      </c>
      <c r="Q3323" s="11">
        <f t="shared" si="308"/>
        <v>41927.957638888889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11">
        <f t="shared" si="307"/>
        <v>42520.802037037036</v>
      </c>
      <c r="Q3324" s="11">
        <f t="shared" si="308"/>
        <v>42542.954861111109</v>
      </c>
      <c r="R3324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11">
        <f t="shared" si="307"/>
        <v>42608.157499999994</v>
      </c>
      <c r="Q3325" s="11">
        <f t="shared" si="308"/>
        <v>42638.157499999994</v>
      </c>
      <c r="R332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11">
        <f t="shared" si="307"/>
        <v>42512.374884259254</v>
      </c>
      <c r="Q3326" s="11">
        <f t="shared" si="308"/>
        <v>42526.374884259254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11">
        <f t="shared" si="307"/>
        <v>42064.577280092592</v>
      </c>
      <c r="Q3327" s="11">
        <f t="shared" si="308"/>
        <v>42099.535613425927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11">
        <f t="shared" si="307"/>
        <v>42041.505844907406</v>
      </c>
      <c r="Q3328" s="11">
        <f t="shared" si="308"/>
        <v>42071.464178240734</v>
      </c>
      <c r="R332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11">
        <f t="shared" si="307"/>
        <v>42468.166273148141</v>
      </c>
      <c r="Q3329" s="11">
        <f t="shared" si="308"/>
        <v>42498.166273148141</v>
      </c>
      <c r="R332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11">
        <f t="shared" si="307"/>
        <v>41822.366701388884</v>
      </c>
      <c r="Q3330" s="11">
        <f t="shared" si="308"/>
        <v>41824.833333333328</v>
      </c>
      <c r="R3330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11">
        <f t="shared" ref="P3331:P3394" si="313">(((J3331/60)/60)/24)+DATE(1970,1,1)+(-5/24)</f>
        <v>41837.114675925921</v>
      </c>
      <c r="Q3331" s="11">
        <f t="shared" ref="Q3331:Q3394" si="314">(((I3331/60)/60)/24)+DATE(1970,1,1)+(-5/24)</f>
        <v>41847.75</v>
      </c>
      <c r="R3331">
        <f t="shared" ref="R3331:R3394" si="315">IF(L3331=0,0,E3331/L3331)</f>
        <v>44.92307692307692</v>
      </c>
      <c r="S3331" t="str">
        <f t="shared" ref="S3331:S3394" si="316">LEFT(N3331,FIND("/",N3331)-1)</f>
        <v>theater</v>
      </c>
      <c r="T3331" t="str">
        <f t="shared" ref="T3331:T3394" si="317">RIGHT(N3331,LEN(N3331)-FIND("/",N3331))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11">
        <f t="shared" si="313"/>
        <v>42065.679027777776</v>
      </c>
      <c r="Q3332" s="11">
        <f t="shared" si="314"/>
        <v>42095.637361111112</v>
      </c>
      <c r="R333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11">
        <f t="shared" si="313"/>
        <v>42248.48942129629</v>
      </c>
      <c r="Q3333" s="11">
        <f t="shared" si="314"/>
        <v>42283.48942129629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11">
        <f t="shared" si="313"/>
        <v>41809.651967592588</v>
      </c>
      <c r="Q3334" s="11">
        <f t="shared" si="314"/>
        <v>41839.651967592588</v>
      </c>
      <c r="R3334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11">
        <f t="shared" si="313"/>
        <v>42148.468518518515</v>
      </c>
      <c r="Q3335" s="11">
        <f t="shared" si="314"/>
        <v>42170.468518518515</v>
      </c>
      <c r="R333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11">
        <f t="shared" si="313"/>
        <v>42185.312754629624</v>
      </c>
      <c r="Q3336" s="11">
        <f t="shared" si="314"/>
        <v>42215.312754629624</v>
      </c>
      <c r="R333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11">
        <f t="shared" si="313"/>
        <v>41827.465810185182</v>
      </c>
      <c r="Q3337" s="11">
        <f t="shared" si="314"/>
        <v>41854.75</v>
      </c>
      <c r="R333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11">
        <f t="shared" si="313"/>
        <v>42437.190347222226</v>
      </c>
      <c r="Q3338" s="11">
        <f t="shared" si="314"/>
        <v>42465.148680555554</v>
      </c>
      <c r="R333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11">
        <f t="shared" si="313"/>
        <v>41901.073692129627</v>
      </c>
      <c r="Q3339" s="11">
        <f t="shared" si="314"/>
        <v>41922.666666666664</v>
      </c>
      <c r="R333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11">
        <f t="shared" si="313"/>
        <v>42769.366666666661</v>
      </c>
      <c r="Q3340" s="11">
        <f t="shared" si="314"/>
        <v>42790.366666666661</v>
      </c>
      <c r="R3340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11">
        <f t="shared" si="313"/>
        <v>42549.457384259258</v>
      </c>
      <c r="Q3341" s="11">
        <f t="shared" si="314"/>
        <v>42579.457384259258</v>
      </c>
      <c r="R334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11">
        <f t="shared" si="313"/>
        <v>42685.765671296293</v>
      </c>
      <c r="Q3342" s="11">
        <f t="shared" si="314"/>
        <v>42710.765671296293</v>
      </c>
      <c r="R334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11">
        <f t="shared" si="313"/>
        <v>42510.590520833335</v>
      </c>
      <c r="Q3343" s="11">
        <f t="shared" si="314"/>
        <v>42533.499999999993</v>
      </c>
      <c r="R3343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11">
        <f t="shared" si="313"/>
        <v>42062.088078703695</v>
      </c>
      <c r="Q3344" s="11">
        <f t="shared" si="314"/>
        <v>42094.999305555553</v>
      </c>
      <c r="R3344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11">
        <f t="shared" si="313"/>
        <v>42452.708148148151</v>
      </c>
      <c r="Q3345" s="11">
        <f t="shared" si="314"/>
        <v>42473.345833333333</v>
      </c>
      <c r="R334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11">
        <f t="shared" si="313"/>
        <v>41850.991817129623</v>
      </c>
      <c r="Q3346" s="11">
        <f t="shared" si="314"/>
        <v>41880.991817129623</v>
      </c>
      <c r="R334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11">
        <f t="shared" si="313"/>
        <v>42052.897777777776</v>
      </c>
      <c r="Q3347" s="11">
        <f t="shared" si="314"/>
        <v>42111.817361111105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11">
        <f t="shared" si="313"/>
        <v>42053.816087962965</v>
      </c>
      <c r="Q3348" s="11">
        <f t="shared" si="314"/>
        <v>42060.816087962965</v>
      </c>
      <c r="R334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11">
        <f t="shared" si="313"/>
        <v>42484.343217592592</v>
      </c>
      <c r="Q3349" s="11">
        <f t="shared" si="314"/>
        <v>42498.666666666664</v>
      </c>
      <c r="R334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11">
        <f t="shared" si="313"/>
        <v>42466.350462962961</v>
      </c>
      <c r="Q3350" s="11">
        <f t="shared" si="314"/>
        <v>42489.957638888889</v>
      </c>
      <c r="R3350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11">
        <f t="shared" si="313"/>
        <v>42512.902453703697</v>
      </c>
      <c r="Q3351" s="11">
        <f t="shared" si="314"/>
        <v>42534.499999999993</v>
      </c>
      <c r="R335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11">
        <f t="shared" si="313"/>
        <v>42302.493182870363</v>
      </c>
      <c r="Q3352" s="11">
        <f t="shared" si="314"/>
        <v>42337.749999999993</v>
      </c>
      <c r="R335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11">
        <f t="shared" si="313"/>
        <v>41806.187094907407</v>
      </c>
      <c r="Q3353" s="11">
        <f t="shared" si="314"/>
        <v>41843.25</v>
      </c>
      <c r="R3353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11">
        <f t="shared" si="313"/>
        <v>42495.784467592595</v>
      </c>
      <c r="Q3354" s="11">
        <f t="shared" si="314"/>
        <v>42552.749999999993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11">
        <f t="shared" si="313"/>
        <v>42479.223958333336</v>
      </c>
      <c r="Q3355" s="11">
        <f t="shared" si="314"/>
        <v>42492.749999999993</v>
      </c>
      <c r="R335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11">
        <f t="shared" si="313"/>
        <v>42270.518587962964</v>
      </c>
      <c r="Q3356" s="11">
        <f t="shared" si="314"/>
        <v>42305.959027777775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11">
        <f t="shared" si="313"/>
        <v>42489.411192129628</v>
      </c>
      <c r="Q3357" s="11">
        <f t="shared" si="314"/>
        <v>42500.261805555558</v>
      </c>
      <c r="R335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11">
        <f t="shared" si="313"/>
        <v>42536.607314814813</v>
      </c>
      <c r="Q3358" s="11">
        <f t="shared" si="314"/>
        <v>42566.607314814813</v>
      </c>
      <c r="R335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11">
        <f t="shared" si="313"/>
        <v>41822.209606481476</v>
      </c>
      <c r="Q3359" s="11">
        <f t="shared" si="314"/>
        <v>41852.209606481476</v>
      </c>
      <c r="R335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11">
        <f t="shared" si="313"/>
        <v>41932.102766203701</v>
      </c>
      <c r="Q3360" s="11">
        <f t="shared" si="314"/>
        <v>41962.144432870373</v>
      </c>
      <c r="R3360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11">
        <f t="shared" si="313"/>
        <v>42745.848773148151</v>
      </c>
      <c r="Q3361" s="11">
        <f t="shared" si="314"/>
        <v>42790.848773148151</v>
      </c>
      <c r="R336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11">
        <f t="shared" si="313"/>
        <v>42696.874340277776</v>
      </c>
      <c r="Q3362" s="11">
        <f t="shared" si="314"/>
        <v>42718.457638888889</v>
      </c>
      <c r="R336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11">
        <f t="shared" si="313"/>
        <v>41865.817013888889</v>
      </c>
      <c r="Q3363" s="11">
        <f t="shared" si="314"/>
        <v>41883.457638888889</v>
      </c>
      <c r="R3363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11">
        <f t="shared" si="313"/>
        <v>42055.883298611108</v>
      </c>
      <c r="Q3364" s="11">
        <f t="shared" si="314"/>
        <v>42069.996527777774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11">
        <f t="shared" si="313"/>
        <v>41851.563020833331</v>
      </c>
      <c r="Q3365" s="11">
        <f t="shared" si="314"/>
        <v>41870.458333333328</v>
      </c>
      <c r="R336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11">
        <f t="shared" si="313"/>
        <v>42422.769085648142</v>
      </c>
      <c r="Q3366" s="11">
        <f t="shared" si="314"/>
        <v>42444.666666666664</v>
      </c>
      <c r="R336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11">
        <f t="shared" si="313"/>
        <v>42320.893425925926</v>
      </c>
      <c r="Q3367" s="11">
        <f t="shared" si="314"/>
        <v>42350.893425925926</v>
      </c>
      <c r="R336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11">
        <f t="shared" si="313"/>
        <v>42106.859224537031</v>
      </c>
      <c r="Q3368" s="11">
        <f t="shared" si="314"/>
        <v>42136.859224537031</v>
      </c>
      <c r="R336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11">
        <f t="shared" si="313"/>
        <v>42192.725624999999</v>
      </c>
      <c r="Q3369" s="11">
        <f t="shared" si="314"/>
        <v>42217.725624999999</v>
      </c>
      <c r="R336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11">
        <f t="shared" si="313"/>
        <v>41968.991423611107</v>
      </c>
      <c r="Q3370" s="11">
        <f t="shared" si="314"/>
        <v>42004.999999999993</v>
      </c>
      <c r="R3370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11">
        <f t="shared" si="313"/>
        <v>42689.833101851851</v>
      </c>
      <c r="Q3371" s="11">
        <f t="shared" si="314"/>
        <v>42749.833101851851</v>
      </c>
      <c r="R337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11">
        <f t="shared" si="313"/>
        <v>42690.125983796293</v>
      </c>
      <c r="Q3372" s="11">
        <f t="shared" si="314"/>
        <v>42721.124999999993</v>
      </c>
      <c r="R337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11">
        <f t="shared" si="313"/>
        <v>42312.666261574072</v>
      </c>
      <c r="Q3373" s="11">
        <f t="shared" si="314"/>
        <v>42340.666261574072</v>
      </c>
      <c r="R3373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11">
        <f t="shared" si="313"/>
        <v>41855.339768518512</v>
      </c>
      <c r="Q3374" s="11">
        <f t="shared" si="314"/>
        <v>41875.999305555553</v>
      </c>
      <c r="R3374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11">
        <f t="shared" si="313"/>
        <v>42179.646296296291</v>
      </c>
      <c r="Q3375" s="11">
        <f t="shared" si="314"/>
        <v>42203.458333333336</v>
      </c>
      <c r="R337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11">
        <f t="shared" si="313"/>
        <v>42275.523333333331</v>
      </c>
      <c r="Q3376" s="11">
        <f t="shared" si="314"/>
        <v>42305.523333333331</v>
      </c>
      <c r="R337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11">
        <f t="shared" si="313"/>
        <v>41765.402465277773</v>
      </c>
      <c r="Q3377" s="11">
        <f t="shared" si="314"/>
        <v>41777.402465277773</v>
      </c>
      <c r="R337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11">
        <f t="shared" si="313"/>
        <v>42059.492986111109</v>
      </c>
      <c r="Q3378" s="11">
        <f t="shared" si="314"/>
        <v>42119.451319444437</v>
      </c>
      <c r="R337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11">
        <f t="shared" si="313"/>
        <v>42053.524293981485</v>
      </c>
      <c r="Q3379" s="11">
        <f t="shared" si="314"/>
        <v>42083.49722222222</v>
      </c>
      <c r="R337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11">
        <f t="shared" si="313"/>
        <v>41858.147060185183</v>
      </c>
      <c r="Q3380" s="11">
        <f t="shared" si="314"/>
        <v>41882.338888888888</v>
      </c>
      <c r="R3380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11">
        <f t="shared" si="313"/>
        <v>42225.305555555555</v>
      </c>
      <c r="Q3381" s="11">
        <f t="shared" si="314"/>
        <v>42242.749999999993</v>
      </c>
      <c r="R338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11">
        <f t="shared" si="313"/>
        <v>41937.745115740734</v>
      </c>
      <c r="Q3382" s="11">
        <f t="shared" si="314"/>
        <v>41972.786782407398</v>
      </c>
      <c r="R338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11">
        <f t="shared" si="313"/>
        <v>42043.976655092592</v>
      </c>
      <c r="Q3383" s="11">
        <f t="shared" si="314"/>
        <v>42073.934988425921</v>
      </c>
      <c r="R3383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11">
        <f t="shared" si="313"/>
        <v>42559.222870370366</v>
      </c>
      <c r="Q3384" s="11">
        <f t="shared" si="314"/>
        <v>42583.749305555553</v>
      </c>
      <c r="R3384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11">
        <f t="shared" si="313"/>
        <v>42524.574305555558</v>
      </c>
      <c r="Q3385" s="11">
        <f t="shared" si="314"/>
        <v>42544.574305555558</v>
      </c>
      <c r="R338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11">
        <f t="shared" si="313"/>
        <v>42291.879259259258</v>
      </c>
      <c r="Q3386" s="11">
        <f t="shared" si="314"/>
        <v>42328.916666666664</v>
      </c>
      <c r="R338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11">
        <f t="shared" si="313"/>
        <v>41953.659166666665</v>
      </c>
      <c r="Q3387" s="11">
        <f t="shared" si="314"/>
        <v>41983.659166666665</v>
      </c>
      <c r="R338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11">
        <f t="shared" si="313"/>
        <v>41946.436412037037</v>
      </c>
      <c r="Q3388" s="11">
        <f t="shared" si="314"/>
        <v>41976.436412037037</v>
      </c>
      <c r="R338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11">
        <f t="shared" si="313"/>
        <v>41947.554259259254</v>
      </c>
      <c r="Q3389" s="11">
        <f t="shared" si="314"/>
        <v>41987.554259259261</v>
      </c>
      <c r="R338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11">
        <f t="shared" si="313"/>
        <v>42143.252789351849</v>
      </c>
      <c r="Q3390" s="11">
        <f t="shared" si="314"/>
        <v>42173.252789351849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11">
        <f t="shared" si="313"/>
        <v>42494.355115740742</v>
      </c>
      <c r="Q3391" s="11">
        <f t="shared" si="314"/>
        <v>42524.355115740742</v>
      </c>
      <c r="R339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11">
        <f t="shared" si="313"/>
        <v>41815.56649305555</v>
      </c>
      <c r="Q3392" s="11">
        <f t="shared" si="314"/>
        <v>41830.56649305555</v>
      </c>
      <c r="R339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11">
        <f t="shared" si="313"/>
        <v>41830.337361111109</v>
      </c>
      <c r="Q3393" s="11">
        <f t="shared" si="314"/>
        <v>41859.727777777778</v>
      </c>
      <c r="R3393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11">
        <f t="shared" si="313"/>
        <v>42446.63721064815</v>
      </c>
      <c r="Q3394" s="11">
        <f t="shared" si="314"/>
        <v>42496.63721064815</v>
      </c>
      <c r="R3394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11">
        <f t="shared" ref="P3395:P3458" si="319">(((J3395/60)/60)/24)+DATE(1970,1,1)+(-5/24)</f>
        <v>41923.713310185187</v>
      </c>
      <c r="Q3395" s="11">
        <f t="shared" ref="Q3395:Q3458" si="320">(((I3395/60)/60)/24)+DATE(1970,1,1)+(-5/24)</f>
        <v>41948.823611111111</v>
      </c>
      <c r="R3395">
        <f t="shared" ref="R3395:R3458" si="321">IF(L3395=0,0,E3395/L3395)</f>
        <v>36.06818181818182</v>
      </c>
      <c r="S3395" t="str">
        <f t="shared" ref="S3395:S3458" si="322">LEFT(N3395,FIND("/",N3395)-1)</f>
        <v>theater</v>
      </c>
      <c r="T3395" t="str">
        <f t="shared" ref="T3395:T3458" si="323">RIGHT(N3395,LEN(N3395)-FIND("/",N3395))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11">
        <f t="shared" si="319"/>
        <v>41817.387094907404</v>
      </c>
      <c r="Q3396" s="11">
        <f t="shared" si="320"/>
        <v>41847.387094907404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11">
        <f t="shared" si="319"/>
        <v>42140.503981481481</v>
      </c>
      <c r="Q3397" s="11">
        <f t="shared" si="320"/>
        <v>42154.548611111109</v>
      </c>
      <c r="R339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11">
        <f t="shared" si="319"/>
        <v>41764.238298611104</v>
      </c>
      <c r="Q3398" s="11">
        <f t="shared" si="320"/>
        <v>41790.957638888889</v>
      </c>
      <c r="R339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11">
        <f t="shared" si="319"/>
        <v>42378.270011574066</v>
      </c>
      <c r="Q3399" s="11">
        <f t="shared" si="320"/>
        <v>42418.708333333336</v>
      </c>
      <c r="R339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11">
        <f t="shared" si="319"/>
        <v>41941.543703703705</v>
      </c>
      <c r="Q3400" s="11">
        <f t="shared" si="320"/>
        <v>41964.499999999993</v>
      </c>
      <c r="R3400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11">
        <f t="shared" si="319"/>
        <v>42026.712094907409</v>
      </c>
      <c r="Q3401" s="11">
        <f t="shared" si="320"/>
        <v>42056.712094907409</v>
      </c>
      <c r="R340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11">
        <f t="shared" si="319"/>
        <v>41834.745532407404</v>
      </c>
      <c r="Q3402" s="11">
        <f t="shared" si="320"/>
        <v>41879.745532407404</v>
      </c>
      <c r="R340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11">
        <f t="shared" si="319"/>
        <v>42193.5155787037</v>
      </c>
      <c r="Q3403" s="11">
        <f t="shared" si="320"/>
        <v>42223.5155787037</v>
      </c>
      <c r="R3403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11">
        <f t="shared" si="319"/>
        <v>42290.410219907404</v>
      </c>
      <c r="Q3404" s="11">
        <f t="shared" si="320"/>
        <v>42319.896527777775</v>
      </c>
      <c r="R3404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11">
        <f t="shared" si="319"/>
        <v>42150.253749999996</v>
      </c>
      <c r="Q3405" s="11">
        <f t="shared" si="320"/>
        <v>42180.253749999996</v>
      </c>
      <c r="R340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11">
        <f t="shared" si="319"/>
        <v>42152.295162037037</v>
      </c>
      <c r="Q3406" s="11">
        <f t="shared" si="320"/>
        <v>42172.295162037037</v>
      </c>
      <c r="R340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11">
        <f t="shared" si="319"/>
        <v>42409.808865740742</v>
      </c>
      <c r="Q3407" s="11">
        <f t="shared" si="320"/>
        <v>42430.790972222218</v>
      </c>
      <c r="R340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11">
        <f t="shared" si="319"/>
        <v>41791.284444444442</v>
      </c>
      <c r="Q3408" s="11">
        <f t="shared" si="320"/>
        <v>41836.284444444442</v>
      </c>
      <c r="R340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11">
        <f t="shared" si="319"/>
        <v>41796.21399305555</v>
      </c>
      <c r="Q3409" s="11">
        <f t="shared" si="320"/>
        <v>41826.21399305555</v>
      </c>
      <c r="R340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11">
        <f t="shared" si="319"/>
        <v>41808.78361111111</v>
      </c>
      <c r="Q3410" s="11">
        <f t="shared" si="320"/>
        <v>41838.78361111111</v>
      </c>
      <c r="R3410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11">
        <f t="shared" si="319"/>
        <v>42544.605995370373</v>
      </c>
      <c r="Q3411" s="11">
        <f t="shared" si="320"/>
        <v>42582.665277777771</v>
      </c>
      <c r="R34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11">
        <f t="shared" si="319"/>
        <v>42499.83321759259</v>
      </c>
      <c r="Q3412" s="11">
        <f t="shared" si="320"/>
        <v>42527.083333333336</v>
      </c>
      <c r="R34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11">
        <f t="shared" si="319"/>
        <v>42264.814490740733</v>
      </c>
      <c r="Q3413" s="11">
        <f t="shared" si="320"/>
        <v>42284.814490740733</v>
      </c>
      <c r="R3413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11">
        <f t="shared" si="319"/>
        <v>41879.750717592593</v>
      </c>
      <c r="Q3414" s="11">
        <f t="shared" si="320"/>
        <v>41909.750717592593</v>
      </c>
      <c r="R3414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11">
        <f t="shared" si="319"/>
        <v>42053.524745370371</v>
      </c>
      <c r="Q3415" s="11">
        <f t="shared" si="320"/>
        <v>42062.999305555553</v>
      </c>
      <c r="R34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11">
        <f t="shared" si="319"/>
        <v>42675.624131944445</v>
      </c>
      <c r="Q3416" s="11">
        <f t="shared" si="320"/>
        <v>42705.124305555553</v>
      </c>
      <c r="R341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11">
        <f t="shared" si="319"/>
        <v>42466.935833333329</v>
      </c>
      <c r="Q3417" s="11">
        <f t="shared" si="320"/>
        <v>42477.770833333336</v>
      </c>
      <c r="R341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11">
        <f t="shared" si="319"/>
        <v>42089.204224537032</v>
      </c>
      <c r="Q3418" s="11">
        <f t="shared" si="320"/>
        <v>42117.562499999993</v>
      </c>
      <c r="R341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11">
        <f t="shared" si="319"/>
        <v>41894.705416666664</v>
      </c>
      <c r="Q3419" s="11">
        <f t="shared" si="320"/>
        <v>41937.821527777778</v>
      </c>
      <c r="R341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11">
        <f t="shared" si="319"/>
        <v>41752.626238425924</v>
      </c>
      <c r="Q3420" s="11">
        <f t="shared" si="320"/>
        <v>41782.626238425924</v>
      </c>
      <c r="R3420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11">
        <f t="shared" si="319"/>
        <v>42448.613252314812</v>
      </c>
      <c r="Q3421" s="11">
        <f t="shared" si="320"/>
        <v>42466.687499999993</v>
      </c>
      <c r="R342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11">
        <f t="shared" si="319"/>
        <v>42404.881967592592</v>
      </c>
      <c r="Q3422" s="11">
        <f t="shared" si="320"/>
        <v>42413.791666666664</v>
      </c>
      <c r="R342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11">
        <f t="shared" si="319"/>
        <v>42037.582905092589</v>
      </c>
      <c r="Q3423" s="11">
        <f t="shared" si="320"/>
        <v>42067.582905092589</v>
      </c>
      <c r="R3423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11">
        <f t="shared" si="319"/>
        <v>42323.353888888887</v>
      </c>
      <c r="Q3424" s="11">
        <f t="shared" si="320"/>
        <v>42351.791666666664</v>
      </c>
      <c r="R3424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11">
        <f t="shared" si="319"/>
        <v>42088.703020833331</v>
      </c>
      <c r="Q3425" s="11">
        <f t="shared" si="320"/>
        <v>42118.703020833331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11">
        <f t="shared" si="319"/>
        <v>42018.468564814808</v>
      </c>
      <c r="Q3426" s="11">
        <f t="shared" si="320"/>
        <v>42040.082638888889</v>
      </c>
      <c r="R342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11">
        <f t="shared" si="319"/>
        <v>41884.40898148148</v>
      </c>
      <c r="Q3427" s="11">
        <f t="shared" si="320"/>
        <v>41916.40898148148</v>
      </c>
      <c r="R342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11">
        <f t="shared" si="319"/>
        <v>41883.848414351851</v>
      </c>
      <c r="Q3428" s="11">
        <f t="shared" si="320"/>
        <v>41902.875</v>
      </c>
      <c r="R342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11">
        <f t="shared" si="319"/>
        <v>41792.436944444438</v>
      </c>
      <c r="Q3429" s="11">
        <f t="shared" si="320"/>
        <v>41822.436944444438</v>
      </c>
      <c r="R342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11">
        <f t="shared" si="319"/>
        <v>42038.512118055551</v>
      </c>
      <c r="Q3430" s="11">
        <f t="shared" si="320"/>
        <v>42063.499999999993</v>
      </c>
      <c r="R3430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11">
        <f t="shared" si="319"/>
        <v>42661.813206018516</v>
      </c>
      <c r="Q3431" s="11">
        <f t="shared" si="320"/>
        <v>42675.813206018516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11">
        <f t="shared" si="319"/>
        <v>41820.737280092588</v>
      </c>
      <c r="Q3432" s="11">
        <f t="shared" si="320"/>
        <v>41850.737280092588</v>
      </c>
      <c r="R343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11">
        <f t="shared" si="319"/>
        <v>41839.522604166668</v>
      </c>
      <c r="Q3433" s="11">
        <f t="shared" si="320"/>
        <v>41869.522604166668</v>
      </c>
      <c r="R3433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11">
        <f t="shared" si="319"/>
        <v>42380.372847222221</v>
      </c>
      <c r="Q3434" s="11">
        <f t="shared" si="320"/>
        <v>42405.708333333336</v>
      </c>
      <c r="R3434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11">
        <f t="shared" si="319"/>
        <v>41775.854803240742</v>
      </c>
      <c r="Q3435" s="11">
        <f t="shared" si="320"/>
        <v>41806.916666666664</v>
      </c>
      <c r="R343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11">
        <f t="shared" si="319"/>
        <v>41800.172094907408</v>
      </c>
      <c r="Q3436" s="11">
        <f t="shared" si="320"/>
        <v>41830.172094907408</v>
      </c>
      <c r="R343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11">
        <f t="shared" si="319"/>
        <v>42572.408483796295</v>
      </c>
      <c r="Q3437" s="11">
        <f t="shared" si="320"/>
        <v>42588.916666666664</v>
      </c>
      <c r="R343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11">
        <f t="shared" si="319"/>
        <v>41851.333252314813</v>
      </c>
      <c r="Q3438" s="11">
        <f t="shared" si="320"/>
        <v>41872.477777777778</v>
      </c>
      <c r="R343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11">
        <f t="shared" si="319"/>
        <v>42205.502546296295</v>
      </c>
      <c r="Q3439" s="11">
        <f t="shared" si="320"/>
        <v>42235.502546296295</v>
      </c>
      <c r="R343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11">
        <f t="shared" si="319"/>
        <v>42100.719525462955</v>
      </c>
      <c r="Q3440" s="11">
        <f t="shared" si="320"/>
        <v>42126.666666666664</v>
      </c>
      <c r="R3440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11">
        <f t="shared" si="319"/>
        <v>42374.702893518515</v>
      </c>
      <c r="Q3441" s="11">
        <f t="shared" si="320"/>
        <v>42387.999305555553</v>
      </c>
      <c r="R344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11">
        <f t="shared" si="319"/>
        <v>41808.914675925924</v>
      </c>
      <c r="Q3442" s="11">
        <f t="shared" si="320"/>
        <v>41831.46875</v>
      </c>
      <c r="R344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11">
        <f t="shared" si="319"/>
        <v>42294.221307870372</v>
      </c>
      <c r="Q3443" s="11">
        <f t="shared" si="320"/>
        <v>42321.636805555558</v>
      </c>
      <c r="R3443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11">
        <f t="shared" si="319"/>
        <v>42124.63277777777</v>
      </c>
      <c r="Q3444" s="11">
        <f t="shared" si="320"/>
        <v>42154.63277777777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11">
        <f t="shared" si="319"/>
        <v>41861.316504629627</v>
      </c>
      <c r="Q3445" s="11">
        <f t="shared" si="320"/>
        <v>41891.316504629627</v>
      </c>
      <c r="R344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11">
        <f t="shared" si="319"/>
        <v>42521.08317129629</v>
      </c>
      <c r="Q3446" s="11">
        <f t="shared" si="320"/>
        <v>42529.374305555553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11">
        <f t="shared" si="319"/>
        <v>42272.322175925925</v>
      </c>
      <c r="Q3447" s="11">
        <f t="shared" si="320"/>
        <v>42300.322175925925</v>
      </c>
      <c r="R344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11">
        <f t="shared" si="319"/>
        <v>42016.624131944445</v>
      </c>
      <c r="Q3448" s="11">
        <f t="shared" si="320"/>
        <v>42040.305555555555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11">
        <f t="shared" si="319"/>
        <v>42402.680694444447</v>
      </c>
      <c r="Q3449" s="11">
        <f t="shared" si="320"/>
        <v>42447.639027777775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11">
        <f t="shared" si="319"/>
        <v>41959.910752314812</v>
      </c>
      <c r="Q3450" s="11">
        <f t="shared" si="320"/>
        <v>41989.910752314812</v>
      </c>
      <c r="R3450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11">
        <f t="shared" si="319"/>
        <v>42531.844189814808</v>
      </c>
      <c r="Q3451" s="11">
        <f t="shared" si="320"/>
        <v>42559.958333333336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11">
        <f t="shared" si="319"/>
        <v>42036.496192129627</v>
      </c>
      <c r="Q3452" s="11">
        <f t="shared" si="320"/>
        <v>42096.454525462956</v>
      </c>
      <c r="R345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11">
        <f t="shared" si="319"/>
        <v>42088.515358796292</v>
      </c>
      <c r="Q3453" s="11">
        <f t="shared" si="320"/>
        <v>42115.515358796292</v>
      </c>
      <c r="R3453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11">
        <f t="shared" si="319"/>
        <v>41820.430856481478</v>
      </c>
      <c r="Q3454" s="11">
        <f t="shared" si="320"/>
        <v>41842.957638888889</v>
      </c>
      <c r="R3454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11">
        <f t="shared" si="319"/>
        <v>42535.770324074074</v>
      </c>
      <c r="Q3455" s="11">
        <f t="shared" si="320"/>
        <v>42595.770324074074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11">
        <f t="shared" si="319"/>
        <v>41821.490266203698</v>
      </c>
      <c r="Q3456" s="11">
        <f t="shared" si="320"/>
        <v>41851.490266203698</v>
      </c>
      <c r="R345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11">
        <f t="shared" si="319"/>
        <v>42626.541979166665</v>
      </c>
      <c r="Q3457" s="11">
        <f t="shared" si="320"/>
        <v>42656.541979166665</v>
      </c>
      <c r="R345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11">
        <f t="shared" si="319"/>
        <v>41820.997303240736</v>
      </c>
      <c r="Q3458" s="11">
        <f t="shared" si="320"/>
        <v>41852.082638888889</v>
      </c>
      <c r="R345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11">
        <f t="shared" ref="P3459:P3522" si="325">(((J3459/60)/60)/24)+DATE(1970,1,1)+(-5/24)</f>
        <v>42016.498344907406</v>
      </c>
      <c r="Q3459" s="11">
        <f t="shared" ref="Q3459:Q3522" si="326">(((I3459/60)/60)/24)+DATE(1970,1,1)+(-5/24)</f>
        <v>42047.040972222218</v>
      </c>
      <c r="R3459">
        <f t="shared" ref="R3459:R3522" si="327">IF(L3459=0,0,E3459/L3459)</f>
        <v>50.981818181818184</v>
      </c>
      <c r="S3459" t="str">
        <f t="shared" ref="S3459:S3522" si="328">LEFT(N3459,FIND("/",N3459)-1)</f>
        <v>theater</v>
      </c>
      <c r="T3459" t="str">
        <f t="shared" ref="T3459:T3522" si="329">RIGHT(N3459,LEN(N3459)-FIND("/",N3459))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11">
        <f t="shared" si="325"/>
        <v>42010.994247685179</v>
      </c>
      <c r="Q3460" s="11">
        <f t="shared" si="326"/>
        <v>42037.977083333331</v>
      </c>
      <c r="R3460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11">
        <f t="shared" si="325"/>
        <v>42480.271527777775</v>
      </c>
      <c r="Q3461" s="11">
        <f t="shared" si="326"/>
        <v>42510.271527777775</v>
      </c>
      <c r="R346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11">
        <f t="shared" si="325"/>
        <v>41852.318888888884</v>
      </c>
      <c r="Q3462" s="11">
        <f t="shared" si="326"/>
        <v>41866.318888888884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11">
        <f t="shared" si="325"/>
        <v>42643.424525462957</v>
      </c>
      <c r="Q3463" s="11">
        <f t="shared" si="326"/>
        <v>42671.916666666664</v>
      </c>
      <c r="R3463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11">
        <f t="shared" si="325"/>
        <v>42179.690138888887</v>
      </c>
      <c r="Q3464" s="11">
        <f t="shared" si="326"/>
        <v>42195.541666666664</v>
      </c>
      <c r="R3464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11">
        <f t="shared" si="325"/>
        <v>42612.710474537038</v>
      </c>
      <c r="Q3465" s="11">
        <f t="shared" si="326"/>
        <v>42653.957638888889</v>
      </c>
      <c r="R346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11">
        <f t="shared" si="325"/>
        <v>42574.921724537031</v>
      </c>
      <c r="Q3466" s="11">
        <f t="shared" si="326"/>
        <v>42604.921724537031</v>
      </c>
      <c r="R346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11">
        <f t="shared" si="325"/>
        <v>42200.417499999996</v>
      </c>
      <c r="Q3467" s="11">
        <f t="shared" si="326"/>
        <v>42225.458333333336</v>
      </c>
      <c r="R346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11">
        <f t="shared" si="325"/>
        <v>42419.810763888883</v>
      </c>
      <c r="Q3468" s="11">
        <f t="shared" si="326"/>
        <v>42479.769097222219</v>
      </c>
      <c r="R346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11">
        <f t="shared" si="325"/>
        <v>42053.463333333326</v>
      </c>
      <c r="Q3469" s="11">
        <f t="shared" si="326"/>
        <v>42083.421666666669</v>
      </c>
      <c r="R346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11">
        <f t="shared" si="325"/>
        <v>42605.557048611103</v>
      </c>
      <c r="Q3470" s="11">
        <f t="shared" si="326"/>
        <v>42633.916666666664</v>
      </c>
      <c r="R3470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11">
        <f t="shared" si="325"/>
        <v>42458.433391203704</v>
      </c>
      <c r="Q3471" s="11">
        <f t="shared" si="326"/>
        <v>42488.433391203704</v>
      </c>
      <c r="R347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11">
        <f t="shared" si="325"/>
        <v>42528.813680555548</v>
      </c>
      <c r="Q3472" s="11">
        <f t="shared" si="326"/>
        <v>42566.693055555552</v>
      </c>
      <c r="R347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11">
        <f t="shared" si="325"/>
        <v>41841.612152777772</v>
      </c>
      <c r="Q3473" s="11">
        <f t="shared" si="326"/>
        <v>41882.625</v>
      </c>
      <c r="R3473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11">
        <f t="shared" si="325"/>
        <v>41927.962164351848</v>
      </c>
      <c r="Q3474" s="11">
        <f t="shared" si="326"/>
        <v>41949.040972222218</v>
      </c>
      <c r="R3474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11">
        <f t="shared" si="325"/>
        <v>42062.626111111109</v>
      </c>
      <c r="Q3475" s="11">
        <f t="shared" si="326"/>
        <v>42083.643749999996</v>
      </c>
      <c r="R347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11">
        <f t="shared" si="325"/>
        <v>42541.293182870366</v>
      </c>
      <c r="Q3476" s="11">
        <f t="shared" si="326"/>
        <v>42571.293182870366</v>
      </c>
      <c r="R347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11">
        <f t="shared" si="325"/>
        <v>41918.672499999993</v>
      </c>
      <c r="Q3477" s="11">
        <f t="shared" si="326"/>
        <v>41945.791666666664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11">
        <f t="shared" si="325"/>
        <v>41921.071643518517</v>
      </c>
      <c r="Q3478" s="11">
        <f t="shared" si="326"/>
        <v>41938.916666666664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11">
        <f t="shared" si="325"/>
        <v>42128.528275462959</v>
      </c>
      <c r="Q3479" s="11">
        <f t="shared" si="326"/>
        <v>42140.916666666664</v>
      </c>
      <c r="R347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11">
        <f t="shared" si="325"/>
        <v>42053.708587962967</v>
      </c>
      <c r="Q3480" s="11">
        <f t="shared" si="326"/>
        <v>42079.666666666664</v>
      </c>
      <c r="R3480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11">
        <f t="shared" si="325"/>
        <v>41781.646759259253</v>
      </c>
      <c r="Q3481" s="11">
        <f t="shared" si="326"/>
        <v>41811.646759259253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11">
        <f t="shared" si="325"/>
        <v>42171.109108796292</v>
      </c>
      <c r="Q3482" s="11">
        <f t="shared" si="326"/>
        <v>42195.666666666664</v>
      </c>
      <c r="R348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11">
        <f t="shared" si="325"/>
        <v>41989.039212962954</v>
      </c>
      <c r="Q3483" s="11">
        <f t="shared" si="326"/>
        <v>42006.039212962954</v>
      </c>
      <c r="R3483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11">
        <f t="shared" si="325"/>
        <v>41796.563263888886</v>
      </c>
      <c r="Q3484" s="11">
        <f t="shared" si="326"/>
        <v>41826.563263888886</v>
      </c>
      <c r="R3484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11">
        <f t="shared" si="325"/>
        <v>41793.460428240738</v>
      </c>
      <c r="Q3485" s="11">
        <f t="shared" si="326"/>
        <v>41823.460428240738</v>
      </c>
      <c r="R348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11">
        <f t="shared" si="325"/>
        <v>42506.552071759252</v>
      </c>
      <c r="Q3486" s="11">
        <f t="shared" si="326"/>
        <v>42536.552071759252</v>
      </c>
      <c r="R348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11">
        <f t="shared" si="325"/>
        <v>42372.484722222223</v>
      </c>
      <c r="Q3487" s="11">
        <f t="shared" si="326"/>
        <v>42402.484722222223</v>
      </c>
      <c r="R348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11">
        <f t="shared" si="325"/>
        <v>42126.666678240734</v>
      </c>
      <c r="Q3488" s="11">
        <f t="shared" si="326"/>
        <v>42158.082638888889</v>
      </c>
      <c r="R348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11">
        <f t="shared" si="325"/>
        <v>42149.732083333329</v>
      </c>
      <c r="Q3489" s="11">
        <f t="shared" si="326"/>
        <v>42179.732083333329</v>
      </c>
      <c r="R348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11">
        <f t="shared" si="325"/>
        <v>42087.55972222222</v>
      </c>
      <c r="Q3490" s="11">
        <f t="shared" si="326"/>
        <v>42111.458333333336</v>
      </c>
      <c r="R3490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11">
        <f t="shared" si="325"/>
        <v>41753.427442129629</v>
      </c>
      <c r="Q3491" s="11">
        <f t="shared" si="326"/>
        <v>41783.666666666664</v>
      </c>
      <c r="R349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11">
        <f t="shared" si="325"/>
        <v>42443.594027777777</v>
      </c>
      <c r="Q3492" s="11">
        <f t="shared" si="326"/>
        <v>42473.594027777777</v>
      </c>
      <c r="R349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11">
        <f t="shared" si="325"/>
        <v>42121.041481481479</v>
      </c>
      <c r="Q3493" s="11">
        <f t="shared" si="326"/>
        <v>42142.041481481479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11">
        <f t="shared" si="325"/>
        <v>42267.800891203697</v>
      </c>
      <c r="Q3494" s="11">
        <f t="shared" si="326"/>
        <v>42302.800891203697</v>
      </c>
      <c r="R3494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11">
        <f t="shared" si="325"/>
        <v>41848.657824074071</v>
      </c>
      <c r="Q3495" s="11">
        <f t="shared" si="326"/>
        <v>41868.007638888885</v>
      </c>
      <c r="R349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11">
        <f t="shared" si="325"/>
        <v>42689.006655092591</v>
      </c>
      <c r="Q3496" s="11">
        <f t="shared" si="326"/>
        <v>42700.041666666664</v>
      </c>
      <c r="R349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11">
        <f t="shared" si="325"/>
        <v>41915.554502314815</v>
      </c>
      <c r="Q3497" s="11">
        <f t="shared" si="326"/>
        <v>41944.512499999997</v>
      </c>
      <c r="R349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11">
        <f t="shared" si="325"/>
        <v>42584.638495370367</v>
      </c>
      <c r="Q3498" s="11">
        <f t="shared" si="326"/>
        <v>42624.638495370367</v>
      </c>
      <c r="R349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11">
        <f t="shared" si="325"/>
        <v>42511.533611111103</v>
      </c>
      <c r="Q3499" s="11">
        <f t="shared" si="326"/>
        <v>42523.708333333336</v>
      </c>
      <c r="R349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11">
        <f t="shared" si="325"/>
        <v>42458.950277777774</v>
      </c>
      <c r="Q3500" s="11">
        <f t="shared" si="326"/>
        <v>42518.697222222218</v>
      </c>
      <c r="R3500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11">
        <f t="shared" si="325"/>
        <v>42131.827835648146</v>
      </c>
      <c r="Q3501" s="11">
        <f t="shared" si="326"/>
        <v>42186.082638888889</v>
      </c>
      <c r="R350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11">
        <f t="shared" si="325"/>
        <v>42419.711087962954</v>
      </c>
      <c r="Q3502" s="11">
        <f t="shared" si="326"/>
        <v>42435.999305555553</v>
      </c>
      <c r="R350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11">
        <f t="shared" si="325"/>
        <v>42233.555497685178</v>
      </c>
      <c r="Q3503" s="11">
        <f t="shared" si="326"/>
        <v>42258.555497685178</v>
      </c>
      <c r="R3503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11">
        <f t="shared" si="325"/>
        <v>42430.631064814814</v>
      </c>
      <c r="Q3504" s="11">
        <f t="shared" si="326"/>
        <v>42444.957638888889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11">
        <f t="shared" si="325"/>
        <v>42545.27</v>
      </c>
      <c r="Q3505" s="11">
        <f t="shared" si="326"/>
        <v>42575.27</v>
      </c>
      <c r="R350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11">
        <f t="shared" si="325"/>
        <v>42297.540405092594</v>
      </c>
      <c r="Q3506" s="11">
        <f t="shared" si="326"/>
        <v>42327.582071759258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11">
        <f t="shared" si="325"/>
        <v>41760.727372685185</v>
      </c>
      <c r="Q3507" s="11">
        <f t="shared" si="326"/>
        <v>41771.958333333328</v>
      </c>
      <c r="R350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11">
        <f t="shared" si="325"/>
        <v>41829.525925925926</v>
      </c>
      <c r="Q3508" s="11">
        <f t="shared" si="326"/>
        <v>41874.525925925926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11">
        <f t="shared" si="325"/>
        <v>42491.714548611104</v>
      </c>
      <c r="Q3509" s="11">
        <f t="shared" si="326"/>
        <v>42521.714548611104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11">
        <f t="shared" si="325"/>
        <v>42477.521446759252</v>
      </c>
      <c r="Q3510" s="11">
        <f t="shared" si="326"/>
        <v>42500.666666666664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11">
        <f t="shared" si="325"/>
        <v>41950.651226851849</v>
      </c>
      <c r="Q3511" s="11">
        <f t="shared" si="326"/>
        <v>41963.996527777774</v>
      </c>
      <c r="R35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11">
        <f t="shared" si="325"/>
        <v>41802.412569444445</v>
      </c>
      <c r="Q3512" s="11">
        <f t="shared" si="326"/>
        <v>41822.412569444445</v>
      </c>
      <c r="R35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11">
        <f t="shared" si="325"/>
        <v>41927.665451388886</v>
      </c>
      <c r="Q3513" s="11">
        <f t="shared" si="326"/>
        <v>41950.5625</v>
      </c>
      <c r="R3513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11">
        <f t="shared" si="325"/>
        <v>42057.328611111108</v>
      </c>
      <c r="Q3514" s="11">
        <f t="shared" si="326"/>
        <v>42117.286944444444</v>
      </c>
      <c r="R3514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11">
        <f t="shared" si="325"/>
        <v>41780.887870370367</v>
      </c>
      <c r="Q3515" s="11">
        <f t="shared" si="326"/>
        <v>41793.999305555553</v>
      </c>
      <c r="R35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11">
        <f t="shared" si="325"/>
        <v>42020.638333333329</v>
      </c>
      <c r="Q3516" s="11">
        <f t="shared" si="326"/>
        <v>42036.999305555553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11">
        <f t="shared" si="325"/>
        <v>42125.564479166664</v>
      </c>
      <c r="Q3517" s="11">
        <f t="shared" si="326"/>
        <v>42155.564479166664</v>
      </c>
      <c r="R351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11">
        <f t="shared" si="325"/>
        <v>41855.801736111105</v>
      </c>
      <c r="Q3518" s="11">
        <f t="shared" si="326"/>
        <v>41889.916666666664</v>
      </c>
      <c r="R351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11">
        <f t="shared" si="325"/>
        <v>41794.609189814815</v>
      </c>
      <c r="Q3519" s="11">
        <f t="shared" si="326"/>
        <v>41824.25</v>
      </c>
      <c r="R351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11">
        <f t="shared" si="325"/>
        <v>41893.575219907405</v>
      </c>
      <c r="Q3520" s="11">
        <f t="shared" si="326"/>
        <v>41914.38958333333</v>
      </c>
      <c r="R3520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11">
        <f t="shared" si="325"/>
        <v>42037.390624999993</v>
      </c>
      <c r="Q3521" s="11">
        <f t="shared" si="326"/>
        <v>42067.390624999993</v>
      </c>
      <c r="R352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11">
        <f t="shared" si="325"/>
        <v>42227.615879629629</v>
      </c>
      <c r="Q3522" s="11">
        <f t="shared" si="326"/>
        <v>42253.365972222215</v>
      </c>
      <c r="R352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11">
        <f t="shared" ref="P3523:P3586" si="331">(((J3523/60)/60)/24)+DATE(1970,1,1)+(-5/24)</f>
        <v>41881.153009259258</v>
      </c>
      <c r="Q3523" s="11">
        <f t="shared" ref="Q3523:Q3586" si="332">(((I3523/60)/60)/24)+DATE(1970,1,1)+(-5/24)</f>
        <v>41911.153009259258</v>
      </c>
      <c r="R3523">
        <f t="shared" ref="R3523:R3586" si="333">IF(L3523=0,0,E3523/L3523)</f>
        <v>45.615384615384613</v>
      </c>
      <c r="S3523" t="str">
        <f t="shared" ref="S3523:S3586" si="334">LEFT(N3523,FIND("/",N3523)-1)</f>
        <v>theater</v>
      </c>
      <c r="T3523" t="str">
        <f t="shared" ref="T3523:T3586" si="335">RIGHT(N3523,LEN(N3523)-FIND("/",N3523))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11">
        <f t="shared" si="331"/>
        <v>42234.581550925919</v>
      </c>
      <c r="Q3524" s="11">
        <f t="shared" si="332"/>
        <v>42262.212500000001</v>
      </c>
      <c r="R3524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11">
        <f t="shared" si="331"/>
        <v>42581.189212962963</v>
      </c>
      <c r="Q3525" s="11">
        <f t="shared" si="332"/>
        <v>42638.749999999993</v>
      </c>
      <c r="R352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11">
        <f t="shared" si="331"/>
        <v>41880.555243055554</v>
      </c>
      <c r="Q3526" s="11">
        <f t="shared" si="332"/>
        <v>41894.958333333328</v>
      </c>
      <c r="R352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11">
        <f t="shared" si="331"/>
        <v>42214.487337962964</v>
      </c>
      <c r="Q3527" s="11">
        <f t="shared" si="332"/>
        <v>42225.458333333336</v>
      </c>
      <c r="R352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11">
        <f t="shared" si="331"/>
        <v>42460.126979166664</v>
      </c>
      <c r="Q3528" s="11">
        <f t="shared" si="332"/>
        <v>42488.040972222218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11">
        <f t="shared" si="331"/>
        <v>42166.814872685187</v>
      </c>
      <c r="Q3529" s="11">
        <f t="shared" si="332"/>
        <v>42195.957638888889</v>
      </c>
      <c r="R352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11">
        <f t="shared" si="331"/>
        <v>42733.293032407404</v>
      </c>
      <c r="Q3530" s="11">
        <f t="shared" si="332"/>
        <v>42753.293032407404</v>
      </c>
      <c r="R3530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11">
        <f t="shared" si="331"/>
        <v>42177.553449074076</v>
      </c>
      <c r="Q3531" s="11">
        <f t="shared" si="332"/>
        <v>42197.833333333336</v>
      </c>
      <c r="R353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11">
        <f t="shared" si="331"/>
        <v>42442.41501157407</v>
      </c>
      <c r="Q3532" s="11">
        <f t="shared" si="332"/>
        <v>42470.624999999993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11">
        <f t="shared" si="331"/>
        <v>42521.44599537037</v>
      </c>
      <c r="Q3533" s="11">
        <f t="shared" si="332"/>
        <v>42551.44599537037</v>
      </c>
      <c r="R3533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11">
        <f t="shared" si="331"/>
        <v>41884.391516203701</v>
      </c>
      <c r="Q3534" s="11">
        <f t="shared" si="332"/>
        <v>41899.957638888889</v>
      </c>
      <c r="R3534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11">
        <f t="shared" si="331"/>
        <v>42289.552858796298</v>
      </c>
      <c r="Q3535" s="11">
        <f t="shared" si="332"/>
        <v>42319.594525462955</v>
      </c>
      <c r="R353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11">
        <f t="shared" si="331"/>
        <v>42243.416932870365</v>
      </c>
      <c r="Q3536" s="11">
        <f t="shared" si="332"/>
        <v>42278.416932870365</v>
      </c>
      <c r="R353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11">
        <f t="shared" si="331"/>
        <v>42248.431828703695</v>
      </c>
      <c r="Q3537" s="11">
        <f t="shared" si="332"/>
        <v>42279.541666666664</v>
      </c>
      <c r="R353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11">
        <f t="shared" si="331"/>
        <v>42328.518807870372</v>
      </c>
      <c r="Q3538" s="11">
        <f t="shared" si="332"/>
        <v>42358.290972222218</v>
      </c>
      <c r="R353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11">
        <f t="shared" si="331"/>
        <v>41923.146018518513</v>
      </c>
      <c r="Q3539" s="11">
        <f t="shared" si="332"/>
        <v>41960.124305555553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11">
        <f t="shared" si="331"/>
        <v>42571.212268518517</v>
      </c>
      <c r="Q3540" s="11">
        <f t="shared" si="332"/>
        <v>42599.212268518517</v>
      </c>
      <c r="R3540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11">
        <f t="shared" si="331"/>
        <v>42600.547708333332</v>
      </c>
      <c r="Q3541" s="11">
        <f t="shared" si="332"/>
        <v>42621.547708333332</v>
      </c>
      <c r="R354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11">
        <f t="shared" si="331"/>
        <v>42516.795034722221</v>
      </c>
      <c r="Q3542" s="11">
        <f t="shared" si="332"/>
        <v>42546.795034722221</v>
      </c>
      <c r="R354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11">
        <f t="shared" si="331"/>
        <v>42222.521701388883</v>
      </c>
      <c r="Q3543" s="11">
        <f t="shared" si="332"/>
        <v>42247.521701388883</v>
      </c>
      <c r="R3543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11">
        <f t="shared" si="331"/>
        <v>41829.391458333332</v>
      </c>
      <c r="Q3544" s="11">
        <f t="shared" si="332"/>
        <v>41889.391458333332</v>
      </c>
      <c r="R3544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11">
        <f t="shared" si="331"/>
        <v>42150.546979166662</v>
      </c>
      <c r="Q3545" s="11">
        <f t="shared" si="332"/>
        <v>42180.546979166662</v>
      </c>
      <c r="R354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11">
        <f t="shared" si="331"/>
        <v>42040.623344907406</v>
      </c>
      <c r="Q3546" s="11">
        <f t="shared" si="332"/>
        <v>42070.623344907406</v>
      </c>
      <c r="R354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11">
        <f t="shared" si="331"/>
        <v>42075.599062499998</v>
      </c>
      <c r="Q3547" s="11">
        <f t="shared" si="332"/>
        <v>42105.599062499998</v>
      </c>
      <c r="R354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11">
        <f t="shared" si="331"/>
        <v>42073.452361111107</v>
      </c>
      <c r="Q3548" s="11">
        <f t="shared" si="332"/>
        <v>42094.957638888889</v>
      </c>
      <c r="R354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11">
        <f t="shared" si="331"/>
        <v>42479.870381944442</v>
      </c>
      <c r="Q3549" s="11">
        <f t="shared" si="332"/>
        <v>42503.957638888889</v>
      </c>
      <c r="R354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11">
        <f t="shared" si="331"/>
        <v>42411.733958333331</v>
      </c>
      <c r="Q3550" s="11">
        <f t="shared" si="332"/>
        <v>42433.833333333336</v>
      </c>
      <c r="R3550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11">
        <f t="shared" si="331"/>
        <v>42223.186030092591</v>
      </c>
      <c r="Q3551" s="11">
        <f t="shared" si="332"/>
        <v>42251.186030092591</v>
      </c>
      <c r="R355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11">
        <f t="shared" si="331"/>
        <v>42462.685162037036</v>
      </c>
      <c r="Q3552" s="11">
        <f t="shared" si="332"/>
        <v>42492.685162037036</v>
      </c>
      <c r="R355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11">
        <f t="shared" si="331"/>
        <v>41753.307523148142</v>
      </c>
      <c r="Q3553" s="11">
        <f t="shared" si="332"/>
        <v>41781.713194444441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11">
        <f t="shared" si="331"/>
        <v>41788.378749999996</v>
      </c>
      <c r="Q3554" s="11">
        <f t="shared" si="332"/>
        <v>41818.378749999996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11">
        <f t="shared" si="331"/>
        <v>42195.820370370369</v>
      </c>
      <c r="Q3555" s="11">
        <f t="shared" si="332"/>
        <v>42227.791666666664</v>
      </c>
      <c r="R355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11">
        <f t="shared" si="331"/>
        <v>42015.842118055552</v>
      </c>
      <c r="Q3556" s="11">
        <f t="shared" si="332"/>
        <v>42046.499999999993</v>
      </c>
      <c r="R355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11">
        <f t="shared" si="331"/>
        <v>42661.233726851853</v>
      </c>
      <c r="Q3557" s="11">
        <f t="shared" si="332"/>
        <v>42691.27539351851</v>
      </c>
      <c r="R355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11">
        <f t="shared" si="331"/>
        <v>41808.441249999996</v>
      </c>
      <c r="Q3558" s="11">
        <f t="shared" si="332"/>
        <v>41868.441249999996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11">
        <f t="shared" si="331"/>
        <v>41730.068414351852</v>
      </c>
      <c r="Q3559" s="11">
        <f t="shared" si="332"/>
        <v>41764.068414351852</v>
      </c>
      <c r="R355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11">
        <f t="shared" si="331"/>
        <v>42139.608506944445</v>
      </c>
      <c r="Q3560" s="11">
        <f t="shared" si="332"/>
        <v>42181.666666666664</v>
      </c>
      <c r="R3560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11">
        <f t="shared" si="331"/>
        <v>42193.887824074067</v>
      </c>
      <c r="Q3561" s="11">
        <f t="shared" si="332"/>
        <v>42216.165277777771</v>
      </c>
      <c r="R356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11">
        <f t="shared" si="331"/>
        <v>42115.681319444448</v>
      </c>
      <c r="Q3562" s="11">
        <f t="shared" si="332"/>
        <v>42150.906249999993</v>
      </c>
      <c r="R356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11">
        <f t="shared" si="331"/>
        <v>42203.471967592595</v>
      </c>
      <c r="Q3563" s="11">
        <f t="shared" si="332"/>
        <v>42221.566666666658</v>
      </c>
      <c r="R3563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11">
        <f t="shared" si="331"/>
        <v>42433.553553240738</v>
      </c>
      <c r="Q3564" s="11">
        <f t="shared" si="332"/>
        <v>42442.708333333336</v>
      </c>
      <c r="R3564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11">
        <f t="shared" si="331"/>
        <v>42555.46361111111</v>
      </c>
      <c r="Q3565" s="11">
        <f t="shared" si="332"/>
        <v>42583.583333333336</v>
      </c>
      <c r="R356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11">
        <f t="shared" si="331"/>
        <v>42236.414918981485</v>
      </c>
      <c r="Q3566" s="11">
        <f t="shared" si="332"/>
        <v>42282.458333333336</v>
      </c>
      <c r="R356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11">
        <f t="shared" si="331"/>
        <v>41974.534814814811</v>
      </c>
      <c r="Q3567" s="11">
        <f t="shared" si="332"/>
        <v>42004.534814814811</v>
      </c>
      <c r="R356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11">
        <f t="shared" si="331"/>
        <v>41997.299571759257</v>
      </c>
      <c r="Q3568" s="11">
        <f t="shared" si="332"/>
        <v>42027.299571759257</v>
      </c>
      <c r="R356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11">
        <f t="shared" si="331"/>
        <v>42135.602361111109</v>
      </c>
      <c r="Q3569" s="11">
        <f t="shared" si="332"/>
        <v>42165.602361111109</v>
      </c>
      <c r="R356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11">
        <f t="shared" si="331"/>
        <v>41869.532337962963</v>
      </c>
      <c r="Q3570" s="11">
        <f t="shared" si="332"/>
        <v>41899.532337962963</v>
      </c>
      <c r="R3570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11">
        <f t="shared" si="331"/>
        <v>41982.480277777773</v>
      </c>
      <c r="Q3571" s="11">
        <f t="shared" si="332"/>
        <v>42012.480277777773</v>
      </c>
      <c r="R357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11">
        <f t="shared" si="331"/>
        <v>41976.123645833337</v>
      </c>
      <c r="Q3572" s="11">
        <f t="shared" si="332"/>
        <v>42004.083333333336</v>
      </c>
      <c r="R357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11">
        <f t="shared" si="331"/>
        <v>41912.650613425925</v>
      </c>
      <c r="Q3573" s="11">
        <f t="shared" si="332"/>
        <v>41942.650613425925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11">
        <f t="shared" si="331"/>
        <v>42146.36206018518</v>
      </c>
      <c r="Q3574" s="11">
        <f t="shared" si="332"/>
        <v>42176.36206018518</v>
      </c>
      <c r="R3574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11">
        <f t="shared" si="331"/>
        <v>41921.167199074072</v>
      </c>
      <c r="Q3575" s="11">
        <f t="shared" si="332"/>
        <v>41951.208865740737</v>
      </c>
      <c r="R357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11">
        <f t="shared" si="331"/>
        <v>41926.734351851846</v>
      </c>
      <c r="Q3576" s="11">
        <f t="shared" si="332"/>
        <v>41956.776018518511</v>
      </c>
      <c r="R357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11">
        <f t="shared" si="331"/>
        <v>42561.575543981475</v>
      </c>
      <c r="Q3577" s="11">
        <f t="shared" si="332"/>
        <v>42592.957638888889</v>
      </c>
      <c r="R357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11">
        <f t="shared" si="331"/>
        <v>42649.340902777774</v>
      </c>
      <c r="Q3578" s="11">
        <f t="shared" si="332"/>
        <v>42709.382569444446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11">
        <f t="shared" si="331"/>
        <v>42093.578506944446</v>
      </c>
      <c r="Q3579" s="11">
        <f t="shared" si="332"/>
        <v>42120.061111111114</v>
      </c>
      <c r="R357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11">
        <f t="shared" si="331"/>
        <v>42460.525196759256</v>
      </c>
      <c r="Q3580" s="11">
        <f t="shared" si="332"/>
        <v>42490.525196759256</v>
      </c>
      <c r="R3580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11">
        <f t="shared" si="331"/>
        <v>42430.553888888891</v>
      </c>
      <c r="Q3581" s="11">
        <f t="shared" si="332"/>
        <v>42460.51222222222</v>
      </c>
      <c r="R358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11">
        <f t="shared" si="331"/>
        <v>42025.967847222222</v>
      </c>
      <c r="Q3582" s="11">
        <f t="shared" si="332"/>
        <v>42063.999305555553</v>
      </c>
      <c r="R358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11">
        <f t="shared" si="331"/>
        <v>41836.26284722222</v>
      </c>
      <c r="Q3583" s="11">
        <f t="shared" si="332"/>
        <v>41850.26284722222</v>
      </c>
      <c r="R3583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11">
        <f t="shared" si="331"/>
        <v>42450.887523148143</v>
      </c>
      <c r="Q3584" s="11">
        <f t="shared" si="332"/>
        <v>42464.887523148143</v>
      </c>
      <c r="R3584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11">
        <f t="shared" si="331"/>
        <v>42418.217650462961</v>
      </c>
      <c r="Q3585" s="11">
        <f t="shared" si="332"/>
        <v>42478.175983796296</v>
      </c>
      <c r="R358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11">
        <f t="shared" si="331"/>
        <v>42168.108148148145</v>
      </c>
      <c r="Q3586" s="11">
        <f t="shared" si="332"/>
        <v>42198.108148148145</v>
      </c>
      <c r="R358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11">
        <f t="shared" ref="P3587:P3650" si="337">(((J3587/60)/60)/24)+DATE(1970,1,1)+(-5/24)</f>
        <v>41964.507986111108</v>
      </c>
      <c r="Q3587" s="11">
        <f t="shared" ref="Q3587:Q3650" si="338">(((I3587/60)/60)/24)+DATE(1970,1,1)+(-5/24)</f>
        <v>41994.507986111108</v>
      </c>
      <c r="R3587">
        <f t="shared" ref="R3587:R3650" si="339">IF(L3587=0,0,E3587/L3587)</f>
        <v>176.08695652173913</v>
      </c>
      <c r="S3587" t="str">
        <f t="shared" ref="S3587:S3650" si="340">LEFT(N3587,FIND("/",N3587)-1)</f>
        <v>theater</v>
      </c>
      <c r="T3587" t="str">
        <f t="shared" ref="T3587:T3650" si="341">RIGHT(N3587,LEN(N3587)-FIND("/",N3587))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11">
        <f t="shared" si="337"/>
        <v>42576.489236111105</v>
      </c>
      <c r="Q3588" s="11">
        <f t="shared" si="338"/>
        <v>42636.489236111105</v>
      </c>
      <c r="R358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11">
        <f t="shared" si="337"/>
        <v>42503.331643518519</v>
      </c>
      <c r="Q3589" s="11">
        <f t="shared" si="338"/>
        <v>42548.583333333336</v>
      </c>
      <c r="R358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11">
        <f t="shared" si="337"/>
        <v>42101.620486111111</v>
      </c>
      <c r="Q3590" s="11">
        <f t="shared" si="338"/>
        <v>42123.749999999993</v>
      </c>
      <c r="R3590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11">
        <f t="shared" si="337"/>
        <v>42125.439201388886</v>
      </c>
      <c r="Q3591" s="11">
        <f t="shared" si="338"/>
        <v>42150.439201388886</v>
      </c>
      <c r="R359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11">
        <f t="shared" si="337"/>
        <v>41902.125393518516</v>
      </c>
      <c r="Q3592" s="11">
        <f t="shared" si="338"/>
        <v>41932.125393518516</v>
      </c>
      <c r="R359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11">
        <f t="shared" si="337"/>
        <v>42003.74009259259</v>
      </c>
      <c r="Q3593" s="11">
        <f t="shared" si="338"/>
        <v>42027.999305555553</v>
      </c>
      <c r="R3593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11">
        <f t="shared" si="337"/>
        <v>41988.621608796289</v>
      </c>
      <c r="Q3594" s="11">
        <f t="shared" si="338"/>
        <v>42045.999305555553</v>
      </c>
      <c r="R3594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11">
        <f t="shared" si="337"/>
        <v>41974.690266203703</v>
      </c>
      <c r="Q3595" s="11">
        <f t="shared" si="338"/>
        <v>42009.643055555549</v>
      </c>
      <c r="R359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11">
        <f t="shared" si="337"/>
        <v>42591.858587962961</v>
      </c>
      <c r="Q3596" s="11">
        <f t="shared" si="338"/>
        <v>42616.858587962961</v>
      </c>
      <c r="R359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11">
        <f t="shared" si="337"/>
        <v>42049.800034722219</v>
      </c>
      <c r="Q3597" s="11">
        <f t="shared" si="338"/>
        <v>42076.082638888889</v>
      </c>
      <c r="R359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11">
        <f t="shared" si="337"/>
        <v>41856.506736111107</v>
      </c>
      <c r="Q3598" s="11">
        <f t="shared" si="338"/>
        <v>41877.506736111107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11">
        <f t="shared" si="337"/>
        <v>42417.377199074072</v>
      </c>
      <c r="Q3599" s="11">
        <f t="shared" si="338"/>
        <v>42432.040972222218</v>
      </c>
      <c r="R359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11">
        <f t="shared" si="337"/>
        <v>41866.590532407405</v>
      </c>
      <c r="Q3600" s="11">
        <f t="shared" si="338"/>
        <v>41884.999305555553</v>
      </c>
      <c r="R3600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11">
        <f t="shared" si="337"/>
        <v>42220.586539351854</v>
      </c>
      <c r="Q3601" s="11">
        <f t="shared" si="338"/>
        <v>42245.791666666664</v>
      </c>
      <c r="R360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11">
        <f t="shared" si="337"/>
        <v>42628.640787037039</v>
      </c>
      <c r="Q3602" s="11">
        <f t="shared" si="338"/>
        <v>42656.640787037039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11">
        <f t="shared" si="337"/>
        <v>41990.790300925924</v>
      </c>
      <c r="Q3603" s="11">
        <f t="shared" si="338"/>
        <v>42020.790300925924</v>
      </c>
      <c r="R3603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11">
        <f t="shared" si="337"/>
        <v>42447.68609953703</v>
      </c>
      <c r="Q3604" s="11">
        <f t="shared" si="338"/>
        <v>42507.68609953703</v>
      </c>
      <c r="R3604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11">
        <f t="shared" si="337"/>
        <v>42283.656018518515</v>
      </c>
      <c r="Q3605" s="11">
        <f t="shared" si="338"/>
        <v>42313.697685185187</v>
      </c>
      <c r="R360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11">
        <f t="shared" si="337"/>
        <v>42482.80736111111</v>
      </c>
      <c r="Q3606" s="11">
        <f t="shared" si="338"/>
        <v>42489.082638888889</v>
      </c>
      <c r="R360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11">
        <f t="shared" si="337"/>
        <v>42383.584791666661</v>
      </c>
      <c r="Q3607" s="11">
        <f t="shared" si="338"/>
        <v>42413.584791666661</v>
      </c>
      <c r="R360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11">
        <f t="shared" si="337"/>
        <v>42566.396493055552</v>
      </c>
      <c r="Q3608" s="11">
        <f t="shared" si="338"/>
        <v>42596.396493055552</v>
      </c>
      <c r="R360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11">
        <f t="shared" si="337"/>
        <v>42338.755578703705</v>
      </c>
      <c r="Q3609" s="11">
        <f t="shared" si="338"/>
        <v>42352.791666666664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11">
        <f t="shared" si="337"/>
        <v>42506.50104166667</v>
      </c>
      <c r="Q3610" s="11">
        <f t="shared" si="338"/>
        <v>42538.374999999993</v>
      </c>
      <c r="R3610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11">
        <f t="shared" si="337"/>
        <v>42429.783391203695</v>
      </c>
      <c r="Q3611" s="11">
        <f t="shared" si="338"/>
        <v>42459.741724537038</v>
      </c>
      <c r="R36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11">
        <f t="shared" si="337"/>
        <v>42203.22379629629</v>
      </c>
      <c r="Q3612" s="11">
        <f t="shared" si="338"/>
        <v>42233.22379629629</v>
      </c>
      <c r="R36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11">
        <f t="shared" si="337"/>
        <v>42072.162048611113</v>
      </c>
      <c r="Q3613" s="11">
        <f t="shared" si="338"/>
        <v>42102.162048611113</v>
      </c>
      <c r="R3613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11">
        <f t="shared" si="337"/>
        <v>41789.518645833334</v>
      </c>
      <c r="Q3614" s="11">
        <f t="shared" si="338"/>
        <v>41799.518645833334</v>
      </c>
      <c r="R3614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11">
        <f t="shared" si="337"/>
        <v>41788.381643518514</v>
      </c>
      <c r="Q3615" s="11">
        <f t="shared" si="338"/>
        <v>41818.381643518514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11">
        <f t="shared" si="337"/>
        <v>42143.833518518521</v>
      </c>
      <c r="Q3616" s="11">
        <f t="shared" si="338"/>
        <v>42173.833518518521</v>
      </c>
      <c r="R361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11">
        <f t="shared" si="337"/>
        <v>42318.385370370372</v>
      </c>
      <c r="Q3617" s="11">
        <f t="shared" si="338"/>
        <v>42348.385370370372</v>
      </c>
      <c r="R361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11">
        <f t="shared" si="337"/>
        <v>42052.741481481477</v>
      </c>
      <c r="Q3618" s="11">
        <f t="shared" si="338"/>
        <v>42082.699814814812</v>
      </c>
      <c r="R361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11">
        <f t="shared" si="337"/>
        <v>42779.401956018519</v>
      </c>
      <c r="Q3619" s="11">
        <f t="shared" si="338"/>
        <v>42793.791666666664</v>
      </c>
      <c r="R361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11">
        <f t="shared" si="337"/>
        <v>42128.419560185182</v>
      </c>
      <c r="Q3620" s="11">
        <f t="shared" si="338"/>
        <v>42158.419560185182</v>
      </c>
      <c r="R3620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11">
        <f t="shared" si="337"/>
        <v>42660.92391203704</v>
      </c>
      <c r="Q3621" s="11">
        <f t="shared" si="338"/>
        <v>42693.708333333336</v>
      </c>
      <c r="R362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11">
        <f t="shared" si="337"/>
        <v>42037.72987268518</v>
      </c>
      <c r="Q3622" s="11">
        <f t="shared" si="338"/>
        <v>42067.958333333336</v>
      </c>
      <c r="R362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11">
        <f t="shared" si="337"/>
        <v>42619.727361111109</v>
      </c>
      <c r="Q3623" s="11">
        <f t="shared" si="338"/>
        <v>42643.666666666664</v>
      </c>
      <c r="R3623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11">
        <f t="shared" si="337"/>
        <v>41877.013553240737</v>
      </c>
      <c r="Q3624" s="11">
        <f t="shared" si="338"/>
        <v>41909.932638888888</v>
      </c>
      <c r="R3624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11">
        <f t="shared" si="337"/>
        <v>41828.528587962959</v>
      </c>
      <c r="Q3625" s="11">
        <f t="shared" si="338"/>
        <v>41846.083333333328</v>
      </c>
      <c r="R362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11">
        <f t="shared" si="337"/>
        <v>42545.565856481473</v>
      </c>
      <c r="Q3626" s="11">
        <f t="shared" si="338"/>
        <v>42605.565856481473</v>
      </c>
      <c r="R362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11">
        <f t="shared" si="337"/>
        <v>42157.444178240738</v>
      </c>
      <c r="Q3627" s="11">
        <f t="shared" si="338"/>
        <v>42187.444178240738</v>
      </c>
      <c r="R362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11">
        <f t="shared" si="337"/>
        <v>41846.458993055552</v>
      </c>
      <c r="Q3628" s="11">
        <f t="shared" si="338"/>
        <v>41867.458993055552</v>
      </c>
      <c r="R362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11">
        <f t="shared" si="337"/>
        <v>42460.533414351848</v>
      </c>
      <c r="Q3629" s="11">
        <f t="shared" si="338"/>
        <v>42510.957638888889</v>
      </c>
      <c r="R362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11">
        <f t="shared" si="337"/>
        <v>42291.6249537037</v>
      </c>
      <c r="Q3630" s="11">
        <f t="shared" si="338"/>
        <v>42351.666620370372</v>
      </c>
      <c r="R3630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11">
        <f t="shared" si="337"/>
        <v>42436.886157407404</v>
      </c>
      <c r="Q3631" s="11">
        <f t="shared" si="338"/>
        <v>42495.499999999993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11">
        <f t="shared" si="337"/>
        <v>41942.638773148145</v>
      </c>
      <c r="Q3632" s="11">
        <f t="shared" si="338"/>
        <v>41972.680439814816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11">
        <f t="shared" si="337"/>
        <v>41880.54510416666</v>
      </c>
      <c r="Q3633" s="11">
        <f t="shared" si="338"/>
        <v>41904.957638888889</v>
      </c>
      <c r="R3633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11">
        <f t="shared" si="337"/>
        <v>41946.728576388887</v>
      </c>
      <c r="Q3634" s="11">
        <f t="shared" si="338"/>
        <v>41966.728576388887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11">
        <f t="shared" si="337"/>
        <v>42649.415127314809</v>
      </c>
      <c r="Q3635" s="11">
        <f t="shared" si="338"/>
        <v>42692.833333333336</v>
      </c>
      <c r="R363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11">
        <f t="shared" si="337"/>
        <v>42700.958032407405</v>
      </c>
      <c r="Q3636" s="11">
        <f t="shared" si="338"/>
        <v>42748.957638888889</v>
      </c>
      <c r="R363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11">
        <f t="shared" si="337"/>
        <v>42450.674490740734</v>
      </c>
      <c r="Q3637" s="11">
        <f t="shared" si="338"/>
        <v>42480.674490740734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11">
        <f t="shared" si="337"/>
        <v>42226.486446759263</v>
      </c>
      <c r="Q3638" s="11">
        <f t="shared" si="338"/>
        <v>42261.486446759263</v>
      </c>
      <c r="R3638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11">
        <f t="shared" si="337"/>
        <v>41975.492303240739</v>
      </c>
      <c r="Q3639" s="11">
        <f t="shared" si="338"/>
        <v>42005.492303240739</v>
      </c>
      <c r="R363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11">
        <f t="shared" si="337"/>
        <v>42053.464490740742</v>
      </c>
      <c r="Q3640" s="11">
        <f t="shared" si="338"/>
        <v>42113.42282407407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11">
        <f t="shared" si="337"/>
        <v>42590.468819444439</v>
      </c>
      <c r="Q3641" s="11">
        <f t="shared" si="338"/>
        <v>42650.424305555549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11">
        <f t="shared" si="337"/>
        <v>42104.573263888888</v>
      </c>
      <c r="Q3642" s="11">
        <f t="shared" si="338"/>
        <v>42134.573263888888</v>
      </c>
      <c r="R364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11">
        <f t="shared" si="337"/>
        <v>41899.418738425928</v>
      </c>
      <c r="Q3643" s="11">
        <f t="shared" si="338"/>
        <v>41917</v>
      </c>
      <c r="R3643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11">
        <f t="shared" si="337"/>
        <v>42297.607951388891</v>
      </c>
      <c r="Q3644" s="11">
        <f t="shared" si="338"/>
        <v>42338.499999999993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11">
        <f t="shared" si="337"/>
        <v>42284.935636574075</v>
      </c>
      <c r="Q3645" s="11">
        <f t="shared" si="338"/>
        <v>42324.977303240739</v>
      </c>
      <c r="R3645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11">
        <f t="shared" si="337"/>
        <v>42409.033414351848</v>
      </c>
      <c r="Q3646" s="11">
        <f t="shared" si="338"/>
        <v>42436.999305555553</v>
      </c>
      <c r="R364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11">
        <f t="shared" si="337"/>
        <v>42665.762013888881</v>
      </c>
      <c r="Q3647" s="11">
        <f t="shared" si="338"/>
        <v>42695.803680555553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11">
        <f t="shared" si="337"/>
        <v>42140.21298611111</v>
      </c>
      <c r="Q3648" s="11">
        <f t="shared" si="338"/>
        <v>42171.770833333336</v>
      </c>
      <c r="R364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11">
        <f t="shared" si="337"/>
        <v>42598.540821759256</v>
      </c>
      <c r="Q3649" s="11">
        <f t="shared" si="338"/>
        <v>42643.540821759256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11">
        <f t="shared" si="337"/>
        <v>41887.083854166667</v>
      </c>
      <c r="Q3650" s="11">
        <f t="shared" si="338"/>
        <v>41917.083854166667</v>
      </c>
      <c r="R3650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11">
        <f t="shared" ref="P3651:P3714" si="343">(((J3651/60)/60)/24)+DATE(1970,1,1)+(-5/24)</f>
        <v>41780.504560185182</v>
      </c>
      <c r="Q3651" s="11">
        <f t="shared" ref="Q3651:Q3714" si="344">(((I3651/60)/60)/24)+DATE(1970,1,1)+(-5/24)</f>
        <v>41806.504560185182</v>
      </c>
      <c r="R3651">
        <f t="shared" ref="R3651:R3714" si="345">IF(L3651=0,0,E3651/L3651)</f>
        <v>97.5</v>
      </c>
      <c r="S3651" t="str">
        <f t="shared" ref="S3651:S3714" si="346">LEFT(N3651,FIND("/",N3651)-1)</f>
        <v>theater</v>
      </c>
      <c r="T3651" t="str">
        <f t="shared" ref="T3651:T3714" si="347">RIGHT(N3651,LEN(N3651)-FIND("/",N3651))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11">
        <f t="shared" si="343"/>
        <v>42381.270648148151</v>
      </c>
      <c r="Q3652" s="11">
        <f t="shared" si="344"/>
        <v>42402.270648148151</v>
      </c>
      <c r="R365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11">
        <f t="shared" si="343"/>
        <v>41828.437986111108</v>
      </c>
      <c r="Q3653" s="11">
        <f t="shared" si="344"/>
        <v>41861.457638888889</v>
      </c>
      <c r="R3653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11">
        <f t="shared" si="343"/>
        <v>42596.436365740738</v>
      </c>
      <c r="Q3654" s="11">
        <f t="shared" si="344"/>
        <v>42606.957638888889</v>
      </c>
      <c r="R3654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11">
        <f t="shared" si="343"/>
        <v>42191.155173611107</v>
      </c>
      <c r="Q3655" s="11">
        <f t="shared" si="344"/>
        <v>42221.155173611107</v>
      </c>
      <c r="R365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11">
        <f t="shared" si="343"/>
        <v>42440.20817129629</v>
      </c>
      <c r="Q3656" s="11">
        <f t="shared" si="344"/>
        <v>42463.499999999993</v>
      </c>
      <c r="R365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11">
        <f t="shared" si="343"/>
        <v>42173.594884259255</v>
      </c>
      <c r="Q3657" s="11">
        <f t="shared" si="344"/>
        <v>42203.082638888889</v>
      </c>
      <c r="R365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11">
        <f t="shared" si="343"/>
        <v>42737.70180555556</v>
      </c>
      <c r="Q3658" s="11">
        <f t="shared" si="344"/>
        <v>42767.749305555553</v>
      </c>
      <c r="R365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11">
        <f t="shared" si="343"/>
        <v>42499.421516203707</v>
      </c>
      <c r="Q3659" s="11">
        <f t="shared" si="344"/>
        <v>42522.695833333331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11">
        <f t="shared" si="343"/>
        <v>41775.650231481479</v>
      </c>
      <c r="Q3660" s="11">
        <f t="shared" si="344"/>
        <v>41821.957638888889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11">
        <f t="shared" si="343"/>
        <v>42055.068865740737</v>
      </c>
      <c r="Q3661" s="11">
        <f t="shared" si="344"/>
        <v>42082.402083333327</v>
      </c>
      <c r="R366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11">
        <f t="shared" si="343"/>
        <v>41971.672743055555</v>
      </c>
      <c r="Q3662" s="11">
        <f t="shared" si="344"/>
        <v>41996.672743055555</v>
      </c>
      <c r="R366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11">
        <f t="shared" si="343"/>
        <v>42447.688333333332</v>
      </c>
      <c r="Q3663" s="11">
        <f t="shared" si="344"/>
        <v>42469.958333333336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11">
        <f t="shared" si="343"/>
        <v>42064.011736111112</v>
      </c>
      <c r="Q3664" s="11">
        <f t="shared" si="344"/>
        <v>42093.97006944444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11">
        <f t="shared" si="343"/>
        <v>42665.243402777771</v>
      </c>
      <c r="Q3665" s="11">
        <f t="shared" si="344"/>
        <v>42725.285069444442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11">
        <f t="shared" si="343"/>
        <v>42523.04038194444</v>
      </c>
      <c r="Q3666" s="11">
        <f t="shared" si="344"/>
        <v>42537.04038194444</v>
      </c>
      <c r="R366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11">
        <f t="shared" si="343"/>
        <v>42294.59979166666</v>
      </c>
      <c r="Q3667" s="11">
        <f t="shared" si="344"/>
        <v>42305.620833333327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11">
        <f t="shared" si="343"/>
        <v>41822.696550925924</v>
      </c>
      <c r="Q3668" s="11">
        <f t="shared" si="344"/>
        <v>41844.083333333328</v>
      </c>
      <c r="R366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11">
        <f t="shared" si="343"/>
        <v>42173.761793981481</v>
      </c>
      <c r="Q3669" s="11">
        <f t="shared" si="344"/>
        <v>42203.761793981481</v>
      </c>
      <c r="R366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11">
        <f t="shared" si="343"/>
        <v>42185.347824074073</v>
      </c>
      <c r="Q3670" s="11">
        <f t="shared" si="344"/>
        <v>42208.564583333333</v>
      </c>
      <c r="R3670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11">
        <f t="shared" si="343"/>
        <v>42136.466863425921</v>
      </c>
      <c r="Q3671" s="11">
        <f t="shared" si="344"/>
        <v>42166.466863425921</v>
      </c>
      <c r="R367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11">
        <f t="shared" si="343"/>
        <v>42142.305682870363</v>
      </c>
      <c r="Q3672" s="11">
        <f t="shared" si="344"/>
        <v>42155.749999999993</v>
      </c>
      <c r="R367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11">
        <f t="shared" si="343"/>
        <v>41820.419756944444</v>
      </c>
      <c r="Q3673" s="11">
        <f t="shared" si="344"/>
        <v>41840.957638888889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11">
        <f t="shared" si="343"/>
        <v>41878.738240740735</v>
      </c>
      <c r="Q3674" s="11">
        <f t="shared" si="344"/>
        <v>41908.738240740735</v>
      </c>
      <c r="R3674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11">
        <f t="shared" si="343"/>
        <v>41914.086770833332</v>
      </c>
      <c r="Q3675" s="11">
        <f t="shared" si="344"/>
        <v>41948.327777777777</v>
      </c>
      <c r="R367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11">
        <f t="shared" si="343"/>
        <v>42556.664687499993</v>
      </c>
      <c r="Q3676" s="11">
        <f t="shared" si="344"/>
        <v>42616.664687499993</v>
      </c>
      <c r="R367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11">
        <f t="shared" si="343"/>
        <v>42493.388680555552</v>
      </c>
      <c r="Q3677" s="11">
        <f t="shared" si="344"/>
        <v>42505.749999999993</v>
      </c>
      <c r="R367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11">
        <f t="shared" si="343"/>
        <v>41876.607453703698</v>
      </c>
      <c r="Q3678" s="11">
        <f t="shared" si="344"/>
        <v>41894.607453703698</v>
      </c>
      <c r="R367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11">
        <f t="shared" si="343"/>
        <v>41802.365949074068</v>
      </c>
      <c r="Q3679" s="11">
        <f t="shared" si="344"/>
        <v>41822.957638888889</v>
      </c>
      <c r="R367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11">
        <f t="shared" si="343"/>
        <v>42120.322893518511</v>
      </c>
      <c r="Q3680" s="11">
        <f t="shared" si="344"/>
        <v>42155.322893518511</v>
      </c>
      <c r="R3680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11">
        <f t="shared" si="343"/>
        <v>41786.553020833329</v>
      </c>
      <c r="Q3681" s="11">
        <f t="shared" si="344"/>
        <v>41820.999305555553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11">
        <f t="shared" si="343"/>
        <v>42627.245763888881</v>
      </c>
      <c r="Q3682" s="11">
        <f t="shared" si="344"/>
        <v>42648.245763888881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11">
        <f t="shared" si="343"/>
        <v>42374.443171296291</v>
      </c>
      <c r="Q3683" s="11">
        <f t="shared" si="344"/>
        <v>42384.443171296291</v>
      </c>
      <c r="R3683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11">
        <f t="shared" si="343"/>
        <v>41772.477060185185</v>
      </c>
      <c r="Q3684" s="11">
        <f t="shared" si="344"/>
        <v>41806.082638888889</v>
      </c>
      <c r="R3684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11">
        <f t="shared" si="343"/>
        <v>42632.908518518518</v>
      </c>
      <c r="Q3685" s="11">
        <f t="shared" si="344"/>
        <v>42662.908518518518</v>
      </c>
      <c r="R368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11">
        <f t="shared" si="343"/>
        <v>42218.97206018518</v>
      </c>
      <c r="Q3686" s="11">
        <f t="shared" si="344"/>
        <v>42248.97206018518</v>
      </c>
      <c r="R368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11">
        <f t="shared" si="343"/>
        <v>41753.384942129625</v>
      </c>
      <c r="Q3687" s="11">
        <f t="shared" si="344"/>
        <v>41778.666666666664</v>
      </c>
      <c r="R368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11">
        <f t="shared" si="343"/>
        <v>42230.454398148147</v>
      </c>
      <c r="Q3688" s="11">
        <f t="shared" si="344"/>
        <v>42244.957638888889</v>
      </c>
      <c r="R368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11">
        <f t="shared" si="343"/>
        <v>41787.009895833333</v>
      </c>
      <c r="Q3689" s="11">
        <f t="shared" si="344"/>
        <v>41817.009895833333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11">
        <f t="shared" si="343"/>
        <v>41829.578749999993</v>
      </c>
      <c r="Q3690" s="11">
        <f t="shared" si="344"/>
        <v>41859.578749999993</v>
      </c>
      <c r="R3690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11">
        <f t="shared" si="343"/>
        <v>42147.61850694444</v>
      </c>
      <c r="Q3691" s="11">
        <f t="shared" si="344"/>
        <v>42176.725694444445</v>
      </c>
      <c r="R369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11">
        <f t="shared" si="343"/>
        <v>41940.389849537038</v>
      </c>
      <c r="Q3692" s="11">
        <f t="shared" si="344"/>
        <v>41970.431516203702</v>
      </c>
      <c r="R369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11">
        <f t="shared" si="343"/>
        <v>42020.492233796293</v>
      </c>
      <c r="Q3693" s="11">
        <f t="shared" si="344"/>
        <v>42064.999305555553</v>
      </c>
      <c r="R3693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11">
        <f t="shared" si="343"/>
        <v>41891.756701388884</v>
      </c>
      <c r="Q3694" s="11">
        <f t="shared" si="344"/>
        <v>41900.791666666664</v>
      </c>
      <c r="R3694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11">
        <f t="shared" si="343"/>
        <v>42308.98297453703</v>
      </c>
      <c r="Q3695" s="11">
        <f t="shared" si="344"/>
        <v>42338.729166666664</v>
      </c>
      <c r="R369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11">
        <f t="shared" si="343"/>
        <v>42489.925543981481</v>
      </c>
      <c r="Q3696" s="11">
        <f t="shared" si="344"/>
        <v>42526.874999999993</v>
      </c>
      <c r="R369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11">
        <f t="shared" si="343"/>
        <v>41995.662152777775</v>
      </c>
      <c r="Q3697" s="11">
        <f t="shared" si="344"/>
        <v>42015.662152777775</v>
      </c>
      <c r="R369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11">
        <f t="shared" si="343"/>
        <v>41988.408749999995</v>
      </c>
      <c r="Q3698" s="11">
        <f t="shared" si="344"/>
        <v>42048.408749999995</v>
      </c>
      <c r="R369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11">
        <f t="shared" si="343"/>
        <v>42479.2575</v>
      </c>
      <c r="Q3699" s="11">
        <f t="shared" si="344"/>
        <v>42500.2575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11">
        <f t="shared" si="343"/>
        <v>42401.598229166666</v>
      </c>
      <c r="Q3700" s="11">
        <f t="shared" si="344"/>
        <v>42431.598229166666</v>
      </c>
      <c r="R3700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11">
        <f t="shared" si="343"/>
        <v>41897.393703703703</v>
      </c>
      <c r="Q3701" s="11">
        <f t="shared" si="344"/>
        <v>41927.393703703703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11">
        <f t="shared" si="343"/>
        <v>41882.37731481481</v>
      </c>
      <c r="Q3702" s="11">
        <f t="shared" si="344"/>
        <v>41912.458333333328</v>
      </c>
      <c r="R370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11">
        <f t="shared" si="343"/>
        <v>42129.333252314813</v>
      </c>
      <c r="Q3703" s="11">
        <f t="shared" si="344"/>
        <v>42159.333252314813</v>
      </c>
      <c r="R3703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11">
        <f t="shared" si="343"/>
        <v>42524.329675925925</v>
      </c>
      <c r="Q3704" s="11">
        <f t="shared" si="344"/>
        <v>42561.749305555553</v>
      </c>
      <c r="R3704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11">
        <f t="shared" si="343"/>
        <v>42556.296157407407</v>
      </c>
      <c r="Q3705" s="11">
        <f t="shared" si="344"/>
        <v>42595.082638888889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11">
        <f t="shared" si="343"/>
        <v>42461.481412037036</v>
      </c>
      <c r="Q3706" s="11">
        <f t="shared" si="344"/>
        <v>42521.481412037036</v>
      </c>
      <c r="R370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11">
        <f t="shared" si="343"/>
        <v>41792.334652777776</v>
      </c>
      <c r="Q3707" s="11">
        <f t="shared" si="344"/>
        <v>41813.541666666664</v>
      </c>
      <c r="R370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11">
        <f t="shared" si="343"/>
        <v>41879.705428240741</v>
      </c>
      <c r="Q3708" s="11">
        <f t="shared" si="344"/>
        <v>41894.705428240741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11">
        <f t="shared" si="343"/>
        <v>42551.840023148143</v>
      </c>
      <c r="Q3709" s="11">
        <f t="shared" si="344"/>
        <v>42573.018055555549</v>
      </c>
      <c r="R370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11">
        <f t="shared" si="343"/>
        <v>41809.933865740735</v>
      </c>
      <c r="Q3710" s="11">
        <f t="shared" si="344"/>
        <v>41823.933865740735</v>
      </c>
      <c r="R3710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11">
        <f t="shared" si="343"/>
        <v>41785.499374999999</v>
      </c>
      <c r="Q3711" s="11">
        <f t="shared" si="344"/>
        <v>41815.499374999999</v>
      </c>
      <c r="R37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11">
        <f t="shared" si="343"/>
        <v>42072.367916666662</v>
      </c>
      <c r="Q3712" s="11">
        <f t="shared" si="344"/>
        <v>42097.367916666662</v>
      </c>
      <c r="R37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11">
        <f t="shared" si="343"/>
        <v>41779.5158912037</v>
      </c>
      <c r="Q3713" s="11">
        <f t="shared" si="344"/>
        <v>41805.458333333328</v>
      </c>
      <c r="R3713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11">
        <f t="shared" si="343"/>
        <v>42133.963738425926</v>
      </c>
      <c r="Q3714" s="11">
        <f t="shared" si="344"/>
        <v>42155.082638888889</v>
      </c>
      <c r="R3714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11">
        <f t="shared" ref="P3715:P3778" si="349">(((J3715/60)/60)/24)+DATE(1970,1,1)+(-5/24)</f>
        <v>42505.529699074068</v>
      </c>
      <c r="Q3715" s="11">
        <f t="shared" ref="Q3715:Q3778" si="350">(((I3715/60)/60)/24)+DATE(1970,1,1)+(-5/24)</f>
        <v>42525.529699074068</v>
      </c>
      <c r="R3715">
        <f t="shared" ref="R3715:R3778" si="351">IF(L3715=0,0,E3715/L3715)</f>
        <v>106.84210526315789</v>
      </c>
      <c r="S3715" t="str">
        <f t="shared" ref="S3715:S3778" si="352">LEFT(N3715,FIND("/",N3715)-1)</f>
        <v>theater</v>
      </c>
      <c r="T3715" t="str">
        <f t="shared" ref="T3715:T3778" si="353">RIGHT(N3715,LEN(N3715)-FIND("/",N3715))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11">
        <f t="shared" si="349"/>
        <v>42118.347997685189</v>
      </c>
      <c r="Q3716" s="11">
        <f t="shared" si="350"/>
        <v>42149.957638888889</v>
      </c>
      <c r="R371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11">
        <f t="shared" si="349"/>
        <v>42036.787256944437</v>
      </c>
      <c r="Q3717" s="11">
        <f t="shared" si="350"/>
        <v>42094.327777777777</v>
      </c>
      <c r="R371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11">
        <f t="shared" si="349"/>
        <v>42360.679502314808</v>
      </c>
      <c r="Q3718" s="11">
        <f t="shared" si="350"/>
        <v>42390.679502314808</v>
      </c>
      <c r="R371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11">
        <f t="shared" si="349"/>
        <v>42102.657974537033</v>
      </c>
      <c r="Q3719" s="11">
        <f t="shared" si="350"/>
        <v>42133.657974537033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11">
        <f t="shared" si="349"/>
        <v>42032.507812499993</v>
      </c>
      <c r="Q3720" s="11">
        <f t="shared" si="350"/>
        <v>42062.507812499993</v>
      </c>
      <c r="R3720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11">
        <f t="shared" si="349"/>
        <v>42147.521597222221</v>
      </c>
      <c r="Q3721" s="11">
        <f t="shared" si="350"/>
        <v>42177.521597222221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11">
        <f t="shared" si="349"/>
        <v>42165.784791666665</v>
      </c>
      <c r="Q3722" s="11">
        <f t="shared" si="350"/>
        <v>42187.784791666665</v>
      </c>
      <c r="R372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11">
        <f t="shared" si="349"/>
        <v>41927.727824074071</v>
      </c>
      <c r="Q3723" s="11">
        <f t="shared" si="350"/>
        <v>41948.769490740735</v>
      </c>
      <c r="R3723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11">
        <f t="shared" si="349"/>
        <v>42381.463506944441</v>
      </c>
      <c r="Q3724" s="11">
        <f t="shared" si="350"/>
        <v>42411.749305555553</v>
      </c>
      <c r="R3724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11">
        <f t="shared" si="349"/>
        <v>41943.544699074075</v>
      </c>
      <c r="Q3725" s="11">
        <f t="shared" si="350"/>
        <v>41973.586365740739</v>
      </c>
      <c r="R372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11">
        <f t="shared" si="349"/>
        <v>42465.283101851855</v>
      </c>
      <c r="Q3726" s="11">
        <f t="shared" si="350"/>
        <v>42494.749999999993</v>
      </c>
      <c r="R372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11">
        <f t="shared" si="349"/>
        <v>42401.736886574072</v>
      </c>
      <c r="Q3727" s="11">
        <f t="shared" si="350"/>
        <v>42418.687499999993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11">
        <f t="shared" si="349"/>
        <v>42461.932534722226</v>
      </c>
      <c r="Q3728" s="11">
        <f t="shared" si="350"/>
        <v>42489.666666666664</v>
      </c>
      <c r="R372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11">
        <f t="shared" si="349"/>
        <v>42632.139976851853</v>
      </c>
      <c r="Q3729" s="11">
        <f t="shared" si="350"/>
        <v>42662.996527777774</v>
      </c>
      <c r="R372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11">
        <f t="shared" si="349"/>
        <v>42204.962685185186</v>
      </c>
      <c r="Q3730" s="11">
        <f t="shared" si="350"/>
        <v>42234.962685185186</v>
      </c>
      <c r="R3730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11">
        <f t="shared" si="349"/>
        <v>42040.996666666666</v>
      </c>
      <c r="Q3731" s="11">
        <f t="shared" si="350"/>
        <v>42085.954999999994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11">
        <f t="shared" si="349"/>
        <v>42203.46943287037</v>
      </c>
      <c r="Q3732" s="11">
        <f t="shared" si="350"/>
        <v>42233.46943287037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11">
        <f t="shared" si="349"/>
        <v>41983.544513888883</v>
      </c>
      <c r="Q3733" s="11">
        <f t="shared" si="350"/>
        <v>42013.932638888888</v>
      </c>
      <c r="R3733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11">
        <f t="shared" si="349"/>
        <v>41968.469131944446</v>
      </c>
      <c r="Q3734" s="11">
        <f t="shared" si="350"/>
        <v>42028.291666666664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11">
        <f t="shared" si="349"/>
        <v>42102.816064814811</v>
      </c>
      <c r="Q3735" s="11">
        <f t="shared" si="350"/>
        <v>42112.729166666664</v>
      </c>
      <c r="R3735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11">
        <f t="shared" si="349"/>
        <v>42089.693240740737</v>
      </c>
      <c r="Q3736" s="11">
        <f t="shared" si="350"/>
        <v>42149.693240740737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11">
        <f t="shared" si="349"/>
        <v>42122.484826388885</v>
      </c>
      <c r="Q3737" s="11">
        <f t="shared" si="350"/>
        <v>42152.484826388885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11">
        <f t="shared" si="349"/>
        <v>42048.503391203696</v>
      </c>
      <c r="Q3738" s="11">
        <f t="shared" si="350"/>
        <v>42086.541666666664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11">
        <f t="shared" si="349"/>
        <v>42297.482673611106</v>
      </c>
      <c r="Q3739" s="11">
        <f t="shared" si="350"/>
        <v>42320.082638888889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11">
        <f t="shared" si="349"/>
        <v>41813.730381944442</v>
      </c>
      <c r="Q3740" s="11">
        <f t="shared" si="350"/>
        <v>41835.708333333328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11">
        <f t="shared" si="349"/>
        <v>42548.241527777776</v>
      </c>
      <c r="Q3741" s="11">
        <f t="shared" si="350"/>
        <v>42568.241527777776</v>
      </c>
      <c r="R374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11">
        <f t="shared" si="349"/>
        <v>41832.881423611107</v>
      </c>
      <c r="Q3742" s="11">
        <f t="shared" si="350"/>
        <v>41862.870810185181</v>
      </c>
      <c r="R374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11">
        <f t="shared" si="349"/>
        <v>42325.712384259255</v>
      </c>
      <c r="Q3743" s="11">
        <f t="shared" si="350"/>
        <v>42355.712384259255</v>
      </c>
      <c r="R3743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11">
        <f t="shared" si="349"/>
        <v>41858.006296296291</v>
      </c>
      <c r="Q3744" s="11">
        <f t="shared" si="350"/>
        <v>41888.006296296291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11">
        <f t="shared" si="349"/>
        <v>41793.501898148148</v>
      </c>
      <c r="Q3745" s="11">
        <f t="shared" si="350"/>
        <v>41823.501898148148</v>
      </c>
      <c r="R3745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11">
        <f t="shared" si="349"/>
        <v>41793.605925925927</v>
      </c>
      <c r="Q3746" s="11">
        <f t="shared" si="350"/>
        <v>41824.957638888889</v>
      </c>
      <c r="R3746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11">
        <f t="shared" si="349"/>
        <v>41831.489606481482</v>
      </c>
      <c r="Q3747" s="11">
        <f t="shared" si="350"/>
        <v>41861.489606481482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11">
        <f t="shared" si="349"/>
        <v>42621.18100694444</v>
      </c>
      <c r="Q3748" s="11">
        <f t="shared" si="350"/>
        <v>42651.18100694444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11">
        <f t="shared" si="349"/>
        <v>42164.091388888883</v>
      </c>
      <c r="Q3749" s="11">
        <f t="shared" si="350"/>
        <v>42190.749305555553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11">
        <f t="shared" si="349"/>
        <v>42395.498101851852</v>
      </c>
      <c r="Q3750" s="11">
        <f t="shared" si="350"/>
        <v>42416.040972222218</v>
      </c>
      <c r="R3750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11">
        <f t="shared" si="349"/>
        <v>42457.918842592589</v>
      </c>
      <c r="Q3751" s="11">
        <f t="shared" si="350"/>
        <v>42488.957638888889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11">
        <f t="shared" si="349"/>
        <v>42016.773240740738</v>
      </c>
      <c r="Q3752" s="11">
        <f t="shared" si="350"/>
        <v>42045.124305555553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11">
        <f t="shared" si="349"/>
        <v>42402.827233796292</v>
      </c>
      <c r="Q3753" s="11">
        <f t="shared" si="350"/>
        <v>42462.78556712962</v>
      </c>
      <c r="R3753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11">
        <f t="shared" si="349"/>
        <v>42619.594155092585</v>
      </c>
      <c r="Q3754" s="11">
        <f t="shared" si="350"/>
        <v>42659.666666666664</v>
      </c>
      <c r="R3754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11">
        <f t="shared" si="349"/>
        <v>42128.615740740737</v>
      </c>
      <c r="Q3755" s="11">
        <f t="shared" si="350"/>
        <v>42157.791666666664</v>
      </c>
      <c r="R375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11">
        <f t="shared" si="349"/>
        <v>41808.67288194444</v>
      </c>
      <c r="Q3756" s="11">
        <f t="shared" si="350"/>
        <v>41845.999305555553</v>
      </c>
      <c r="R375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11">
        <f t="shared" si="349"/>
        <v>42445.658645833326</v>
      </c>
      <c r="Q3757" s="11">
        <f t="shared" si="350"/>
        <v>42475.658645833326</v>
      </c>
      <c r="R375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11">
        <f t="shared" si="349"/>
        <v>41771.606458333328</v>
      </c>
      <c r="Q3758" s="11">
        <f t="shared" si="350"/>
        <v>41801.606458333328</v>
      </c>
      <c r="R375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11">
        <f t="shared" si="349"/>
        <v>41954.642534722218</v>
      </c>
      <c r="Q3759" s="11">
        <f t="shared" si="350"/>
        <v>41974.642534722218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11">
        <f t="shared" si="349"/>
        <v>41747.26317129629</v>
      </c>
      <c r="Q3760" s="11">
        <f t="shared" si="350"/>
        <v>41778</v>
      </c>
      <c r="R3760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11">
        <f t="shared" si="349"/>
        <v>42181.899918981479</v>
      </c>
      <c r="Q3761" s="11">
        <f t="shared" si="350"/>
        <v>42241.899918981479</v>
      </c>
      <c r="R376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11">
        <f t="shared" si="349"/>
        <v>41739.316967592589</v>
      </c>
      <c r="Q3762" s="11">
        <f t="shared" si="350"/>
        <v>41764.316967592589</v>
      </c>
      <c r="R376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11">
        <f t="shared" si="349"/>
        <v>42173.258530092593</v>
      </c>
      <c r="Q3763" s="11">
        <f t="shared" si="350"/>
        <v>42226.749999999993</v>
      </c>
      <c r="R3763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11">
        <f t="shared" si="349"/>
        <v>42193.605196759258</v>
      </c>
      <c r="Q3764" s="11">
        <f t="shared" si="350"/>
        <v>42218.605196759258</v>
      </c>
      <c r="R3764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11">
        <f t="shared" si="349"/>
        <v>42065.541967592588</v>
      </c>
      <c r="Q3765" s="11">
        <f t="shared" si="350"/>
        <v>42095.500300925924</v>
      </c>
      <c r="R376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11">
        <f t="shared" si="349"/>
        <v>42499.634629629632</v>
      </c>
      <c r="Q3766" s="11">
        <f t="shared" si="350"/>
        <v>42518.816666666658</v>
      </c>
      <c r="R376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11">
        <f t="shared" si="349"/>
        <v>41820.568078703705</v>
      </c>
      <c r="Q3767" s="11">
        <f t="shared" si="350"/>
        <v>41850.568078703705</v>
      </c>
      <c r="R376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11">
        <f t="shared" si="349"/>
        <v>41787.958854166667</v>
      </c>
      <c r="Q3768" s="11">
        <f t="shared" si="350"/>
        <v>41822.958854166667</v>
      </c>
      <c r="R376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11">
        <f t="shared" si="349"/>
        <v>42049.811307870368</v>
      </c>
      <c r="Q3769" s="11">
        <f t="shared" si="350"/>
        <v>42063.999305555553</v>
      </c>
      <c r="R376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11">
        <f t="shared" si="349"/>
        <v>41772.519560185181</v>
      </c>
      <c r="Q3770" s="11">
        <f t="shared" si="350"/>
        <v>41802.519560185181</v>
      </c>
      <c r="R3770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11">
        <f t="shared" si="349"/>
        <v>42445.389803240738</v>
      </c>
      <c r="Q3771" s="11">
        <f t="shared" si="350"/>
        <v>42475.389803240738</v>
      </c>
      <c r="R377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11">
        <f t="shared" si="349"/>
        <v>42138.722337962965</v>
      </c>
      <c r="Q3772" s="11">
        <f t="shared" si="350"/>
        <v>42168.722337962965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11">
        <f t="shared" si="349"/>
        <v>42493.64875</v>
      </c>
      <c r="Q3773" s="11">
        <f t="shared" si="350"/>
        <v>42507.791666666664</v>
      </c>
      <c r="R3773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11">
        <f t="shared" si="349"/>
        <v>42682.408634259256</v>
      </c>
      <c r="Q3774" s="11">
        <f t="shared" si="350"/>
        <v>42703.041666666664</v>
      </c>
      <c r="R3774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11">
        <f t="shared" si="349"/>
        <v>42655.79684027777</v>
      </c>
      <c r="Q3775" s="11">
        <f t="shared" si="350"/>
        <v>42688.880555555552</v>
      </c>
      <c r="R377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11">
        <f t="shared" si="349"/>
        <v>42087.583969907406</v>
      </c>
      <c r="Q3776" s="11">
        <f t="shared" si="350"/>
        <v>42103.583969907406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11">
        <f t="shared" si="349"/>
        <v>42075.734293981477</v>
      </c>
      <c r="Q3777" s="11">
        <f t="shared" si="350"/>
        <v>42102.958333333336</v>
      </c>
      <c r="R377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11">
        <f t="shared" si="349"/>
        <v>41814.159467592588</v>
      </c>
      <c r="Q3778" s="11">
        <f t="shared" si="350"/>
        <v>41851.833333333328</v>
      </c>
      <c r="R377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11">
        <f t="shared" ref="P3779:P3842" si="355">(((J3779/60)/60)/24)+DATE(1970,1,1)+(-5/24)</f>
        <v>41886.903020833335</v>
      </c>
      <c r="Q3779" s="11">
        <f t="shared" ref="Q3779:Q3842" si="356">(((I3779/60)/60)/24)+DATE(1970,1,1)+(-5/24)</f>
        <v>41908.958333333328</v>
      </c>
      <c r="R3779">
        <f t="shared" ref="R3779:R3842" si="357">IF(L3779=0,0,E3779/L3779)</f>
        <v>48.542372881355931</v>
      </c>
      <c r="S3779" t="str">
        <f t="shared" ref="S3779:S3842" si="358">LEFT(N3779,FIND("/",N3779)-1)</f>
        <v>theater</v>
      </c>
      <c r="T3779" t="str">
        <f t="shared" ref="T3779:T3842" si="359">RIGHT(N3779,LEN(N3779)-FIND("/",N3779))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11">
        <f t="shared" si="355"/>
        <v>41989.610879629625</v>
      </c>
      <c r="Q3780" s="11">
        <f t="shared" si="356"/>
        <v>42049.610879629625</v>
      </c>
      <c r="R3780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11">
        <f t="shared" si="355"/>
        <v>42425.527083333327</v>
      </c>
      <c r="Q3781" s="11">
        <f t="shared" si="356"/>
        <v>42455.48541666667</v>
      </c>
      <c r="R378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11">
        <f t="shared" si="355"/>
        <v>42166.011400462965</v>
      </c>
      <c r="Q3782" s="11">
        <f t="shared" si="356"/>
        <v>42198.629166666658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11">
        <f t="shared" si="355"/>
        <v>41865.674594907403</v>
      </c>
      <c r="Q3783" s="11">
        <f t="shared" si="356"/>
        <v>41890.674594907403</v>
      </c>
      <c r="R3783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11">
        <f t="shared" si="355"/>
        <v>42546.653900462967</v>
      </c>
      <c r="Q3784" s="11">
        <f t="shared" si="356"/>
        <v>42575.749999999993</v>
      </c>
      <c r="R3784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11">
        <f t="shared" si="355"/>
        <v>42419.931944444441</v>
      </c>
      <c r="Q3785" s="11">
        <f t="shared" si="356"/>
        <v>42444.458333333336</v>
      </c>
      <c r="R378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11">
        <f t="shared" si="355"/>
        <v>42531.772361111107</v>
      </c>
      <c r="Q3786" s="11">
        <f t="shared" si="356"/>
        <v>42561.772361111107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11">
        <f t="shared" si="355"/>
        <v>42548.430196759255</v>
      </c>
      <c r="Q3787" s="11">
        <f t="shared" si="356"/>
        <v>42584.210416666661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11">
        <f t="shared" si="355"/>
        <v>42486.829571759255</v>
      </c>
      <c r="Q3788" s="11">
        <f t="shared" si="356"/>
        <v>42516.829571759255</v>
      </c>
      <c r="R378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11">
        <f t="shared" si="355"/>
        <v>42167.326458333329</v>
      </c>
      <c r="Q3789" s="11">
        <f t="shared" si="356"/>
        <v>42195.957638888889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11">
        <f t="shared" si="355"/>
        <v>42333.487488425926</v>
      </c>
      <c r="Q3790" s="11">
        <f t="shared" si="356"/>
        <v>42361.470833333333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11">
        <f t="shared" si="355"/>
        <v>42138.590486111112</v>
      </c>
      <c r="Q3791" s="11">
        <f t="shared" si="356"/>
        <v>42170.590486111112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11">
        <f t="shared" si="355"/>
        <v>42666.458599537036</v>
      </c>
      <c r="Q3792" s="11">
        <f t="shared" si="356"/>
        <v>42696.5002662037</v>
      </c>
      <c r="R3792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11">
        <f t="shared" si="355"/>
        <v>41766.4837037037</v>
      </c>
      <c r="Q3793" s="11">
        <f t="shared" si="356"/>
        <v>41826.4837037037</v>
      </c>
      <c r="R3793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11">
        <f t="shared" si="355"/>
        <v>42170.238680555551</v>
      </c>
      <c r="Q3794" s="11">
        <f t="shared" si="356"/>
        <v>42200.238680555551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11">
        <f t="shared" si="355"/>
        <v>41968.73065972222</v>
      </c>
      <c r="Q3795" s="11">
        <f t="shared" si="356"/>
        <v>41989.73065972222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11">
        <f t="shared" si="355"/>
        <v>42132.372152777774</v>
      </c>
      <c r="Q3796" s="11">
        <f t="shared" si="356"/>
        <v>42162.372152777774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11">
        <f t="shared" si="355"/>
        <v>42201.227893518517</v>
      </c>
      <c r="Q3797" s="11">
        <f t="shared" si="356"/>
        <v>42244.729166666664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11">
        <f t="shared" si="355"/>
        <v>42688.821250000001</v>
      </c>
      <c r="Q3798" s="11">
        <f t="shared" si="356"/>
        <v>42748.821250000001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11">
        <f t="shared" si="355"/>
        <v>42084.673206018517</v>
      </c>
      <c r="Q3799" s="11">
        <f t="shared" si="356"/>
        <v>42114.673206018517</v>
      </c>
      <c r="R379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11">
        <f t="shared" si="355"/>
        <v>41831.514444444445</v>
      </c>
      <c r="Q3800" s="11">
        <f t="shared" si="356"/>
        <v>41861.514444444445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11">
        <f t="shared" si="355"/>
        <v>42410.722719907404</v>
      </c>
      <c r="Q3801" s="11">
        <f t="shared" si="356"/>
        <v>42440.722719907404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11">
        <f t="shared" si="355"/>
        <v>41982.528738425921</v>
      </c>
      <c r="Q3802" s="11">
        <f t="shared" si="356"/>
        <v>42014.999305555553</v>
      </c>
      <c r="R380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11">
        <f t="shared" si="355"/>
        <v>41975.467777777776</v>
      </c>
      <c r="Q3803" s="11">
        <f t="shared" si="356"/>
        <v>42006.467777777776</v>
      </c>
      <c r="R3803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11">
        <f t="shared" si="355"/>
        <v>42268.917893518512</v>
      </c>
      <c r="Q3804" s="11">
        <f t="shared" si="356"/>
        <v>42298.917893518512</v>
      </c>
      <c r="R3804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11">
        <f t="shared" si="355"/>
        <v>42403.763518518514</v>
      </c>
      <c r="Q3805" s="11">
        <f t="shared" si="356"/>
        <v>42433.763518518514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11">
        <f t="shared" si="355"/>
        <v>42526.801203703704</v>
      </c>
      <c r="Q3806" s="11">
        <f t="shared" si="356"/>
        <v>42582.083333333336</v>
      </c>
      <c r="R3806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11">
        <f t="shared" si="355"/>
        <v>41849.678703703699</v>
      </c>
      <c r="Q3807" s="11">
        <f t="shared" si="356"/>
        <v>41909.678703703699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11">
        <f t="shared" si="355"/>
        <v>41799.050706018512</v>
      </c>
      <c r="Q3808" s="11">
        <f t="shared" si="356"/>
        <v>41819.050706018512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11">
        <f t="shared" si="355"/>
        <v>42090.700682870367</v>
      </c>
      <c r="Q3809" s="11">
        <f t="shared" si="356"/>
        <v>42097.700682870367</v>
      </c>
      <c r="R380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11">
        <f t="shared" si="355"/>
        <v>42059.24559027778</v>
      </c>
      <c r="Q3810" s="11">
        <f t="shared" si="356"/>
        <v>42119.203923611109</v>
      </c>
      <c r="R3810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11">
        <f t="shared" si="355"/>
        <v>41800.318368055552</v>
      </c>
      <c r="Q3811" s="11">
        <f t="shared" si="356"/>
        <v>41850.75</v>
      </c>
      <c r="R38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11">
        <f t="shared" si="355"/>
        <v>42054.640717592592</v>
      </c>
      <c r="Q3812" s="11">
        <f t="shared" si="356"/>
        <v>42084.599050925921</v>
      </c>
      <c r="R38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11">
        <f t="shared" si="355"/>
        <v>42487.418668981474</v>
      </c>
      <c r="Q3813" s="11">
        <f t="shared" si="356"/>
        <v>42521.249999999993</v>
      </c>
      <c r="R3813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11">
        <f t="shared" si="355"/>
        <v>42109.542916666665</v>
      </c>
      <c r="Q3814" s="11">
        <f t="shared" si="356"/>
        <v>42155.957638888889</v>
      </c>
      <c r="R3814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11">
        <f t="shared" si="355"/>
        <v>42497.067372685182</v>
      </c>
      <c r="Q3815" s="11">
        <f t="shared" si="356"/>
        <v>42535.696527777771</v>
      </c>
      <c r="R38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11">
        <f t="shared" si="355"/>
        <v>42058.695740740739</v>
      </c>
      <c r="Q3816" s="11">
        <f t="shared" si="356"/>
        <v>42094.957638888889</v>
      </c>
      <c r="R381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11">
        <f t="shared" si="355"/>
        <v>42207.051585648143</v>
      </c>
      <c r="Q3817" s="11">
        <f t="shared" si="356"/>
        <v>42236.749999999993</v>
      </c>
      <c r="R381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11">
        <f t="shared" si="355"/>
        <v>41807.481747685182</v>
      </c>
      <c r="Q3818" s="11">
        <f t="shared" si="356"/>
        <v>41837.481747685182</v>
      </c>
      <c r="R381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11">
        <f t="shared" si="355"/>
        <v>42284.488611111105</v>
      </c>
      <c r="Q3819" s="11">
        <f t="shared" si="356"/>
        <v>42300.957638888889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11">
        <f t="shared" si="355"/>
        <v>42045.634050925924</v>
      </c>
      <c r="Q3820" s="11">
        <f t="shared" si="356"/>
        <v>42075.592384259253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11">
        <f t="shared" si="355"/>
        <v>42184.001203703701</v>
      </c>
      <c r="Q3821" s="11">
        <f t="shared" si="356"/>
        <v>42202.668055555558</v>
      </c>
      <c r="R382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11">
        <f t="shared" si="355"/>
        <v>42160.443483796298</v>
      </c>
      <c r="Q3822" s="11">
        <f t="shared" si="356"/>
        <v>42190.443483796298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11">
        <f t="shared" si="355"/>
        <v>42340.972303240742</v>
      </c>
      <c r="Q3823" s="11">
        <f t="shared" si="356"/>
        <v>42372.972303240742</v>
      </c>
      <c r="R3823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11">
        <f t="shared" si="355"/>
        <v>42329.629826388882</v>
      </c>
      <c r="Q3824" s="11">
        <f t="shared" si="356"/>
        <v>42388.749305555553</v>
      </c>
      <c r="R3824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11">
        <f t="shared" si="355"/>
        <v>42170.701898148145</v>
      </c>
      <c r="Q3825" s="11">
        <f t="shared" si="356"/>
        <v>42204.957638888889</v>
      </c>
      <c r="R382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11">
        <f t="shared" si="355"/>
        <v>42571.417858796289</v>
      </c>
      <c r="Q3826" s="11">
        <f t="shared" si="356"/>
        <v>42583.361805555549</v>
      </c>
      <c r="R382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11">
        <f t="shared" si="355"/>
        <v>42150.861273148148</v>
      </c>
      <c r="Q3827" s="11">
        <f t="shared" si="356"/>
        <v>42171.861273148148</v>
      </c>
      <c r="R382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11">
        <f t="shared" si="355"/>
        <v>42101.215208333328</v>
      </c>
      <c r="Q3828" s="11">
        <f t="shared" si="356"/>
        <v>42131.215208333328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11">
        <f t="shared" si="355"/>
        <v>42034.719918981478</v>
      </c>
      <c r="Q3829" s="11">
        <f t="shared" si="356"/>
        <v>42089.791666666664</v>
      </c>
      <c r="R382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11">
        <f t="shared" si="355"/>
        <v>41944.319293981483</v>
      </c>
      <c r="Q3830" s="11">
        <f t="shared" si="356"/>
        <v>42004.360960648148</v>
      </c>
      <c r="R3830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11">
        <f t="shared" si="355"/>
        <v>42593.657071759262</v>
      </c>
      <c r="Q3831" s="11">
        <f t="shared" si="356"/>
        <v>42613.657071759262</v>
      </c>
      <c r="R383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11">
        <f t="shared" si="355"/>
        <v>42503.532534722217</v>
      </c>
      <c r="Q3832" s="11">
        <f t="shared" si="356"/>
        <v>42517.532534722217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11">
        <f t="shared" si="355"/>
        <v>41927.640567129631</v>
      </c>
      <c r="Q3833" s="11">
        <f t="shared" si="356"/>
        <v>41948.682233796295</v>
      </c>
      <c r="R3833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11">
        <f t="shared" si="355"/>
        <v>42374.906655092585</v>
      </c>
      <c r="Q3834" s="11">
        <f t="shared" si="356"/>
        <v>42419.906655092585</v>
      </c>
      <c r="R3834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11">
        <f t="shared" si="355"/>
        <v>41963.66402777777</v>
      </c>
      <c r="Q3835" s="11">
        <f t="shared" si="356"/>
        <v>41974.589583333327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11">
        <f t="shared" si="355"/>
        <v>42143.236886574072</v>
      </c>
      <c r="Q3836" s="11">
        <f t="shared" si="356"/>
        <v>42173.236886574072</v>
      </c>
      <c r="R383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11">
        <f t="shared" si="355"/>
        <v>42460.733888888884</v>
      </c>
      <c r="Q3837" s="11">
        <f t="shared" si="356"/>
        <v>42481.733888888884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11">
        <f t="shared" si="355"/>
        <v>42553.718194444438</v>
      </c>
      <c r="Q3838" s="11">
        <f t="shared" si="356"/>
        <v>42584.964583333327</v>
      </c>
      <c r="R383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11">
        <f t="shared" si="355"/>
        <v>42152.557384259257</v>
      </c>
      <c r="Q3839" s="11">
        <f t="shared" si="356"/>
        <v>42188.557384259257</v>
      </c>
      <c r="R383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11">
        <f t="shared" si="355"/>
        <v>42116.502418981479</v>
      </c>
      <c r="Q3840" s="11">
        <f t="shared" si="356"/>
        <v>42146.502418981479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11">
        <f t="shared" si="355"/>
        <v>42154.934305555551</v>
      </c>
      <c r="Q3841" s="11">
        <f t="shared" si="356"/>
        <v>42214.934305555551</v>
      </c>
      <c r="R384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11">
        <f t="shared" si="355"/>
        <v>42432.493391203701</v>
      </c>
      <c r="Q3842" s="11">
        <f t="shared" si="356"/>
        <v>42457.45172453703</v>
      </c>
      <c r="R384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11">
        <f t="shared" ref="P3843:P3906" si="361">(((J3843/60)/60)/24)+DATE(1970,1,1)+(-5/24)</f>
        <v>41780.57739583333</v>
      </c>
      <c r="Q3843" s="11">
        <f t="shared" ref="Q3843:Q3906" si="362">(((I3843/60)/60)/24)+DATE(1970,1,1)+(-5/24)</f>
        <v>41840.57739583333</v>
      </c>
      <c r="R3843">
        <f t="shared" ref="R3843:R3906" si="363">IF(L3843=0,0,E3843/L3843)</f>
        <v>25.647058823529413</v>
      </c>
      <c r="S3843" t="str">
        <f t="shared" ref="S3843:S3906" si="364">LEFT(N3843,FIND("/",N3843)-1)</f>
        <v>theater</v>
      </c>
      <c r="T3843" t="str">
        <f t="shared" ref="T3843:T3906" si="365">RIGHT(N3843,LEN(N3843)-FIND("/",N3843))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11">
        <f t="shared" si="361"/>
        <v>41740.285324074073</v>
      </c>
      <c r="Q3844" s="11">
        <f t="shared" si="362"/>
        <v>41770.285324074073</v>
      </c>
      <c r="R3844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11">
        <f t="shared" si="361"/>
        <v>41765.864166666666</v>
      </c>
      <c r="Q3845" s="11">
        <f t="shared" si="362"/>
        <v>41790.864166666666</v>
      </c>
      <c r="R384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11">
        <f t="shared" si="361"/>
        <v>41766.408958333333</v>
      </c>
      <c r="Q3846" s="11">
        <f t="shared" si="362"/>
        <v>41793.082638888889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11">
        <f t="shared" si="361"/>
        <v>42248.418680555551</v>
      </c>
      <c r="Q3847" s="11">
        <f t="shared" si="362"/>
        <v>42278.418680555551</v>
      </c>
      <c r="R384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11">
        <f t="shared" si="361"/>
        <v>41885.01321759259</v>
      </c>
      <c r="Q3848" s="11">
        <f t="shared" si="362"/>
        <v>41916.082638888889</v>
      </c>
      <c r="R384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11">
        <f t="shared" si="361"/>
        <v>42159.016099537032</v>
      </c>
      <c r="Q3849" s="11">
        <f t="shared" si="362"/>
        <v>42204.016099537032</v>
      </c>
      <c r="R384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11">
        <f t="shared" si="361"/>
        <v>42265.608668981477</v>
      </c>
      <c r="Q3850" s="11">
        <f t="shared" si="362"/>
        <v>42295.608668981477</v>
      </c>
      <c r="R3850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11">
        <f t="shared" si="361"/>
        <v>42136.558842592589</v>
      </c>
      <c r="Q3851" s="11">
        <f t="shared" si="362"/>
        <v>42166.558842592589</v>
      </c>
      <c r="R385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11">
        <f t="shared" si="361"/>
        <v>41974.916006944441</v>
      </c>
      <c r="Q3852" s="11">
        <f t="shared" si="362"/>
        <v>42004.916006944441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11">
        <f t="shared" si="361"/>
        <v>42172.23123842592</v>
      </c>
      <c r="Q3853" s="11">
        <f t="shared" si="362"/>
        <v>42202.23123842592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11">
        <f t="shared" si="361"/>
        <v>42064.982361111113</v>
      </c>
      <c r="Q3854" s="11">
        <f t="shared" si="362"/>
        <v>42089.940694444442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11">
        <f t="shared" si="361"/>
        <v>41848.631689814814</v>
      </c>
      <c r="Q3855" s="11">
        <f t="shared" si="362"/>
        <v>41883.631689814814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11">
        <f t="shared" si="361"/>
        <v>42103.67659722222</v>
      </c>
      <c r="Q3856" s="11">
        <f t="shared" si="362"/>
        <v>42133.67659722222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11">
        <f t="shared" si="361"/>
        <v>42059.762395833335</v>
      </c>
      <c r="Q3857" s="11">
        <f t="shared" si="362"/>
        <v>42089.720729166664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11">
        <f t="shared" si="361"/>
        <v>42041.534756944442</v>
      </c>
      <c r="Q3858" s="11">
        <f t="shared" si="362"/>
        <v>42071.493090277778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11">
        <f t="shared" si="361"/>
        <v>41829.528819444444</v>
      </c>
      <c r="Q3859" s="11">
        <f t="shared" si="362"/>
        <v>41852.508333333331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11">
        <f t="shared" si="361"/>
        <v>42128.222731481481</v>
      </c>
      <c r="Q3860" s="11">
        <f t="shared" si="362"/>
        <v>42146.666666666664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11">
        <f t="shared" si="361"/>
        <v>41789.685266203705</v>
      </c>
      <c r="Q3861" s="11">
        <f t="shared" si="362"/>
        <v>41815.666666666664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11">
        <f t="shared" si="361"/>
        <v>41833.452662037031</v>
      </c>
      <c r="Q3862" s="11">
        <f t="shared" si="362"/>
        <v>41863.452662037031</v>
      </c>
      <c r="R386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11">
        <f t="shared" si="361"/>
        <v>41914.381678240738</v>
      </c>
      <c r="Q3863" s="11">
        <f t="shared" si="362"/>
        <v>41955.699305555558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11">
        <f t="shared" si="361"/>
        <v>42611.052731481475</v>
      </c>
      <c r="Q3864" s="11">
        <f t="shared" si="362"/>
        <v>42625.499305555553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1">
        <f t="shared" si="361"/>
        <v>42253.424826388888</v>
      </c>
      <c r="Q3865" s="11">
        <f t="shared" si="362"/>
        <v>42313.466493055552</v>
      </c>
      <c r="R3865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11">
        <f t="shared" si="361"/>
        <v>42295.683495370373</v>
      </c>
      <c r="Q3866" s="11">
        <f t="shared" si="362"/>
        <v>42325.72516203703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11">
        <f t="shared" si="361"/>
        <v>41841.44326388889</v>
      </c>
      <c r="Q3867" s="11">
        <f t="shared" si="362"/>
        <v>41881.020833333328</v>
      </c>
      <c r="R386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11">
        <f t="shared" si="361"/>
        <v>42402.738668981481</v>
      </c>
      <c r="Q3868" s="11">
        <f t="shared" si="362"/>
        <v>42451.936805555553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11">
        <f t="shared" si="361"/>
        <v>42509.605775462966</v>
      </c>
      <c r="Q3869" s="11">
        <f t="shared" si="362"/>
        <v>42539.605775462966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11">
        <f t="shared" si="361"/>
        <v>41865.451446759253</v>
      </c>
      <c r="Q3870" s="11">
        <f t="shared" si="362"/>
        <v>41890.451446759253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11">
        <f t="shared" si="361"/>
        <v>42047.516111111108</v>
      </c>
      <c r="Q3871" s="11">
        <f t="shared" si="362"/>
        <v>42076.924305555549</v>
      </c>
      <c r="R387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11">
        <f t="shared" si="361"/>
        <v>41792.963865740734</v>
      </c>
      <c r="Q3872" s="11">
        <f t="shared" si="362"/>
        <v>41822.963865740734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11">
        <f t="shared" si="361"/>
        <v>42763.572337962956</v>
      </c>
      <c r="Q3873" s="11">
        <f t="shared" si="362"/>
        <v>42823.530671296299</v>
      </c>
      <c r="R3873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1">
        <f t="shared" si="361"/>
        <v>42179.9374537037</v>
      </c>
      <c r="Q3874" s="11">
        <f t="shared" si="362"/>
        <v>42229.9374537037</v>
      </c>
      <c r="R3874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1">
        <f t="shared" si="361"/>
        <v>42255.487673611111</v>
      </c>
      <c r="Q3875" s="11">
        <f t="shared" si="362"/>
        <v>42285.487673611111</v>
      </c>
      <c r="R3875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1">
        <f t="shared" si="361"/>
        <v>42006.808124999996</v>
      </c>
      <c r="Q3876" s="11">
        <f t="shared" si="362"/>
        <v>42027.833333333336</v>
      </c>
      <c r="R3876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1">
        <f t="shared" si="361"/>
        <v>42615.138483796291</v>
      </c>
      <c r="Q3877" s="11">
        <f t="shared" si="362"/>
        <v>42616.208333333336</v>
      </c>
      <c r="R3877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11">
        <f t="shared" si="361"/>
        <v>42372.415833333333</v>
      </c>
      <c r="Q3878" s="11">
        <f t="shared" si="362"/>
        <v>42402.415833333333</v>
      </c>
      <c r="R387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11">
        <f t="shared" si="361"/>
        <v>42682.469351851854</v>
      </c>
      <c r="Q3879" s="11">
        <f t="shared" si="362"/>
        <v>42712.469351851854</v>
      </c>
      <c r="R387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11">
        <f t="shared" si="361"/>
        <v>42154.610486111109</v>
      </c>
      <c r="Q3880" s="11">
        <f t="shared" si="362"/>
        <v>42184.957638888889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1">
        <f t="shared" si="361"/>
        <v>41999.652731481481</v>
      </c>
      <c r="Q3881" s="11">
        <f t="shared" si="362"/>
        <v>42029.652731481481</v>
      </c>
      <c r="R3881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11">
        <f t="shared" si="361"/>
        <v>41815.606712962959</v>
      </c>
      <c r="Q3882" s="11">
        <f t="shared" si="362"/>
        <v>41850.75</v>
      </c>
      <c r="R388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11">
        <f t="shared" si="361"/>
        <v>42755.810173611106</v>
      </c>
      <c r="Q3883" s="11">
        <f t="shared" si="362"/>
        <v>42785.810173611106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1">
        <f t="shared" si="361"/>
        <v>42373.77511574074</v>
      </c>
      <c r="Q3884" s="11">
        <f t="shared" si="362"/>
        <v>42400.752083333333</v>
      </c>
      <c r="R3884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1">
        <f t="shared" si="361"/>
        <v>41854.394317129627</v>
      </c>
      <c r="Q3885" s="11">
        <f t="shared" si="362"/>
        <v>41884.394317129627</v>
      </c>
      <c r="R3885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1">
        <f t="shared" si="361"/>
        <v>42065.583240740736</v>
      </c>
      <c r="Q3886" s="11">
        <f t="shared" si="362"/>
        <v>42090.541574074072</v>
      </c>
      <c r="R3886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1">
        <f t="shared" si="361"/>
        <v>42469.742951388886</v>
      </c>
      <c r="Q3887" s="11">
        <f t="shared" si="362"/>
        <v>42499.742951388886</v>
      </c>
      <c r="R3887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1">
        <f t="shared" si="361"/>
        <v>41954.019699074073</v>
      </c>
      <c r="Q3888" s="11">
        <f t="shared" si="362"/>
        <v>41984.019699074073</v>
      </c>
      <c r="R3888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11">
        <f t="shared" si="361"/>
        <v>42079.649641203701</v>
      </c>
      <c r="Q3889" s="11">
        <f t="shared" si="362"/>
        <v>42125.708333333336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11">
        <f t="shared" si="361"/>
        <v>42762.337476851848</v>
      </c>
      <c r="Q3890" s="11">
        <f t="shared" si="362"/>
        <v>42792.337476851848</v>
      </c>
      <c r="R3890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11">
        <f t="shared" si="361"/>
        <v>41976.796643518515</v>
      </c>
      <c r="Q3891" s="11">
        <f t="shared" si="362"/>
        <v>42008.768055555549</v>
      </c>
      <c r="R389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11">
        <f t="shared" si="361"/>
        <v>42171.55027777778</v>
      </c>
      <c r="Q3892" s="11">
        <f t="shared" si="362"/>
        <v>42231.55027777778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11">
        <f t="shared" si="361"/>
        <v>42055.924120370364</v>
      </c>
      <c r="Q3893" s="11">
        <f t="shared" si="362"/>
        <v>42085.999305555553</v>
      </c>
      <c r="R389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1">
        <f t="shared" si="361"/>
        <v>41867.44394675926</v>
      </c>
      <c r="Q3894" s="11">
        <f t="shared" si="362"/>
        <v>41875.083333333328</v>
      </c>
      <c r="R3894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11">
        <f t="shared" si="361"/>
        <v>41779.449537037035</v>
      </c>
      <c r="Q3895" s="11">
        <f t="shared" si="362"/>
        <v>41821.041666666664</v>
      </c>
      <c r="R389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11">
        <f t="shared" si="361"/>
        <v>42679.750138888885</v>
      </c>
      <c r="Q3896" s="11">
        <f t="shared" si="362"/>
        <v>42709.999305555553</v>
      </c>
      <c r="R389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11">
        <f t="shared" si="361"/>
        <v>42032.041875000003</v>
      </c>
      <c r="Q3897" s="11">
        <f t="shared" si="362"/>
        <v>42063.041875000003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11">
        <f t="shared" si="361"/>
        <v>41792.983541666668</v>
      </c>
      <c r="Q3898" s="11">
        <f t="shared" si="362"/>
        <v>41806.983541666668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11">
        <f t="shared" si="361"/>
        <v>41982.665312499994</v>
      </c>
      <c r="Q3899" s="11">
        <f t="shared" si="362"/>
        <v>42012.665312499994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11">
        <f t="shared" si="361"/>
        <v>42193.273958333331</v>
      </c>
      <c r="Q3900" s="11">
        <f t="shared" si="362"/>
        <v>42233.458333333336</v>
      </c>
      <c r="R3900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11">
        <f t="shared" si="361"/>
        <v>41843.566678240735</v>
      </c>
      <c r="Q3901" s="11">
        <f t="shared" si="362"/>
        <v>41863.566678240735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11">
        <f t="shared" si="361"/>
        <v>42135.884155092594</v>
      </c>
      <c r="Q3902" s="11">
        <f t="shared" si="362"/>
        <v>42165.884155092594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11">
        <f t="shared" si="361"/>
        <v>42317.618043981485</v>
      </c>
      <c r="Q3903" s="11">
        <f t="shared" si="362"/>
        <v>42357.618043981485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11">
        <f t="shared" si="361"/>
        <v>42663.259745370371</v>
      </c>
      <c r="Q3904" s="11">
        <f t="shared" si="362"/>
        <v>42688.301412037035</v>
      </c>
      <c r="R3904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1">
        <f t="shared" si="361"/>
        <v>42185.802835648145</v>
      </c>
      <c r="Q3905" s="11">
        <f t="shared" si="362"/>
        <v>42230.609722222223</v>
      </c>
      <c r="R3905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11">
        <f t="shared" si="361"/>
        <v>42095.020833333336</v>
      </c>
      <c r="Q3906" s="11">
        <f t="shared" si="362"/>
        <v>42109.00277777778</v>
      </c>
      <c r="R390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11">
        <f t="shared" ref="P3907:P3970" si="367">(((J3907/60)/60)/24)+DATE(1970,1,1)+(-5/24)</f>
        <v>42124.415543981479</v>
      </c>
      <c r="Q3907" s="11">
        <f t="shared" ref="Q3907:Q3970" si="368">(((I3907/60)/60)/24)+DATE(1970,1,1)+(-5/24)</f>
        <v>42166.749999999993</v>
      </c>
      <c r="R3907">
        <f t="shared" ref="R3907:R3970" si="369">IF(L3907=0,0,E3907/L3907)</f>
        <v>24.714285714285715</v>
      </c>
      <c r="S3907" t="str">
        <f t="shared" ref="S3907:S3970" si="370">LEFT(N3907,FIND("/",N3907)-1)</f>
        <v>theater</v>
      </c>
      <c r="T3907" t="str">
        <f t="shared" ref="T3907:T3970" si="371">RIGHT(N3907,LEN(N3907)-FIND("/",N3907))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11">
        <f t="shared" si="367"/>
        <v>42143.709409722222</v>
      </c>
      <c r="Q3908" s="11">
        <f t="shared" si="368"/>
        <v>42181.350694444445</v>
      </c>
      <c r="R390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11">
        <f t="shared" si="367"/>
        <v>41906.611180555556</v>
      </c>
      <c r="Q3909" s="11">
        <f t="shared" si="368"/>
        <v>41938.630555555552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11">
        <f t="shared" si="367"/>
        <v>41833.927037037036</v>
      </c>
      <c r="Q3910" s="11">
        <f t="shared" si="368"/>
        <v>41848.927037037036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11">
        <f t="shared" si="367"/>
        <v>41863.150949074072</v>
      </c>
      <c r="Q3911" s="11">
        <f t="shared" si="368"/>
        <v>41893.150949074072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11">
        <f t="shared" si="367"/>
        <v>42224.548576388886</v>
      </c>
      <c r="Q3912" s="11">
        <f t="shared" si="368"/>
        <v>42254.548576388886</v>
      </c>
      <c r="R39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11">
        <f t="shared" si="367"/>
        <v>41939.603900462964</v>
      </c>
      <c r="Q3913" s="11">
        <f t="shared" si="368"/>
        <v>41969.645567129628</v>
      </c>
      <c r="R39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11">
        <f t="shared" si="367"/>
        <v>42059.061689814807</v>
      </c>
      <c r="Q3914" s="11">
        <f t="shared" si="368"/>
        <v>42118.982638888883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11">
        <f t="shared" si="367"/>
        <v>42308.002881944441</v>
      </c>
      <c r="Q3915" s="11">
        <f t="shared" si="368"/>
        <v>42338.044548611106</v>
      </c>
      <c r="R39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11">
        <f t="shared" si="367"/>
        <v>42114.610601851848</v>
      </c>
      <c r="Q3916" s="11">
        <f t="shared" si="368"/>
        <v>42134.749305555553</v>
      </c>
      <c r="R391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11">
        <f t="shared" si="367"/>
        <v>42492.776724537034</v>
      </c>
      <c r="Q3917" s="11">
        <f t="shared" si="368"/>
        <v>42522.776724537034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1">
        <f t="shared" si="367"/>
        <v>42494.263333333329</v>
      </c>
      <c r="Q3918" s="11">
        <f t="shared" si="368"/>
        <v>42524.263333333329</v>
      </c>
      <c r="R3918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11">
        <f t="shared" si="367"/>
        <v>41863.318993055553</v>
      </c>
      <c r="Q3919" s="11">
        <f t="shared" si="368"/>
        <v>41893.318993055553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11">
        <f t="shared" si="367"/>
        <v>41843.456284722219</v>
      </c>
      <c r="Q3920" s="11">
        <f t="shared" si="368"/>
        <v>41855.458333333328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11">
        <f t="shared" si="367"/>
        <v>42358.476539351854</v>
      </c>
      <c r="Q3921" s="11">
        <f t="shared" si="368"/>
        <v>42386.791666666664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11">
        <f t="shared" si="367"/>
        <v>42657.178935185184</v>
      </c>
      <c r="Q3922" s="11">
        <f t="shared" si="368"/>
        <v>42687.220601851855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1">
        <f t="shared" si="367"/>
        <v>41926.333969907406</v>
      </c>
      <c r="Q3923" s="11">
        <f t="shared" si="368"/>
        <v>41938.541666666664</v>
      </c>
      <c r="R3923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11">
        <f t="shared" si="367"/>
        <v>42020.560300925928</v>
      </c>
      <c r="Q3924" s="11">
        <f t="shared" si="368"/>
        <v>42065.749999999993</v>
      </c>
      <c r="R3924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11">
        <f t="shared" si="367"/>
        <v>42075.771655092591</v>
      </c>
      <c r="Q3925" s="11">
        <f t="shared" si="368"/>
        <v>42103.771655092591</v>
      </c>
      <c r="R392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11">
        <f t="shared" si="367"/>
        <v>41786.751412037032</v>
      </c>
      <c r="Q3926" s="11">
        <f t="shared" si="368"/>
        <v>41816.751412037032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11">
        <f t="shared" si="367"/>
        <v>41820.662488425922</v>
      </c>
      <c r="Q3927" s="11">
        <f t="shared" si="368"/>
        <v>41850.662488425922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11">
        <f t="shared" si="367"/>
        <v>41969.876712962963</v>
      </c>
      <c r="Q3928" s="11">
        <f t="shared" si="368"/>
        <v>41999.876712962963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11">
        <f t="shared" si="367"/>
        <v>41830.059074074074</v>
      </c>
      <c r="Q3929" s="11">
        <f t="shared" si="368"/>
        <v>41860.059074074074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11">
        <f t="shared" si="367"/>
        <v>42265.474849537037</v>
      </c>
      <c r="Q3930" s="11">
        <f t="shared" si="368"/>
        <v>42292.999305555553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11">
        <f t="shared" si="367"/>
        <v>42601.618807870364</v>
      </c>
      <c r="Q3931" s="11">
        <f t="shared" si="368"/>
        <v>42631.618807870364</v>
      </c>
      <c r="R393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1">
        <f t="shared" si="367"/>
        <v>42433.13041666666</v>
      </c>
      <c r="Q3932" s="11">
        <f t="shared" si="368"/>
        <v>42461.041666666664</v>
      </c>
      <c r="R3932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1">
        <f t="shared" si="367"/>
        <v>42227.943368055552</v>
      </c>
      <c r="Q3933" s="11">
        <f t="shared" si="368"/>
        <v>42252.943368055552</v>
      </c>
      <c r="R3933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11">
        <f t="shared" si="367"/>
        <v>42414.960231481477</v>
      </c>
      <c r="Q3934" s="11">
        <f t="shared" si="368"/>
        <v>42444.918564814812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11">
        <f t="shared" si="367"/>
        <v>42538.759976851848</v>
      </c>
      <c r="Q3935" s="11">
        <f t="shared" si="368"/>
        <v>42567.821527777771</v>
      </c>
      <c r="R393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11">
        <f t="shared" si="367"/>
        <v>42233.463414351849</v>
      </c>
      <c r="Q3936" s="11">
        <f t="shared" si="368"/>
        <v>42278.333333333336</v>
      </c>
      <c r="R393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11">
        <f t="shared" si="367"/>
        <v>42221.448449074065</v>
      </c>
      <c r="Q3937" s="11">
        <f t="shared" si="368"/>
        <v>42281.448449074065</v>
      </c>
      <c r="R393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1">
        <f t="shared" si="367"/>
        <v>42675.054629629631</v>
      </c>
      <c r="Q3938" s="11">
        <f t="shared" si="368"/>
        <v>42705.096296296295</v>
      </c>
      <c r="R3938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11">
        <f t="shared" si="367"/>
        <v>42534.423148148147</v>
      </c>
      <c r="Q3939" s="11">
        <f t="shared" si="368"/>
        <v>42562.423148148147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11">
        <f t="shared" si="367"/>
        <v>42151.697384259263</v>
      </c>
      <c r="Q3940" s="11">
        <f t="shared" si="368"/>
        <v>42182.697384259263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11">
        <f t="shared" si="367"/>
        <v>41915.191886574074</v>
      </c>
      <c r="Q3941" s="11">
        <f t="shared" si="368"/>
        <v>41918.979166666664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11">
        <f t="shared" si="367"/>
        <v>41961.284155092588</v>
      </c>
      <c r="Q3942" s="11">
        <f t="shared" si="368"/>
        <v>42006.284155092588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11">
        <f t="shared" si="367"/>
        <v>41940.378900462958</v>
      </c>
      <c r="Q3943" s="11">
        <f t="shared" si="368"/>
        <v>41967.833333333336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1">
        <f t="shared" si="367"/>
        <v>42111.695763888885</v>
      </c>
      <c r="Q3944" s="11">
        <f t="shared" si="368"/>
        <v>42171.695763888885</v>
      </c>
      <c r="R3944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11">
        <f t="shared" si="367"/>
        <v>42279.570231481477</v>
      </c>
      <c r="Q3945" s="11">
        <f t="shared" si="368"/>
        <v>42310.493055555555</v>
      </c>
      <c r="R394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1">
        <f t="shared" si="367"/>
        <v>42213.454571759255</v>
      </c>
      <c r="Q3946" s="11">
        <f t="shared" si="368"/>
        <v>42243.454571759255</v>
      </c>
      <c r="R3946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11">
        <f t="shared" si="367"/>
        <v>42109.593379629623</v>
      </c>
      <c r="Q3947" s="11">
        <f t="shared" si="368"/>
        <v>42139.593379629623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11">
        <f t="shared" si="367"/>
        <v>42031.625254629624</v>
      </c>
      <c r="Q3948" s="11">
        <f t="shared" si="368"/>
        <v>42063.124999999993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11">
        <f t="shared" si="367"/>
        <v>42614.934537037036</v>
      </c>
      <c r="Q3949" s="11">
        <f t="shared" si="368"/>
        <v>42644.934537037036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1">
        <f t="shared" si="367"/>
        <v>41829.117164351846</v>
      </c>
      <c r="Q3950" s="11">
        <f t="shared" si="368"/>
        <v>41889.117164351846</v>
      </c>
      <c r="R3950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11">
        <f t="shared" si="367"/>
        <v>42015.912280092591</v>
      </c>
      <c r="Q3951" s="11">
        <f t="shared" si="368"/>
        <v>42045.912280092591</v>
      </c>
      <c r="R395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11">
        <f t="shared" si="367"/>
        <v>42439.493981481479</v>
      </c>
      <c r="Q3952" s="11">
        <f t="shared" si="368"/>
        <v>42468.565972222219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11">
        <f t="shared" si="367"/>
        <v>42433.617384259262</v>
      </c>
      <c r="Q3953" s="11">
        <f t="shared" si="368"/>
        <v>42493.57571759259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11">
        <f t="shared" si="367"/>
        <v>42243.582060185181</v>
      </c>
      <c r="Q3954" s="11">
        <f t="shared" si="368"/>
        <v>42303.582060185181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1">
        <f t="shared" si="367"/>
        <v>42549.840115740742</v>
      </c>
      <c r="Q3955" s="11">
        <f t="shared" si="368"/>
        <v>42580.770138888889</v>
      </c>
      <c r="R3955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1">
        <f t="shared" si="367"/>
        <v>41774.442870370367</v>
      </c>
      <c r="Q3956" s="11">
        <f t="shared" si="368"/>
        <v>41834.442870370367</v>
      </c>
      <c r="R3956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11">
        <f t="shared" si="367"/>
        <v>42306.640520833331</v>
      </c>
      <c r="Q3957" s="11">
        <f t="shared" si="368"/>
        <v>42336.682187499995</v>
      </c>
      <c r="R395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1">
        <f t="shared" si="367"/>
        <v>42457.723692129628</v>
      </c>
      <c r="Q3958" s="11">
        <f t="shared" si="368"/>
        <v>42484.805555555555</v>
      </c>
      <c r="R3958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11">
        <f t="shared" si="367"/>
        <v>42513.767986111103</v>
      </c>
      <c r="Q3959" s="11">
        <f t="shared" si="368"/>
        <v>42559.767986111103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11">
        <f t="shared" si="367"/>
        <v>41816.742037037038</v>
      </c>
      <c r="Q3960" s="11">
        <f t="shared" si="368"/>
        <v>41853.375</v>
      </c>
      <c r="R3960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11">
        <f t="shared" si="367"/>
        <v>41880.580509259256</v>
      </c>
      <c r="Q3961" s="11">
        <f t="shared" si="368"/>
        <v>41910.580509259256</v>
      </c>
      <c r="R396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11">
        <f t="shared" si="367"/>
        <v>42342.63722222222</v>
      </c>
      <c r="Q3962" s="11">
        <f t="shared" si="368"/>
        <v>42372.63722222222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11">
        <f t="shared" si="367"/>
        <v>41745.682986111111</v>
      </c>
      <c r="Q3963" s="11">
        <f t="shared" si="368"/>
        <v>41767.682986111111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11">
        <f t="shared" si="367"/>
        <v>42311.413124999999</v>
      </c>
      <c r="Q3964" s="11">
        <f t="shared" si="368"/>
        <v>42336.413124999999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1">
        <f t="shared" si="367"/>
        <v>42295.945798611108</v>
      </c>
      <c r="Q3965" s="11">
        <f t="shared" si="368"/>
        <v>42325.987465277773</v>
      </c>
      <c r="R3965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11">
        <f t="shared" si="367"/>
        <v>42053.513726851852</v>
      </c>
      <c r="Q3966" s="11">
        <f t="shared" si="368"/>
        <v>42113.47206018518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11">
        <f t="shared" si="367"/>
        <v>42414.027546296296</v>
      </c>
      <c r="Q3967" s="11">
        <f t="shared" si="368"/>
        <v>42473.985879629625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11">
        <f t="shared" si="367"/>
        <v>41801.503217592588</v>
      </c>
      <c r="Q3968" s="11">
        <f t="shared" si="368"/>
        <v>41843.915972222218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11">
        <f t="shared" si="367"/>
        <v>42770.082256944443</v>
      </c>
      <c r="Q3969" s="11">
        <f t="shared" si="368"/>
        <v>42800.082256944443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11">
        <f t="shared" si="367"/>
        <v>42452.60732638889</v>
      </c>
      <c r="Q3970" s="11">
        <f t="shared" si="368"/>
        <v>42512.60732638889</v>
      </c>
      <c r="R3970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11">
        <f t="shared" ref="P3971:P4034" si="373">(((J3971/60)/60)/24)+DATE(1970,1,1)+(-5/24)</f>
        <v>42601.646365740737</v>
      </c>
      <c r="Q3971" s="11">
        <f t="shared" ref="Q3971:Q4034" si="374">(((I3971/60)/60)/24)+DATE(1970,1,1)+(-5/24)</f>
        <v>42610.954861111109</v>
      </c>
      <c r="R3971">
        <f t="shared" ref="R3971:R4034" si="375">IF(L3971=0,0,E3971/L3971)</f>
        <v>35.166666666666664</v>
      </c>
      <c r="S3971" t="str">
        <f t="shared" ref="S3971:S4034" si="376">LEFT(N3971,FIND("/",N3971)-1)</f>
        <v>theater</v>
      </c>
      <c r="T3971" t="str">
        <f t="shared" ref="T3971:T4034" si="377">RIGHT(N3971,LEN(N3971)-FIND("/",N3971))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11">
        <f t="shared" si="373"/>
        <v>42447.655219907399</v>
      </c>
      <c r="Q3972" s="11">
        <f t="shared" si="374"/>
        <v>42477.655219907399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11">
        <f t="shared" si="373"/>
        <v>41811.327847222223</v>
      </c>
      <c r="Q3973" s="11">
        <f t="shared" si="374"/>
        <v>41841.327847222223</v>
      </c>
      <c r="R397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11">
        <f t="shared" si="373"/>
        <v>41980.859189814808</v>
      </c>
      <c r="Q3974" s="11">
        <f t="shared" si="374"/>
        <v>42040.859189814808</v>
      </c>
      <c r="R3974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11">
        <f t="shared" si="373"/>
        <v>42469.475810185184</v>
      </c>
      <c r="Q3975" s="11">
        <f t="shared" si="374"/>
        <v>42498.958333333336</v>
      </c>
      <c r="R397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11">
        <f t="shared" si="373"/>
        <v>42493.338518518511</v>
      </c>
      <c r="Q3976" s="11">
        <f t="shared" si="374"/>
        <v>42523.338518518511</v>
      </c>
      <c r="R397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1">
        <f t="shared" si="373"/>
        <v>42534.658541666664</v>
      </c>
      <c r="Q3977" s="11">
        <f t="shared" si="374"/>
        <v>42564.658541666664</v>
      </c>
      <c r="R3977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11">
        <f t="shared" si="373"/>
        <v>41830.650011574071</v>
      </c>
      <c r="Q3978" s="11">
        <f t="shared" si="374"/>
        <v>41852.083333333328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11">
        <f t="shared" si="373"/>
        <v>42543.580231481479</v>
      </c>
      <c r="Q3979" s="11">
        <f t="shared" si="374"/>
        <v>42573.580231481479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11">
        <f t="shared" si="373"/>
        <v>41975.434641203705</v>
      </c>
      <c r="Q3980" s="11">
        <f t="shared" si="374"/>
        <v>42035.434641203705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11">
        <f t="shared" si="373"/>
        <v>42069.695104166669</v>
      </c>
      <c r="Q3981" s="11">
        <f t="shared" si="374"/>
        <v>42092.624999999993</v>
      </c>
      <c r="R398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11">
        <f t="shared" si="373"/>
        <v>41795.390590277777</v>
      </c>
      <c r="Q3982" s="11">
        <f t="shared" si="374"/>
        <v>41825.390590277777</v>
      </c>
      <c r="R398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11">
        <f t="shared" si="373"/>
        <v>42507.971631944441</v>
      </c>
      <c r="Q3983" s="11">
        <f t="shared" si="374"/>
        <v>42567.971631944441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11">
        <f t="shared" si="373"/>
        <v>42132.601620370369</v>
      </c>
      <c r="Q3984" s="11">
        <f t="shared" si="374"/>
        <v>42192.601620370369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11">
        <f t="shared" si="373"/>
        <v>41747.661527777775</v>
      </c>
      <c r="Q3985" s="11">
        <f t="shared" si="374"/>
        <v>41779.082638888889</v>
      </c>
      <c r="R398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11">
        <f t="shared" si="373"/>
        <v>41920.755138888882</v>
      </c>
      <c r="Q3986" s="11">
        <f t="shared" si="374"/>
        <v>41950.791666666664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11">
        <f t="shared" si="373"/>
        <v>42399.499074074069</v>
      </c>
      <c r="Q3987" s="11">
        <f t="shared" si="374"/>
        <v>42420.670138888883</v>
      </c>
      <c r="R398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11">
        <f t="shared" si="373"/>
        <v>42467.340208333328</v>
      </c>
      <c r="Q3988" s="11">
        <f t="shared" si="374"/>
        <v>42496.336111111108</v>
      </c>
      <c r="R398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11">
        <f t="shared" si="373"/>
        <v>41765.716319444444</v>
      </c>
      <c r="Q3989" s="11">
        <f t="shared" si="374"/>
        <v>41775.716319444444</v>
      </c>
      <c r="R398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11">
        <f t="shared" si="373"/>
        <v>42229.872835648144</v>
      </c>
      <c r="Q3990" s="11">
        <f t="shared" si="374"/>
        <v>42244.872835648144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1">
        <f t="shared" si="373"/>
        <v>42286.541446759256</v>
      </c>
      <c r="Q3991" s="11">
        <f t="shared" si="374"/>
        <v>42316.583113425928</v>
      </c>
      <c r="R3991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11">
        <f t="shared" si="373"/>
        <v>42401.464039351849</v>
      </c>
      <c r="Q3992" s="11">
        <f t="shared" si="374"/>
        <v>42431.464039351849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11">
        <f t="shared" si="373"/>
        <v>42125.436134259253</v>
      </c>
      <c r="Q3993" s="11">
        <f t="shared" si="374"/>
        <v>42155.436134259253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11">
        <f t="shared" si="373"/>
        <v>42289.732164351844</v>
      </c>
      <c r="Q3994" s="11">
        <f t="shared" si="374"/>
        <v>42349.773831018516</v>
      </c>
      <c r="R3994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11">
        <f t="shared" si="373"/>
        <v>42107.656388888885</v>
      </c>
      <c r="Q3995" s="11">
        <f t="shared" si="374"/>
        <v>42137.656388888885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11">
        <f t="shared" si="373"/>
        <v>41809.181597222218</v>
      </c>
      <c r="Q3996" s="11">
        <f t="shared" si="374"/>
        <v>41839.181597222218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11">
        <f t="shared" si="373"/>
        <v>42019.475428240738</v>
      </c>
      <c r="Q3997" s="11">
        <f t="shared" si="374"/>
        <v>42049.268749999996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11">
        <f t="shared" si="373"/>
        <v>41950.058611111104</v>
      </c>
      <c r="Q3998" s="11">
        <f t="shared" si="374"/>
        <v>41963.461111111108</v>
      </c>
      <c r="R399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1">
        <f t="shared" si="373"/>
        <v>42069.183113425919</v>
      </c>
      <c r="Q3999" s="11">
        <f t="shared" si="374"/>
        <v>42099.141446759262</v>
      </c>
      <c r="R3999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11">
        <f t="shared" si="373"/>
        <v>42061.754930555551</v>
      </c>
      <c r="Q4000" s="11">
        <f t="shared" si="374"/>
        <v>42091.713263888887</v>
      </c>
      <c r="R4000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11">
        <f t="shared" si="373"/>
        <v>41842.620347222219</v>
      </c>
      <c r="Q4001" s="11">
        <f t="shared" si="374"/>
        <v>41882.619317129625</v>
      </c>
      <c r="R400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11">
        <f t="shared" si="373"/>
        <v>42437.437013888884</v>
      </c>
      <c r="Q4002" s="11">
        <f t="shared" si="374"/>
        <v>42497.39534722222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11">
        <f t="shared" si="373"/>
        <v>42775.755879629629</v>
      </c>
      <c r="Q4003" s="11">
        <f t="shared" si="374"/>
        <v>42795.583333333336</v>
      </c>
      <c r="R400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11">
        <f t="shared" si="373"/>
        <v>41878.835196759253</v>
      </c>
      <c r="Q4004" s="11">
        <f t="shared" si="374"/>
        <v>41908.835196759253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11">
        <f t="shared" si="373"/>
        <v>42020.379016203697</v>
      </c>
      <c r="Q4005" s="11">
        <f t="shared" si="374"/>
        <v>42050.379016203697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11">
        <f t="shared" si="373"/>
        <v>41889.954363425924</v>
      </c>
      <c r="Q4006" s="11">
        <f t="shared" si="374"/>
        <v>41919.954363425924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11">
        <f t="shared" si="373"/>
        <v>41872.599363425921</v>
      </c>
      <c r="Q4007" s="11">
        <f t="shared" si="374"/>
        <v>41932.599363425921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11">
        <f t="shared" si="373"/>
        <v>42391.564664351848</v>
      </c>
      <c r="Q4008" s="11">
        <f t="shared" si="374"/>
        <v>42416.564664351848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11">
        <f t="shared" si="373"/>
        <v>41848.564594907402</v>
      </c>
      <c r="Q4009" s="11">
        <f t="shared" si="374"/>
        <v>41877.477777777778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11">
        <f t="shared" si="373"/>
        <v>42177.755868055552</v>
      </c>
      <c r="Q4010" s="11">
        <f t="shared" si="374"/>
        <v>42207.755868055552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11">
        <f t="shared" si="373"/>
        <v>41851.492592592593</v>
      </c>
      <c r="Q4011" s="11">
        <f t="shared" si="374"/>
        <v>41891.492592592593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11">
        <f t="shared" si="373"/>
        <v>41921.562106481477</v>
      </c>
      <c r="Q4012" s="11">
        <f t="shared" si="374"/>
        <v>41938.562106481477</v>
      </c>
      <c r="R40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11">
        <f t="shared" si="373"/>
        <v>42002.336550925924</v>
      </c>
      <c r="Q4013" s="11">
        <f t="shared" si="374"/>
        <v>42032.336550925924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1">
        <f t="shared" si="373"/>
        <v>42096.336215277777</v>
      </c>
      <c r="Q4014" s="11">
        <f t="shared" si="374"/>
        <v>42126.336215277777</v>
      </c>
      <c r="R4014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11">
        <f t="shared" si="373"/>
        <v>42021.092858796292</v>
      </c>
      <c r="Q4015" s="11">
        <f t="shared" si="374"/>
        <v>42051.092858796292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1">
        <f t="shared" si="373"/>
        <v>42419.037835648145</v>
      </c>
      <c r="Q4016" s="11">
        <f t="shared" si="374"/>
        <v>42434.037835648145</v>
      </c>
      <c r="R4016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11">
        <f t="shared" si="373"/>
        <v>42174.572488425918</v>
      </c>
      <c r="Q4017" s="11">
        <f t="shared" si="374"/>
        <v>42204.572488425918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11">
        <f t="shared" si="373"/>
        <v>41869.664351851847</v>
      </c>
      <c r="Q4018" s="11">
        <f t="shared" si="374"/>
        <v>41899.664351851847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11">
        <f t="shared" si="373"/>
        <v>41856.463819444441</v>
      </c>
      <c r="Q4019" s="11">
        <f t="shared" si="374"/>
        <v>41886.463819444441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11">
        <f t="shared" si="373"/>
        <v>42620.702638888884</v>
      </c>
      <c r="Q4020" s="11">
        <f t="shared" si="374"/>
        <v>42650.702638888884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11">
        <f t="shared" si="373"/>
        <v>42417.467546296299</v>
      </c>
      <c r="Q4021" s="11">
        <f t="shared" si="374"/>
        <v>42475.477777777771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11">
        <f t="shared" si="373"/>
        <v>42056.982627314814</v>
      </c>
      <c r="Q4022" s="11">
        <f t="shared" si="374"/>
        <v>42086.940960648142</v>
      </c>
      <c r="R402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11">
        <f t="shared" si="373"/>
        <v>41878.703217592592</v>
      </c>
      <c r="Q4023" s="11">
        <f t="shared" si="374"/>
        <v>41938.703217592592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11">
        <f t="shared" si="373"/>
        <v>41990.375775462955</v>
      </c>
      <c r="Q4024" s="11">
        <f t="shared" si="374"/>
        <v>42035.912499999999</v>
      </c>
      <c r="R4024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1">
        <f t="shared" si="373"/>
        <v>42408.791238425918</v>
      </c>
      <c r="Q4025" s="11">
        <f t="shared" si="374"/>
        <v>42453.749571759261</v>
      </c>
      <c r="R4025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11">
        <f t="shared" si="373"/>
        <v>42217.461770833332</v>
      </c>
      <c r="Q4026" s="11">
        <f t="shared" si="374"/>
        <v>42247.461770833332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11">
        <f t="shared" si="373"/>
        <v>42151.029351851852</v>
      </c>
      <c r="Q4027" s="11">
        <f t="shared" si="374"/>
        <v>42211.029351851852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1">
        <f t="shared" si="373"/>
        <v>42282.447210648148</v>
      </c>
      <c r="Q4028" s="11">
        <f t="shared" si="374"/>
        <v>42342.488877314812</v>
      </c>
      <c r="R4028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11">
        <f t="shared" si="373"/>
        <v>42768.762511574074</v>
      </c>
      <c r="Q4029" s="11">
        <f t="shared" si="374"/>
        <v>42788.833333333336</v>
      </c>
      <c r="R402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11">
        <f t="shared" si="373"/>
        <v>41765.730324074073</v>
      </c>
      <c r="Q4030" s="11">
        <f t="shared" si="374"/>
        <v>41795.730324074073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1">
        <f t="shared" si="373"/>
        <v>42321.816782407412</v>
      </c>
      <c r="Q4031" s="11">
        <f t="shared" si="374"/>
        <v>42351.816782407412</v>
      </c>
      <c r="R4031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11">
        <f t="shared" si="373"/>
        <v>42374.446747685179</v>
      </c>
      <c r="Q4032" s="11">
        <f t="shared" si="374"/>
        <v>42403.575694444437</v>
      </c>
      <c r="R403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1">
        <f t="shared" si="373"/>
        <v>41941.376898148148</v>
      </c>
      <c r="Q4033" s="11">
        <f t="shared" si="374"/>
        <v>41991.418564814812</v>
      </c>
      <c r="R4033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11">
        <f t="shared" si="373"/>
        <v>42293.60087962963</v>
      </c>
      <c r="Q4034" s="11">
        <f t="shared" si="374"/>
        <v>42353.642546296294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11">
        <f t="shared" ref="P4035:P4098" si="379">(((J4035/60)/60)/24)+DATE(1970,1,1)+(-5/24)</f>
        <v>42614.06046296296</v>
      </c>
      <c r="Q4035" s="11">
        <f t="shared" ref="Q4035:Q4098" si="380">(((I4035/60)/60)/24)+DATE(1970,1,1)+(-5/24)</f>
        <v>42645.166666666664</v>
      </c>
      <c r="R4035">
        <f t="shared" ref="R4035:R4098" si="381">IF(L4035=0,0,E4035/L4035)</f>
        <v>65.340319148936175</v>
      </c>
      <c r="S4035" t="str">
        <f t="shared" ref="S4035:S4098" si="382">LEFT(N4035,FIND("/",N4035)-1)</f>
        <v>theater</v>
      </c>
      <c r="T4035" t="str">
        <f t="shared" ref="T4035:T4098" si="383">RIGHT(N4035,LEN(N4035)-FIND("/",N4035))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11">
        <f t="shared" si="379"/>
        <v>42067.739004629628</v>
      </c>
      <c r="Q4036" s="11">
        <f t="shared" si="380"/>
        <v>42097.697337962956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11">
        <f t="shared" si="379"/>
        <v>41903.674618055549</v>
      </c>
      <c r="Q4037" s="11">
        <f t="shared" si="380"/>
        <v>41933.674618055549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11">
        <f t="shared" si="379"/>
        <v>41804.728749999995</v>
      </c>
      <c r="Q4038" s="11">
        <f t="shared" si="380"/>
        <v>41821.729166666664</v>
      </c>
      <c r="R403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11">
        <f t="shared" si="379"/>
        <v>42496.862442129634</v>
      </c>
      <c r="Q4039" s="11">
        <f t="shared" si="380"/>
        <v>42514.392361111109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11">
        <f t="shared" si="379"/>
        <v>41869.59039351852</v>
      </c>
      <c r="Q4040" s="11">
        <f t="shared" si="380"/>
        <v>41929.59039351852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11">
        <f t="shared" si="379"/>
        <v>42305.462581018517</v>
      </c>
      <c r="Q4041" s="11">
        <f t="shared" si="380"/>
        <v>42339.040972222218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11">
        <f t="shared" si="379"/>
        <v>42144.023194444446</v>
      </c>
      <c r="Q4042" s="11">
        <f t="shared" si="380"/>
        <v>42202.916666666664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11">
        <f t="shared" si="379"/>
        <v>42559.265671296293</v>
      </c>
      <c r="Q4043" s="11">
        <f t="shared" si="380"/>
        <v>42619.265671296293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11">
        <f t="shared" si="379"/>
        <v>41994.875740740739</v>
      </c>
      <c r="Q4044" s="11">
        <f t="shared" si="380"/>
        <v>42024.594444444439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1">
        <f t="shared" si="379"/>
        <v>41948.749131944445</v>
      </c>
      <c r="Q4045" s="11">
        <f t="shared" si="380"/>
        <v>41963.749131944445</v>
      </c>
      <c r="R4045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11">
        <f t="shared" si="379"/>
        <v>42074.011365740742</v>
      </c>
      <c r="Q4046" s="11">
        <f t="shared" si="380"/>
        <v>42103.999999999993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11">
        <f t="shared" si="379"/>
        <v>41841.992928240739</v>
      </c>
      <c r="Q4047" s="11">
        <f t="shared" si="380"/>
        <v>41871.992928240739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11">
        <f t="shared" si="379"/>
        <v>41904.442245370366</v>
      </c>
      <c r="Q4048" s="11">
        <f t="shared" si="380"/>
        <v>41934.442245370366</v>
      </c>
      <c r="R404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11">
        <f t="shared" si="379"/>
        <v>41990.814155092587</v>
      </c>
      <c r="Q4049" s="11">
        <f t="shared" si="380"/>
        <v>42014.833333333336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11">
        <f t="shared" si="379"/>
        <v>42436.300775462958</v>
      </c>
      <c r="Q4050" s="11">
        <f t="shared" si="380"/>
        <v>42471.259108796294</v>
      </c>
      <c r="R4050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11">
        <f t="shared" si="379"/>
        <v>42169.750173611108</v>
      </c>
      <c r="Q4051" s="11">
        <f t="shared" si="380"/>
        <v>42199.750173611108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11">
        <f t="shared" si="379"/>
        <v>41905.428136574068</v>
      </c>
      <c r="Q4052" s="11">
        <f t="shared" si="380"/>
        <v>41935.428136574068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1">
        <f t="shared" si="379"/>
        <v>41761.601817129631</v>
      </c>
      <c r="Q4053" s="11">
        <f t="shared" si="380"/>
        <v>41768.078472222223</v>
      </c>
      <c r="R4053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11">
        <f t="shared" si="379"/>
        <v>41865.670324074068</v>
      </c>
      <c r="Q4054" s="11">
        <f t="shared" si="380"/>
        <v>41925.670324074068</v>
      </c>
      <c r="R4054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11">
        <f t="shared" si="379"/>
        <v>41928.481805555552</v>
      </c>
      <c r="Q4055" s="11">
        <f t="shared" si="380"/>
        <v>41958.624999999993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1">
        <f t="shared" si="379"/>
        <v>42613.632928240739</v>
      </c>
      <c r="Q4056" s="11">
        <f t="shared" si="380"/>
        <v>42643.958333333336</v>
      </c>
      <c r="R4056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11">
        <f t="shared" si="379"/>
        <v>41779.44017361111</v>
      </c>
      <c r="Q4057" s="11">
        <f t="shared" si="380"/>
        <v>41809.44017361111</v>
      </c>
      <c r="R405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11">
        <f t="shared" si="379"/>
        <v>42534.724988425929</v>
      </c>
      <c r="Q4058" s="11">
        <f t="shared" si="380"/>
        <v>42554.624305555553</v>
      </c>
      <c r="R405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11">
        <f t="shared" si="379"/>
        <v>42310.760185185187</v>
      </c>
      <c r="Q4059" s="11">
        <f t="shared" si="380"/>
        <v>42333.749999999993</v>
      </c>
      <c r="R405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11">
        <f t="shared" si="379"/>
        <v>42445.852361111109</v>
      </c>
      <c r="Q4060" s="11">
        <f t="shared" si="380"/>
        <v>42460.957638888889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11">
        <f t="shared" si="379"/>
        <v>41866.432314814811</v>
      </c>
      <c r="Q4061" s="11">
        <f t="shared" si="380"/>
        <v>41897.916666666664</v>
      </c>
      <c r="R406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11">
        <f t="shared" si="379"/>
        <v>41779.486759259256</v>
      </c>
      <c r="Q4062" s="11">
        <f t="shared" si="380"/>
        <v>41813.458333333328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1">
        <f t="shared" si="379"/>
        <v>42420.933136574073</v>
      </c>
      <c r="Q4063" s="11">
        <f t="shared" si="380"/>
        <v>42480.891469907401</v>
      </c>
      <c r="R4063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11">
        <f t="shared" si="379"/>
        <v>42523.530879629623</v>
      </c>
      <c r="Q4064" s="11">
        <f t="shared" si="380"/>
        <v>42553.530879629623</v>
      </c>
      <c r="R4064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11">
        <f t="shared" si="379"/>
        <v>41787.473194444443</v>
      </c>
      <c r="Q4065" s="11">
        <f t="shared" si="380"/>
        <v>41817.473194444443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11">
        <f t="shared" si="379"/>
        <v>42093.379930555551</v>
      </c>
      <c r="Q4066" s="11">
        <f t="shared" si="380"/>
        <v>42123.379930555551</v>
      </c>
      <c r="R406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11">
        <f t="shared" si="379"/>
        <v>41833.74318287037</v>
      </c>
      <c r="Q4067" s="11">
        <f t="shared" si="380"/>
        <v>41863.74318287037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11">
        <f t="shared" si="379"/>
        <v>42478.830879629626</v>
      </c>
      <c r="Q4068" s="11">
        <f t="shared" si="380"/>
        <v>42508.830879629626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11">
        <f t="shared" si="379"/>
        <v>42234.909143518518</v>
      </c>
      <c r="Q4069" s="11">
        <f t="shared" si="380"/>
        <v>42274.909143518518</v>
      </c>
      <c r="R406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11">
        <f t="shared" si="379"/>
        <v>42718.755266203698</v>
      </c>
      <c r="Q4070" s="11">
        <f t="shared" si="380"/>
        <v>42748.753472222219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11">
        <f t="shared" si="379"/>
        <v>42022.453194444439</v>
      </c>
      <c r="Q4071" s="11">
        <f t="shared" si="380"/>
        <v>42063.291666666664</v>
      </c>
      <c r="R407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11">
        <f t="shared" si="379"/>
        <v>42031.458564814813</v>
      </c>
      <c r="Q4072" s="11">
        <f t="shared" si="380"/>
        <v>42063.916666666664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1">
        <f t="shared" si="379"/>
        <v>42700.59642361111</v>
      </c>
      <c r="Q4073" s="11">
        <f t="shared" si="380"/>
        <v>42730.59642361111</v>
      </c>
      <c r="R4073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11">
        <f t="shared" si="379"/>
        <v>41812.566099537034</v>
      </c>
      <c r="Q4074" s="11">
        <f t="shared" si="380"/>
        <v>41872.566099537034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11">
        <f t="shared" si="379"/>
        <v>42078.136875000004</v>
      </c>
      <c r="Q4075" s="11">
        <f t="shared" si="380"/>
        <v>42132.958333333336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11">
        <f t="shared" si="379"/>
        <v>42283.344618055555</v>
      </c>
      <c r="Q4076" s="11">
        <f t="shared" si="380"/>
        <v>42313.386284722219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11">
        <f t="shared" si="379"/>
        <v>41778.837604166663</v>
      </c>
      <c r="Q4077" s="11">
        <f t="shared" si="380"/>
        <v>41820.519444444442</v>
      </c>
      <c r="R407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1">
        <f t="shared" si="379"/>
        <v>41905.587372685186</v>
      </c>
      <c r="Q4078" s="11">
        <f t="shared" si="380"/>
        <v>41933.618749999994</v>
      </c>
      <c r="R4078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11">
        <f t="shared" si="379"/>
        <v>42695.502245370364</v>
      </c>
      <c r="Q4079" s="11">
        <f t="shared" si="380"/>
        <v>42725.502245370364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1">
        <f t="shared" si="379"/>
        <v>42732.579189814809</v>
      </c>
      <c r="Q4080" s="11">
        <f t="shared" si="380"/>
        <v>42762.579189814809</v>
      </c>
      <c r="R4080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11">
        <f t="shared" si="379"/>
        <v>42510.730567129627</v>
      </c>
      <c r="Q4081" s="11">
        <f t="shared" si="380"/>
        <v>42540.730567129627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1">
        <f t="shared" si="379"/>
        <v>42511.489768518521</v>
      </c>
      <c r="Q4082" s="11">
        <f t="shared" si="380"/>
        <v>42535.57916666667</v>
      </c>
      <c r="R4082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11">
        <f t="shared" si="379"/>
        <v>42041.372974537029</v>
      </c>
      <c r="Q4083" s="11">
        <f t="shared" si="380"/>
        <v>42071.331307870372</v>
      </c>
      <c r="R408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11">
        <f t="shared" si="379"/>
        <v>42306.980937499997</v>
      </c>
      <c r="Q4084" s="11">
        <f t="shared" si="380"/>
        <v>42322.749999999993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11">
        <f t="shared" si="379"/>
        <v>42353.553425925922</v>
      </c>
      <c r="Q4085" s="11">
        <f t="shared" si="380"/>
        <v>42383.553425925922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11">
        <f t="shared" si="379"/>
        <v>42622.228078703702</v>
      </c>
      <c r="Q4086" s="11">
        <f t="shared" si="380"/>
        <v>42652.228078703702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11">
        <f t="shared" si="379"/>
        <v>42058.395543981482</v>
      </c>
      <c r="Q4087" s="11">
        <f t="shared" si="380"/>
        <v>42086.957638888889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11">
        <f t="shared" si="379"/>
        <v>42304.732627314814</v>
      </c>
      <c r="Q4088" s="11">
        <f t="shared" si="380"/>
        <v>42328.958333333336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1">
        <f t="shared" si="379"/>
        <v>42538.53456018518</v>
      </c>
      <c r="Q4089" s="11">
        <f t="shared" si="380"/>
        <v>42568.53456018518</v>
      </c>
      <c r="R4089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11">
        <f t="shared" si="379"/>
        <v>41990.40421296296</v>
      </c>
      <c r="Q4090" s="11">
        <f t="shared" si="380"/>
        <v>42020.226388888892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11">
        <f t="shared" si="379"/>
        <v>42122.524166666662</v>
      </c>
      <c r="Q4091" s="11">
        <f t="shared" si="380"/>
        <v>42155.524305555555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11">
        <f t="shared" si="379"/>
        <v>42209.464548611104</v>
      </c>
      <c r="Q4092" s="11">
        <f t="shared" si="380"/>
        <v>42223.416666666664</v>
      </c>
      <c r="R409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11">
        <f t="shared" si="379"/>
        <v>41990.298043981478</v>
      </c>
      <c r="Q4093" s="11">
        <f t="shared" si="380"/>
        <v>42020.298043981478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11">
        <f t="shared" si="379"/>
        <v>42038.986655092587</v>
      </c>
      <c r="Q4094" s="11">
        <f t="shared" si="380"/>
        <v>42098.94498842593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11">
        <f t="shared" si="379"/>
        <v>42178.607557870368</v>
      </c>
      <c r="Q4095" s="11">
        <f t="shared" si="380"/>
        <v>42238.607557870368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11">
        <f t="shared" si="379"/>
        <v>41889.878472222219</v>
      </c>
      <c r="Q4096" s="11">
        <f t="shared" si="380"/>
        <v>41933.999305555553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11">
        <f t="shared" si="379"/>
        <v>42692.823495370372</v>
      </c>
      <c r="Q4097" s="11">
        <f t="shared" si="380"/>
        <v>42722.823495370372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11">
        <f t="shared" si="379"/>
        <v>42750.321979166663</v>
      </c>
      <c r="Q4098" s="11">
        <f t="shared" si="380"/>
        <v>42794.160416666658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11">
        <f t="shared" ref="P4099:P4115" si="385">(((J4099/60)/60)/24)+DATE(1970,1,1)+(-5/24)</f>
        <v>42344.616168981483</v>
      </c>
      <c r="Q4099" s="11">
        <f t="shared" ref="Q4099:Q4115" si="386">(((I4099/60)/60)/24)+DATE(1970,1,1)+(-5/24)</f>
        <v>42400.788194444445</v>
      </c>
      <c r="R4099">
        <f t="shared" ref="R4099:R4115" si="387">IF(L4099=0,0,E4099/L4099)</f>
        <v>0</v>
      </c>
      <c r="S4099" t="str">
        <f t="shared" ref="S4099:S4115" si="388">LEFT(N4099,FIND("/",N4099)-1)</f>
        <v>theater</v>
      </c>
      <c r="T4099" t="str">
        <f t="shared" ref="T4099:T4115" si="389">RIGHT(N4099,LEN(N4099)-FIND("/",N4099))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1">
        <f t="shared" si="385"/>
        <v>42495.51385416666</v>
      </c>
      <c r="Q4100" s="11">
        <f t="shared" si="386"/>
        <v>42525.51385416666</v>
      </c>
      <c r="R4100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11">
        <f t="shared" si="385"/>
        <v>42570.642048611109</v>
      </c>
      <c r="Q4101" s="11">
        <f t="shared" si="386"/>
        <v>42615.642048611109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1">
        <f t="shared" si="385"/>
        <v>41926.916550925926</v>
      </c>
      <c r="Q4102" s="11">
        <f t="shared" si="386"/>
        <v>41936.916550925926</v>
      </c>
      <c r="R4102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1">
        <f t="shared" si="385"/>
        <v>42730.695393518516</v>
      </c>
      <c r="Q4103" s="11">
        <f t="shared" si="386"/>
        <v>42760.695393518516</v>
      </c>
      <c r="R4103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11">
        <f t="shared" si="385"/>
        <v>42475.639733796292</v>
      </c>
      <c r="Q4104" s="11">
        <f t="shared" si="386"/>
        <v>42505.639733796292</v>
      </c>
      <c r="R4104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11">
        <f t="shared" si="385"/>
        <v>42188.624606481484</v>
      </c>
      <c r="Q4105" s="11">
        <f t="shared" si="386"/>
        <v>42242.563888888886</v>
      </c>
      <c r="R410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11">
        <f t="shared" si="385"/>
        <v>42640.069837962961</v>
      </c>
      <c r="Q4106" s="11">
        <f t="shared" si="386"/>
        <v>42670.069837962961</v>
      </c>
      <c r="R410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11">
        <f t="shared" si="385"/>
        <v>42696.802187499998</v>
      </c>
      <c r="Q4107" s="11">
        <f t="shared" si="386"/>
        <v>42729.802187499998</v>
      </c>
      <c r="R410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11">
        <f t="shared" si="385"/>
        <v>42052.841041666667</v>
      </c>
      <c r="Q4108" s="11">
        <f t="shared" si="386"/>
        <v>42095.833333333336</v>
      </c>
      <c r="R410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11">
        <f t="shared" si="385"/>
        <v>41883.708344907405</v>
      </c>
      <c r="Q4109" s="11">
        <f t="shared" si="386"/>
        <v>41906.708344907405</v>
      </c>
      <c r="R410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11">
        <f t="shared" si="385"/>
        <v>42766.823344907411</v>
      </c>
      <c r="Q4110" s="11">
        <f t="shared" si="386"/>
        <v>42796.999999999993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1">
        <f t="shared" si="385"/>
        <v>42307.331064814811</v>
      </c>
      <c r="Q4111" s="11">
        <f t="shared" si="386"/>
        <v>42337.372731481482</v>
      </c>
      <c r="R4111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11">
        <f t="shared" si="385"/>
        <v>42512.418414351843</v>
      </c>
      <c r="Q4112" s="11">
        <f t="shared" si="386"/>
        <v>42572.418414351843</v>
      </c>
      <c r="R4112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11">
        <f t="shared" si="385"/>
        <v>42028.927546296291</v>
      </c>
      <c r="Q4113" s="11">
        <f t="shared" si="386"/>
        <v>42058.927546296291</v>
      </c>
      <c r="R41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11">
        <f t="shared" si="385"/>
        <v>42400.738263888888</v>
      </c>
      <c r="Q4114" s="11">
        <f t="shared" si="386"/>
        <v>42427.791666666664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11">
        <f t="shared" si="385"/>
        <v>42358.364849537036</v>
      </c>
      <c r="Q4115" s="11">
        <f t="shared" si="386"/>
        <v>42377.06527777778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15" priority="14" operator="equal">
      <formula>"live"</formula>
    </cfRule>
    <cfRule type="cellIs" dxfId="14" priority="15" operator="equal">
      <formula>"canceled"</formula>
    </cfRule>
    <cfRule type="cellIs" dxfId="13" priority="16" operator="equal">
      <formula>"failed"</formula>
    </cfRule>
    <cfRule type="cellIs" dxfId="12" priority="20" operator="equal">
      <formula>"successful"</formula>
    </cfRule>
  </conditionalFormatting>
  <conditionalFormatting sqref="O1:P1">
    <cfRule type="cellIs" dxfId="11" priority="17" operator="equal">
      <formula>"live"</formula>
    </cfRule>
    <cfRule type="cellIs" dxfId="10" priority="18" operator="equal">
      <formula>"cancelled"</formula>
    </cfRule>
    <cfRule type="cellIs" dxfId="9" priority="19" operator="equal">
      <formula>"failed"</formula>
    </cfRule>
  </conditionalFormatting>
  <conditionalFormatting sqref="O1:P1 O4116:P1048576 O2:O4115">
    <cfRule type="colorScale" priority="1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R1">
    <cfRule type="cellIs" dxfId="8" priority="10" operator="equal">
      <formula>"live"</formula>
    </cfRule>
    <cfRule type="cellIs" dxfId="7" priority="11" operator="equal">
      <formula>"cancelled"</formula>
    </cfRule>
    <cfRule type="cellIs" dxfId="6" priority="12" operator="equal">
      <formula>"failed"</formula>
    </cfRule>
  </conditionalFormatting>
  <conditionalFormatting sqref="R1">
    <cfRule type="colorScale" priority="9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S1:T1">
    <cfRule type="cellIs" dxfId="5" priority="6" operator="equal">
      <formula>"live"</formula>
    </cfRule>
    <cfRule type="cellIs" dxfId="4" priority="7" operator="equal">
      <formula>"cancelled"</formula>
    </cfRule>
    <cfRule type="cellIs" dxfId="3" priority="8" operator="equal">
      <formula>"failed"</formula>
    </cfRule>
  </conditionalFormatting>
  <conditionalFormatting sqref="S1:T1">
    <cfRule type="colorScale" priority="5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Q1">
    <cfRule type="cellIs" dxfId="2" priority="2" operator="equal">
      <formula>"live"</formula>
    </cfRule>
    <cfRule type="cellIs" dxfId="1" priority="3" operator="equal">
      <formula>"cancelled"</formula>
    </cfRule>
    <cfRule type="cellIs" dxfId="0" priority="4" operator="equal">
      <formula>"failed"</formula>
    </cfRule>
  </conditionalFormatting>
  <conditionalFormatting sqref="Q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15" zoomScaleNormal="115"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8322</v>
      </c>
    </row>
    <row r="2" spans="1:5" x14ac:dyDescent="0.3">
      <c r="A2" s="8" t="s">
        <v>8380</v>
      </c>
      <c r="B2" t="s">
        <v>8322</v>
      </c>
    </row>
    <row r="4" spans="1:5" x14ac:dyDescent="0.3">
      <c r="A4" s="8" t="s">
        <v>8324</v>
      </c>
      <c r="B4" s="8" t="s">
        <v>8323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2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12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12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12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12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12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12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12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12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12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12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12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12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Q22" sqref="Q22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7" customWidth="1"/>
    <col min="7" max="7" width="10.77734375" customWidth="1"/>
    <col min="8" max="8" width="9.6640625" customWidth="1"/>
    <col min="9" max="9" width="10.44140625" customWidth="1"/>
    <col min="10" max="10" width="7.109375" customWidth="1"/>
    <col min="11" max="11" width="7" customWidth="1"/>
    <col min="12" max="12" width="10.77734375" customWidth="1"/>
    <col min="13" max="13" width="5.88671875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9" bestFit="1" customWidth="1"/>
    <col min="33" max="33" width="11.6640625" bestFit="1" customWidth="1"/>
    <col min="34" max="34" width="10.77734375" bestFit="1" customWidth="1"/>
  </cols>
  <sheetData>
    <row r="2" spans="1:7" x14ac:dyDescent="0.3">
      <c r="A2" s="8" t="s">
        <v>8223</v>
      </c>
      <c r="B2" t="s">
        <v>8322</v>
      </c>
    </row>
    <row r="4" spans="1:7" x14ac:dyDescent="0.3">
      <c r="A4" s="8" t="s">
        <v>8324</v>
      </c>
      <c r="B4" s="8" t="s">
        <v>8323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">
      <c r="A6" s="9" t="s">
        <v>8313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3">
      <c r="A7" s="9" t="s">
        <v>8314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3">
      <c r="A8" s="9" t="s">
        <v>8315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3">
      <c r="A9" s="9" t="s">
        <v>8316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3">
      <c r="A10" s="9" t="s">
        <v>8317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3">
      <c r="A11" s="9" t="s">
        <v>8318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3">
      <c r="A12" s="9" t="s">
        <v>8319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3">
      <c r="A13" s="9" t="s">
        <v>8320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3">
      <c r="A14" s="9" t="s">
        <v>8321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3">
      <c r="A15" s="9" t="s">
        <v>8311</v>
      </c>
      <c r="B15" s="10"/>
      <c r="C15" s="10"/>
      <c r="D15" s="10"/>
      <c r="E15" s="10"/>
      <c r="F15" s="10"/>
      <c r="G15" s="10"/>
    </row>
    <row r="16" spans="1:7" x14ac:dyDescent="0.3">
      <c r="A16" s="9" t="s">
        <v>8312</v>
      </c>
      <c r="B16" s="10">
        <v>349</v>
      </c>
      <c r="C16" s="10">
        <v>1530</v>
      </c>
      <c r="D16" s="10">
        <v>50</v>
      </c>
      <c r="E16" s="10">
        <v>2185</v>
      </c>
      <c r="F16" s="10"/>
      <c r="G1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F2" sqref="F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8308</v>
      </c>
      <c r="B2" t="s">
        <v>8322</v>
      </c>
    </row>
    <row r="4" spans="1:6" x14ac:dyDescent="0.3">
      <c r="A4" s="8" t="s">
        <v>8324</v>
      </c>
      <c r="B4" s="8" t="s">
        <v>8323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8326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K25" sqref="K25"/>
    </sheetView>
  </sheetViews>
  <sheetFormatPr defaultRowHeight="14.4" x14ac:dyDescent="0.3"/>
  <cols>
    <col min="1" max="1" width="21.7773437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" customFormat="1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">
      <c r="A2" s="14" t="s">
        <v>8389</v>
      </c>
      <c r="B2">
        <f>COUNTIFS(Main_Sheet!F:F,"successful",Main_Sheet!D:D,"&lt;1000")</f>
        <v>322</v>
      </c>
      <c r="C2">
        <f>COUNTIFS(Main_Sheet!F:F,"failed",Main_Sheet!D:D,"&lt;1000")</f>
        <v>113</v>
      </c>
      <c r="D2">
        <f>COUNTIFS(Main_Sheet!F:F,"canceled",Main_Sheet!D:D,"&lt;1000")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14" t="s">
        <v>8390</v>
      </c>
      <c r="B3">
        <f>COUNTIFS(Main_Sheet!F:F,"successful",Main_Sheet!D:D,"&gt;=1000",Main_Sheet!D:D,"&lt;4999")</f>
        <v>931</v>
      </c>
      <c r="C3">
        <f>COUNTIFS(Main_Sheet!F:F,"failed",Main_Sheet!D:D,"&gt;=1000",Main_Sheet!D:D,"&lt;4999")</f>
        <v>420</v>
      </c>
      <c r="D3">
        <f>COUNTIFS(Main_Sheet!F:F,"canceled",Main_Sheet!D:D,"&gt;=1000",Main_Sheet!D:D,"&lt;4999")</f>
        <v>60</v>
      </c>
      <c r="E3">
        <f t="shared" ref="E3:E13" si="0">SUM(B3,C3,D3)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">
      <c r="A4" s="14" t="s">
        <v>8391</v>
      </c>
      <c r="B4">
        <f>COUNTIFS(Main_Sheet!F:F,"successful",Main_Sheet!D:D,"&gt;=5000",Main_Sheet!D:D,"&lt;9999")</f>
        <v>380</v>
      </c>
      <c r="C4">
        <f>COUNTIFS(Main_Sheet!F:F,"failed",Main_Sheet!D:D,"&gt;=5000",Main_Sheet!D:D,"&lt;9999")</f>
        <v>282</v>
      </c>
      <c r="D4">
        <f>COUNTIFS(Main_Sheet!F:F,"canceled",Main_Sheet!D:D,"&gt;=5000",Main_Sheet!D:D,"&lt;9999")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">
      <c r="A5" s="14" t="s">
        <v>8392</v>
      </c>
      <c r="B5">
        <f>COUNTIFS(Main_Sheet!F:F,"successful",Main_Sheet!D:D,"&gt;=10000",Main_Sheet!D:D,"&lt;14999")</f>
        <v>168</v>
      </c>
      <c r="C5">
        <f>COUNTIFS(Main_Sheet!F:F,"failed",Main_Sheet!D:D,"&gt;=10000",Main_Sheet!D:D,"&lt;14999")</f>
        <v>144</v>
      </c>
      <c r="D5">
        <f>COUNTIFS(Main_Sheet!F:F,"canceled",Main_Sheet!D:D,"&gt;=10000",Main_Sheet!D:D,"&lt;14999")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4" t="s">
        <v>8393</v>
      </c>
      <c r="B6">
        <f>COUNTIFS(Main_Sheet!F:F,"successful",Main_Sheet!D:D,"&gt;=15000",Main_Sheet!D:D,"&lt;19999")</f>
        <v>94</v>
      </c>
      <c r="C6">
        <f>COUNTIFS(Main_Sheet!F:F,"failed",Main_Sheet!D:D,"&gt;=15000",Main_Sheet!D:D,"&lt;19999")</f>
        <v>90</v>
      </c>
      <c r="D6">
        <f>COUNTIFS(Main_Sheet!F:F,"canceled",Main_Sheet!D:D,"&gt;=15000",Main_Sheet!D:D,"&lt;19999")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4" t="s">
        <v>8394</v>
      </c>
      <c r="B7">
        <f>COUNTIFS(Main_Sheet!F:F,"successful",Main_Sheet!D:D,"&gt;=20000",Main_Sheet!D:D,"&lt;24999")</f>
        <v>62</v>
      </c>
      <c r="C7">
        <f>COUNTIFS(Main_Sheet!F:F,"failed",Main_Sheet!D:D,"&gt;=20000",Main_Sheet!D:D,"&lt;24999")</f>
        <v>72</v>
      </c>
      <c r="D7">
        <f>COUNTIFS(Main_Sheet!F:F,"canceled",Main_Sheet!D:D,"&gt;=20000",Main_Sheet!D:D,"&lt;24999")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4" t="s">
        <v>8395</v>
      </c>
      <c r="B8">
        <f>COUNTIFS(Main_Sheet!F:F,"successful",Main_Sheet!D:D,"&gt;=25000",Main_Sheet!D:D,"&lt;29999")</f>
        <v>55</v>
      </c>
      <c r="C8">
        <f>COUNTIFS(Main_Sheet!F:F,"failed",Main_Sheet!D:D,"&gt;=25000",Main_Sheet!D:D,"&lt;29999")</f>
        <v>64</v>
      </c>
      <c r="D8">
        <f>COUNTIFS(Main_Sheet!F:F,"canceled",Main_Sheet!D:D,"&gt;=25000",Main_Sheet!D:D,"&lt;29999")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4" t="s">
        <v>8396</v>
      </c>
      <c r="B9">
        <f>COUNTIFS(Main_Sheet!F:F,"successful",Main_Sheet!D:D,"&gt;=30000",Main_Sheet!D:D,"&lt;34999")</f>
        <v>32</v>
      </c>
      <c r="C9">
        <f>COUNTIFS(Main_Sheet!F:F,"failed",Main_Sheet!D:D,"&gt;=30000",Main_Sheet!D:D,"&lt;34999")</f>
        <v>37</v>
      </c>
      <c r="D9">
        <f>COUNTIFS(Main_Sheet!F:F,"canceled",Main_Sheet!D:D,"&gt;=30000",Main_Sheet!D:D,"&lt;34999")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4" t="s">
        <v>8397</v>
      </c>
      <c r="B10">
        <f>COUNTIFS(Main_Sheet!F:F,"successful",Main_Sheet!D:D,"&gt;=35000",Main_Sheet!D:D,"&lt;39999")</f>
        <v>26</v>
      </c>
      <c r="C10">
        <f>COUNTIFS(Main_Sheet!F:F,"failed",Main_Sheet!D:D,"&gt;=35000",Main_Sheet!D:D,"&lt;39999")</f>
        <v>22</v>
      </c>
      <c r="D10">
        <f>COUNTIFS(Main_Sheet!F:F,"canceled",Main_Sheet!D:D,"&gt;=35000",Main_Sheet!D:D,"&lt;39999")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4" t="s">
        <v>8398</v>
      </c>
      <c r="B11">
        <f>COUNTIFS(Main_Sheet!F:F,"successful",Main_Sheet!D:D,"&gt;=40000",Main_Sheet!D:D,"&lt;44999")</f>
        <v>21</v>
      </c>
      <c r="C11">
        <f>COUNTIFS(Main_Sheet!F:F,"failed",Main_Sheet!D:D,"&gt;=40000",Main_Sheet!D:D,"&lt;44999")</f>
        <v>16</v>
      </c>
      <c r="D11">
        <f>COUNTIFS(Main_Sheet!F:F,"canceled",Main_Sheet!D:D,"&gt;=40000",Main_Sheet!D:D,"&lt;44999")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4" t="s">
        <v>8399</v>
      </c>
      <c r="B12">
        <f>COUNTIFS(Main_Sheet!F:F,"successful",Main_Sheet!D:D,"&gt;=45000",Main_Sheet!D:D,"&lt;49999")</f>
        <v>6</v>
      </c>
      <c r="C12">
        <f>COUNTIFS(Main_Sheet!F:F,"failed",Main_Sheet!D:D,"&gt;=45000",Main_Sheet!D:D,"&lt;49999")</f>
        <v>11</v>
      </c>
      <c r="D12">
        <f>COUNTIFS(Main_Sheet!F:F,"canceled",Main_Sheet!D:D,"&gt;=45000",Main_Sheet!D:D,"&lt;49999")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3" t="s">
        <v>8400</v>
      </c>
      <c r="B13">
        <f>COUNTIFS(Main_Sheet!F:F,"successful",Main_Sheet!D:D,"&gt;=50000")</f>
        <v>86</v>
      </c>
      <c r="C13">
        <f>COUNTIFS(Main_Sheet!F:F,"failed",Main_Sheet!D:D,"&gt;=50000")</f>
        <v>258</v>
      </c>
      <c r="D13">
        <f>COUNTIFS(Main_Sheet!F:F,"canceled",Main_Sheet!D:D,"&gt;=50000")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Main_Sheet</vt:lpstr>
      <vt:lpstr>Year_trends</vt:lpstr>
      <vt:lpstr>Category_Pivot</vt:lpstr>
      <vt:lpstr>Sub_Cateogry_Pivot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2018-02-21T01:04:14Z</dcterms:modified>
</cp:coreProperties>
</file>