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  <sheet name="Outliers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<sst xmlns="http://schemas.openxmlformats.org/spreadsheetml/2006/main" count="637" uniqueCount="89">
  <si>
    <t xml:space="preserve">smiles</t>
  </si>
  <si>
    <t xml:space="preserve">lnA</t>
  </si>
  <si>
    <t xml:space="preserve">EaR</t>
  </si>
  <si>
    <t xml:space="preserve">temperature</t>
  </si>
  <si>
    <t xml:space="preserve">Viscosity_unnormed</t>
  </si>
  <si>
    <t xml:space="preserve">pred</t>
  </si>
  <si>
    <t xml:space="preserve">mean</t>
  </si>
  <si>
    <t xml:space="preserve">[O-]C(=O)CCCF</t>
  </si>
  <si>
    <t xml:space="preserve">stdev</t>
  </si>
  <si>
    <t xml:space="preserve">BrCCBr</t>
  </si>
  <si>
    <t xml:space="preserve">C[C@@H]1CC[C@@H](C)CC1</t>
  </si>
  <si>
    <t xml:space="preserve">C1CCCC1</t>
  </si>
  <si>
    <t xml:space="preserve">C1CCCC2(CC1)CCCCC2</t>
  </si>
  <si>
    <t xml:space="preserve">CC(=O)OC(C)=O</t>
  </si>
  <si>
    <t xml:space="preserve">CC(=O)Oc1ccccc1</t>
  </si>
  <si>
    <t xml:space="preserve">CC(C)=O</t>
  </si>
  <si>
    <t xml:space="preserve">CC(C)Br</t>
  </si>
  <si>
    <t xml:space="preserve">CC(C)C(C)O</t>
  </si>
  <si>
    <t xml:space="preserve">CC(C)CC(C)=O</t>
  </si>
  <si>
    <t xml:space="preserve">CC(C)CCO</t>
  </si>
  <si>
    <t xml:space="preserve">CC(C)CO</t>
  </si>
  <si>
    <t xml:space="preserve">CC(C)I</t>
  </si>
  <si>
    <t xml:space="preserve">CC(C)OB(OC(C)C)OC(C)C</t>
  </si>
  <si>
    <t xml:space="preserve">Cc1ccc(O)cc1</t>
  </si>
  <si>
    <t xml:space="preserve">Cc1cccc(c1)C#N</t>
  </si>
  <si>
    <t xml:space="preserve">Cc1cccc(F)c1</t>
  </si>
  <si>
    <t xml:space="preserve">Cc1cccc(N)c1</t>
  </si>
  <si>
    <t xml:space="preserve">CC1CCCCC1=O</t>
  </si>
  <si>
    <t xml:space="preserve">Cc1ccccc1F</t>
  </si>
  <si>
    <t xml:space="preserve">CCC(=O)CC</t>
  </si>
  <si>
    <t xml:space="preserve">CCC(C)(C)S</t>
  </si>
  <si>
    <t xml:space="preserve">CCC(C)CC(O)CC</t>
  </si>
  <si>
    <t xml:space="preserve">CCC(O)CC</t>
  </si>
  <si>
    <t xml:space="preserve">CCc1ccccc1</t>
  </si>
  <si>
    <t xml:space="preserve">CCCC(Cl)=O</t>
  </si>
  <si>
    <t xml:space="preserve">CCCc1ccccc1N</t>
  </si>
  <si>
    <t xml:space="preserve">CCCCC#N</t>
  </si>
  <si>
    <t xml:space="preserve">CCCCCC(C)S</t>
  </si>
  <si>
    <t xml:space="preserve">CCCCCCC1CCCC2CCC(CCCC)CC12</t>
  </si>
  <si>
    <t xml:space="preserve">CCCCCCCC(C)S</t>
  </si>
  <si>
    <t xml:space="preserve">CCCCCCCCCCCC(=O)OCC(COC(=O)CCCCCCCCCCC)OC(=O)CCCCCCCCCCC</t>
  </si>
  <si>
    <t xml:space="preserve">CCCCCCCCCCCC(CO)CCC</t>
  </si>
  <si>
    <t xml:space="preserve">CCCCN1CCOC1=O</t>
  </si>
  <si>
    <t xml:space="preserve">CCCCNCCCC</t>
  </si>
  <si>
    <t xml:space="preserve">CCCO[P](=O)(OCCC)OCCC</t>
  </si>
  <si>
    <t xml:space="preserve">CCCOC(N)=O</t>
  </si>
  <si>
    <t xml:space="preserve">CCO</t>
  </si>
  <si>
    <t xml:space="preserve">CF</t>
  </si>
  <si>
    <t xml:space="preserve">ClC(Cl)Cl</t>
  </si>
  <si>
    <t xml:space="preserve">CN(C)C=O</t>
  </si>
  <si>
    <t xml:space="preserve">CN(C)c1ccc(C)cc1</t>
  </si>
  <si>
    <t xml:space="preserve">CN1CCCN(C)C1=O</t>
  </si>
  <si>
    <t xml:space="preserve">CO</t>
  </si>
  <si>
    <t xml:space="preserve">COc1ccccc1[N+]([O-])=O</t>
  </si>
  <si>
    <t xml:space="preserve">N#Cc1ccccc1</t>
  </si>
  <si>
    <t xml:space="preserve">N#CCc1ccccc1</t>
  </si>
  <si>
    <t xml:space="preserve">Nc1ccccc1Cl</t>
  </si>
  <si>
    <t xml:space="preserve">Nc1ccccc1F</t>
  </si>
  <si>
    <t xml:space="preserve">Oc1ccccc1</t>
  </si>
  <si>
    <t xml:space="preserve">OCC(F)F</t>
  </si>
  <si>
    <t xml:space="preserve">[Br]</t>
  </si>
  <si>
    <t xml:space="preserve">[F]</t>
  </si>
  <si>
    <t xml:space="preserve">C(=CBr)Br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</si>
  <si>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</si>
  <si>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</si>
  <si>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</si>
  <si>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</si>
  <si>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</si>
  <si>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</si>
  <si>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</si>
  <si>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</si>
  <si>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</si>
  <si>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</si>
  <si>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</si>
  <si>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</si>
  <si>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</si>
  <si>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</si>
  <si>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</si>
  <si>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MAE / Scale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</si>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</sst>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T1!$E$2:$E$55</c:f>
              <c:numCache>
                <c:formatCode>General</c:formatCode>
                <c:ptCount val="54"/>
                <c:pt idx="0">
                  <c:v>0.082501222</c:v>
                </c:pt>
                <c:pt idx="1">
                  <c:v>0.224742273</c:v>
                </c:pt>
                <c:pt idx="2">
                  <c:v>-0.050241216</c:v>
                </c:pt>
                <c:pt idx="3">
                  <c:v>-0.588787165</c:v>
                </c:pt>
                <c:pt idx="4">
                  <c:v>2.079566534</c:v>
                </c:pt>
                <c:pt idx="5">
                  <c:v>-0.369615455</c:v>
                </c:pt>
                <c:pt idx="6">
                  <c:v>0.891957055</c:v>
                </c:pt>
                <c:pt idx="7">
                  <c:v>0.403463105</c:v>
                </c:pt>
                <c:pt idx="8">
                  <c:v>-0.5642264</c:v>
                </c:pt>
                <c:pt idx="9">
                  <c:v>1.678590771</c:v>
                </c:pt>
                <c:pt idx="10">
                  <c:v>-0.531368525</c:v>
                </c:pt>
                <c:pt idx="11">
                  <c:v>4.615120517</c:v>
                </c:pt>
                <c:pt idx="12">
                  <c:v>2.068266837</c:v>
                </c:pt>
                <c:pt idx="13">
                  <c:v>-0.40947313</c:v>
                </c:pt>
                <c:pt idx="14">
                  <c:v>-0.432322562</c:v>
                </c:pt>
                <c:pt idx="15">
                  <c:v>1.877937165</c:v>
                </c:pt>
                <c:pt idx="16">
                  <c:v>0.31481074</c:v>
                </c:pt>
                <c:pt idx="17">
                  <c:v>-0.497580397</c:v>
                </c:pt>
                <c:pt idx="18">
                  <c:v>1.336368552</c:v>
                </c:pt>
                <c:pt idx="19">
                  <c:v>0.612479277</c:v>
                </c:pt>
                <c:pt idx="20">
                  <c:v>-0.386398045</c:v>
                </c:pt>
                <c:pt idx="21">
                  <c:v>-0.525262672</c:v>
                </c:pt>
                <c:pt idx="22">
                  <c:v>-0.258770729</c:v>
                </c:pt>
                <c:pt idx="23">
                  <c:v>0.722657438</c:v>
                </c:pt>
                <c:pt idx="24">
                  <c:v>1.193012964</c:v>
                </c:pt>
                <c:pt idx="25">
                  <c:v>-0.295714244</c:v>
                </c:pt>
                <c:pt idx="26">
                  <c:v>-0.555997342</c:v>
                </c:pt>
                <c:pt idx="27">
                  <c:v>-0.437265421</c:v>
                </c:pt>
                <c:pt idx="28">
                  <c:v>-0.30788478</c:v>
                </c:pt>
                <c:pt idx="29">
                  <c:v>0.216884001</c:v>
                </c:pt>
                <c:pt idx="30">
                  <c:v>4.311470041</c:v>
                </c:pt>
                <c:pt idx="31">
                  <c:v>0.803614634</c:v>
                </c:pt>
                <c:pt idx="32">
                  <c:v>3.090132949</c:v>
                </c:pt>
                <c:pt idx="33">
                  <c:v>3.578411473</c:v>
                </c:pt>
                <c:pt idx="34">
                  <c:v>2.207636848</c:v>
                </c:pt>
                <c:pt idx="35">
                  <c:v>-0.231932057</c:v>
                </c:pt>
                <c:pt idx="36">
                  <c:v>1.041300922</c:v>
                </c:pt>
                <c:pt idx="37">
                  <c:v>1.028547414</c:v>
                </c:pt>
                <c:pt idx="38">
                  <c:v>1.01523068</c:v>
                </c:pt>
                <c:pt idx="39">
                  <c:v>0.674270125</c:v>
                </c:pt>
                <c:pt idx="40">
                  <c:v>0.673709487</c:v>
                </c:pt>
                <c:pt idx="41">
                  <c:v>0.065132095</c:v>
                </c:pt>
                <c:pt idx="42">
                  <c:v>-0.909563411</c:v>
                </c:pt>
                <c:pt idx="43">
                  <c:v>1.07636668</c:v>
                </c:pt>
                <c:pt idx="44">
                  <c:v>1.211970735</c:v>
                </c:pt>
                <c:pt idx="45">
                  <c:v>0.456791735</c:v>
                </c:pt>
                <c:pt idx="46">
                  <c:v>0.399782325</c:v>
                </c:pt>
                <c:pt idx="47">
                  <c:v>0.2569651</c:v>
                </c:pt>
                <c:pt idx="48">
                  <c:v>1.075343662</c:v>
                </c:pt>
                <c:pt idx="49">
                  <c:v>0.941958479</c:v>
                </c:pt>
                <c:pt idx="50">
                  <c:v>0.74678273</c:v>
                </c:pt>
                <c:pt idx="51">
                  <c:v>0.97455964</c:v>
                </c:pt>
              </c:numCache>
            </c:numRef>
          </c:xVal>
          <c:yVal>
            <c:numRef>
              <c:f>T1!$F$2:$F$55</c:f>
              <c:numCache>
                <c:formatCode>General</c:formatCode>
                <c:ptCount val="54"/>
                <c:pt idx="0">
                  <c:v>0.280835847014565</c:v>
                </c:pt>
                <c:pt idx="1">
                  <c:v>0.233609178873793</c:v>
                </c:pt>
                <c:pt idx="2">
                  <c:v>-0.133282423400688</c:v>
                </c:pt>
                <c:pt idx="3">
                  <c:v>-0.628503325632662</c:v>
                </c:pt>
                <c:pt idx="4">
                  <c:v>1.51543138382897</c:v>
                </c:pt>
                <c:pt idx="5">
                  <c:v>-0.365152972384996</c:v>
                </c:pt>
                <c:pt idx="6">
                  <c:v>0.548069318982229</c:v>
                </c:pt>
                <c:pt idx="7">
                  <c:v>0.193730119547385</c:v>
                </c:pt>
                <c:pt idx="8">
                  <c:v>-0.771554519416909</c:v>
                </c:pt>
                <c:pt idx="9">
                  <c:v>1.34380557471194</c:v>
                </c:pt>
                <c:pt idx="10">
                  <c:v>-0.452286651156411</c:v>
                </c:pt>
                <c:pt idx="11">
                  <c:v>3.25537698349463</c:v>
                </c:pt>
                <c:pt idx="12">
                  <c:v>2.03574569242158</c:v>
                </c:pt>
                <c:pt idx="13">
                  <c:v>-0.595018029058186</c:v>
                </c:pt>
                <c:pt idx="14">
                  <c:v>-0.37335667585704</c:v>
                </c:pt>
                <c:pt idx="15">
                  <c:v>1.6206699362324</c:v>
                </c:pt>
                <c:pt idx="16">
                  <c:v>0.408527240232864</c:v>
                </c:pt>
                <c:pt idx="17">
                  <c:v>-0.367650211546757</c:v>
                </c:pt>
                <c:pt idx="18">
                  <c:v>1.70495492533158</c:v>
                </c:pt>
                <c:pt idx="19">
                  <c:v>0.644796365270306</c:v>
                </c:pt>
                <c:pt idx="20">
                  <c:v>-0.186725339476577</c:v>
                </c:pt>
                <c:pt idx="21">
                  <c:v>-0.329286731818561</c:v>
                </c:pt>
                <c:pt idx="22">
                  <c:v>-0.289899899318655</c:v>
                </c:pt>
                <c:pt idx="23">
                  <c:v>2.29811413561741</c:v>
                </c:pt>
                <c:pt idx="24">
                  <c:v>0.452965272403789</c:v>
                </c:pt>
                <c:pt idx="25">
                  <c:v>-0.264157913259464</c:v>
                </c:pt>
                <c:pt idx="26">
                  <c:v>-0.276747605946486</c:v>
                </c:pt>
                <c:pt idx="27">
                  <c:v>0.186603933293253</c:v>
                </c:pt>
                <c:pt idx="28">
                  <c:v>-0.383751720462718</c:v>
                </c:pt>
                <c:pt idx="29">
                  <c:v>0.182396930516023</c:v>
                </c:pt>
                <c:pt idx="30">
                  <c:v>4.50153297374467</c:v>
                </c:pt>
                <c:pt idx="31">
                  <c:v>0.840339477528074</c:v>
                </c:pt>
                <c:pt idx="32">
                  <c:v>2.34794649143912</c:v>
                </c:pt>
                <c:pt idx="33">
                  <c:v>3.47438999592185</c:v>
                </c:pt>
                <c:pt idx="34">
                  <c:v>1.69919552719274</c:v>
                </c:pt>
                <c:pt idx="35">
                  <c:v>-0.233673227817751</c:v>
                </c:pt>
                <c:pt idx="36">
                  <c:v>1.01413994534418</c:v>
                </c:pt>
                <c:pt idx="37">
                  <c:v>0.689637381577317</c:v>
                </c:pt>
                <c:pt idx="38">
                  <c:v>1.32606720307189</c:v>
                </c:pt>
                <c:pt idx="39">
                  <c:v>0.546329011550416</c:v>
                </c:pt>
                <c:pt idx="40">
                  <c:v>0.780136429638991</c:v>
                </c:pt>
                <c:pt idx="41">
                  <c:v>0.456391431087182</c:v>
                </c:pt>
                <c:pt idx="42">
                  <c:v>-0.841782331314353</c:v>
                </c:pt>
                <c:pt idx="43">
                  <c:v>0.590012364813448</c:v>
                </c:pt>
                <c:pt idx="44">
                  <c:v>1.86082400792248</c:v>
                </c:pt>
                <c:pt idx="45">
                  <c:v>0.30723956518425</c:v>
                </c:pt>
                <c:pt idx="46">
                  <c:v>0.561540087105285</c:v>
                </c:pt>
                <c:pt idx="47">
                  <c:v>0.717300479487534</c:v>
                </c:pt>
                <c:pt idx="48">
                  <c:v>0.825957600712007</c:v>
                </c:pt>
                <c:pt idx="49">
                  <c:v>0.848665770771484</c:v>
                </c:pt>
                <c:pt idx="50">
                  <c:v>0.973946741356087</c:v>
                </c:pt>
                <c:pt idx="51">
                  <c:v>1.51905070339812</c:v>
                </c:pt>
              </c:numCache>
            </c:numRef>
          </c:yVal>
          <c:smooth val="0"/>
        </c:ser>
        <c:axId val="81997089"/>
        <c:axId val="90571204"/>
      </c:scatterChart>
      <c:valAx>
        <c:axId val="819970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0571204"/>
        <c:crosses val="autoZero"/>
        <c:crossBetween val="midCat"/>
      </c:valAx>
      <c:valAx>
        <c:axId val="90571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199708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T2!$E$2:$E$55</c:f>
              <c:numCache>
                <c:formatCode>General</c:formatCode>
                <c:ptCount val="54"/>
                <c:pt idx="0">
                  <c:v>-0.075801713</c:v>
                </c:pt>
                <c:pt idx="1">
                  <c:v>-0.081210055</c:v>
                </c:pt>
                <c:pt idx="2">
                  <c:v>-0.289016295</c:v>
                </c:pt>
                <c:pt idx="3">
                  <c:v>-0.711311151</c:v>
                </c:pt>
                <c:pt idx="4">
                  <c:v>1.505631744</c:v>
                </c:pt>
                <c:pt idx="5">
                  <c:v>-0.834710745</c:v>
                </c:pt>
                <c:pt idx="6">
                  <c:v>0.653782457</c:v>
                </c:pt>
                <c:pt idx="7">
                  <c:v>-0.236102152</c:v>
                </c:pt>
                <c:pt idx="8">
                  <c:v>-0.827822084</c:v>
                </c:pt>
                <c:pt idx="9">
                  <c:v>1.12037378</c:v>
                </c:pt>
                <c:pt idx="10">
                  <c:v>-0.604587004</c:v>
                </c:pt>
                <c:pt idx="11">
                  <c:v>4.060443011</c:v>
                </c:pt>
                <c:pt idx="12">
                  <c:v>1.718023223</c:v>
                </c:pt>
                <c:pt idx="13">
                  <c:v>-0.509160344</c:v>
                </c:pt>
                <c:pt idx="14">
                  <c:v>-0.901648455</c:v>
                </c:pt>
                <c:pt idx="15">
                  <c:v>1.241268589</c:v>
                </c:pt>
                <c:pt idx="16">
                  <c:v>-0.369615455</c:v>
                </c:pt>
                <c:pt idx="17">
                  <c:v>-0.62735944</c:v>
                </c:pt>
                <c:pt idx="18">
                  <c:v>0.004091618</c:v>
                </c:pt>
                <c:pt idx="19">
                  <c:v>0.600044562</c:v>
                </c:pt>
                <c:pt idx="20">
                  <c:v>-0.509992637</c:v>
                </c:pt>
                <c:pt idx="21">
                  <c:v>-0.8603831</c:v>
                </c:pt>
                <c:pt idx="22">
                  <c:v>-0.407968238</c:v>
                </c:pt>
                <c:pt idx="23">
                  <c:v>0.477723752</c:v>
                </c:pt>
                <c:pt idx="24">
                  <c:v>0.887067873</c:v>
                </c:pt>
                <c:pt idx="25">
                  <c:v>-0.360969868</c:v>
                </c:pt>
                <c:pt idx="26">
                  <c:v>-0.819164021</c:v>
                </c:pt>
                <c:pt idx="27">
                  <c:v>-0.871556401</c:v>
                </c:pt>
                <c:pt idx="28">
                  <c:v>-0.948555692</c:v>
                </c:pt>
                <c:pt idx="29">
                  <c:v>0.044303926</c:v>
                </c:pt>
                <c:pt idx="30">
                  <c:v>3.17930305</c:v>
                </c:pt>
                <c:pt idx="31">
                  <c:v>0.393190077</c:v>
                </c:pt>
                <c:pt idx="32">
                  <c:v>2.609334228</c:v>
                </c:pt>
                <c:pt idx="33">
                  <c:v>3.084781988</c:v>
                </c:pt>
                <c:pt idx="34">
                  <c:v>1.881676343</c:v>
                </c:pt>
                <c:pt idx="35">
                  <c:v>-0.539568093</c:v>
                </c:pt>
                <c:pt idx="36">
                  <c:v>0.92068108</c:v>
                </c:pt>
                <c:pt idx="37">
                  <c:v>0.780241887</c:v>
                </c:pt>
                <c:pt idx="38">
                  <c:v>-0.004008021</c:v>
                </c:pt>
                <c:pt idx="39">
                  <c:v>0.242553945</c:v>
                </c:pt>
                <c:pt idx="40">
                  <c:v>-0.531708835</c:v>
                </c:pt>
                <c:pt idx="41">
                  <c:v>-0.099268002</c:v>
                </c:pt>
                <c:pt idx="42">
                  <c:v>-1.021373508</c:v>
                </c:pt>
                <c:pt idx="43">
                  <c:v>0.863311807</c:v>
                </c:pt>
                <c:pt idx="44">
                  <c:v>0.38865799</c:v>
                </c:pt>
                <c:pt idx="45">
                  <c:v>-0.05087233</c:v>
                </c:pt>
                <c:pt idx="46">
                  <c:v>0.385942442</c:v>
                </c:pt>
                <c:pt idx="47">
                  <c:v>0.117783036</c:v>
                </c:pt>
                <c:pt idx="48">
                  <c:v>0.965461776</c:v>
                </c:pt>
                <c:pt idx="49">
                  <c:v>0.737164066</c:v>
                </c:pt>
                <c:pt idx="50">
                  <c:v>0.686172917</c:v>
                </c:pt>
                <c:pt idx="51">
                  <c:v>0.708035793</c:v>
                </c:pt>
              </c:numCache>
            </c:numRef>
          </c:xVal>
          <c:yVal>
            <c:numRef>
              <c:f>T2!$F$2:$F$55</c:f>
              <c:numCache>
                <c:formatCode>General</c:formatCode>
                <c:ptCount val="54"/>
                <c:pt idx="0">
                  <c:v>0.151305881695562</c:v>
                </c:pt>
                <c:pt idx="1">
                  <c:v>-0.0387451079863664</c:v>
                </c:pt>
                <c:pt idx="2">
                  <c:v>-0.326269239856042</c:v>
                </c:pt>
                <c:pt idx="3">
                  <c:v>-0.643786170427396</c:v>
                </c:pt>
                <c:pt idx="4">
                  <c:v>1.09416993615832</c:v>
                </c:pt>
                <c:pt idx="5">
                  <c:v>-0.908491746678956</c:v>
                </c:pt>
                <c:pt idx="6">
                  <c:v>0.325857973154178</c:v>
                </c:pt>
                <c:pt idx="7">
                  <c:v>-0.373904044862051</c:v>
                </c:pt>
                <c:pt idx="8">
                  <c:v>-0.983297736605519</c:v>
                </c:pt>
                <c:pt idx="9">
                  <c:v>0.990969355079964</c:v>
                </c:pt>
                <c:pt idx="10">
                  <c:v>-0.520449606992976</c:v>
                </c:pt>
                <c:pt idx="11">
                  <c:v>2.84569663773327</c:v>
                </c:pt>
                <c:pt idx="12">
                  <c:v>1.73162889811811</c:v>
                </c:pt>
                <c:pt idx="13">
                  <c:v>-0.678303416928094</c:v>
                </c:pt>
                <c:pt idx="14">
                  <c:v>-0.817267223640669</c:v>
                </c:pt>
                <c:pt idx="15">
                  <c:v>1.15590616700882</c:v>
                </c:pt>
                <c:pt idx="16">
                  <c:v>-0.244794748771156</c:v>
                </c:pt>
                <c:pt idx="17">
                  <c:v>-0.480483976239821</c:v>
                </c:pt>
                <c:pt idx="18">
                  <c:v>0.414613009392038</c:v>
                </c:pt>
                <c:pt idx="19">
                  <c:v>0.610418453090884</c:v>
                </c:pt>
                <c:pt idx="20">
                  <c:v>-0.304041981500688</c:v>
                </c:pt>
                <c:pt idx="21">
                  <c:v>-0.819261320164628</c:v>
                </c:pt>
                <c:pt idx="22">
                  <c:v>-0.406076713778058</c:v>
                </c:pt>
                <c:pt idx="23">
                  <c:v>1.87299733458675</c:v>
                </c:pt>
                <c:pt idx="24">
                  <c:v>0.259262365513011</c:v>
                </c:pt>
                <c:pt idx="25">
                  <c:v>-0.311234176376273</c:v>
                </c:pt>
                <c:pt idx="26">
                  <c:v>-0.537203198019777</c:v>
                </c:pt>
                <c:pt idx="27">
                  <c:v>-0.427695159337457</c:v>
                </c:pt>
                <c:pt idx="28">
                  <c:v>-0.966758914461172</c:v>
                </c:pt>
                <c:pt idx="29">
                  <c:v>0.0167067646471357</c:v>
                </c:pt>
                <c:pt idx="30">
                  <c:v>3.55354474016925</c:v>
                </c:pt>
                <c:pt idx="31">
                  <c:v>0.463024429016949</c:v>
                </c:pt>
                <c:pt idx="32">
                  <c:v>1.89156392877295</c:v>
                </c:pt>
                <c:pt idx="33">
                  <c:v>3.07227534906436</c:v>
                </c:pt>
                <c:pt idx="34">
                  <c:v>1.46363588687196</c:v>
                </c:pt>
                <c:pt idx="35">
                  <c:v>-0.514413431424923</c:v>
                </c:pt>
                <c:pt idx="36">
                  <c:v>0.881519444206045</c:v>
                </c:pt>
                <c:pt idx="37">
                  <c:v>0.551622780083083</c:v>
                </c:pt>
                <c:pt idx="38">
                  <c:v>0.200047678205582</c:v>
                </c:pt>
                <c:pt idx="39">
                  <c:v>0.225079306545278</c:v>
                </c:pt>
                <c:pt idx="40">
                  <c:v>-0.4853416292287</c:v>
                </c:pt>
                <c:pt idx="41">
                  <c:v>0.343900308369908</c:v>
                </c:pt>
                <c:pt idx="42">
                  <c:v>-0.957185623560589</c:v>
                </c:pt>
                <c:pt idx="43">
                  <c:v>0.461689587067612</c:v>
                </c:pt>
                <c:pt idx="44">
                  <c:v>0.881525127207431</c:v>
                </c:pt>
                <c:pt idx="45">
                  <c:v>-0.117093995174087</c:v>
                </c:pt>
                <c:pt idx="46">
                  <c:v>0.493049648728926</c:v>
                </c:pt>
                <c:pt idx="47">
                  <c:v>0.568346978033018</c:v>
                </c:pt>
                <c:pt idx="48">
                  <c:v>0.735890671208556</c:v>
                </c:pt>
                <c:pt idx="49">
                  <c:v>0.673558190649424</c:v>
                </c:pt>
                <c:pt idx="50">
                  <c:v>0.922424591473449</c:v>
                </c:pt>
                <c:pt idx="51">
                  <c:v>1.209355168512</c:v>
                </c:pt>
              </c:numCache>
            </c:numRef>
          </c:yVal>
          <c:smooth val="0"/>
        </c:ser>
        <c:axId val="63455617"/>
        <c:axId val="7761852"/>
      </c:scatterChart>
      <c:valAx>
        <c:axId val="6345561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761852"/>
        <c:crosses val="autoZero"/>
        <c:crossBetween val="midCat"/>
      </c:valAx>
      <c:valAx>
        <c:axId val="77618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345561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T3!$E$2:$E$55</c:f>
              <c:numCache>
                <c:formatCode>General</c:formatCode>
                <c:ptCount val="54"/>
                <c:pt idx="0">
                  <c:v>-0.228156093</c:v>
                </c:pt>
                <c:pt idx="1">
                  <c:v>-0.271808723</c:v>
                </c:pt>
                <c:pt idx="2">
                  <c:v>-0.348140041</c:v>
                </c:pt>
                <c:pt idx="3">
                  <c:v>-0.776528789</c:v>
                </c:pt>
                <c:pt idx="4">
                  <c:v>1.101607798</c:v>
                </c:pt>
                <c:pt idx="5">
                  <c:v>-0.93140437</c:v>
                </c:pt>
                <c:pt idx="6">
                  <c:v>0.251614383</c:v>
                </c:pt>
                <c:pt idx="7">
                  <c:v>-0.68319685</c:v>
                </c:pt>
                <c:pt idx="8">
                  <c:v>-0.892818376</c:v>
                </c:pt>
                <c:pt idx="9">
                  <c:v>0.516410002</c:v>
                </c:pt>
                <c:pt idx="10">
                  <c:v>-0.699165253</c:v>
                </c:pt>
                <c:pt idx="11">
                  <c:v>3.496507561</c:v>
                </c:pt>
                <c:pt idx="12">
                  <c:v>0.904218151</c:v>
                </c:pt>
                <c:pt idx="13">
                  <c:v>-0.675307262</c:v>
                </c:pt>
                <c:pt idx="14">
                  <c:v>-1.008680181</c:v>
                </c:pt>
                <c:pt idx="15">
                  <c:v>1.187843422</c:v>
                </c:pt>
                <c:pt idx="16">
                  <c:v>-0.572701027</c:v>
                </c:pt>
                <c:pt idx="17">
                  <c:v>-0.731888009</c:v>
                </c:pt>
                <c:pt idx="18">
                  <c:v>-0.583396317</c:v>
                </c:pt>
                <c:pt idx="19">
                  <c:v>0.340748793</c:v>
                </c:pt>
                <c:pt idx="20">
                  <c:v>-0.620826519</c:v>
                </c:pt>
                <c:pt idx="21">
                  <c:v>-1.015282681</c:v>
                </c:pt>
                <c:pt idx="22">
                  <c:v>-0.553385238</c:v>
                </c:pt>
                <c:pt idx="23">
                  <c:v>0.067004229</c:v>
                </c:pt>
                <c:pt idx="24">
                  <c:v>0.484892242</c:v>
                </c:pt>
                <c:pt idx="25">
                  <c:v>-0.424647928</c:v>
                </c:pt>
                <c:pt idx="26">
                  <c:v>-1.102018082</c:v>
                </c:pt>
                <c:pt idx="27">
                  <c:v>-0.99479296</c:v>
                </c:pt>
                <c:pt idx="28">
                  <c:v>-1.00103196</c:v>
                </c:pt>
                <c:pt idx="29">
                  <c:v>-0.248204982</c:v>
                </c:pt>
                <c:pt idx="30">
                  <c:v>2.419478844</c:v>
                </c:pt>
                <c:pt idx="31">
                  <c:v>0.221382001</c:v>
                </c:pt>
                <c:pt idx="32">
                  <c:v>2.209372711</c:v>
                </c:pt>
                <c:pt idx="33">
                  <c:v>2.643810302</c:v>
                </c:pt>
                <c:pt idx="34">
                  <c:v>1.337602942</c:v>
                </c:pt>
                <c:pt idx="35">
                  <c:v>-1.09243143</c:v>
                </c:pt>
                <c:pt idx="36">
                  <c:v>0.8092399</c:v>
                </c:pt>
                <c:pt idx="37">
                  <c:v>0.557900031</c:v>
                </c:pt>
                <c:pt idx="38">
                  <c:v>-0.044997366</c:v>
                </c:pt>
                <c:pt idx="39">
                  <c:v>-0.207959416</c:v>
                </c:pt>
                <c:pt idx="40">
                  <c:v>-0.697155202</c:v>
                </c:pt>
                <c:pt idx="41">
                  <c:v>-0.234204499</c:v>
                </c:pt>
                <c:pt idx="42">
                  <c:v>-1.329536027</c:v>
                </c:pt>
                <c:pt idx="43">
                  <c:v>0.672944473</c:v>
                </c:pt>
                <c:pt idx="44">
                  <c:v>-0.116511345</c:v>
                </c:pt>
                <c:pt idx="45">
                  <c:v>-0.255537619</c:v>
                </c:pt>
                <c:pt idx="46">
                  <c:v>-0.016332655</c:v>
                </c:pt>
                <c:pt idx="47">
                  <c:v>-0.127833372</c:v>
                </c:pt>
                <c:pt idx="48">
                  <c:v>0.765467842</c:v>
                </c:pt>
                <c:pt idx="49">
                  <c:v>0.530628251</c:v>
                </c:pt>
                <c:pt idx="50">
                  <c:v>0.572165284</c:v>
                </c:pt>
                <c:pt idx="51">
                  <c:v>0.457424847</c:v>
                </c:pt>
              </c:numCache>
            </c:numRef>
          </c:xVal>
          <c:yVal>
            <c:numRef>
              <c:f>T3!$F$2:$F$55</c:f>
              <c:numCache>
                <c:formatCode>General</c:formatCode>
                <c:ptCount val="54"/>
                <c:pt idx="0">
                  <c:v>0.030049184708017</c:v>
                </c:pt>
                <c:pt idx="1">
                  <c:v>-0.212446273253475</c:v>
                </c:pt>
                <c:pt idx="2">
                  <c:v>-0.386209702754461</c:v>
                </c:pt>
                <c:pt idx="3">
                  <c:v>-0.651032730042299</c:v>
                </c:pt>
                <c:pt idx="4">
                  <c:v>0.764823269168379</c:v>
                </c:pt>
                <c:pt idx="5">
                  <c:v>-1.01947997245043</c:v>
                </c:pt>
                <c:pt idx="6">
                  <c:v>-0.058429713698869</c:v>
                </c:pt>
                <c:pt idx="7">
                  <c:v>-0.807002078672276</c:v>
                </c:pt>
                <c:pt idx="8">
                  <c:v>-1.02850955572241</c:v>
                </c:pt>
                <c:pt idx="9">
                  <c:v>0.566052478591822</c:v>
                </c:pt>
                <c:pt idx="10">
                  <c:v>-0.586471047011491</c:v>
                </c:pt>
                <c:pt idx="11">
                  <c:v>2.46971694269796</c:v>
                </c:pt>
                <c:pt idx="12">
                  <c:v>1.01443564189732</c:v>
                </c:pt>
                <c:pt idx="13">
                  <c:v>-0.821474484900695</c:v>
                </c:pt>
                <c:pt idx="14">
                  <c:v>-0.912965202551818</c:v>
                </c:pt>
                <c:pt idx="15">
                  <c:v>1.14610323291553</c:v>
                </c:pt>
                <c:pt idx="16">
                  <c:v>-0.45710110453918</c:v>
                </c:pt>
                <c:pt idx="17">
                  <c:v>-0.586111002315638</c:v>
                </c:pt>
                <c:pt idx="18">
                  <c:v>-0.318915496771469</c:v>
                </c:pt>
                <c:pt idx="19">
                  <c:v>0.43003723949439</c:v>
                </c:pt>
                <c:pt idx="20">
                  <c:v>-0.413865568031187</c:v>
                </c:pt>
                <c:pt idx="21">
                  <c:v>-0.869402927392445</c:v>
                </c:pt>
                <c:pt idx="22">
                  <c:v>-0.51458900896816</c:v>
                </c:pt>
                <c:pt idx="23">
                  <c:v>1.10371298957326</c:v>
                </c:pt>
                <c:pt idx="24">
                  <c:v>-0.00647702553954257</c:v>
                </c:pt>
                <c:pt idx="25">
                  <c:v>-0.395533116048437</c:v>
                </c:pt>
                <c:pt idx="26">
                  <c:v>-0.814362539819167</c:v>
                </c:pt>
                <c:pt idx="27">
                  <c:v>-0.604837472249827</c:v>
                </c:pt>
                <c:pt idx="28">
                  <c:v>-1.01434581258996</c:v>
                </c:pt>
                <c:pt idx="29">
                  <c:v>-0.274037034947893</c:v>
                </c:pt>
                <c:pt idx="30">
                  <c:v>2.81239730832238</c:v>
                </c:pt>
                <c:pt idx="31">
                  <c:v>0.293036288856664</c:v>
                </c:pt>
                <c:pt idx="32">
                  <c:v>1.47450512127588</c:v>
                </c:pt>
                <c:pt idx="33">
                  <c:v>2.69584377284217</c:v>
                </c:pt>
                <c:pt idx="34">
                  <c:v>1.03838038094906</c:v>
                </c:pt>
                <c:pt idx="35">
                  <c:v>-1.04925341670609</c:v>
                </c:pt>
                <c:pt idx="36">
                  <c:v>0.7532761018227</c:v>
                </c:pt>
                <c:pt idx="37">
                  <c:v>0.421314721310795</c:v>
                </c:pt>
                <c:pt idx="38">
                  <c:v>0.164725402143483</c:v>
                </c:pt>
                <c:pt idx="39">
                  <c:v>-0.17723422634015</c:v>
                </c:pt>
                <c:pt idx="40">
                  <c:v>-0.693738835386152</c:v>
                </c:pt>
                <c:pt idx="41">
                  <c:v>0.238953539727643</c:v>
                </c:pt>
                <c:pt idx="42">
                  <c:v>-1.2802329278533</c:v>
                </c:pt>
                <c:pt idx="43">
                  <c:v>0.34143257671455</c:v>
                </c:pt>
                <c:pt idx="44">
                  <c:v>0.273048743390805</c:v>
                </c:pt>
                <c:pt idx="45">
                  <c:v>-0.297361736039336</c:v>
                </c:pt>
                <c:pt idx="46">
                  <c:v>0.220742579240038</c:v>
                </c:pt>
                <c:pt idx="47">
                  <c:v>0.295746642132041</c:v>
                </c:pt>
                <c:pt idx="48">
                  <c:v>0.564255194017442</c:v>
                </c:pt>
                <c:pt idx="49">
                  <c:v>0.506631474936438</c:v>
                </c:pt>
                <c:pt idx="50">
                  <c:v>0.821539797560111</c:v>
                </c:pt>
                <c:pt idx="51">
                  <c:v>0.863663612177987</c:v>
                </c:pt>
              </c:numCache>
            </c:numRef>
          </c:yVal>
          <c:smooth val="0"/>
        </c:ser>
        <c:axId val="7388124"/>
        <c:axId val="52727831"/>
      </c:scatterChart>
      <c:valAx>
        <c:axId val="73881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2727831"/>
        <c:crosses val="autoZero"/>
        <c:crossBetween val="midCat"/>
      </c:valAx>
      <c:valAx>
        <c:axId val="527278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38812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T4!$E$2:$E$55</c:f>
              <c:numCache>
                <c:formatCode>General</c:formatCode>
                <c:ptCount val="54"/>
                <c:pt idx="0">
                  <c:v>-0.360969868</c:v>
                </c:pt>
                <c:pt idx="1">
                  <c:v>-0.549913012</c:v>
                </c:pt>
                <c:pt idx="2">
                  <c:v>-0.487760351</c:v>
                </c:pt>
                <c:pt idx="3">
                  <c:v>-0.933945667</c:v>
                </c:pt>
                <c:pt idx="4">
                  <c:v>0.689139159</c:v>
                </c:pt>
                <c:pt idx="5">
                  <c:v>-1.046969056</c:v>
                </c:pt>
                <c:pt idx="6">
                  <c:v>-0.077788583</c:v>
                </c:pt>
                <c:pt idx="7">
                  <c:v>-1.051251717</c:v>
                </c:pt>
                <c:pt idx="8">
                  <c:v>-0.943148186</c:v>
                </c:pt>
                <c:pt idx="9">
                  <c:v>-0.452556716</c:v>
                </c:pt>
                <c:pt idx="10">
                  <c:v>-0.719285838</c:v>
                </c:pt>
                <c:pt idx="11">
                  <c:v>1.808288771</c:v>
                </c:pt>
                <c:pt idx="12">
                  <c:v>-0.332261116</c:v>
                </c:pt>
                <c:pt idx="13">
                  <c:v>-0.820980552</c:v>
                </c:pt>
                <c:pt idx="14">
                  <c:v>-1.200977295</c:v>
                </c:pt>
                <c:pt idx="15">
                  <c:v>-0.221894332</c:v>
                </c:pt>
                <c:pt idx="16">
                  <c:v>-0.759286983</c:v>
                </c:pt>
                <c:pt idx="17">
                  <c:v>-0.790319092</c:v>
                </c:pt>
                <c:pt idx="18">
                  <c:v>-0.940583424</c:v>
                </c:pt>
                <c:pt idx="19">
                  <c:v>0.196142276</c:v>
                </c:pt>
                <c:pt idx="20">
                  <c:v>-0.731888009</c:v>
                </c:pt>
                <c:pt idx="21">
                  <c:v>-1.260895952</c:v>
                </c:pt>
                <c:pt idx="22">
                  <c:v>-0.663588378</c:v>
                </c:pt>
                <c:pt idx="23">
                  <c:v>-0.41794263</c:v>
                </c:pt>
                <c:pt idx="24">
                  <c:v>-0.224394333</c:v>
                </c:pt>
                <c:pt idx="25">
                  <c:v>-0.543004522</c:v>
                </c:pt>
                <c:pt idx="26">
                  <c:v>-1.17993081</c:v>
                </c:pt>
                <c:pt idx="27">
                  <c:v>-1.10262031</c:v>
                </c:pt>
                <c:pt idx="28">
                  <c:v>-1.125161624</c:v>
                </c:pt>
                <c:pt idx="29">
                  <c:v>-0.603672174</c:v>
                </c:pt>
                <c:pt idx="30">
                  <c:v>1.703110388</c:v>
                </c:pt>
                <c:pt idx="31">
                  <c:v>0.066630082</c:v>
                </c:pt>
                <c:pt idx="32">
                  <c:v>2.090628731</c:v>
                </c:pt>
                <c:pt idx="33">
                  <c:v>1.882559494</c:v>
                </c:pt>
                <c:pt idx="34">
                  <c:v>1.110013711</c:v>
                </c:pt>
                <c:pt idx="35">
                  <c:v>-1.337123317</c:v>
                </c:pt>
                <c:pt idx="36">
                  <c:v>0.708035793</c:v>
                </c:pt>
                <c:pt idx="37">
                  <c:v>0.356974899</c:v>
                </c:pt>
                <c:pt idx="38">
                  <c:v>-0.145719654</c:v>
                </c:pt>
                <c:pt idx="39">
                  <c:v>-0.313930228</c:v>
                </c:pt>
                <c:pt idx="40">
                  <c:v>-0.87803202</c:v>
                </c:pt>
                <c:pt idx="41">
                  <c:v>-0.333237474</c:v>
                </c:pt>
                <c:pt idx="42">
                  <c:v>-1.417578651</c:v>
                </c:pt>
                <c:pt idx="43">
                  <c:v>0.500775288</c:v>
                </c:pt>
                <c:pt idx="44">
                  <c:v>-0.16857251</c:v>
                </c:pt>
                <c:pt idx="45">
                  <c:v>-0.356674944</c:v>
                </c:pt>
                <c:pt idx="46">
                  <c:v>-0.473690417</c:v>
                </c:pt>
                <c:pt idx="47">
                  <c:v>-0.534435489</c:v>
                </c:pt>
                <c:pt idx="48">
                  <c:v>0.662172376</c:v>
                </c:pt>
                <c:pt idx="49">
                  <c:v>0.340037303</c:v>
                </c:pt>
                <c:pt idx="50">
                  <c:v>0.474991171</c:v>
                </c:pt>
                <c:pt idx="51">
                  <c:v>0.242946179</c:v>
                </c:pt>
              </c:numCache>
            </c:numRef>
          </c:xVal>
          <c:yVal>
            <c:numRef>
              <c:f>T4!$F$2:$F$55</c:f>
              <c:numCache>
                <c:formatCode>General</c:formatCode>
                <c:ptCount val="54"/>
                <c:pt idx="0">
                  <c:v>-0.0837035981072896</c:v>
                </c:pt>
                <c:pt idx="1">
                  <c:v>-0.464441689846723</c:v>
                </c:pt>
                <c:pt idx="2">
                  <c:v>-0.500158577175329</c:v>
                </c:pt>
                <c:pt idx="3">
                  <c:v>-0.671331987287756</c:v>
                </c:pt>
                <c:pt idx="4">
                  <c:v>0.403383984470098</c:v>
                </c:pt>
                <c:pt idx="5">
                  <c:v>-1.15411371934181</c:v>
                </c:pt>
                <c:pt idx="6">
                  <c:v>-0.379028625380787</c:v>
                </c:pt>
                <c:pt idx="7">
                  <c:v>-1.16571555114404</c:v>
                </c:pt>
                <c:pt idx="8">
                  <c:v>-1.06745813359838</c:v>
                </c:pt>
                <c:pt idx="9">
                  <c:v>-0.27258243523757</c:v>
                </c:pt>
                <c:pt idx="10">
                  <c:v>-0.650300944181753</c:v>
                </c:pt>
                <c:pt idx="11">
                  <c:v>1.23136192056631</c:v>
                </c:pt>
                <c:pt idx="12">
                  <c:v>-0.0941996762911221</c:v>
                </c:pt>
                <c:pt idx="13">
                  <c:v>-0.943618119626277</c:v>
                </c:pt>
                <c:pt idx="14">
                  <c:v>-1.0893743436244</c:v>
                </c:pt>
                <c:pt idx="15">
                  <c:v>-0.144079051153772</c:v>
                </c:pt>
                <c:pt idx="16">
                  <c:v>-0.64780609358973</c:v>
                </c:pt>
                <c:pt idx="17">
                  <c:v>-0.685201228003216</c:v>
                </c:pt>
                <c:pt idx="18">
                  <c:v>-0.79563378374886</c:v>
                </c:pt>
                <c:pt idx="19">
                  <c:v>0.309762595900174</c:v>
                </c:pt>
                <c:pt idx="20">
                  <c:v>-0.516892596358638</c:v>
                </c:pt>
                <c:pt idx="21">
                  <c:v>-1.13542810862106</c:v>
                </c:pt>
                <c:pt idx="22">
                  <c:v>-0.616170886362136</c:v>
                </c:pt>
                <c:pt idx="23">
                  <c:v>0.122971298018508</c:v>
                </c:pt>
                <c:pt idx="24">
                  <c:v>-0.561838966962607</c:v>
                </c:pt>
                <c:pt idx="25">
                  <c:v>-0.50753457430408</c:v>
                </c:pt>
                <c:pt idx="26">
                  <c:v>-0.892843987990777</c:v>
                </c:pt>
                <c:pt idx="27">
                  <c:v>-0.761748557508943</c:v>
                </c:pt>
                <c:pt idx="28">
                  <c:v>-1.11943120967093</c:v>
                </c:pt>
                <c:pt idx="29">
                  <c:v>-0.644698992701409</c:v>
                </c:pt>
                <c:pt idx="30">
                  <c:v>1.99903092402088</c:v>
                </c:pt>
                <c:pt idx="31">
                  <c:v>0.133905140682467</c:v>
                </c:pt>
                <c:pt idx="32">
                  <c:v>1.34335963357646</c:v>
                </c:pt>
                <c:pt idx="33">
                  <c:v>2.01077390410732</c:v>
                </c:pt>
                <c:pt idx="34">
                  <c:v>0.845801143151148</c:v>
                </c:pt>
                <c:pt idx="35">
                  <c:v>-1.32172702626136</c:v>
                </c:pt>
                <c:pt idx="36">
                  <c:v>0.629194144146657</c:v>
                </c:pt>
                <c:pt idx="37">
                  <c:v>0.298085828290177</c:v>
                </c:pt>
                <c:pt idx="38">
                  <c:v>0.0622286244185315</c:v>
                </c:pt>
                <c:pt idx="39">
                  <c:v>-0.27909984935973</c:v>
                </c:pt>
                <c:pt idx="40">
                  <c:v>-0.865425659797086</c:v>
                </c:pt>
                <c:pt idx="41">
                  <c:v>0.140819608619711</c:v>
                </c:pt>
                <c:pt idx="42">
                  <c:v>-1.36975029179925</c:v>
                </c:pt>
                <c:pt idx="43">
                  <c:v>0.228506432728576</c:v>
                </c:pt>
                <c:pt idx="44">
                  <c:v>0.210982650972682</c:v>
                </c:pt>
                <c:pt idx="45">
                  <c:v>-0.384931272709852</c:v>
                </c:pt>
                <c:pt idx="46">
                  <c:v>-0.224206676550679</c:v>
                </c:pt>
                <c:pt idx="47">
                  <c:v>-0.166250116559439</c:v>
                </c:pt>
                <c:pt idx="48">
                  <c:v>0.545206792350345</c:v>
                </c:pt>
                <c:pt idx="49">
                  <c:v>0.349222300934434</c:v>
                </c:pt>
                <c:pt idx="50">
                  <c:v>0.719647235393706</c:v>
                </c:pt>
                <c:pt idx="51">
                  <c:v>0.647466563286637</c:v>
                </c:pt>
              </c:numCache>
            </c:numRef>
          </c:yVal>
          <c:smooth val="0"/>
        </c:ser>
        <c:axId val="92066927"/>
        <c:axId val="80820727"/>
      </c:scatterChart>
      <c:valAx>
        <c:axId val="9206692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0820727"/>
        <c:crosses val="autoZero"/>
        <c:crossBetween val="midCat"/>
      </c:valAx>
      <c:valAx>
        <c:axId val="808207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206692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T5!$E$2:$E$55</c:f>
              <c:numCache>
                <c:formatCode>General</c:formatCode>
                <c:ptCount val="54"/>
                <c:pt idx="0">
                  <c:v>-0.481266822</c:v>
                </c:pt>
                <c:pt idx="1">
                  <c:v>-0.63111179</c:v>
                </c:pt>
                <c:pt idx="2">
                  <c:v>-0.603306477</c:v>
                </c:pt>
                <c:pt idx="3">
                  <c:v>-1.038458366</c:v>
                </c:pt>
                <c:pt idx="4">
                  <c:v>0.129272336</c:v>
                </c:pt>
                <c:pt idx="5">
                  <c:v>-1.139434283</c:v>
                </c:pt>
                <c:pt idx="6">
                  <c:v>-0.222218979</c:v>
                </c:pt>
                <c:pt idx="7">
                  <c:v>-1.161232651</c:v>
                </c:pt>
                <c:pt idx="8">
                  <c:v>-0.993171776</c:v>
                </c:pt>
                <c:pt idx="9">
                  <c:v>-0.829196025</c:v>
                </c:pt>
                <c:pt idx="10">
                  <c:v>-0.814185509</c:v>
                </c:pt>
                <c:pt idx="11">
                  <c:v>0.395212732</c:v>
                </c:pt>
                <c:pt idx="12">
                  <c:v>-0.533753128</c:v>
                </c:pt>
                <c:pt idx="13">
                  <c:v>-0.946749939</c:v>
                </c:pt>
                <c:pt idx="14">
                  <c:v>-1.376740148</c:v>
                </c:pt>
                <c:pt idx="15">
                  <c:v>-1.018877321</c:v>
                </c:pt>
                <c:pt idx="16">
                  <c:v>-0.918793862</c:v>
                </c:pt>
                <c:pt idx="17">
                  <c:v>-0.927604492</c:v>
                </c:pt>
                <c:pt idx="18">
                  <c:v>-1.129483952</c:v>
                </c:pt>
                <c:pt idx="19">
                  <c:v>-0.176856517</c:v>
                </c:pt>
                <c:pt idx="20">
                  <c:v>-0.834710745</c:v>
                </c:pt>
                <c:pt idx="21">
                  <c:v>-1.416341282</c:v>
                </c:pt>
                <c:pt idx="22">
                  <c:v>-0.794073099</c:v>
                </c:pt>
                <c:pt idx="23">
                  <c:v>-0.915790857</c:v>
                </c:pt>
                <c:pt idx="24">
                  <c:v>-0.42617815</c:v>
                </c:pt>
                <c:pt idx="25">
                  <c:v>-1.052683357</c:v>
                </c:pt>
                <c:pt idx="26">
                  <c:v>-1.255617037</c:v>
                </c:pt>
                <c:pt idx="27">
                  <c:v>-1.394326533</c:v>
                </c:pt>
                <c:pt idx="28">
                  <c:v>-1.427116356</c:v>
                </c:pt>
                <c:pt idx="29">
                  <c:v>-0.786798737</c:v>
                </c:pt>
                <c:pt idx="30">
                  <c:v>0.825490368</c:v>
                </c:pt>
                <c:pt idx="31">
                  <c:v>-0.20383124</c:v>
                </c:pt>
                <c:pt idx="32">
                  <c:v>1.976854953</c:v>
                </c:pt>
                <c:pt idx="33">
                  <c:v>0.769598833</c:v>
                </c:pt>
                <c:pt idx="34">
                  <c:v>0.725323912</c:v>
                </c:pt>
                <c:pt idx="35">
                  <c:v>-1.410177302</c:v>
                </c:pt>
                <c:pt idx="36">
                  <c:v>0.607534824</c:v>
                </c:pt>
                <c:pt idx="37">
                  <c:v>0.182321557</c:v>
                </c:pt>
                <c:pt idx="38">
                  <c:v>-0.238891908</c:v>
                </c:pt>
                <c:pt idx="39">
                  <c:v>-0.884380328</c:v>
                </c:pt>
                <c:pt idx="40">
                  <c:v>-0.914791856</c:v>
                </c:pt>
                <c:pt idx="41">
                  <c:v>-0.434790937</c:v>
                </c:pt>
                <c:pt idx="42">
                  <c:v>-1.452006904</c:v>
                </c:pt>
                <c:pt idx="43">
                  <c:v>0.209450224</c:v>
                </c:pt>
                <c:pt idx="44">
                  <c:v>-1.008131936</c:v>
                </c:pt>
                <c:pt idx="45">
                  <c:v>-0.840487768</c:v>
                </c:pt>
                <c:pt idx="46">
                  <c:v>-0.770892529</c:v>
                </c:pt>
                <c:pt idx="47">
                  <c:v>-0.676683455</c:v>
                </c:pt>
                <c:pt idx="48">
                  <c:v>-0.610277703</c:v>
                </c:pt>
                <c:pt idx="49">
                  <c:v>0.1806535</c:v>
                </c:pt>
                <c:pt idx="50">
                  <c:v>-0.442232832</c:v>
                </c:pt>
                <c:pt idx="51">
                  <c:v>0.041141943</c:v>
                </c:pt>
              </c:numCache>
            </c:numRef>
          </c:xVal>
          <c:yVal>
            <c:numRef>
              <c:f>T5!$F$2:$F$55</c:f>
              <c:numCache>
                <c:formatCode>General</c:formatCode>
                <c:ptCount val="54"/>
                <c:pt idx="0">
                  <c:v>-0.190626732654534</c:v>
                </c:pt>
                <c:pt idx="1">
                  <c:v>-0.535167046466201</c:v>
                </c:pt>
                <c:pt idx="2">
                  <c:v>-0.606829548743734</c:v>
                </c:pt>
                <c:pt idx="3">
                  <c:v>-0.683785415623609</c:v>
                </c:pt>
                <c:pt idx="4">
                  <c:v>-0.125939788812778</c:v>
                </c:pt>
                <c:pt idx="5">
                  <c:v>-1.25717865504304</c:v>
                </c:pt>
                <c:pt idx="6">
                  <c:v>-0.520272039218184</c:v>
                </c:pt>
                <c:pt idx="7">
                  <c:v>-1.27484955103478</c:v>
                </c:pt>
                <c:pt idx="8">
                  <c:v>-1.10456006991022</c:v>
                </c:pt>
                <c:pt idx="9">
                  <c:v>-0.64097464166061</c:v>
                </c:pt>
                <c:pt idx="10">
                  <c:v>-0.712116949690989</c:v>
                </c:pt>
                <c:pt idx="11">
                  <c:v>0.125881720526642</c:v>
                </c:pt>
                <c:pt idx="12">
                  <c:v>-0.282462337482095</c:v>
                </c:pt>
                <c:pt idx="13">
                  <c:v>-1.04808588679258</c:v>
                </c:pt>
                <c:pt idx="14">
                  <c:v>-1.24828165095316</c:v>
                </c:pt>
                <c:pt idx="15">
                  <c:v>-1.04918853443658</c:v>
                </c:pt>
                <c:pt idx="16">
                  <c:v>-0.820047841884075</c:v>
                </c:pt>
                <c:pt idx="17">
                  <c:v>-0.778342273998199</c:v>
                </c:pt>
                <c:pt idx="18">
                  <c:v>-1.05136648034849</c:v>
                </c:pt>
                <c:pt idx="19">
                  <c:v>-0.00694743918376582</c:v>
                </c:pt>
                <c:pt idx="20">
                  <c:v>-0.613734064859712</c:v>
                </c:pt>
                <c:pt idx="21">
                  <c:v>-1.29392912300231</c:v>
                </c:pt>
                <c:pt idx="22">
                  <c:v>-0.711466029579983</c:v>
                </c:pt>
                <c:pt idx="23">
                  <c:v>-0.940565382597011</c:v>
                </c:pt>
                <c:pt idx="24">
                  <c:v>-0.739151575763703</c:v>
                </c:pt>
                <c:pt idx="25">
                  <c:v>-1.0289462123782</c:v>
                </c:pt>
                <c:pt idx="26">
                  <c:v>-0.967886855442612</c:v>
                </c:pt>
                <c:pt idx="27">
                  <c:v>-1.181939289825</c:v>
                </c:pt>
                <c:pt idx="28">
                  <c:v>-1.38043119086696</c:v>
                </c:pt>
                <c:pt idx="29">
                  <c:v>-0.856820705897434</c:v>
                </c:pt>
                <c:pt idx="30">
                  <c:v>0.807863988101795</c:v>
                </c:pt>
                <c:pt idx="31">
                  <c:v>-0.155698077227806</c:v>
                </c:pt>
                <c:pt idx="32">
                  <c:v>1.21587377632712</c:v>
                </c:pt>
                <c:pt idx="33">
                  <c:v>0.860941985243378</c:v>
                </c:pt>
                <c:pt idx="34">
                  <c:v>0.494815550340188</c:v>
                </c:pt>
                <c:pt idx="35">
                  <c:v>-1.40183177055483</c:v>
                </c:pt>
                <c:pt idx="36">
                  <c:v>0.50907379068572</c:v>
                </c:pt>
                <c:pt idx="37">
                  <c:v>0.18137410804789</c:v>
                </c:pt>
                <c:pt idx="38">
                  <c:v>-0.0316094569808414</c:v>
                </c:pt>
                <c:pt idx="39">
                  <c:v>-0.853903830128141</c:v>
                </c:pt>
                <c:pt idx="40">
                  <c:v>-0.903594227842994</c:v>
                </c:pt>
                <c:pt idx="41">
                  <c:v>0.0488534901220736</c:v>
                </c:pt>
                <c:pt idx="42">
                  <c:v>-1.40778241624297</c:v>
                </c:pt>
                <c:pt idx="43">
                  <c:v>0.0221137464417403</c:v>
                </c:pt>
                <c:pt idx="44">
                  <c:v>-0.776185001360486</c:v>
                </c:pt>
                <c:pt idx="45">
                  <c:v>-0.814447022266976</c:v>
                </c:pt>
                <c:pt idx="46">
                  <c:v>-0.578615997887189</c:v>
                </c:pt>
                <c:pt idx="47">
                  <c:v>-0.366517153851477</c:v>
                </c:pt>
                <c:pt idx="48">
                  <c:v>-0.743735993123211</c:v>
                </c:pt>
                <c:pt idx="49">
                  <c:v>0.201263871383084</c:v>
                </c:pt>
                <c:pt idx="50">
                  <c:v>-0.264936922269654</c:v>
                </c:pt>
                <c:pt idx="51">
                  <c:v>0.391822063655152</c:v>
                </c:pt>
              </c:numCache>
            </c:numRef>
          </c:yVal>
          <c:smooth val="0"/>
        </c:ser>
        <c:axId val="47173063"/>
        <c:axId val="58938128"/>
      </c:scatterChart>
      <c:valAx>
        <c:axId val="471730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8938128"/>
        <c:crosses val="autoZero"/>
        <c:crossBetween val="midCat"/>
      </c:valAx>
      <c:valAx>
        <c:axId val="589381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717306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787680</xdr:colOff>
      <xdr:row>7</xdr:row>
      <xdr:rowOff>58680</xdr:rowOff>
    </xdr:from>
    <xdr:to>
      <xdr:col>4</xdr:col>
      <xdr:colOff>884160</xdr:colOff>
      <xdr:row>29</xdr:row>
      <xdr:rowOff>60480</xdr:rowOff>
    </xdr:to>
    <xdr:graphicFrame>
      <xdr:nvGraphicFramePr>
        <xdr:cNvPr id="0" name="Chart 1"/>
        <xdr:cNvGraphicFramePr/>
      </xdr:nvGraphicFramePr>
      <xdr:xfrm>
        <a:off x="787680" y="2500920"/>
        <a:ext cx="4848840" cy="447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1112760</xdr:colOff>
      <xdr:row>7</xdr:row>
      <xdr:rowOff>6480</xdr:rowOff>
    </xdr:from>
    <xdr:to>
      <xdr:col>9</xdr:col>
      <xdr:colOff>473040</xdr:colOff>
      <xdr:row>29</xdr:row>
      <xdr:rowOff>37080</xdr:rowOff>
    </xdr:to>
    <xdr:graphicFrame>
      <xdr:nvGraphicFramePr>
        <xdr:cNvPr id="1" name="Chart 6"/>
        <xdr:cNvGraphicFramePr/>
      </xdr:nvGraphicFramePr>
      <xdr:xfrm>
        <a:off x="5865120" y="2448720"/>
        <a:ext cx="4847760" cy="450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640080</xdr:colOff>
      <xdr:row>7</xdr:row>
      <xdr:rowOff>20880</xdr:rowOff>
    </xdr:from>
    <xdr:to>
      <xdr:col>15</xdr:col>
      <xdr:colOff>165960</xdr:colOff>
      <xdr:row>28</xdr:row>
      <xdr:rowOff>189000</xdr:rowOff>
    </xdr:to>
    <xdr:graphicFrame>
      <xdr:nvGraphicFramePr>
        <xdr:cNvPr id="2" name="Chart 7"/>
        <xdr:cNvGraphicFramePr/>
      </xdr:nvGraphicFramePr>
      <xdr:xfrm>
        <a:off x="10879920" y="2463120"/>
        <a:ext cx="5031360" cy="443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938880</xdr:colOff>
      <xdr:row>30</xdr:row>
      <xdr:rowOff>28800</xdr:rowOff>
    </xdr:from>
    <xdr:to>
      <xdr:col>6</xdr:col>
      <xdr:colOff>836280</xdr:colOff>
      <xdr:row>50</xdr:row>
      <xdr:rowOff>49680</xdr:rowOff>
    </xdr:to>
    <xdr:graphicFrame>
      <xdr:nvGraphicFramePr>
        <xdr:cNvPr id="3" name="Chart 8"/>
        <xdr:cNvGraphicFramePr/>
      </xdr:nvGraphicFramePr>
      <xdr:xfrm>
        <a:off x="3314880" y="7144560"/>
        <a:ext cx="4649760" cy="408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995040</xdr:colOff>
      <xdr:row>31</xdr:row>
      <xdr:rowOff>3240</xdr:rowOff>
    </xdr:from>
    <xdr:to>
      <xdr:col>11</xdr:col>
      <xdr:colOff>711720</xdr:colOff>
      <xdr:row>50</xdr:row>
      <xdr:rowOff>141840</xdr:rowOff>
    </xdr:to>
    <xdr:graphicFrame>
      <xdr:nvGraphicFramePr>
        <xdr:cNvPr id="4" name="Chart 9"/>
        <xdr:cNvGraphicFramePr/>
      </xdr:nvGraphicFramePr>
      <xdr:xfrm>
        <a:off x="8123400" y="7322400"/>
        <a:ext cx="4663440" cy="399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21" activeCellId="0" sqref="A21"/>
    </sheetView>
  </sheetViews>
  <sheetFormatPr defaultColWidth="10.55078125" defaultRowHeight="15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1" width="8.49"/>
    <col collapsed="false" customWidth="true" hidden="false" outlineLevel="0" max="3" min="3" style="1" width="8.83"/>
    <col collapsed="false" customWidth="true" hidden="false" outlineLevel="0" max="4" min="4" style="1" width="15.58"/>
    <col collapsed="false" customWidth="true" hidden="false" outlineLevel="0" max="5" min="5" style="1" width="18.52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n">
        <v>0.001687455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1" t="s">
        <v>7</v>
      </c>
      <c r="B2" s="1" t="n">
        <v>-2.86313524</v>
      </c>
      <c r="C2" s="1" t="n">
        <v>1.34029818</v>
      </c>
      <c r="D2" s="1" t="n">
        <v>2.29967661015715</v>
      </c>
      <c r="E2" s="1" t="n">
        <v>0.082501222</v>
      </c>
      <c r="F2" s="1" t="n">
        <f aca="false">(B2+C2*D2) * $I$2 + $I$1</f>
        <v>0.280835847014565</v>
      </c>
      <c r="H2" s="1" t="s">
        <v>8</v>
      </c>
      <c r="I2" s="1" t="n">
        <v>1.273968792</v>
      </c>
    </row>
    <row r="3" customFormat="false" ht="15" hidden="false" customHeight="false" outlineLevel="0" collapsed="false">
      <c r="A3" s="1" t="s">
        <v>7</v>
      </c>
      <c r="B3" s="1" t="n">
        <v>-2.8631352</v>
      </c>
      <c r="C3" s="1" t="n">
        <v>1.34029811</v>
      </c>
      <c r="D3" s="1" t="n">
        <v>2.22381718664994</v>
      </c>
      <c r="E3" s="1" t="n">
        <v>-0.075801713</v>
      </c>
      <c r="F3" s="1" t="n">
        <f aca="false">(B3+C3*D3) * $I$2 + $I$1</f>
        <v>0.151305881695562</v>
      </c>
    </row>
    <row r="4" customFormat="false" ht="15" hidden="false" customHeight="false" outlineLevel="0" collapsed="false">
      <c r="A4" s="1" t="s">
        <v>7</v>
      </c>
      <c r="B4" s="1" t="n">
        <v>-2.86313524</v>
      </c>
      <c r="C4" s="1" t="n">
        <v>1.34029816</v>
      </c>
      <c r="D4" s="1" t="n">
        <v>2.1528028805089</v>
      </c>
      <c r="E4" s="1" t="n">
        <v>-0.228156093</v>
      </c>
      <c r="F4" s="1" t="n">
        <f aca="false">(B4+C4*D4) * $I$2 + $I$1</f>
        <v>0.030049184708017</v>
      </c>
    </row>
    <row r="5" customFormat="false" ht="15" hidden="false" customHeight="false" outlineLevel="0" collapsed="false">
      <c r="A5" s="1" t="s">
        <v>7</v>
      </c>
      <c r="B5" s="1" t="n">
        <v>-2.8631352</v>
      </c>
      <c r="C5" s="1" t="n">
        <v>1.34029811</v>
      </c>
      <c r="D5" s="1" t="n">
        <v>2.08618335941171</v>
      </c>
      <c r="E5" s="1" t="n">
        <v>-0.360969868</v>
      </c>
      <c r="F5" s="1" t="n">
        <f aca="false">(B5+C5*D5) * $I$2 + $I$1</f>
        <v>-0.0837035981072896</v>
      </c>
    </row>
    <row r="6" customFormat="false" ht="15" hidden="false" customHeight="false" outlineLevel="0" collapsed="false">
      <c r="A6" s="1" t="s">
        <v>7</v>
      </c>
      <c r="B6" s="1" t="n">
        <v>-2.86313522</v>
      </c>
      <c r="C6" s="1" t="n">
        <v>1.34029813</v>
      </c>
      <c r="D6" s="1" t="n">
        <v>2.02356357135104</v>
      </c>
      <c r="E6" s="1" t="n">
        <v>-0.481266822</v>
      </c>
      <c r="F6" s="1" t="n">
        <f aca="false">(B6+C6*D6) * $I$2 + $I$1</f>
        <v>-0.190626732654534</v>
      </c>
    </row>
    <row r="7" customFormat="false" ht="15" hidden="false" customHeight="false" outlineLevel="0" collapsed="false">
      <c r="A7" s="1" t="s">
        <v>9</v>
      </c>
      <c r="B7" s="1" t="n">
        <v>-2.65438557</v>
      </c>
      <c r="C7" s="1" t="n">
        <v>1.32445338</v>
      </c>
      <c r="D7" s="1" t="n">
        <v>2.14158704391212</v>
      </c>
      <c r="E7" s="1" t="n">
        <v>0.224742273</v>
      </c>
      <c r="F7" s="1" t="n">
        <f aca="false">(B7+C7*D7) * $I$2 + $I$1</f>
        <v>0.233609178873793</v>
      </c>
    </row>
    <row r="8" customFormat="false" ht="15" hidden="false" customHeight="false" outlineLevel="0" collapsed="false">
      <c r="A8" s="1" t="s">
        <v>9</v>
      </c>
      <c r="B8" s="1" t="n">
        <v>-2.6543856</v>
      </c>
      <c r="C8" s="1" t="n">
        <v>1.32445342</v>
      </c>
      <c r="D8" s="1" t="n">
        <v>1.98017391726425</v>
      </c>
      <c r="E8" s="1" t="n">
        <v>-0.081210055</v>
      </c>
      <c r="F8" s="1" t="n">
        <f aca="false">(B8+C8*D8) * $I$2 + $I$1</f>
        <v>-0.0387451079863664</v>
      </c>
    </row>
    <row r="9" customFormat="false" ht="15" hidden="false" customHeight="false" outlineLevel="0" collapsed="false">
      <c r="A9" s="1" t="s">
        <v>9</v>
      </c>
      <c r="B9" s="1" t="n">
        <v>-2.65438562</v>
      </c>
      <c r="C9" s="1" t="n">
        <v>1.3244534</v>
      </c>
      <c r="D9" s="1" t="n">
        <v>1.87722848769912</v>
      </c>
      <c r="E9" s="1" t="n">
        <v>-0.271808723</v>
      </c>
      <c r="F9" s="1" t="n">
        <f aca="false">(B9+C9*D9) * $I$2 + $I$1</f>
        <v>-0.212446273253475</v>
      </c>
    </row>
    <row r="10" customFormat="false" ht="15" hidden="false" customHeight="false" outlineLevel="0" collapsed="false">
      <c r="A10" s="1" t="s">
        <v>9</v>
      </c>
      <c r="B10" s="1" t="n">
        <v>-2.65438559</v>
      </c>
      <c r="C10" s="1" t="n">
        <v>1.32445335</v>
      </c>
      <c r="D10" s="1" t="n">
        <v>1.72788130102896</v>
      </c>
      <c r="E10" s="1" t="n">
        <v>-0.549913012</v>
      </c>
      <c r="F10" s="1" t="n">
        <f aca="false">(B10+C10*D10) * $I$2 + $I$1</f>
        <v>-0.464441689846723</v>
      </c>
    </row>
    <row r="11" customFormat="false" ht="15" hidden="false" customHeight="false" outlineLevel="0" collapsed="false">
      <c r="A11" s="1" t="s">
        <v>9</v>
      </c>
      <c r="B11" s="1" t="n">
        <v>-2.65438569</v>
      </c>
      <c r="C11" s="1" t="n">
        <v>1.32445339</v>
      </c>
      <c r="D11" s="1" t="n">
        <v>1.68596533924248</v>
      </c>
      <c r="E11" s="1" t="n">
        <v>-0.63111179</v>
      </c>
      <c r="F11" s="1" t="n">
        <f aca="false">(B11+C11*D11) * $I$2 + $I$1</f>
        <v>-0.535167046466201</v>
      </c>
    </row>
    <row r="12" customFormat="false" ht="15" hidden="false" customHeight="false" outlineLevel="0" collapsed="false">
      <c r="A12" s="1" t="s">
        <v>10</v>
      </c>
      <c r="B12" s="1" t="n">
        <v>-3.0159708</v>
      </c>
      <c r="C12" s="1" t="n">
        <v>1.17907516</v>
      </c>
      <c r="D12" s="1" t="n">
        <v>2.46805842724807</v>
      </c>
      <c r="E12" s="1" t="n">
        <v>-0.050241216</v>
      </c>
      <c r="F12" s="1" t="n">
        <f aca="false">(B12+C12*D12) * $I$2 + $I$1</f>
        <v>-0.133282423400688</v>
      </c>
    </row>
    <row r="13" customFormat="false" ht="15" hidden="false" customHeight="false" outlineLevel="0" collapsed="false">
      <c r="A13" s="1" t="s">
        <v>10</v>
      </c>
      <c r="B13" s="1" t="n">
        <v>-3.0159709</v>
      </c>
      <c r="C13" s="1" t="n">
        <v>1.17907517</v>
      </c>
      <c r="D13" s="1" t="n">
        <v>2.33958090779715</v>
      </c>
      <c r="E13" s="1" t="n">
        <v>-0.289016295</v>
      </c>
      <c r="F13" s="1" t="n">
        <f aca="false">(B13+C13*D13) * $I$2 + $I$1</f>
        <v>-0.326269239856042</v>
      </c>
    </row>
    <row r="14" customFormat="false" ht="15" hidden="false" customHeight="false" outlineLevel="0" collapsed="false">
      <c r="A14" s="1" t="s">
        <v>10</v>
      </c>
      <c r="B14" s="1" t="n">
        <v>-3.0159708</v>
      </c>
      <c r="C14" s="1" t="n">
        <v>1.17907512</v>
      </c>
      <c r="D14" s="1" t="n">
        <v>2.29967661015715</v>
      </c>
      <c r="E14" s="1" t="n">
        <v>-0.348140041</v>
      </c>
      <c r="F14" s="1" t="n">
        <f aca="false">(B14+C14*D14) * $I$2 + $I$1</f>
        <v>-0.386209702754461</v>
      </c>
    </row>
    <row r="15" customFormat="false" ht="15" hidden="false" customHeight="false" outlineLevel="0" collapsed="false">
      <c r="A15" s="1" t="s">
        <v>10</v>
      </c>
      <c r="B15" s="1" t="n">
        <v>-3.01597096</v>
      </c>
      <c r="C15" s="1" t="n">
        <v>1.17907517</v>
      </c>
      <c r="D15" s="1" t="n">
        <v>2.22381718664994</v>
      </c>
      <c r="E15" s="1" t="n">
        <v>-0.487760351</v>
      </c>
      <c r="F15" s="1" t="n">
        <f aca="false">(B15+C15*D15) * $I$2 + $I$1</f>
        <v>-0.500158577175329</v>
      </c>
    </row>
    <row r="16" customFormat="false" ht="15" hidden="false" customHeight="false" outlineLevel="0" collapsed="false">
      <c r="A16" s="1" t="s">
        <v>10</v>
      </c>
      <c r="B16" s="1" t="n">
        <v>-3.01597094</v>
      </c>
      <c r="C16" s="1" t="n">
        <v>1.17907515</v>
      </c>
      <c r="D16" s="1" t="n">
        <v>2.1528028805089</v>
      </c>
      <c r="E16" s="1" t="n">
        <v>-0.603306477</v>
      </c>
      <c r="F16" s="1" t="n">
        <f aca="false">(B16+C16*D16) * $I$2 + $I$1</f>
        <v>-0.606829548743734</v>
      </c>
    </row>
    <row r="17" customFormat="false" ht="15" hidden="false" customHeight="false" outlineLevel="0" collapsed="false">
      <c r="A17" s="1" t="s">
        <v>11</v>
      </c>
      <c r="B17" s="1" t="n">
        <v>-0.8343997844</v>
      </c>
      <c r="C17" s="1" t="n">
        <v>0.1376525587</v>
      </c>
      <c r="D17" s="1" t="n">
        <v>2.46804292179386</v>
      </c>
      <c r="E17" s="1" t="n">
        <v>-0.588787165</v>
      </c>
      <c r="F17" s="1" t="n">
        <f aca="false">(B17+C17*D17) * $I$2 + $I$1</f>
        <v>-0.628503325632662</v>
      </c>
    </row>
    <row r="18" customFormat="false" ht="15" hidden="false" customHeight="false" outlineLevel="0" collapsed="false">
      <c r="A18" s="1" t="s">
        <v>11</v>
      </c>
      <c r="B18" s="1" t="n">
        <v>-0.8343997844</v>
      </c>
      <c r="C18" s="1" t="n">
        <v>0.1376525587</v>
      </c>
      <c r="D18" s="1" t="n">
        <v>2.3808941793199</v>
      </c>
      <c r="E18" s="1" t="n">
        <v>-0.711311151</v>
      </c>
      <c r="F18" s="1" t="n">
        <f aca="false">(B18+C18*D18) * $I$2 + $I$1</f>
        <v>-0.643786170427396</v>
      </c>
    </row>
    <row r="19" customFormat="false" ht="15" hidden="false" customHeight="false" outlineLevel="0" collapsed="false">
      <c r="A19" s="1" t="s">
        <v>11</v>
      </c>
      <c r="B19" s="1" t="n">
        <v>-0.8343997844</v>
      </c>
      <c r="C19" s="1" t="n">
        <v>0.1376525587</v>
      </c>
      <c r="D19" s="1" t="n">
        <v>2.33957146969459</v>
      </c>
      <c r="E19" s="1" t="n">
        <v>-0.776528789</v>
      </c>
      <c r="F19" s="1" t="n">
        <f aca="false">(B19+C19*D19) * $I$2 + $I$1</f>
        <v>-0.651032730042299</v>
      </c>
    </row>
    <row r="20" customFormat="false" ht="15" hidden="false" customHeight="false" outlineLevel="0" collapsed="false">
      <c r="A20" s="1" t="s">
        <v>11</v>
      </c>
      <c r="B20" s="1" t="n">
        <v>-0.8343997844</v>
      </c>
      <c r="C20" s="1" t="n">
        <v>0.1376525587</v>
      </c>
      <c r="D20" s="1" t="n">
        <v>2.22381718664994</v>
      </c>
      <c r="E20" s="1" t="n">
        <v>-0.933945667</v>
      </c>
      <c r="F20" s="1" t="n">
        <f aca="false">(B20+C20*D20) * $I$2 + $I$1</f>
        <v>-0.671331987287756</v>
      </c>
    </row>
    <row r="21" customFormat="false" ht="15" hidden="false" customHeight="false" outlineLevel="0" collapsed="false">
      <c r="A21" s="1" t="s">
        <v>11</v>
      </c>
      <c r="B21" s="1" t="n">
        <v>-0.8343997844</v>
      </c>
      <c r="C21" s="1" t="n">
        <v>0.1376525587</v>
      </c>
      <c r="D21" s="1" t="n">
        <v>2.1528028805089</v>
      </c>
      <c r="E21" s="1" t="n">
        <v>-1.038458366</v>
      </c>
      <c r="F21" s="1" t="n">
        <f aca="false">(B21+C21*D21) * $I$2 + $I$1</f>
        <v>-0.683785415623609</v>
      </c>
    </row>
    <row r="22" customFormat="false" ht="15" hidden="false" customHeight="false" outlineLevel="0" collapsed="false">
      <c r="A22" s="1" t="s">
        <v>12</v>
      </c>
      <c r="B22" s="1" t="n">
        <v>-3.65856818</v>
      </c>
      <c r="C22" s="1" t="n">
        <v>1.96380251</v>
      </c>
      <c r="D22" s="1" t="n">
        <v>2.46805842724807</v>
      </c>
      <c r="E22" s="1" t="n">
        <v>2.079566534</v>
      </c>
      <c r="F22" s="1" t="n">
        <f aca="false">(B22+C22*D22) * $I$2 + $I$1</f>
        <v>1.51543138382897</v>
      </c>
    </row>
    <row r="23" customFormat="false" ht="15" hidden="false" customHeight="false" outlineLevel="0" collapsed="false">
      <c r="A23" s="1" t="s">
        <v>12</v>
      </c>
      <c r="B23" s="1" t="n">
        <v>-3.65856826</v>
      </c>
      <c r="C23" s="1" t="n">
        <v>1.96380257</v>
      </c>
      <c r="D23" s="1" t="n">
        <v>2.29967661015715</v>
      </c>
      <c r="E23" s="1" t="n">
        <v>1.505631744</v>
      </c>
      <c r="F23" s="1" t="n">
        <f aca="false">(B23+C23*D23) * $I$2 + $I$1</f>
        <v>1.09416993615832</v>
      </c>
    </row>
    <row r="24" customFormat="false" ht="15" hidden="false" customHeight="false" outlineLevel="0" collapsed="false">
      <c r="A24" s="1" t="s">
        <v>12</v>
      </c>
      <c r="B24" s="1" t="n">
        <v>-3.65856819</v>
      </c>
      <c r="C24" s="1" t="n">
        <v>1.96380253</v>
      </c>
      <c r="D24" s="1" t="n">
        <v>2.16803395559642</v>
      </c>
      <c r="E24" s="1" t="n">
        <v>1.101607798</v>
      </c>
      <c r="F24" s="1" t="n">
        <f aca="false">(B24+C24*D24) * $I$2 + $I$1</f>
        <v>0.764823269168379</v>
      </c>
    </row>
    <row r="25" customFormat="false" ht="15" hidden="false" customHeight="false" outlineLevel="0" collapsed="false">
      <c r="A25" s="1" t="s">
        <v>12</v>
      </c>
      <c r="B25" s="1" t="n">
        <v>-3.65856824</v>
      </c>
      <c r="C25" s="1" t="n">
        <v>1.96380258</v>
      </c>
      <c r="D25" s="1" t="n">
        <v>2.02356357135104</v>
      </c>
      <c r="E25" s="1" t="n">
        <v>0.689139159</v>
      </c>
      <c r="F25" s="1" t="n">
        <f aca="false">(B25+C25*D25) * $I$2 + $I$1</f>
        <v>0.403383984470098</v>
      </c>
    </row>
    <row r="26" customFormat="false" ht="15" hidden="false" customHeight="false" outlineLevel="0" collapsed="false">
      <c r="A26" s="1" t="s">
        <v>12</v>
      </c>
      <c r="B26" s="1" t="n">
        <v>-3.65856817</v>
      </c>
      <c r="C26" s="1" t="n">
        <v>1.96380263</v>
      </c>
      <c r="D26" s="1" t="n">
        <v>1.81198827787662</v>
      </c>
      <c r="E26" s="1" t="n">
        <v>0.129272336</v>
      </c>
      <c r="F26" s="1" t="n">
        <f aca="false">(B26+C26*D26) * $I$2 + $I$1</f>
        <v>-0.125939788812778</v>
      </c>
    </row>
    <row r="27" customFormat="false" ht="15" hidden="false" customHeight="false" outlineLevel="0" collapsed="false">
      <c r="A27" s="1" t="s">
        <v>13</v>
      </c>
      <c r="B27" s="1" t="n">
        <v>-3.72110991</v>
      </c>
      <c r="C27" s="1" t="n">
        <v>1.59473915</v>
      </c>
      <c r="D27" s="1" t="n">
        <v>2.1528028805089</v>
      </c>
      <c r="E27" s="1" t="n">
        <v>-0.369615455</v>
      </c>
      <c r="F27" s="1" t="n">
        <f aca="false">(B27+C27*D27) * $I$2 + $I$1</f>
        <v>-0.365152972384996</v>
      </c>
    </row>
    <row r="28" customFormat="false" ht="15" hidden="false" customHeight="false" outlineLevel="0" collapsed="false">
      <c r="A28" s="1" t="s">
        <v>13</v>
      </c>
      <c r="B28" s="1" t="n">
        <v>-3.72110985</v>
      </c>
      <c r="C28" s="1" t="n">
        <v>1.59473906</v>
      </c>
      <c r="D28" s="1" t="n">
        <v>1.88536548040953</v>
      </c>
      <c r="E28" s="1" t="n">
        <v>-0.834710745</v>
      </c>
      <c r="F28" s="1" t="n">
        <f aca="false">(B28+C28*D28) * $I$2 + $I$1</f>
        <v>-0.908491746678956</v>
      </c>
    </row>
    <row r="29" customFormat="false" ht="15" hidden="false" customHeight="false" outlineLevel="0" collapsed="false">
      <c r="A29" s="1" t="s">
        <v>13</v>
      </c>
      <c r="B29" s="1" t="n">
        <v>-3.72110978</v>
      </c>
      <c r="C29" s="1" t="n">
        <v>1.59473911</v>
      </c>
      <c r="D29" s="1" t="n">
        <v>1.83073572031936</v>
      </c>
      <c r="E29" s="1" t="n">
        <v>-0.93140437</v>
      </c>
      <c r="F29" s="1" t="n">
        <f aca="false">(B29+C29*D29) * $I$2 + $I$1</f>
        <v>-1.01947997245043</v>
      </c>
    </row>
    <row r="30" customFormat="false" ht="15" hidden="false" customHeight="false" outlineLevel="0" collapsed="false">
      <c r="A30" s="1" t="s">
        <v>13</v>
      </c>
      <c r="B30" s="1" t="n">
        <v>-3.72110977</v>
      </c>
      <c r="C30" s="1" t="n">
        <v>1.59473914</v>
      </c>
      <c r="D30" s="1" t="n">
        <v>1.76446743146758</v>
      </c>
      <c r="E30" s="1" t="n">
        <v>-1.046969056</v>
      </c>
      <c r="F30" s="1" t="n">
        <f aca="false">(B30+C30*D30) * $I$2 + $I$1</f>
        <v>-1.15411371934181</v>
      </c>
    </row>
    <row r="31" customFormat="false" ht="15" hidden="false" customHeight="false" outlineLevel="0" collapsed="false">
      <c r="A31" s="1" t="s">
        <v>13</v>
      </c>
      <c r="B31" s="1" t="n">
        <v>-3.72110968</v>
      </c>
      <c r="C31" s="1" t="n">
        <v>1.59473916</v>
      </c>
      <c r="D31" s="1" t="n">
        <v>1.71373763018683</v>
      </c>
      <c r="E31" s="1" t="n">
        <v>-1.139434283</v>
      </c>
      <c r="F31" s="1" t="n">
        <f aca="false">(B31+C31*D31) * $I$2 + $I$1</f>
        <v>-1.25717865504304</v>
      </c>
    </row>
    <row r="32" customFormat="false" ht="15" hidden="false" customHeight="false" outlineLevel="0" collapsed="false">
      <c r="A32" s="1" t="s">
        <v>14</v>
      </c>
      <c r="B32" s="1" t="n">
        <v>-3.08946664</v>
      </c>
      <c r="C32" s="1" t="n">
        <v>1.55482605</v>
      </c>
      <c r="D32" s="1" t="n">
        <v>2.26285654960498</v>
      </c>
      <c r="E32" s="1" t="n">
        <v>0.891957055</v>
      </c>
      <c r="F32" s="1" t="n">
        <f aca="false">(B32+C32*D32) * $I$2 + $I$1</f>
        <v>0.548069318982229</v>
      </c>
    </row>
    <row r="33" customFormat="false" ht="15" hidden="false" customHeight="false" outlineLevel="0" collapsed="false">
      <c r="A33" s="1" t="s">
        <v>14</v>
      </c>
      <c r="B33" s="1" t="n">
        <v>-3.08946653</v>
      </c>
      <c r="C33" s="1" t="n">
        <v>1.554826</v>
      </c>
      <c r="D33" s="1" t="n">
        <v>2.15067391423057</v>
      </c>
      <c r="E33" s="1" t="n">
        <v>0.653782457</v>
      </c>
      <c r="F33" s="1" t="n">
        <f aca="false">(B33+C33*D33) * $I$2 + $I$1</f>
        <v>0.325857973154178</v>
      </c>
    </row>
    <row r="34" customFormat="false" ht="15" hidden="false" customHeight="false" outlineLevel="0" collapsed="false">
      <c r="A34" s="1" t="s">
        <v>14</v>
      </c>
      <c r="B34" s="1" t="n">
        <v>-3.08946662</v>
      </c>
      <c r="C34" s="1" t="n">
        <v>1.554826</v>
      </c>
      <c r="D34" s="1" t="n">
        <v>1.95666764867877</v>
      </c>
      <c r="E34" s="1" t="n">
        <v>0.251614383</v>
      </c>
      <c r="F34" s="1" t="n">
        <f aca="false">(B34+C34*D34) * $I$2 + $I$1</f>
        <v>-0.058429713698869</v>
      </c>
    </row>
    <row r="35" customFormat="false" ht="15" hidden="false" customHeight="false" outlineLevel="0" collapsed="false">
      <c r="A35" s="1" t="s">
        <v>14</v>
      </c>
      <c r="B35" s="1" t="n">
        <v>-3.08946658</v>
      </c>
      <c r="C35" s="1" t="n">
        <v>1.55482605</v>
      </c>
      <c r="D35" s="1" t="n">
        <v>1.79481430196131</v>
      </c>
      <c r="E35" s="1" t="n">
        <v>-0.077788583</v>
      </c>
      <c r="F35" s="1" t="n">
        <f aca="false">(B35+C35*D35) * $I$2 + $I$1</f>
        <v>-0.379028625380787</v>
      </c>
    </row>
    <row r="36" customFormat="false" ht="15" hidden="false" customHeight="false" outlineLevel="0" collapsed="false">
      <c r="A36" s="1" t="s">
        <v>14</v>
      </c>
      <c r="B36" s="1" t="n">
        <v>-3.08946664</v>
      </c>
      <c r="C36" s="1" t="n">
        <v>1.55482605</v>
      </c>
      <c r="D36" s="1" t="n">
        <v>1.72350808879097</v>
      </c>
      <c r="E36" s="1" t="n">
        <v>-0.222218979</v>
      </c>
      <c r="F36" s="1" t="n">
        <f aca="false">(B36+C36*D36) * $I$2 + $I$1</f>
        <v>-0.520272039218184</v>
      </c>
    </row>
    <row r="37" customFormat="false" ht="15" hidden="false" customHeight="false" outlineLevel="0" collapsed="false">
      <c r="A37" s="1" t="s">
        <v>15</v>
      </c>
      <c r="B37" s="1" t="n">
        <v>-3.16351</v>
      </c>
      <c r="C37" s="1" t="n">
        <v>0.949563083</v>
      </c>
      <c r="D37" s="1" t="n">
        <v>3.49029324858816</v>
      </c>
      <c r="E37" s="1" t="n">
        <v>0.403463105</v>
      </c>
      <c r="F37" s="1" t="n">
        <f aca="false">(B37+C37*D37) * $I$2 + $I$1</f>
        <v>0.193730119547385</v>
      </c>
    </row>
    <row r="38" customFormat="false" ht="15" hidden="false" customHeight="false" outlineLevel="0" collapsed="false">
      <c r="A38" s="1" t="s">
        <v>15</v>
      </c>
      <c r="B38" s="1" t="n">
        <v>-3.16351002</v>
      </c>
      <c r="C38" s="1" t="n">
        <v>0.949563072</v>
      </c>
      <c r="D38" s="1" t="n">
        <v>3.0210631483218</v>
      </c>
      <c r="E38" s="1" t="n">
        <v>-0.236102152</v>
      </c>
      <c r="F38" s="1" t="n">
        <f aca="false">(B38+C38*D38) * $I$2 + $I$1</f>
        <v>-0.373904044862051</v>
      </c>
    </row>
    <row r="39" customFormat="false" ht="15" hidden="false" customHeight="false" outlineLevel="0" collapsed="false">
      <c r="A39" s="1" t="s">
        <v>15</v>
      </c>
      <c r="B39" s="1" t="n">
        <v>-3.16351008</v>
      </c>
      <c r="C39" s="1" t="n">
        <v>0.949563069</v>
      </c>
      <c r="D39" s="1" t="n">
        <v>2.66304625546652</v>
      </c>
      <c r="E39" s="1" t="n">
        <v>-0.68319685</v>
      </c>
      <c r="F39" s="1" t="n">
        <f aca="false">(B39+C39*D39) * $I$2 + $I$1</f>
        <v>-0.807002078672276</v>
      </c>
    </row>
    <row r="40" customFormat="false" ht="15" hidden="false" customHeight="false" outlineLevel="0" collapsed="false">
      <c r="A40" s="1" t="s">
        <v>15</v>
      </c>
      <c r="B40" s="1" t="n">
        <v>-3.16351005</v>
      </c>
      <c r="C40" s="1" t="n">
        <v>0.949563089</v>
      </c>
      <c r="D40" s="1" t="n">
        <v>2.36651860081478</v>
      </c>
      <c r="E40" s="1" t="n">
        <v>-1.051251717</v>
      </c>
      <c r="F40" s="1" t="n">
        <f aca="false">(B40+C40*D40) * $I$2 + $I$1</f>
        <v>-1.16571555114404</v>
      </c>
    </row>
    <row r="41" customFormat="false" ht="15" hidden="false" customHeight="false" outlineLevel="0" collapsed="false">
      <c r="A41" s="1" t="s">
        <v>15</v>
      </c>
      <c r="B41" s="1" t="n">
        <v>-3.16350999</v>
      </c>
      <c r="C41" s="1" t="n">
        <v>0.949563082</v>
      </c>
      <c r="D41" s="1" t="n">
        <v>2.27630382330793</v>
      </c>
      <c r="E41" s="1" t="n">
        <v>-1.161232651</v>
      </c>
      <c r="F41" s="1" t="n">
        <f aca="false">(B41+C41*D41) * $I$2 + $I$1</f>
        <v>-1.27484955103478</v>
      </c>
    </row>
    <row r="42" customFormat="false" ht="15" hidden="false" customHeight="false" outlineLevel="0" collapsed="false">
      <c r="A42" s="1" t="s">
        <v>16</v>
      </c>
      <c r="B42" s="1" t="n">
        <v>-2.63210977</v>
      </c>
      <c r="C42" s="1" t="n">
        <v>0.835926165</v>
      </c>
      <c r="D42" s="1" t="n">
        <v>2.42264767091224</v>
      </c>
      <c r="E42" s="1" t="n">
        <v>-0.5642264</v>
      </c>
      <c r="F42" s="1" t="n">
        <f aca="false">(B42+C42*D42) * $I$2 + $I$1</f>
        <v>-0.771554519416909</v>
      </c>
    </row>
    <row r="43" customFormat="false" ht="15" hidden="false" customHeight="false" outlineLevel="0" collapsed="false">
      <c r="A43" s="1" t="s">
        <v>16</v>
      </c>
      <c r="B43" s="1" t="n">
        <v>-2.63210974</v>
      </c>
      <c r="C43" s="1" t="n">
        <v>0.835926181</v>
      </c>
      <c r="D43" s="1" t="n">
        <v>2.22381718664994</v>
      </c>
      <c r="E43" s="1" t="n">
        <v>-0.827822084</v>
      </c>
      <c r="F43" s="1" t="n">
        <f aca="false">(B43+C43*D43) * $I$2 + $I$1</f>
        <v>-0.983297736605519</v>
      </c>
    </row>
    <row r="44" customFormat="false" ht="15" hidden="false" customHeight="false" outlineLevel="0" collapsed="false">
      <c r="A44" s="1" t="s">
        <v>16</v>
      </c>
      <c r="B44" s="1" t="n">
        <v>-2.63210976</v>
      </c>
      <c r="C44" s="1" t="n">
        <v>0.835926174</v>
      </c>
      <c r="D44" s="1" t="n">
        <v>2.18136257886714</v>
      </c>
      <c r="E44" s="1" t="n">
        <v>-0.892818376</v>
      </c>
      <c r="F44" s="1" t="n">
        <f aca="false">(B44+C44*D44) * $I$2 + $I$1</f>
        <v>-1.02850955572241</v>
      </c>
    </row>
    <row r="45" customFormat="false" ht="15" hidden="false" customHeight="false" outlineLevel="0" collapsed="false">
      <c r="A45" s="1" t="s">
        <v>16</v>
      </c>
      <c r="B45" s="1" t="n">
        <v>-2.63210979</v>
      </c>
      <c r="C45" s="1" t="n">
        <v>0.835926172</v>
      </c>
      <c r="D45" s="1" t="n">
        <v>2.144789257282</v>
      </c>
      <c r="E45" s="1" t="n">
        <v>-0.943148186</v>
      </c>
      <c r="F45" s="1" t="n">
        <f aca="false">(B45+C45*D45) * $I$2 + $I$1</f>
        <v>-1.06745813359838</v>
      </c>
    </row>
    <row r="46" customFormat="false" ht="15" hidden="false" customHeight="false" outlineLevel="0" collapsed="false">
      <c r="A46" s="1" t="s">
        <v>16</v>
      </c>
      <c r="B46" s="1" t="n">
        <v>-2.63210973</v>
      </c>
      <c r="C46" s="1" t="n">
        <v>0.835926172</v>
      </c>
      <c r="D46" s="1" t="n">
        <v>2.10994984996788</v>
      </c>
      <c r="E46" s="1" t="n">
        <v>-0.993171776</v>
      </c>
      <c r="F46" s="1" t="n">
        <f aca="false">(B46+C46*D46) * $I$2 + $I$1</f>
        <v>-1.10456006991022</v>
      </c>
    </row>
    <row r="47" customFormat="false" ht="15" hidden="false" customHeight="false" outlineLevel="0" collapsed="false">
      <c r="A47" s="1" t="s">
        <v>17</v>
      </c>
      <c r="B47" s="1" t="n">
        <v>-5.62757731</v>
      </c>
      <c r="C47" s="1" t="n">
        <v>2.88738333</v>
      </c>
      <c r="D47" s="1" t="n">
        <v>2.31388432526668</v>
      </c>
      <c r="E47" s="1" t="n">
        <v>1.678590771</v>
      </c>
      <c r="F47" s="1" t="n">
        <f aca="false">(B47+C47*D47) * $I$2 + $I$1</f>
        <v>1.34380557471194</v>
      </c>
    </row>
    <row r="48" customFormat="false" ht="15" hidden="false" customHeight="false" outlineLevel="0" collapsed="false">
      <c r="A48" s="1" t="s">
        <v>17</v>
      </c>
      <c r="B48" s="1" t="n">
        <v>-5.62757734</v>
      </c>
      <c r="C48" s="1" t="n">
        <v>2.88738327</v>
      </c>
      <c r="D48" s="1" t="n">
        <v>2.21796421475998</v>
      </c>
      <c r="E48" s="1" t="n">
        <v>1.12037378</v>
      </c>
      <c r="F48" s="1" t="n">
        <f aca="false">(B48+C48*D48) * $I$2 + $I$1</f>
        <v>0.990969355079964</v>
      </c>
    </row>
    <row r="49" customFormat="false" ht="15" hidden="false" customHeight="false" outlineLevel="0" collapsed="false">
      <c r="A49" s="1" t="s">
        <v>17</v>
      </c>
      <c r="B49" s="1" t="n">
        <v>-5.62757729</v>
      </c>
      <c r="C49" s="1" t="n">
        <v>2.88738325</v>
      </c>
      <c r="D49" s="1" t="n">
        <v>2.10244858088016</v>
      </c>
      <c r="E49" s="1" t="n">
        <v>0.516410002</v>
      </c>
      <c r="F49" s="1" t="n">
        <f aca="false">(B49+C49*D49) * $I$2 + $I$1</f>
        <v>0.566052478591822</v>
      </c>
    </row>
    <row r="50" customFormat="false" ht="15" hidden="false" customHeight="false" outlineLevel="0" collapsed="false">
      <c r="A50" s="1" t="s">
        <v>17</v>
      </c>
      <c r="B50" s="1" t="n">
        <v>-5.62757737</v>
      </c>
      <c r="C50" s="1" t="n">
        <v>2.88738329</v>
      </c>
      <c r="D50" s="1" t="n">
        <v>1.87446177534754</v>
      </c>
      <c r="E50" s="1" t="n">
        <v>-0.452556716</v>
      </c>
      <c r="F50" s="1" t="n">
        <f aca="false">(B50+C50*D50) * $I$2 + $I$1</f>
        <v>-0.27258243523757</v>
      </c>
    </row>
    <row r="51" customFormat="false" ht="15" hidden="false" customHeight="false" outlineLevel="0" collapsed="false">
      <c r="A51" s="1" t="s">
        <v>17</v>
      </c>
      <c r="B51" s="1" t="n">
        <v>-5.62757748</v>
      </c>
      <c r="C51" s="1" t="n">
        <v>2.88738322</v>
      </c>
      <c r="D51" s="1" t="n">
        <v>1.77431272074205</v>
      </c>
      <c r="E51" s="1" t="n">
        <v>-0.829196025</v>
      </c>
      <c r="F51" s="1" t="n">
        <f aca="false">(B51+C51*D51) * $I$2 + $I$1</f>
        <v>-0.64097464166061</v>
      </c>
    </row>
    <row r="52" customFormat="false" ht="15" hidden="false" customHeight="false" outlineLevel="0" collapsed="false">
      <c r="A52" s="1" t="s">
        <v>18</v>
      </c>
      <c r="B52" s="1" t="n">
        <v>-3.55074076</v>
      </c>
      <c r="C52" s="1" t="n">
        <v>1.38909177</v>
      </c>
      <c r="D52" s="1" t="n">
        <v>2.29962807134397</v>
      </c>
      <c r="E52" s="1" t="n">
        <v>-0.531368525</v>
      </c>
      <c r="F52" s="1" t="n">
        <f aca="false">(B52+C52*D52) * $I$2 + $I$1</f>
        <v>-0.452286651156411</v>
      </c>
    </row>
    <row r="53" customFormat="false" ht="15" hidden="false" customHeight="false" outlineLevel="0" collapsed="false">
      <c r="A53" s="1" t="s">
        <v>18</v>
      </c>
      <c r="B53" s="1" t="n">
        <v>-3.55074069</v>
      </c>
      <c r="C53" s="1" t="n">
        <v>1.38909175</v>
      </c>
      <c r="D53" s="1" t="n">
        <v>2.26111050063067</v>
      </c>
      <c r="E53" s="1" t="n">
        <v>-0.604587004</v>
      </c>
      <c r="F53" s="1" t="n">
        <f aca="false">(B53+C53*D53) * $I$2 + $I$1</f>
        <v>-0.520449606992976</v>
      </c>
    </row>
    <row r="54" customFormat="false" ht="15" hidden="false" customHeight="false" outlineLevel="0" collapsed="false">
      <c r="A54" s="1" t="s">
        <v>18</v>
      </c>
      <c r="B54" s="1" t="n">
        <v>-3.55074067</v>
      </c>
      <c r="C54" s="1" t="n">
        <v>1.38909177</v>
      </c>
      <c r="D54" s="1" t="n">
        <v>2.22380302949609</v>
      </c>
      <c r="E54" s="1" t="n">
        <v>-0.699165253</v>
      </c>
      <c r="F54" s="1" t="n">
        <f aca="false">(B54+C54*D54) * $I$2 + $I$1</f>
        <v>-0.586471047011491</v>
      </c>
    </row>
    <row r="55" customFormat="false" ht="15" hidden="false" customHeight="false" outlineLevel="0" collapsed="false">
      <c r="A55" s="1" t="s">
        <v>18</v>
      </c>
      <c r="B55" s="1" t="n">
        <v>-3.55074078</v>
      </c>
      <c r="C55" s="1" t="n">
        <v>1.38909184</v>
      </c>
      <c r="D55" s="1" t="n">
        <v>2.18773397224793</v>
      </c>
      <c r="E55" s="1" t="n">
        <v>-0.719285838</v>
      </c>
      <c r="F55" s="1" t="n">
        <f aca="false">(B55+C55*D55) * $I$2 + $I$1</f>
        <v>-0.650300944181753</v>
      </c>
    </row>
    <row r="56" customFormat="false" ht="15" hidden="false" customHeight="false" outlineLevel="0" collapsed="false">
      <c r="A56" s="1" t="s">
        <v>18</v>
      </c>
      <c r="B56" s="1" t="n">
        <v>-3.55074065</v>
      </c>
      <c r="C56" s="1" t="n">
        <v>1.38909183</v>
      </c>
      <c r="D56" s="1" t="n">
        <v>2.1528028805089</v>
      </c>
      <c r="E56" s="1" t="n">
        <v>-0.814185509</v>
      </c>
      <c r="F56" s="1" t="n">
        <f aca="false">(B56+C56*D56) * $I$2 + $I$1</f>
        <v>-0.712116949690989</v>
      </c>
    </row>
    <row r="57" customFormat="false" ht="15" hidden="false" customHeight="false" outlineLevel="0" collapsed="false">
      <c r="A57" s="1" t="s">
        <v>19</v>
      </c>
      <c r="B57" s="1" t="n">
        <v>-4.94358342</v>
      </c>
      <c r="C57" s="1" t="n">
        <v>2.48176289</v>
      </c>
      <c r="D57" s="1" t="n">
        <v>3.0210631483218</v>
      </c>
      <c r="E57" s="1" t="n">
        <v>4.615120517</v>
      </c>
      <c r="F57" s="1" t="n">
        <f aca="false">(B57+C57*D57) * $I$2 + $I$1</f>
        <v>3.25537698349463</v>
      </c>
    </row>
    <row r="58" customFormat="false" ht="15" hidden="false" customHeight="false" outlineLevel="0" collapsed="false">
      <c r="A58" s="1" t="s">
        <v>19</v>
      </c>
      <c r="B58" s="1" t="n">
        <v>-4.94358345</v>
      </c>
      <c r="C58" s="1" t="n">
        <v>2.48176285</v>
      </c>
      <c r="D58" s="1" t="n">
        <v>2.89148676407238</v>
      </c>
      <c r="E58" s="1" t="n">
        <v>4.060443011</v>
      </c>
      <c r="F58" s="1" t="n">
        <f aca="false">(B58+C58*D58) * $I$2 + $I$1</f>
        <v>2.84569663773327</v>
      </c>
    </row>
    <row r="59" customFormat="false" ht="15" hidden="false" customHeight="false" outlineLevel="0" collapsed="false">
      <c r="A59" s="1" t="s">
        <v>19</v>
      </c>
      <c r="B59" s="1" t="n">
        <v>-4.94358346</v>
      </c>
      <c r="C59" s="1" t="n">
        <v>2.48176287</v>
      </c>
      <c r="D59" s="1" t="n">
        <v>2.77256936836847</v>
      </c>
      <c r="E59" s="1" t="n">
        <v>3.496507561</v>
      </c>
      <c r="F59" s="1" t="n">
        <f aca="false">(B59+C59*D59) * $I$2 + $I$1</f>
        <v>2.46971694269796</v>
      </c>
    </row>
    <row r="60" customFormat="false" ht="15" hidden="false" customHeight="false" outlineLevel="0" collapsed="false">
      <c r="A60" s="1" t="s">
        <v>19</v>
      </c>
      <c r="B60" s="1" t="n">
        <v>-4.94358335</v>
      </c>
      <c r="C60" s="1" t="n">
        <v>2.48176279</v>
      </c>
      <c r="D60" s="1" t="n">
        <v>2.3808941793199</v>
      </c>
      <c r="E60" s="1" t="n">
        <v>1.808288771</v>
      </c>
      <c r="F60" s="1" t="n">
        <f aca="false">(B60+C60*D60) * $I$2 + $I$1</f>
        <v>1.23136192056631</v>
      </c>
    </row>
    <row r="61" customFormat="false" ht="15" hidden="false" customHeight="false" outlineLevel="0" collapsed="false">
      <c r="A61" s="1" t="s">
        <v>19</v>
      </c>
      <c r="B61" s="1" t="n">
        <v>-4.94358356</v>
      </c>
      <c r="C61" s="1" t="n">
        <v>2.48176286</v>
      </c>
      <c r="D61" s="1" t="n">
        <v>2.03124551268784</v>
      </c>
      <c r="E61" s="1" t="n">
        <v>0.395212732</v>
      </c>
      <c r="F61" s="1" t="n">
        <f aca="false">(B61+C61*D61) * $I$2 + $I$1</f>
        <v>0.125881720526642</v>
      </c>
    </row>
    <row r="62" customFormat="false" ht="15" hidden="false" customHeight="false" outlineLevel="0" collapsed="false">
      <c r="A62" s="1" t="s">
        <v>20</v>
      </c>
      <c r="B62" s="1" t="n">
        <v>-5.55348229</v>
      </c>
      <c r="C62" s="1" t="n">
        <v>2.90183249</v>
      </c>
      <c r="D62" s="1" t="n">
        <v>2.46399936899543</v>
      </c>
      <c r="E62" s="1" t="n">
        <v>2.068266837</v>
      </c>
      <c r="F62" s="1" t="n">
        <f aca="false">(B62+C62*D62) * $I$2 + $I$1</f>
        <v>2.03574569242158</v>
      </c>
    </row>
    <row r="63" customFormat="false" ht="15" hidden="false" customHeight="false" outlineLevel="0" collapsed="false">
      <c r="A63" s="1" t="s">
        <v>20</v>
      </c>
      <c r="B63" s="1" t="n">
        <v>-5.5534824</v>
      </c>
      <c r="C63" s="1" t="n">
        <v>2.90183248</v>
      </c>
      <c r="D63" s="1" t="n">
        <v>2.38173551874845</v>
      </c>
      <c r="E63" s="1" t="n">
        <v>1.718023223</v>
      </c>
      <c r="F63" s="1" t="n">
        <f aca="false">(B63+C63*D63) * $I$2 + $I$1</f>
        <v>1.73162889811811</v>
      </c>
    </row>
    <row r="64" customFormat="false" ht="15" hidden="false" customHeight="false" outlineLevel="0" collapsed="false">
      <c r="A64" s="1" t="s">
        <v>20</v>
      </c>
      <c r="B64" s="1" t="n">
        <v>-5.55348233</v>
      </c>
      <c r="C64" s="1" t="n">
        <v>2.90183252</v>
      </c>
      <c r="D64" s="1" t="n">
        <v>2.18773397224793</v>
      </c>
      <c r="E64" s="1" t="n">
        <v>0.904218151</v>
      </c>
      <c r="F64" s="1" t="n">
        <f aca="false">(B64+C64*D64) * $I$2 + $I$1</f>
        <v>1.01443564189732</v>
      </c>
    </row>
    <row r="65" customFormat="false" ht="15" hidden="false" customHeight="false" outlineLevel="0" collapsed="false">
      <c r="A65" s="1" t="s">
        <v>20</v>
      </c>
      <c r="B65" s="1" t="n">
        <v>-5.55348227</v>
      </c>
      <c r="C65" s="1" t="n">
        <v>2.90183247</v>
      </c>
      <c r="D65" s="1" t="n">
        <v>1.88784702723365</v>
      </c>
      <c r="E65" s="1" t="n">
        <v>-0.332261116</v>
      </c>
      <c r="F65" s="1" t="n">
        <f aca="false">(B65+C65*D65) * $I$2 + $I$1</f>
        <v>-0.0941996762911221</v>
      </c>
    </row>
    <row r="66" customFormat="false" ht="15" hidden="false" customHeight="false" outlineLevel="0" collapsed="false">
      <c r="A66" s="1" t="s">
        <v>20</v>
      </c>
      <c r="B66" s="1" t="n">
        <v>-5.55348226</v>
      </c>
      <c r="C66" s="1" t="n">
        <v>2.90183257</v>
      </c>
      <c r="D66" s="1" t="n">
        <v>1.83692172239979</v>
      </c>
      <c r="E66" s="1" t="n">
        <v>-0.533753128</v>
      </c>
      <c r="F66" s="1" t="n">
        <f aca="false">(B66+C66*D66) * $I$2 + $I$1</f>
        <v>-0.282462337482095</v>
      </c>
    </row>
    <row r="67" customFormat="false" ht="15" hidden="false" customHeight="false" outlineLevel="0" collapsed="false">
      <c r="A67" s="1" t="s">
        <v>21</v>
      </c>
      <c r="B67" s="1" t="n">
        <v>-2.67379158</v>
      </c>
      <c r="C67" s="1" t="n">
        <v>0.970228837</v>
      </c>
      <c r="D67" s="1" t="n">
        <v>2.27308071128238</v>
      </c>
      <c r="E67" s="1" t="n">
        <v>-0.40947313</v>
      </c>
      <c r="F67" s="1" t="n">
        <f aca="false">(B67+C67*D67) * $I$2 + $I$1</f>
        <v>-0.595018029058186</v>
      </c>
    </row>
    <row r="68" customFormat="false" ht="15" hidden="false" customHeight="false" outlineLevel="0" collapsed="false">
      <c r="A68" s="1" t="s">
        <v>21</v>
      </c>
      <c r="B68" s="1" t="n">
        <v>-2.67379162</v>
      </c>
      <c r="C68" s="1" t="n">
        <v>0.970228805</v>
      </c>
      <c r="D68" s="1" t="n">
        <v>2.20570007462843</v>
      </c>
      <c r="E68" s="1" t="n">
        <v>-0.509160344</v>
      </c>
      <c r="F68" s="1" t="n">
        <f aca="false">(B68+C68*D68) * $I$2 + $I$1</f>
        <v>-0.678303416928094</v>
      </c>
    </row>
    <row r="69" customFormat="false" ht="15" hidden="false" customHeight="false" outlineLevel="0" collapsed="false">
      <c r="A69" s="1" t="s">
        <v>21</v>
      </c>
      <c r="B69" s="1" t="n">
        <v>-2.67379158</v>
      </c>
      <c r="C69" s="1" t="n">
        <v>0.970228845</v>
      </c>
      <c r="D69" s="1" t="n">
        <v>2.08986961261308</v>
      </c>
      <c r="E69" s="1" t="n">
        <v>-0.675307262</v>
      </c>
      <c r="F69" s="1" t="n">
        <f aca="false">(B69+C69*D69) * $I$2 + $I$1</f>
        <v>-0.821474484900695</v>
      </c>
    </row>
    <row r="70" customFormat="false" ht="15" hidden="false" customHeight="false" outlineLevel="0" collapsed="false">
      <c r="A70" s="1" t="s">
        <v>21</v>
      </c>
      <c r="B70" s="1" t="n">
        <v>-2.67379158</v>
      </c>
      <c r="C70" s="1" t="n">
        <v>0.970228782</v>
      </c>
      <c r="D70" s="1" t="n">
        <v>1.99105133046909</v>
      </c>
      <c r="E70" s="1" t="n">
        <v>-0.820980552</v>
      </c>
      <c r="F70" s="1" t="n">
        <f aca="false">(B70+C70*D70) * $I$2 + $I$1</f>
        <v>-0.943618119626277</v>
      </c>
    </row>
    <row r="71" customFormat="false" ht="15" hidden="false" customHeight="false" outlineLevel="0" collapsed="false">
      <c r="A71" s="1" t="s">
        <v>21</v>
      </c>
      <c r="B71" s="1" t="n">
        <v>-2.67379152</v>
      </c>
      <c r="C71" s="1" t="n">
        <v>0.970228841</v>
      </c>
      <c r="D71" s="1" t="n">
        <v>1.90653312200972</v>
      </c>
      <c r="E71" s="1" t="n">
        <v>-0.946749939</v>
      </c>
      <c r="F71" s="1" t="n">
        <f aca="false">(B71+C71*D71) * $I$2 + $I$1</f>
        <v>-1.04808588679258</v>
      </c>
    </row>
    <row r="72" customFormat="false" ht="15" hidden="false" customHeight="false" outlineLevel="0" collapsed="false">
      <c r="A72" s="1" t="s">
        <v>22</v>
      </c>
      <c r="B72" s="1" t="n">
        <v>-3.37074038</v>
      </c>
      <c r="C72" s="1" t="n">
        <v>1.42899754</v>
      </c>
      <c r="D72" s="1" t="n">
        <v>2.1528028805089</v>
      </c>
      <c r="E72" s="1" t="n">
        <v>-0.432322562</v>
      </c>
      <c r="F72" s="1" t="n">
        <f aca="false">(B72+C72*D72) * $I$2 + $I$1</f>
        <v>-0.37335667585704</v>
      </c>
    </row>
    <row r="73" customFormat="false" ht="15" hidden="false" customHeight="false" outlineLevel="0" collapsed="false">
      <c r="A73" s="1" t="s">
        <v>22</v>
      </c>
      <c r="B73" s="1" t="n">
        <v>-3.37074046</v>
      </c>
      <c r="C73" s="1" t="n">
        <v>1.42899757</v>
      </c>
      <c r="D73" s="1" t="n">
        <v>1.90896275926973</v>
      </c>
      <c r="E73" s="1" t="n">
        <v>-0.901648455</v>
      </c>
      <c r="F73" s="1" t="n">
        <f aca="false">(B73+C73*D73) * $I$2 + $I$1</f>
        <v>-0.817267223640669</v>
      </c>
    </row>
    <row r="74" customFormat="false" ht="15" hidden="false" customHeight="false" outlineLevel="0" collapsed="false">
      <c r="A74" s="1" t="s">
        <v>22</v>
      </c>
      <c r="B74" s="1" t="n">
        <v>-3.3707405</v>
      </c>
      <c r="C74" s="1" t="n">
        <v>1.42899755</v>
      </c>
      <c r="D74" s="1" t="n">
        <v>1.85639589873995</v>
      </c>
      <c r="E74" s="1" t="n">
        <v>-1.008680181</v>
      </c>
      <c r="F74" s="1" t="n">
        <f aca="false">(B74+C74*D74) * $I$2 + $I$1</f>
        <v>-0.912965202551818</v>
      </c>
    </row>
    <row r="75" customFormat="false" ht="15" hidden="false" customHeight="false" outlineLevel="0" collapsed="false">
      <c r="A75" s="1" t="s">
        <v>22</v>
      </c>
      <c r="B75" s="1" t="n">
        <v>-3.37074044</v>
      </c>
      <c r="C75" s="1" t="n">
        <v>1.4289976</v>
      </c>
      <c r="D75" s="1" t="n">
        <v>1.75949422556661</v>
      </c>
      <c r="E75" s="1" t="n">
        <v>-1.200977295</v>
      </c>
      <c r="F75" s="1" t="n">
        <f aca="false">(B75+C75*D75) * $I$2 + $I$1</f>
        <v>-1.0893743436244</v>
      </c>
    </row>
    <row r="76" customFormat="false" ht="15" hidden="false" customHeight="false" outlineLevel="0" collapsed="false">
      <c r="A76" s="1" t="s">
        <v>22</v>
      </c>
      <c r="B76" s="1" t="n">
        <v>-3.37074066</v>
      </c>
      <c r="C76" s="1" t="n">
        <v>1.42899757</v>
      </c>
      <c r="D76" s="1" t="n">
        <v>1.67220660815493</v>
      </c>
      <c r="E76" s="1" t="n">
        <v>-1.376740148</v>
      </c>
      <c r="F76" s="1" t="n">
        <f aca="false">(B76+C76*D76) * $I$2 + $I$1</f>
        <v>-1.24828165095316</v>
      </c>
    </row>
    <row r="77" customFormat="false" ht="15" hidden="false" customHeight="false" outlineLevel="0" collapsed="false">
      <c r="A77" s="1" t="s">
        <v>23</v>
      </c>
      <c r="B77" s="1" t="n">
        <v>-4.93427103</v>
      </c>
      <c r="C77" s="1" t="n">
        <v>2.88233033</v>
      </c>
      <c r="D77" s="1" t="n">
        <v>2.1528028805089</v>
      </c>
      <c r="E77" s="1" t="n">
        <v>1.877937165</v>
      </c>
      <c r="F77" s="1" t="n">
        <f aca="false">(B77+C77*D77) * $I$2 + $I$1</f>
        <v>1.6206699362324</v>
      </c>
    </row>
    <row r="78" customFormat="false" ht="15" hidden="false" customHeight="false" outlineLevel="0" collapsed="false">
      <c r="A78" s="1" t="s">
        <v>23</v>
      </c>
      <c r="B78" s="1" t="n">
        <v>-4.93427098</v>
      </c>
      <c r="C78" s="1" t="n">
        <v>2.88233028</v>
      </c>
      <c r="D78" s="1" t="n">
        <v>2.02623320607625</v>
      </c>
      <c r="E78" s="1" t="n">
        <v>1.241268589</v>
      </c>
      <c r="F78" s="1" t="n">
        <f aca="false">(B78+C78*D78) * $I$2 + $I$1</f>
        <v>1.15590616700882</v>
      </c>
    </row>
    <row r="79" customFormat="false" ht="15" hidden="false" customHeight="false" outlineLevel="0" collapsed="false">
      <c r="A79" s="1" t="s">
        <v>23</v>
      </c>
      <c r="B79" s="1" t="n">
        <v>-4.93427099</v>
      </c>
      <c r="C79" s="1" t="n">
        <v>2.88233027</v>
      </c>
      <c r="D79" s="1" t="n">
        <v>2.02356357135104</v>
      </c>
      <c r="E79" s="1" t="n">
        <v>1.187843422</v>
      </c>
      <c r="F79" s="1" t="n">
        <f aca="false">(B79+C79*D79) * $I$2 + $I$1</f>
        <v>1.14610323291553</v>
      </c>
    </row>
    <row r="80" customFormat="false" ht="15" hidden="false" customHeight="false" outlineLevel="0" collapsed="false">
      <c r="A80" s="1" t="s">
        <v>23</v>
      </c>
      <c r="B80" s="1" t="n">
        <v>-4.93427082</v>
      </c>
      <c r="C80" s="1" t="n">
        <v>2.8823302</v>
      </c>
      <c r="D80" s="1" t="n">
        <v>1.67220660815493</v>
      </c>
      <c r="E80" s="1" t="n">
        <v>-0.221894332</v>
      </c>
      <c r="F80" s="1" t="n">
        <f aca="false">(B80+C80*D80) * $I$2 + $I$1</f>
        <v>-0.144079051153772</v>
      </c>
    </row>
    <row r="81" customFormat="false" ht="15" hidden="false" customHeight="false" outlineLevel="0" collapsed="false">
      <c r="A81" s="1" t="s">
        <v>23</v>
      </c>
      <c r="B81" s="1" t="n">
        <v>-4.93427105</v>
      </c>
      <c r="C81" s="1" t="n">
        <v>2.88233023</v>
      </c>
      <c r="D81" s="1" t="n">
        <v>1.42571707669604</v>
      </c>
      <c r="E81" s="1" t="n">
        <v>-1.018877321</v>
      </c>
      <c r="F81" s="1" t="n">
        <f aca="false">(B81+C81*D81) * $I$2 + $I$1</f>
        <v>-1.04918853443658</v>
      </c>
    </row>
    <row r="82" customFormat="false" ht="15" hidden="false" customHeight="false" outlineLevel="0" collapsed="false">
      <c r="A82" s="1" t="s">
        <v>24</v>
      </c>
      <c r="B82" s="1" t="n">
        <v>-3.30272911</v>
      </c>
      <c r="C82" s="1" t="n">
        <v>1.62876582</v>
      </c>
      <c r="D82" s="1" t="n">
        <v>2.22381718664994</v>
      </c>
      <c r="E82" s="1" t="n">
        <v>0.31481074</v>
      </c>
      <c r="F82" s="1" t="n">
        <f aca="false">(B82+C82*D82) * $I$2 + $I$1</f>
        <v>0.408527240232864</v>
      </c>
    </row>
    <row r="83" customFormat="false" ht="15" hidden="false" customHeight="false" outlineLevel="0" collapsed="false">
      <c r="A83" s="1" t="s">
        <v>24</v>
      </c>
      <c r="B83" s="1" t="n">
        <v>-3.30272917</v>
      </c>
      <c r="C83" s="1" t="n">
        <v>1.62876583</v>
      </c>
      <c r="D83" s="1" t="n">
        <v>1.90896275926973</v>
      </c>
      <c r="E83" s="1" t="n">
        <v>-0.369615455</v>
      </c>
      <c r="F83" s="1" t="n">
        <f aca="false">(B83+C83*D83) * $I$2 + $I$1</f>
        <v>-0.244794748771156</v>
      </c>
    </row>
    <row r="84" customFormat="false" ht="15" hidden="false" customHeight="false" outlineLevel="0" collapsed="false">
      <c r="A84" s="1" t="s">
        <v>24</v>
      </c>
      <c r="B84" s="1" t="n">
        <v>-3.30272921</v>
      </c>
      <c r="C84" s="1" t="n">
        <v>1.62876583</v>
      </c>
      <c r="D84" s="1" t="n">
        <v>1.80664631182547</v>
      </c>
      <c r="E84" s="1" t="n">
        <v>-0.572701027</v>
      </c>
      <c r="F84" s="1" t="n">
        <f aca="false">(B84+C84*D84) * $I$2 + $I$1</f>
        <v>-0.45710110453918</v>
      </c>
    </row>
    <row r="85" customFormat="false" ht="15" hidden="false" customHeight="false" outlineLevel="0" collapsed="false">
      <c r="A85" s="1" t="s">
        <v>24</v>
      </c>
      <c r="B85" s="1" t="n">
        <v>-3.30272911</v>
      </c>
      <c r="C85" s="1" t="n">
        <v>1.62876583</v>
      </c>
      <c r="D85" s="1" t="n">
        <v>1.71474009150915</v>
      </c>
      <c r="E85" s="1" t="n">
        <v>-0.759286983</v>
      </c>
      <c r="F85" s="1" t="n">
        <f aca="false">(B85+C85*D85) * $I$2 + $I$1</f>
        <v>-0.64780609358973</v>
      </c>
    </row>
    <row r="86" customFormat="false" ht="15" hidden="false" customHeight="false" outlineLevel="0" collapsed="false">
      <c r="A86" s="1" t="s">
        <v>24</v>
      </c>
      <c r="B86" s="1" t="n">
        <v>-3.30272925</v>
      </c>
      <c r="C86" s="1" t="n">
        <v>1.62876583</v>
      </c>
      <c r="D86" s="1" t="n">
        <v>1.63173197945999</v>
      </c>
      <c r="E86" s="1" t="n">
        <v>-0.918793862</v>
      </c>
      <c r="F86" s="1" t="n">
        <f aca="false">(B86+C86*D86) * $I$2 + $I$1</f>
        <v>-0.820047841884075</v>
      </c>
    </row>
    <row r="87" customFormat="false" ht="15" hidden="false" customHeight="false" outlineLevel="0" collapsed="false">
      <c r="A87" s="1" t="s">
        <v>25</v>
      </c>
      <c r="B87" s="1" t="n">
        <v>-2.97486831</v>
      </c>
      <c r="C87" s="1" t="n">
        <v>1.16753687</v>
      </c>
      <c r="D87" s="1" t="n">
        <v>2.29967661015715</v>
      </c>
      <c r="E87" s="1" t="n">
        <v>-0.497580397</v>
      </c>
      <c r="F87" s="1" t="n">
        <f aca="false">(B87+C87*D87) * $I$2 + $I$1</f>
        <v>-0.367650211546757</v>
      </c>
    </row>
    <row r="88" customFormat="false" ht="15" hidden="false" customHeight="false" outlineLevel="0" collapsed="false">
      <c r="A88" s="1" t="s">
        <v>25</v>
      </c>
      <c r="B88" s="1" t="n">
        <v>-2.97486834</v>
      </c>
      <c r="C88" s="1" t="n">
        <v>1.16753687</v>
      </c>
      <c r="D88" s="1" t="n">
        <v>2.22381718664994</v>
      </c>
      <c r="E88" s="1" t="n">
        <v>-0.62735944</v>
      </c>
      <c r="F88" s="1" t="n">
        <f aca="false">(B88+C88*D88) * $I$2 + $I$1</f>
        <v>-0.480483976239821</v>
      </c>
    </row>
    <row r="89" customFormat="false" ht="15" hidden="false" customHeight="false" outlineLevel="0" collapsed="false">
      <c r="A89" s="1" t="s">
        <v>25</v>
      </c>
      <c r="B89" s="1" t="n">
        <v>-2.97486839</v>
      </c>
      <c r="C89" s="1" t="n">
        <v>1.16753691</v>
      </c>
      <c r="D89" s="1" t="n">
        <v>2.1528028805089</v>
      </c>
      <c r="E89" s="1" t="n">
        <v>-0.731888009</v>
      </c>
      <c r="F89" s="1" t="n">
        <f aca="false">(B89+C89*D89) * $I$2 + $I$1</f>
        <v>-0.586111002315638</v>
      </c>
    </row>
    <row r="90" customFormat="false" ht="15" hidden="false" customHeight="false" outlineLevel="0" collapsed="false">
      <c r="A90" s="1" t="s">
        <v>25</v>
      </c>
      <c r="B90" s="1" t="n">
        <v>-2.97486831</v>
      </c>
      <c r="C90" s="1" t="n">
        <v>1.16753688</v>
      </c>
      <c r="D90" s="1" t="n">
        <v>2.08618335941171</v>
      </c>
      <c r="E90" s="1" t="n">
        <v>-0.790319092</v>
      </c>
      <c r="F90" s="1" t="n">
        <f aca="false">(B90+C90*D90) * $I$2 + $I$1</f>
        <v>-0.685201228003216</v>
      </c>
    </row>
    <row r="91" customFormat="false" ht="15" hidden="false" customHeight="false" outlineLevel="0" collapsed="false">
      <c r="A91" s="1" t="s">
        <v>25</v>
      </c>
      <c r="B91" s="1" t="n">
        <v>-2.97486831</v>
      </c>
      <c r="C91" s="1" t="n">
        <v>1.16753687</v>
      </c>
      <c r="D91" s="1" t="n">
        <v>2.02356357135104</v>
      </c>
      <c r="E91" s="1" t="n">
        <v>-0.927604492</v>
      </c>
      <c r="F91" s="1" t="n">
        <f aca="false">(B91+C91*D91) * $I$2 + $I$1</f>
        <v>-0.778342273998199</v>
      </c>
    </row>
    <row r="92" customFormat="false" ht="15" hidden="false" customHeight="false" outlineLevel="0" collapsed="false">
      <c r="A92" s="1" t="s">
        <v>26</v>
      </c>
      <c r="B92" s="1" t="n">
        <v>-4.62450002</v>
      </c>
      <c r="C92" s="1" t="n">
        <v>2.59231119</v>
      </c>
      <c r="D92" s="1" t="n">
        <v>2.29967661015715</v>
      </c>
      <c r="E92" s="1" t="n">
        <v>1.336368552</v>
      </c>
      <c r="F92" s="1" t="n">
        <f aca="false">(B92+C92*D92) * $I$2 + $I$1</f>
        <v>1.70495492533158</v>
      </c>
    </row>
    <row r="93" customFormat="false" ht="15" hidden="false" customHeight="false" outlineLevel="0" collapsed="false">
      <c r="A93" s="1" t="s">
        <v>26</v>
      </c>
      <c r="B93" s="1" t="n">
        <v>-4.62450004</v>
      </c>
      <c r="C93" s="1" t="n">
        <v>2.59231111</v>
      </c>
      <c r="D93" s="1" t="n">
        <v>1.90896275926973</v>
      </c>
      <c r="E93" s="1" t="n">
        <v>0.004091618</v>
      </c>
      <c r="F93" s="1" t="n">
        <f aca="false">(B93+C93*D93) * $I$2 + $I$1</f>
        <v>0.414613009392038</v>
      </c>
    </row>
    <row r="94" customFormat="false" ht="15" hidden="false" customHeight="false" outlineLevel="0" collapsed="false">
      <c r="A94" s="1" t="s">
        <v>26</v>
      </c>
      <c r="B94" s="1" t="n">
        <v>-4.62449997</v>
      </c>
      <c r="C94" s="1" t="n">
        <v>2.59231117</v>
      </c>
      <c r="D94" s="1" t="n">
        <v>1.68685117258312</v>
      </c>
      <c r="E94" s="1" t="n">
        <v>-0.583396317</v>
      </c>
      <c r="F94" s="1" t="n">
        <f aca="false">(B94+C94*D94) * $I$2 + $I$1</f>
        <v>-0.318915496771469</v>
      </c>
    </row>
    <row r="95" customFormat="false" ht="15" hidden="false" customHeight="false" outlineLevel="0" collapsed="false">
      <c r="A95" s="1" t="s">
        <v>26</v>
      </c>
      <c r="B95" s="1" t="n">
        <v>-4.62449993</v>
      </c>
      <c r="C95" s="1" t="n">
        <v>2.59231116</v>
      </c>
      <c r="D95" s="1" t="n">
        <v>1.54250146122052</v>
      </c>
      <c r="E95" s="1" t="n">
        <v>-0.940583424</v>
      </c>
      <c r="F95" s="1" t="n">
        <f aca="false">(B95+C95*D95) * $I$2 + $I$1</f>
        <v>-0.79563378374886</v>
      </c>
    </row>
    <row r="96" customFormat="false" ht="15" hidden="false" customHeight="false" outlineLevel="0" collapsed="false">
      <c r="A96" s="1" t="s">
        <v>26</v>
      </c>
      <c r="B96" s="1" t="n">
        <v>-4.62449993</v>
      </c>
      <c r="C96" s="1" t="n">
        <v>2.59231124</v>
      </c>
      <c r="D96" s="1" t="n">
        <v>1.46506587458515</v>
      </c>
      <c r="E96" s="1" t="n">
        <v>-1.129483952</v>
      </c>
      <c r="F96" s="1" t="n">
        <f aca="false">(B96+C96*D96) * $I$2 + $I$1</f>
        <v>-1.05136648034849</v>
      </c>
    </row>
    <row r="97" customFormat="false" ht="15" hidden="false" customHeight="false" outlineLevel="0" collapsed="false">
      <c r="A97" s="1" t="s">
        <v>27</v>
      </c>
      <c r="B97" s="1" t="n">
        <v>-2.90325319</v>
      </c>
      <c r="C97" s="1" t="n">
        <v>1.45672308</v>
      </c>
      <c r="D97" s="1" t="n">
        <v>2.3395391104858</v>
      </c>
      <c r="E97" s="1" t="n">
        <v>0.612479277</v>
      </c>
      <c r="F97" s="1" t="n">
        <f aca="false">(B97+C97*D97) * $I$2 + $I$1</f>
        <v>0.644796365270306</v>
      </c>
    </row>
    <row r="98" customFormat="false" ht="15" hidden="false" customHeight="false" outlineLevel="0" collapsed="false">
      <c r="A98" s="1" t="s">
        <v>27</v>
      </c>
      <c r="B98" s="1" t="n">
        <v>-2.90325331</v>
      </c>
      <c r="C98" s="1" t="n">
        <v>1.45672308</v>
      </c>
      <c r="D98" s="1" t="n">
        <v>2.32101481175367</v>
      </c>
      <c r="E98" s="1" t="n">
        <v>0.600044562</v>
      </c>
      <c r="F98" s="1" t="n">
        <f aca="false">(B98+C98*D98) * $I$2 + $I$1</f>
        <v>0.610418453090884</v>
      </c>
    </row>
    <row r="99" customFormat="false" ht="15" hidden="false" customHeight="false" outlineLevel="0" collapsed="false">
      <c r="A99" s="1" t="s">
        <v>27</v>
      </c>
      <c r="B99" s="1" t="n">
        <v>-2.90325322</v>
      </c>
      <c r="C99" s="1" t="n">
        <v>1.45672306</v>
      </c>
      <c r="D99" s="1" t="n">
        <v>2.22381718664994</v>
      </c>
      <c r="E99" s="1" t="n">
        <v>0.340748793</v>
      </c>
      <c r="F99" s="1" t="n">
        <f aca="false">(B99+C99*D99) * $I$2 + $I$1</f>
        <v>0.43003723949439</v>
      </c>
    </row>
    <row r="100" customFormat="false" ht="15" hidden="false" customHeight="false" outlineLevel="0" collapsed="false">
      <c r="A100" s="1" t="s">
        <v>27</v>
      </c>
      <c r="B100" s="1" t="n">
        <v>-2.9032532</v>
      </c>
      <c r="C100" s="1" t="n">
        <v>1.45672304</v>
      </c>
      <c r="D100" s="1" t="n">
        <v>2.15900775879446</v>
      </c>
      <c r="E100" s="1" t="n">
        <v>0.196142276</v>
      </c>
      <c r="F100" s="1" t="n">
        <f aca="false">(B100+C100*D100) * $I$2 + $I$1</f>
        <v>0.309762595900174</v>
      </c>
    </row>
    <row r="101" customFormat="false" ht="15" hidden="false" customHeight="false" outlineLevel="0" collapsed="false">
      <c r="A101" s="1" t="s">
        <v>27</v>
      </c>
      <c r="B101" s="1" t="n">
        <v>-2.90325324</v>
      </c>
      <c r="C101" s="1" t="n">
        <v>1.45672305</v>
      </c>
      <c r="D101" s="1" t="n">
        <v>1.98835001068528</v>
      </c>
      <c r="E101" s="1" t="n">
        <v>-0.176856517</v>
      </c>
      <c r="F101" s="1" t="n">
        <f aca="false">(B101+C101*D101) * $I$2 + $I$1</f>
        <v>-0.00694743918376582</v>
      </c>
    </row>
    <row r="102" customFormat="false" ht="15" hidden="false" customHeight="false" outlineLevel="0" collapsed="false">
      <c r="A102" s="1" t="s">
        <v>28</v>
      </c>
      <c r="B102" s="1" t="n">
        <v>-2.93952441</v>
      </c>
      <c r="C102" s="1" t="n">
        <v>1.21392288</v>
      </c>
      <c r="D102" s="1" t="n">
        <v>2.29967661015715</v>
      </c>
      <c r="E102" s="1" t="n">
        <v>-0.386398045</v>
      </c>
      <c r="F102" s="1" t="n">
        <f aca="false">(B102+C102*D102) * $I$2 + $I$1</f>
        <v>-0.186725339476577</v>
      </c>
    </row>
    <row r="103" customFormat="false" ht="15" hidden="false" customHeight="false" outlineLevel="0" collapsed="false">
      <c r="A103" s="1" t="s">
        <v>28</v>
      </c>
      <c r="B103" s="1" t="n">
        <v>-2.93952443</v>
      </c>
      <c r="C103" s="1" t="n">
        <v>1.21392287</v>
      </c>
      <c r="D103" s="1" t="n">
        <v>2.22381718664994</v>
      </c>
      <c r="E103" s="1" t="n">
        <v>-0.509992637</v>
      </c>
      <c r="F103" s="1" t="n">
        <f aca="false">(B103+C103*D103) * $I$2 + $I$1</f>
        <v>-0.304041981500688</v>
      </c>
    </row>
    <row r="104" customFormat="false" ht="15" hidden="false" customHeight="false" outlineLevel="0" collapsed="false">
      <c r="A104" s="1" t="s">
        <v>28</v>
      </c>
      <c r="B104" s="1" t="n">
        <v>-2.93952443</v>
      </c>
      <c r="C104" s="1" t="n">
        <v>1.21392288</v>
      </c>
      <c r="D104" s="1" t="n">
        <v>2.1528028805089</v>
      </c>
      <c r="E104" s="1" t="n">
        <v>-0.620826519</v>
      </c>
      <c r="F104" s="1" t="n">
        <f aca="false">(B104+C104*D104) * $I$2 + $I$1</f>
        <v>-0.413865568031187</v>
      </c>
    </row>
    <row r="105" customFormat="false" ht="15" hidden="false" customHeight="false" outlineLevel="0" collapsed="false">
      <c r="A105" s="1" t="s">
        <v>28</v>
      </c>
      <c r="B105" s="1" t="n">
        <v>-2.93952441</v>
      </c>
      <c r="C105" s="1" t="n">
        <v>1.21392289</v>
      </c>
      <c r="D105" s="1" t="n">
        <v>2.08618335941171</v>
      </c>
      <c r="E105" s="1" t="n">
        <v>-0.731888009</v>
      </c>
      <c r="F105" s="1" t="n">
        <f aca="false">(B105+C105*D105) * $I$2 + $I$1</f>
        <v>-0.516892596358638</v>
      </c>
    </row>
    <row r="106" customFormat="false" ht="15" hidden="false" customHeight="false" outlineLevel="0" collapsed="false">
      <c r="A106" s="1" t="s">
        <v>28</v>
      </c>
      <c r="B106" s="1" t="n">
        <v>-2.93952443</v>
      </c>
      <c r="C106" s="1" t="n">
        <v>1.21392291</v>
      </c>
      <c r="D106" s="1" t="n">
        <v>2.02356357135104</v>
      </c>
      <c r="E106" s="1" t="n">
        <v>-0.834710745</v>
      </c>
      <c r="F106" s="1" t="n">
        <f aca="false">(B106+C106*D106) * $I$2 + $I$1</f>
        <v>-0.613734064859712</v>
      </c>
    </row>
    <row r="107" customFormat="false" ht="15" hidden="false" customHeight="false" outlineLevel="0" collapsed="false">
      <c r="A107" s="1" t="s">
        <v>29</v>
      </c>
      <c r="B107" s="1" t="n">
        <v>-3.30610995</v>
      </c>
      <c r="C107" s="1" t="n">
        <v>1.23639159</v>
      </c>
      <c r="D107" s="1" t="n">
        <v>2.46387330291118</v>
      </c>
      <c r="E107" s="1" t="n">
        <v>-0.525262672</v>
      </c>
      <c r="F107" s="1" t="n">
        <f aca="false">(B107+C107*D107) * $I$2 + $I$1</f>
        <v>-0.329286731818561</v>
      </c>
    </row>
    <row r="108" customFormat="false" ht="15" hidden="false" customHeight="false" outlineLevel="0" collapsed="false">
      <c r="A108" s="1" t="s">
        <v>29</v>
      </c>
      <c r="B108" s="1" t="n">
        <v>-3.30611002</v>
      </c>
      <c r="C108" s="1" t="n">
        <v>1.23639162</v>
      </c>
      <c r="D108" s="1" t="n">
        <v>2.1528028805089</v>
      </c>
      <c r="E108" s="1" t="n">
        <v>-0.8603831</v>
      </c>
      <c r="F108" s="1" t="n">
        <f aca="false">(B108+C108*D108) * $I$2 + $I$1</f>
        <v>-0.819261320164628</v>
      </c>
    </row>
    <row r="109" customFormat="false" ht="15" hidden="false" customHeight="false" outlineLevel="0" collapsed="false">
      <c r="A109" s="1" t="s">
        <v>29</v>
      </c>
      <c r="B109" s="1" t="n">
        <v>-3.30610992</v>
      </c>
      <c r="C109" s="1" t="n">
        <v>1.23639154</v>
      </c>
      <c r="D109" s="1" t="n">
        <v>2.12096950886137</v>
      </c>
      <c r="E109" s="1" t="n">
        <v>-1.015282681</v>
      </c>
      <c r="F109" s="1" t="n">
        <f aca="false">(B109+C109*D109) * $I$2 + $I$1</f>
        <v>-0.869402927392445</v>
      </c>
    </row>
    <row r="110" customFormat="false" ht="15" hidden="false" customHeight="false" outlineLevel="0" collapsed="false">
      <c r="A110" s="1" t="s">
        <v>29</v>
      </c>
      <c r="B110" s="1" t="n">
        <v>-3.30610998</v>
      </c>
      <c r="C110" s="1" t="n">
        <v>1.23639152</v>
      </c>
      <c r="D110" s="1" t="n">
        <v>1.952078034232</v>
      </c>
      <c r="E110" s="1" t="n">
        <v>-1.260895952</v>
      </c>
      <c r="F110" s="1" t="n">
        <f aca="false">(B110+C110*D110) * $I$2 + $I$1</f>
        <v>-1.13542810862106</v>
      </c>
    </row>
    <row r="111" customFormat="false" ht="15" hidden="false" customHeight="false" outlineLevel="0" collapsed="false">
      <c r="A111" s="1" t="s">
        <v>29</v>
      </c>
      <c r="B111" s="1" t="n">
        <v>-3.30611002</v>
      </c>
      <c r="C111" s="1" t="n">
        <v>1.23639159</v>
      </c>
      <c r="D111" s="1" t="n">
        <v>1.85145033299648</v>
      </c>
      <c r="E111" s="1" t="n">
        <v>-1.416341282</v>
      </c>
      <c r="F111" s="1" t="n">
        <f aca="false">(B111+C111*D111) * $I$2 + $I$1</f>
        <v>-1.29392912300231</v>
      </c>
    </row>
    <row r="112" customFormat="false" ht="15" hidden="false" customHeight="false" outlineLevel="0" collapsed="false">
      <c r="A112" s="1" t="s">
        <v>30</v>
      </c>
      <c r="B112" s="1" t="n">
        <v>-2.90220185</v>
      </c>
      <c r="C112" s="1" t="n">
        <v>1.12282217</v>
      </c>
      <c r="D112" s="1" t="n">
        <v>2.3808941793199</v>
      </c>
      <c r="E112" s="1" t="n">
        <v>-0.258770729</v>
      </c>
      <c r="F112" s="1" t="n">
        <f aca="false">(B112+C112*D112) * $I$2 + $I$1</f>
        <v>-0.289899899318655</v>
      </c>
    </row>
    <row r="113" customFormat="false" ht="15" hidden="false" customHeight="false" outlineLevel="0" collapsed="false">
      <c r="A113" s="1" t="s">
        <v>30</v>
      </c>
      <c r="B113" s="1" t="n">
        <v>-2.90220189</v>
      </c>
      <c r="C113" s="1" t="n">
        <v>1.122822214</v>
      </c>
      <c r="D113" s="1" t="n">
        <v>2.29967661015715</v>
      </c>
      <c r="E113" s="1" t="n">
        <v>-0.407968238</v>
      </c>
      <c r="F113" s="1" t="n">
        <f aca="false">(B113+C113*D113) * $I$2 + $I$1</f>
        <v>-0.406076713778058</v>
      </c>
    </row>
    <row r="114" customFormat="false" ht="15" hidden="false" customHeight="false" outlineLevel="0" collapsed="false">
      <c r="A114" s="1" t="s">
        <v>30</v>
      </c>
      <c r="B114" s="1" t="n">
        <v>-2.90220183</v>
      </c>
      <c r="C114" s="1" t="n">
        <v>1.12282222</v>
      </c>
      <c r="D114" s="1" t="n">
        <v>2.22381718664994</v>
      </c>
      <c r="E114" s="1" t="n">
        <v>-0.553385238</v>
      </c>
      <c r="F114" s="1" t="n">
        <f aca="false">(B114+C114*D114) * $I$2 + $I$1</f>
        <v>-0.51458900896816</v>
      </c>
    </row>
    <row r="115" customFormat="false" ht="15" hidden="false" customHeight="false" outlineLevel="0" collapsed="false">
      <c r="A115" s="1" t="s">
        <v>30</v>
      </c>
      <c r="B115" s="1" t="n">
        <v>-2.90220194</v>
      </c>
      <c r="C115" s="1" t="n">
        <v>1.12282222</v>
      </c>
      <c r="D115" s="1" t="n">
        <v>2.1528028805089</v>
      </c>
      <c r="E115" s="1" t="n">
        <v>-0.663588378</v>
      </c>
      <c r="F115" s="1" t="n">
        <f aca="false">(B115+C115*D115) * $I$2 + $I$1</f>
        <v>-0.616170886362136</v>
      </c>
    </row>
    <row r="116" customFormat="false" ht="15" hidden="false" customHeight="false" outlineLevel="0" collapsed="false">
      <c r="A116" s="1" t="s">
        <v>30</v>
      </c>
      <c r="B116" s="1" t="n">
        <v>-2.90220182</v>
      </c>
      <c r="C116" s="1" t="n">
        <v>1.122822206</v>
      </c>
      <c r="D116" s="1" t="n">
        <v>2.08618335941171</v>
      </c>
      <c r="E116" s="1" t="n">
        <v>-0.794073099</v>
      </c>
      <c r="F116" s="1" t="n">
        <f aca="false">(B116+C116*D116) * $I$2 + $I$1</f>
        <v>-0.711466029579983</v>
      </c>
    </row>
    <row r="117" customFormat="false" ht="15" hidden="false" customHeight="false" outlineLevel="0" collapsed="false">
      <c r="A117" s="1" t="s">
        <v>31</v>
      </c>
      <c r="B117" s="1" t="n">
        <v>-7.68395075</v>
      </c>
      <c r="C117" s="1" t="n">
        <v>3.84428368</v>
      </c>
      <c r="D117" s="1" t="n">
        <v>2.46769708274991</v>
      </c>
      <c r="E117" s="1" t="n">
        <v>0.722657438</v>
      </c>
      <c r="F117" s="1" t="n">
        <f aca="false">(B117+C117*D117) * $I$2 + $I$1</f>
        <v>2.29811413561741</v>
      </c>
    </row>
    <row r="118" customFormat="false" ht="15" hidden="false" customHeight="false" outlineLevel="0" collapsed="false">
      <c r="A118" s="1" t="s">
        <v>31</v>
      </c>
      <c r="B118" s="1" t="n">
        <v>-7.68395062</v>
      </c>
      <c r="C118" s="1" t="n">
        <v>3.84428369</v>
      </c>
      <c r="D118" s="1" t="n">
        <v>2.3808941793199</v>
      </c>
      <c r="E118" s="1" t="n">
        <v>0.477723752</v>
      </c>
      <c r="F118" s="1" t="n">
        <f aca="false">(B118+C118*D118) * $I$2 + $I$1</f>
        <v>1.87299733458675</v>
      </c>
    </row>
    <row r="119" customFormat="false" ht="15" hidden="false" customHeight="false" outlineLevel="0" collapsed="false">
      <c r="A119" s="1" t="s">
        <v>31</v>
      </c>
      <c r="B119" s="1" t="n">
        <v>-7.68395069</v>
      </c>
      <c r="C119" s="1" t="n">
        <v>3.84428366</v>
      </c>
      <c r="D119" s="1" t="n">
        <v>2.22381718664994</v>
      </c>
      <c r="E119" s="1" t="n">
        <v>0.067004229</v>
      </c>
      <c r="F119" s="1" t="n">
        <f aca="false">(B119+C119*D119) * $I$2 + $I$1</f>
        <v>1.10371298957326</v>
      </c>
    </row>
    <row r="120" customFormat="false" ht="15" hidden="false" customHeight="false" outlineLevel="0" collapsed="false">
      <c r="A120" s="1" t="s">
        <v>31</v>
      </c>
      <c r="B120" s="1" t="n">
        <v>-7.68395067</v>
      </c>
      <c r="C120" s="1" t="n">
        <v>3.8442836</v>
      </c>
      <c r="D120" s="1" t="n">
        <v>2.02356357135104</v>
      </c>
      <c r="E120" s="1" t="n">
        <v>-0.41794263</v>
      </c>
      <c r="F120" s="1" t="n">
        <f aca="false">(B120+C120*D120) * $I$2 + $I$1</f>
        <v>0.122971298018508</v>
      </c>
    </row>
    <row r="121" customFormat="false" ht="15" hidden="false" customHeight="false" outlineLevel="0" collapsed="false">
      <c r="A121" s="1" t="s">
        <v>31</v>
      </c>
      <c r="B121" s="1" t="n">
        <v>-7.68395057</v>
      </c>
      <c r="C121" s="1" t="n">
        <v>3.84428368</v>
      </c>
      <c r="D121" s="1" t="n">
        <v>1.80640429190973</v>
      </c>
      <c r="E121" s="1" t="n">
        <v>-0.915790857</v>
      </c>
      <c r="F121" s="1" t="n">
        <f aca="false">(B121+C121*D121) * $I$2 + $I$1</f>
        <v>-0.940565382597011</v>
      </c>
    </row>
    <row r="122" customFormat="false" ht="15" hidden="false" customHeight="false" outlineLevel="0" collapsed="false">
      <c r="A122" s="1" t="s">
        <v>32</v>
      </c>
      <c r="B122" s="1" t="n">
        <v>-6.28545705</v>
      </c>
      <c r="C122" s="1" t="n">
        <v>2.98374612</v>
      </c>
      <c r="D122" s="1" t="n">
        <v>2.2252854857488</v>
      </c>
      <c r="E122" s="1" t="n">
        <v>1.193012964</v>
      </c>
      <c r="F122" s="1" t="n">
        <f aca="false">(B122+C122*D122) * $I$2 + $I$1</f>
        <v>0.452965272403789</v>
      </c>
    </row>
    <row r="123" customFormat="false" ht="15" hidden="false" customHeight="false" outlineLevel="0" collapsed="false">
      <c r="A123" s="1" t="s">
        <v>32</v>
      </c>
      <c r="B123" s="1" t="n">
        <v>-6.28545702</v>
      </c>
      <c r="C123" s="1" t="n">
        <v>2.98374607</v>
      </c>
      <c r="D123" s="1" t="n">
        <v>2.17432714755597</v>
      </c>
      <c r="E123" s="1" t="n">
        <v>0.887067873</v>
      </c>
      <c r="F123" s="1" t="n">
        <f aca="false">(B123+C123*D123) * $I$2 + $I$1</f>
        <v>0.259262365513011</v>
      </c>
    </row>
    <row r="124" customFormat="false" ht="15" hidden="false" customHeight="false" outlineLevel="0" collapsed="false">
      <c r="A124" s="1" t="s">
        <v>32</v>
      </c>
      <c r="B124" s="1" t="n">
        <v>-6.28545698</v>
      </c>
      <c r="C124" s="1" t="n">
        <v>2.98374608</v>
      </c>
      <c r="D124" s="1" t="n">
        <v>2.10441777356509</v>
      </c>
      <c r="E124" s="1" t="n">
        <v>0.484892242</v>
      </c>
      <c r="F124" s="1" t="n">
        <f aca="false">(B124+C124*D124) * $I$2 + $I$1</f>
        <v>-0.00647702553954257</v>
      </c>
    </row>
    <row r="125" customFormat="false" ht="15" hidden="false" customHeight="false" outlineLevel="0" collapsed="false">
      <c r="A125" s="1" t="s">
        <v>32</v>
      </c>
      <c r="B125" s="1" t="n">
        <v>-6.28545699</v>
      </c>
      <c r="C125" s="1" t="n">
        <v>2.98374618</v>
      </c>
      <c r="D125" s="1" t="n">
        <v>1.95831594587653</v>
      </c>
      <c r="E125" s="1" t="n">
        <v>-0.224394333</v>
      </c>
      <c r="F125" s="1" t="n">
        <f aca="false">(B125+C125*D125) * $I$2 + $I$1</f>
        <v>-0.561838966962607</v>
      </c>
    </row>
    <row r="126" customFormat="false" ht="15" hidden="false" customHeight="false" outlineLevel="0" collapsed="false">
      <c r="A126" s="1" t="s">
        <v>32</v>
      </c>
      <c r="B126" s="1" t="n">
        <v>-6.2854569</v>
      </c>
      <c r="C126" s="1" t="n">
        <v>2.98374611</v>
      </c>
      <c r="D126" s="1" t="n">
        <v>1.91166947225501</v>
      </c>
      <c r="E126" s="1" t="n">
        <v>-0.42617815</v>
      </c>
      <c r="F126" s="1" t="n">
        <f aca="false">(B126+C126*D126) * $I$2 + $I$1</f>
        <v>-0.739151575763703</v>
      </c>
    </row>
    <row r="127" customFormat="false" ht="15" hidden="false" customHeight="false" outlineLevel="0" collapsed="false">
      <c r="A127" s="1" t="s">
        <v>33</v>
      </c>
      <c r="B127" s="1" t="n">
        <v>-3.17469103</v>
      </c>
      <c r="C127" s="1" t="n">
        <v>1.25196083</v>
      </c>
      <c r="D127" s="1" t="n">
        <v>2.36909655111508</v>
      </c>
      <c r="E127" s="1" t="n">
        <v>-0.295714244</v>
      </c>
      <c r="F127" s="1" t="n">
        <f aca="false">(B127+C127*D127) * $I$2 + $I$1</f>
        <v>-0.264157913259464</v>
      </c>
    </row>
    <row r="128" customFormat="false" ht="15" hidden="false" customHeight="false" outlineLevel="0" collapsed="false">
      <c r="A128" s="1" t="s">
        <v>33</v>
      </c>
      <c r="B128" s="1" t="n">
        <v>-3.174691</v>
      </c>
      <c r="C128" s="1" t="n">
        <v>1.25196081</v>
      </c>
      <c r="D128" s="1" t="n">
        <v>2.33958090779715</v>
      </c>
      <c r="E128" s="1" t="n">
        <v>-0.360969868</v>
      </c>
      <c r="F128" s="1" t="n">
        <f aca="false">(B128+C128*D128) * $I$2 + $I$1</f>
        <v>-0.311234176376273</v>
      </c>
    </row>
    <row r="129" customFormat="false" ht="15" hidden="false" customHeight="false" outlineLevel="0" collapsed="false">
      <c r="A129" s="1" t="s">
        <v>33</v>
      </c>
      <c r="B129" s="1" t="n">
        <v>-3.17469098</v>
      </c>
      <c r="C129" s="1" t="n">
        <v>1.25196081</v>
      </c>
      <c r="D129" s="1" t="n">
        <v>2.28672753343953</v>
      </c>
      <c r="E129" s="1" t="n">
        <v>-0.424647928</v>
      </c>
      <c r="F129" s="1" t="n">
        <f aca="false">(B129+C129*D129) * $I$2 + $I$1</f>
        <v>-0.395533116048437</v>
      </c>
    </row>
    <row r="130" customFormat="false" ht="15" hidden="false" customHeight="false" outlineLevel="0" collapsed="false">
      <c r="A130" s="1" t="s">
        <v>33</v>
      </c>
      <c r="B130" s="1" t="n">
        <v>-3.17469106</v>
      </c>
      <c r="C130" s="1" t="n">
        <v>1.25196086</v>
      </c>
      <c r="D130" s="1" t="n">
        <v>2.21650535376368</v>
      </c>
      <c r="E130" s="1" t="n">
        <v>-0.543004522</v>
      </c>
      <c r="F130" s="1" t="n">
        <f aca="false">(B130+C130*D130) * $I$2 + $I$1</f>
        <v>-0.50753457430408</v>
      </c>
    </row>
    <row r="131" customFormat="false" ht="15" hidden="false" customHeight="false" outlineLevel="0" collapsed="false">
      <c r="A131" s="1" t="s">
        <v>33</v>
      </c>
      <c r="B131" s="1" t="n">
        <v>-3.17469103</v>
      </c>
      <c r="C131" s="1" t="n">
        <v>1.25196087</v>
      </c>
      <c r="D131" s="1" t="n">
        <v>1.88959307620796</v>
      </c>
      <c r="E131" s="1" t="n">
        <v>-1.052683357</v>
      </c>
      <c r="F131" s="1" t="n">
        <f aca="false">(B131+C131*D131) * $I$2 + $I$1</f>
        <v>-1.0289462123782</v>
      </c>
    </row>
    <row r="132" customFormat="false" ht="15" hidden="false" customHeight="false" outlineLevel="0" collapsed="false">
      <c r="A132" s="1" t="s">
        <v>34</v>
      </c>
      <c r="B132" s="1" t="n">
        <v>-2.89442426</v>
      </c>
      <c r="C132" s="1" t="n">
        <v>1.165965745</v>
      </c>
      <c r="D132" s="1" t="n">
        <v>2.29497913168108</v>
      </c>
      <c r="E132" s="1" t="n">
        <v>-0.555997342</v>
      </c>
      <c r="F132" s="1" t="n">
        <f aca="false">(B132+C132*D132) * $I$2 + $I$1</f>
        <v>-0.276747605946486</v>
      </c>
    </row>
    <row r="133" customFormat="false" ht="15" hidden="false" customHeight="false" outlineLevel="0" collapsed="false">
      <c r="A133" s="1" t="s">
        <v>34</v>
      </c>
      <c r="B133" s="1" t="n">
        <v>-2.8944243</v>
      </c>
      <c r="C133" s="1" t="n">
        <v>1.165965665</v>
      </c>
      <c r="D133" s="1" t="n">
        <v>2.11963603979913</v>
      </c>
      <c r="E133" s="1" t="n">
        <v>-0.819164021</v>
      </c>
      <c r="F133" s="1" t="n">
        <f aca="false">(B133+C133*D133) * $I$2 + $I$1</f>
        <v>-0.537203198019777</v>
      </c>
    </row>
    <row r="134" customFormat="false" ht="15" hidden="false" customHeight="false" outlineLevel="0" collapsed="false">
      <c r="A134" s="1" t="s">
        <v>34</v>
      </c>
      <c r="B134" s="1" t="n">
        <v>-2.89442431</v>
      </c>
      <c r="C134" s="1" t="n">
        <v>1.1659657</v>
      </c>
      <c r="D134" s="1" t="n">
        <v>1.93304744871234</v>
      </c>
      <c r="E134" s="1" t="n">
        <v>-1.102018082</v>
      </c>
      <c r="F134" s="1" t="n">
        <f aca="false">(B134+C134*D134) * $I$2 + $I$1</f>
        <v>-0.814362539819167</v>
      </c>
    </row>
    <row r="135" customFormat="false" ht="15" hidden="false" customHeight="false" outlineLevel="0" collapsed="false">
      <c r="A135" s="1" t="s">
        <v>34</v>
      </c>
      <c r="B135" s="1" t="n">
        <v>-2.89442426</v>
      </c>
      <c r="C135" s="1" t="n">
        <v>1.165965725</v>
      </c>
      <c r="D135" s="1" t="n">
        <v>1.88021227640967</v>
      </c>
      <c r="E135" s="1" t="n">
        <v>-1.17993081</v>
      </c>
      <c r="F135" s="1" t="n">
        <f aca="false">(B135+C135*D135) * $I$2 + $I$1</f>
        <v>-0.892843987990777</v>
      </c>
    </row>
    <row r="136" customFormat="false" ht="15" hidden="false" customHeight="false" outlineLevel="0" collapsed="false">
      <c r="A136" s="1" t="s">
        <v>34</v>
      </c>
      <c r="B136" s="1" t="n">
        <v>-2.89442426</v>
      </c>
      <c r="C136" s="1" t="n">
        <v>1.165965703</v>
      </c>
      <c r="D136" s="1" t="n">
        <v>1.82969213583587</v>
      </c>
      <c r="E136" s="1" t="n">
        <v>-1.255617037</v>
      </c>
      <c r="F136" s="1" t="n">
        <f aca="false">(B136+C136*D136) * $I$2 + $I$1</f>
        <v>-0.967886855442612</v>
      </c>
    </row>
    <row r="137" customFormat="false" ht="15" hidden="false" customHeight="false" outlineLevel="0" collapsed="false">
      <c r="A137" s="1" t="s">
        <v>35</v>
      </c>
      <c r="B137" s="1" t="n">
        <v>-4.46011394</v>
      </c>
      <c r="C137" s="1" t="n">
        <v>2.59347023</v>
      </c>
      <c r="D137" s="1" t="n">
        <v>1.77571495312297</v>
      </c>
      <c r="E137" s="1" t="n">
        <v>-0.437265421</v>
      </c>
      <c r="F137" s="1" t="n">
        <f aca="false">(B137+C137*D137) * $I$2 + $I$1</f>
        <v>0.186603933293253</v>
      </c>
    </row>
    <row r="138" customFormat="false" ht="15" hidden="false" customHeight="false" outlineLevel="0" collapsed="false">
      <c r="A138" s="1" t="s">
        <v>35</v>
      </c>
      <c r="B138" s="1" t="n">
        <v>-4.46011398</v>
      </c>
      <c r="C138" s="1" t="n">
        <v>2.59347031</v>
      </c>
      <c r="D138" s="1" t="n">
        <v>1.5897890516662</v>
      </c>
      <c r="E138" s="1" t="n">
        <v>-0.871556401</v>
      </c>
      <c r="F138" s="1" t="n">
        <f aca="false">(B138+C138*D138) * $I$2 + $I$1</f>
        <v>-0.427695159337457</v>
      </c>
    </row>
    <row r="139" customFormat="false" ht="15" hidden="false" customHeight="false" outlineLevel="0" collapsed="false">
      <c r="A139" s="1" t="s">
        <v>35</v>
      </c>
      <c r="B139" s="1" t="n">
        <v>-4.460114</v>
      </c>
      <c r="C139" s="1" t="n">
        <v>2.59347031</v>
      </c>
      <c r="D139" s="1" t="n">
        <v>1.53617456175182</v>
      </c>
      <c r="E139" s="1" t="n">
        <v>-0.99479296</v>
      </c>
      <c r="F139" s="1" t="n">
        <f aca="false">(B139+C139*D139) * $I$2 + $I$1</f>
        <v>-0.604837472249827</v>
      </c>
    </row>
    <row r="140" customFormat="false" ht="15" hidden="false" customHeight="false" outlineLevel="0" collapsed="false">
      <c r="A140" s="1" t="s">
        <v>35</v>
      </c>
      <c r="B140" s="1" t="n">
        <v>-4.46011404</v>
      </c>
      <c r="C140" s="1" t="n">
        <v>2.59347023</v>
      </c>
      <c r="D140" s="1" t="n">
        <v>1.48868337795084</v>
      </c>
      <c r="E140" s="1" t="n">
        <v>-1.10262031</v>
      </c>
      <c r="F140" s="1" t="n">
        <f aca="false">(B140+C140*D140) * $I$2 + $I$1</f>
        <v>-0.761748557508943</v>
      </c>
    </row>
    <row r="141" customFormat="false" ht="15" hidden="false" customHeight="false" outlineLevel="0" collapsed="false">
      <c r="A141" s="1" t="s">
        <v>35</v>
      </c>
      <c r="B141" s="1" t="n">
        <v>-4.46011401</v>
      </c>
      <c r="C141" s="1" t="n">
        <v>2.59347029</v>
      </c>
      <c r="D141" s="1" t="n">
        <v>1.36150696835337</v>
      </c>
      <c r="E141" s="1" t="n">
        <v>-1.394326533</v>
      </c>
      <c r="F141" s="1" t="n">
        <f aca="false">(B141+C141*D141) * $I$2 + $I$1</f>
        <v>-1.181939289825</v>
      </c>
    </row>
    <row r="142" customFormat="false" ht="15" hidden="false" customHeight="false" outlineLevel="0" collapsed="false">
      <c r="A142" s="1" t="s">
        <v>36</v>
      </c>
      <c r="B142" s="1" t="n">
        <v>-2.99608772</v>
      </c>
      <c r="C142" s="1" t="n">
        <v>1.17126807</v>
      </c>
      <c r="D142" s="1" t="n">
        <v>2.29967661015715</v>
      </c>
      <c r="E142" s="1" t="n">
        <v>-0.30788478</v>
      </c>
      <c r="F142" s="1" t="n">
        <f aca="false">(B142+C142*D142) * $I$2 + $I$1</f>
        <v>-0.383751720462718</v>
      </c>
    </row>
    <row r="143" customFormat="false" ht="15" hidden="false" customHeight="false" outlineLevel="0" collapsed="false">
      <c r="A143" s="1" t="s">
        <v>36</v>
      </c>
      <c r="B143" s="1" t="n">
        <v>-2.99608781</v>
      </c>
      <c r="C143" s="1" t="n">
        <v>1.17126811</v>
      </c>
      <c r="D143" s="1" t="n">
        <v>1.90896275926973</v>
      </c>
      <c r="E143" s="1" t="n">
        <v>-0.948555692</v>
      </c>
      <c r="F143" s="1" t="n">
        <f aca="false">(B143+C143*D143) * $I$2 + $I$1</f>
        <v>-0.966758914461172</v>
      </c>
    </row>
    <row r="144" customFormat="false" ht="15" hidden="false" customHeight="false" outlineLevel="0" collapsed="false">
      <c r="A144" s="1" t="s">
        <v>36</v>
      </c>
      <c r="B144" s="1" t="n">
        <v>-2.99608774</v>
      </c>
      <c r="C144" s="1" t="n">
        <v>1.1712681</v>
      </c>
      <c r="D144" s="1" t="n">
        <v>1.87707141070645</v>
      </c>
      <c r="E144" s="1" t="n">
        <v>-1.00103196</v>
      </c>
      <c r="F144" s="1" t="n">
        <f aca="false">(B144+C144*D144) * $I$2 + $I$1</f>
        <v>-1.01434581258996</v>
      </c>
    </row>
    <row r="145" customFormat="false" ht="15" hidden="false" customHeight="false" outlineLevel="0" collapsed="false">
      <c r="A145" s="1" t="s">
        <v>36</v>
      </c>
      <c r="B145" s="1" t="n">
        <v>-2.99608772</v>
      </c>
      <c r="C145" s="1" t="n">
        <v>1.17126811</v>
      </c>
      <c r="D145" s="1" t="n">
        <v>1.80664631182547</v>
      </c>
      <c r="E145" s="1" t="n">
        <v>-1.125161624</v>
      </c>
      <c r="F145" s="1" t="n">
        <f aca="false">(B145+C145*D145) * $I$2 + $I$1</f>
        <v>-1.11943120967093</v>
      </c>
    </row>
    <row r="146" customFormat="false" ht="15" hidden="false" customHeight="false" outlineLevel="0" collapsed="false">
      <c r="A146" s="1" t="s">
        <v>36</v>
      </c>
      <c r="B146" s="1" t="n">
        <v>-2.99608769</v>
      </c>
      <c r="C146" s="1" t="n">
        <v>1.1712681</v>
      </c>
      <c r="D146" s="1" t="n">
        <v>1.63173197945999</v>
      </c>
      <c r="E146" s="1" t="n">
        <v>-1.427116356</v>
      </c>
      <c r="F146" s="1" t="n">
        <f aca="false">(B146+C146*D146) * $I$2 + $I$1</f>
        <v>-1.38043119086696</v>
      </c>
    </row>
    <row r="147" customFormat="false" ht="15" hidden="false" customHeight="false" outlineLevel="0" collapsed="false">
      <c r="A147" s="1" t="s">
        <v>37</v>
      </c>
      <c r="B147" s="1" t="n">
        <v>-3.44743698</v>
      </c>
      <c r="C147" s="1" t="n">
        <v>1.45291058</v>
      </c>
      <c r="D147" s="1" t="n">
        <v>2.47040986308684</v>
      </c>
      <c r="E147" s="1" t="n">
        <v>0.216884001</v>
      </c>
      <c r="F147" s="1" t="n">
        <f aca="false">(B147+C147*D147) * $I$2 + $I$1</f>
        <v>0.182396930516023</v>
      </c>
    </row>
    <row r="148" customFormat="false" ht="15" hidden="false" customHeight="false" outlineLevel="0" collapsed="false">
      <c r="A148" s="1" t="s">
        <v>37</v>
      </c>
      <c r="B148" s="1" t="n">
        <v>-3.4474371</v>
      </c>
      <c r="C148" s="1" t="n">
        <v>1.45291064</v>
      </c>
      <c r="D148" s="1" t="n">
        <v>2.3808941793199</v>
      </c>
      <c r="E148" s="1" t="n">
        <v>0.044303926</v>
      </c>
      <c r="F148" s="1" t="n">
        <f aca="false">(B148+C148*D148) * $I$2 + $I$1</f>
        <v>0.0167067646471357</v>
      </c>
    </row>
    <row r="149" customFormat="false" ht="15" hidden="false" customHeight="false" outlineLevel="0" collapsed="false">
      <c r="A149" s="1" t="s">
        <v>37</v>
      </c>
      <c r="B149" s="1" t="n">
        <v>-3.4474372</v>
      </c>
      <c r="C149" s="1" t="n">
        <v>1.45291064</v>
      </c>
      <c r="D149" s="1" t="n">
        <v>2.22381718664994</v>
      </c>
      <c r="E149" s="1" t="n">
        <v>-0.248204982</v>
      </c>
      <c r="F149" s="1" t="n">
        <f aca="false">(B149+C149*D149) * $I$2 + $I$1</f>
        <v>-0.274037034947893</v>
      </c>
    </row>
    <row r="150" customFormat="false" ht="15" hidden="false" customHeight="false" outlineLevel="0" collapsed="false">
      <c r="A150" s="1" t="s">
        <v>37</v>
      </c>
      <c r="B150" s="1" t="n">
        <v>-3.44743711</v>
      </c>
      <c r="C150" s="1" t="n">
        <v>1.45291061</v>
      </c>
      <c r="D150" s="1" t="n">
        <v>2.02356357135104</v>
      </c>
      <c r="E150" s="1" t="n">
        <v>-0.603672174</v>
      </c>
      <c r="F150" s="1" t="n">
        <f aca="false">(B150+C150*D150) * $I$2 + $I$1</f>
        <v>-0.644698992701409</v>
      </c>
    </row>
    <row r="151" customFormat="false" ht="15" hidden="false" customHeight="false" outlineLevel="0" collapsed="false">
      <c r="A151" s="1" t="s">
        <v>37</v>
      </c>
      <c r="B151" s="1" t="n">
        <v>-3.44743707</v>
      </c>
      <c r="C151" s="1" t="n">
        <v>1.45291064</v>
      </c>
      <c r="D151" s="1" t="n">
        <v>1.90896275926973</v>
      </c>
      <c r="E151" s="1" t="n">
        <v>-0.786798737</v>
      </c>
      <c r="F151" s="1" t="n">
        <f aca="false">(B151+C151*D151) * $I$2 + $I$1</f>
        <v>-0.856820705897434</v>
      </c>
    </row>
    <row r="152" customFormat="false" ht="15" hidden="false" customHeight="false" outlineLevel="0" collapsed="false">
      <c r="A152" s="1" t="s">
        <v>38</v>
      </c>
      <c r="B152" s="1" t="n">
        <v>-7.37482788</v>
      </c>
      <c r="C152" s="1" t="n">
        <v>4.41925326</v>
      </c>
      <c r="D152" s="1" t="n">
        <v>2.46805842724807</v>
      </c>
      <c r="E152" s="1" t="n">
        <v>4.311470041</v>
      </c>
      <c r="F152" s="1" t="n">
        <f aca="false">(B152+C152*D152) * $I$2 + $I$1</f>
        <v>4.50153297374467</v>
      </c>
    </row>
    <row r="153" customFormat="false" ht="15" hidden="false" customHeight="false" outlineLevel="0" collapsed="false">
      <c r="A153" s="1" t="s">
        <v>38</v>
      </c>
      <c r="B153" s="1" t="n">
        <v>-7.37482787</v>
      </c>
      <c r="C153" s="1" t="n">
        <v>4.4192532</v>
      </c>
      <c r="D153" s="1" t="n">
        <v>2.29967661015715</v>
      </c>
      <c r="E153" s="1" t="n">
        <v>3.17930305</v>
      </c>
      <c r="F153" s="1" t="n">
        <f aca="false">(B153+C153*D153) * $I$2 + $I$1</f>
        <v>3.55354474016925</v>
      </c>
    </row>
    <row r="154" customFormat="false" ht="15" hidden="false" customHeight="false" outlineLevel="0" collapsed="false">
      <c r="A154" s="1" t="s">
        <v>38</v>
      </c>
      <c r="B154" s="1" t="n">
        <v>-7.37482808</v>
      </c>
      <c r="C154" s="1" t="n">
        <v>4.41925311</v>
      </c>
      <c r="D154" s="1" t="n">
        <v>2.16803395559642</v>
      </c>
      <c r="E154" s="1" t="n">
        <v>2.419478844</v>
      </c>
      <c r="F154" s="1" t="n">
        <f aca="false">(B154+C154*D154) * $I$2 + $I$1</f>
        <v>2.81239730832238</v>
      </c>
    </row>
    <row r="155" customFormat="false" ht="15" hidden="false" customHeight="false" outlineLevel="0" collapsed="false">
      <c r="A155" s="1" t="s">
        <v>38</v>
      </c>
      <c r="B155" s="1" t="n">
        <v>-7.37482792</v>
      </c>
      <c r="C155" s="1" t="n">
        <v>4.41925323</v>
      </c>
      <c r="D155" s="1" t="n">
        <v>2.02356357135104</v>
      </c>
      <c r="E155" s="1" t="n">
        <v>1.703110388</v>
      </c>
      <c r="F155" s="1" t="n">
        <f aca="false">(B155+C155*D155) * $I$2 + $I$1</f>
        <v>1.99903092402088</v>
      </c>
    </row>
    <row r="156" customFormat="false" ht="15" hidden="false" customHeight="false" outlineLevel="0" collapsed="false">
      <c r="A156" s="1" t="s">
        <v>38</v>
      </c>
      <c r="B156" s="1" t="n">
        <v>-7.37482774</v>
      </c>
      <c r="C156" s="1" t="n">
        <v>4.41925313</v>
      </c>
      <c r="D156" s="1" t="n">
        <v>1.81198827787662</v>
      </c>
      <c r="E156" s="1" t="n">
        <v>0.825490368</v>
      </c>
      <c r="F156" s="1" t="n">
        <f aca="false">(B156+C156*D156) * $I$2 + $I$1</f>
        <v>0.807863988101795</v>
      </c>
    </row>
    <row r="157" customFormat="false" ht="15" hidden="false" customHeight="false" outlineLevel="0" collapsed="false">
      <c r="A157" s="1" t="s">
        <v>39</v>
      </c>
      <c r="B157" s="1" t="n">
        <v>-3.68285963</v>
      </c>
      <c r="C157" s="1" t="n">
        <v>1.75893662</v>
      </c>
      <c r="D157" s="1" t="n">
        <v>2.46805842724807</v>
      </c>
      <c r="E157" s="1" t="n">
        <v>0.803614634</v>
      </c>
      <c r="F157" s="1" t="n">
        <f aca="false">(B157+C157*D157) * $I$2 + $I$1</f>
        <v>0.840339477528074</v>
      </c>
    </row>
    <row r="158" customFormat="false" ht="15" hidden="false" customHeight="false" outlineLevel="0" collapsed="false">
      <c r="A158" s="1" t="s">
        <v>39</v>
      </c>
      <c r="B158" s="1" t="n">
        <v>-3.68285976</v>
      </c>
      <c r="C158" s="1" t="n">
        <v>1.75893669</v>
      </c>
      <c r="D158" s="1" t="n">
        <v>2.29967661015715</v>
      </c>
      <c r="E158" s="1" t="n">
        <v>0.393190077</v>
      </c>
      <c r="F158" s="1" t="n">
        <f aca="false">(B158+C158*D158) * $I$2 + $I$1</f>
        <v>0.463024429016949</v>
      </c>
    </row>
    <row r="159" customFormat="false" ht="15" hidden="false" customHeight="false" outlineLevel="0" collapsed="false">
      <c r="A159" s="1" t="s">
        <v>39</v>
      </c>
      <c r="B159" s="1" t="n">
        <v>-3.68285972</v>
      </c>
      <c r="C159" s="1" t="n">
        <v>1.75893666</v>
      </c>
      <c r="D159" s="1" t="n">
        <v>2.22381718664994</v>
      </c>
      <c r="E159" s="1" t="n">
        <v>0.221382001</v>
      </c>
      <c r="F159" s="1" t="n">
        <f aca="false">(B159+C159*D159) * $I$2 + $I$1</f>
        <v>0.293036288856664</v>
      </c>
    </row>
    <row r="160" customFormat="false" ht="15" hidden="false" customHeight="false" outlineLevel="0" collapsed="false">
      <c r="A160" s="1" t="s">
        <v>39</v>
      </c>
      <c r="B160" s="1" t="n">
        <v>-3.68285978</v>
      </c>
      <c r="C160" s="1" t="n">
        <v>1.75893664</v>
      </c>
      <c r="D160" s="1" t="n">
        <v>2.1528028805089</v>
      </c>
      <c r="E160" s="1" t="n">
        <v>0.066630082</v>
      </c>
      <c r="F160" s="1" t="n">
        <f aca="false">(B160+C160*D160) * $I$2 + $I$1</f>
        <v>0.133905140682467</v>
      </c>
    </row>
    <row r="161" customFormat="false" ht="15" hidden="false" customHeight="false" outlineLevel="0" collapsed="false">
      <c r="A161" s="1" t="s">
        <v>39</v>
      </c>
      <c r="B161" s="1" t="n">
        <v>-3.68285968</v>
      </c>
      <c r="C161" s="1" t="n">
        <v>1.75893665</v>
      </c>
      <c r="D161" s="1" t="n">
        <v>2.02356357135104</v>
      </c>
      <c r="E161" s="1" t="n">
        <v>-0.20383124</v>
      </c>
      <c r="F161" s="1" t="n">
        <f aca="false">(B161+C161*D161) * $I$2 + $I$1</f>
        <v>-0.155698077227806</v>
      </c>
    </row>
    <row r="162" customFormat="false" ht="15" hidden="false" customHeight="false" outlineLevel="0" collapsed="false">
      <c r="A162" s="1" t="s">
        <v>40</v>
      </c>
      <c r="B162" s="1" t="n">
        <v>-6.1147807</v>
      </c>
      <c r="C162" s="1" t="n">
        <v>3.75487903</v>
      </c>
      <c r="D162" s="1" t="n">
        <v>2.11896930526801</v>
      </c>
      <c r="E162" s="1" t="n">
        <v>3.090132949</v>
      </c>
      <c r="F162" s="1" t="n">
        <f aca="false">(B162+C162*D162) * $I$2 + $I$1</f>
        <v>2.34794649143912</v>
      </c>
    </row>
    <row r="163" customFormat="false" ht="15" hidden="false" customHeight="false" outlineLevel="0" collapsed="false">
      <c r="A163" s="1" t="s">
        <v>40</v>
      </c>
      <c r="B163" s="1" t="n">
        <v>-6.11478082</v>
      </c>
      <c r="C163" s="1" t="n">
        <v>3.75487916</v>
      </c>
      <c r="D163" s="1" t="n">
        <v>2.02356357135104</v>
      </c>
      <c r="E163" s="1" t="n">
        <v>2.609334228</v>
      </c>
      <c r="F163" s="1" t="n">
        <f aca="false">(B163+C163*D163) * $I$2 + $I$1</f>
        <v>1.89156392877295</v>
      </c>
    </row>
    <row r="164" customFormat="false" ht="15" hidden="false" customHeight="false" outlineLevel="0" collapsed="false">
      <c r="A164" s="1" t="s">
        <v>40</v>
      </c>
      <c r="B164" s="1" t="n">
        <v>-6.11478087</v>
      </c>
      <c r="C164" s="1" t="n">
        <v>3.75487917</v>
      </c>
      <c r="D164" s="1" t="n">
        <v>1.9363784247672</v>
      </c>
      <c r="E164" s="1" t="n">
        <v>2.209372711</v>
      </c>
      <c r="F164" s="1" t="n">
        <f aca="false">(B164+C164*D164) * $I$2 + $I$1</f>
        <v>1.47450512127588</v>
      </c>
    </row>
    <row r="165" customFormat="false" ht="15" hidden="false" customHeight="false" outlineLevel="0" collapsed="false">
      <c r="A165" s="1" t="s">
        <v>40</v>
      </c>
      <c r="B165" s="1" t="n">
        <v>-6.11478069</v>
      </c>
      <c r="C165" s="1" t="n">
        <v>3.7548791</v>
      </c>
      <c r="D165" s="1" t="n">
        <v>1.90896275926973</v>
      </c>
      <c r="E165" s="1" t="n">
        <v>2.090628731</v>
      </c>
      <c r="F165" s="1" t="n">
        <f aca="false">(B165+C165*D165) * $I$2 + $I$1</f>
        <v>1.34335963357646</v>
      </c>
    </row>
    <row r="166" customFormat="false" ht="15" hidden="false" customHeight="false" outlineLevel="0" collapsed="false">
      <c r="A166" s="1" t="s">
        <v>40</v>
      </c>
      <c r="B166" s="1" t="n">
        <v>-6.11478077</v>
      </c>
      <c r="C166" s="1" t="n">
        <v>3.75487892</v>
      </c>
      <c r="D166" s="1" t="n">
        <v>1.88231225423012</v>
      </c>
      <c r="E166" s="1" t="n">
        <v>1.976854953</v>
      </c>
      <c r="F166" s="1" t="n">
        <f aca="false">(B166+C166*D166) * $I$2 + $I$1</f>
        <v>1.21587377632712</v>
      </c>
    </row>
    <row r="167" customFormat="false" ht="15" hidden="false" customHeight="false" outlineLevel="0" collapsed="false">
      <c r="A167" s="1" t="s">
        <v>41</v>
      </c>
      <c r="B167" s="1" t="n">
        <v>-6.84270528</v>
      </c>
      <c r="C167" s="1" t="n">
        <v>4.16084513</v>
      </c>
      <c r="D167" s="1" t="n">
        <v>2.29967661015715</v>
      </c>
      <c r="E167" s="1" t="n">
        <v>3.578411473</v>
      </c>
      <c r="F167" s="1" t="n">
        <f aca="false">(B167+C167*D167) * $I$2 + $I$1</f>
        <v>3.47438999592185</v>
      </c>
    </row>
    <row r="168" customFormat="false" ht="15" hidden="false" customHeight="false" outlineLevel="0" collapsed="false">
      <c r="A168" s="1" t="s">
        <v>41</v>
      </c>
      <c r="B168" s="1" t="n">
        <v>-6.84270529</v>
      </c>
      <c r="C168" s="1" t="n">
        <v>4.16084513</v>
      </c>
      <c r="D168" s="1" t="n">
        <v>2.22381718664994</v>
      </c>
      <c r="E168" s="1" t="n">
        <v>3.084781988</v>
      </c>
      <c r="F168" s="1" t="n">
        <f aca="false">(B168+C168*D168) * $I$2 + $I$1</f>
        <v>3.07227534906436</v>
      </c>
    </row>
    <row r="169" customFormat="false" ht="15" hidden="false" customHeight="false" outlineLevel="0" collapsed="false">
      <c r="A169" s="1" t="s">
        <v>41</v>
      </c>
      <c r="B169" s="1" t="n">
        <v>-6.84270515</v>
      </c>
      <c r="C169" s="1" t="n">
        <v>4.16084511</v>
      </c>
      <c r="D169" s="1" t="n">
        <v>2.1528028805089</v>
      </c>
      <c r="E169" s="1" t="n">
        <v>2.643810302</v>
      </c>
      <c r="F169" s="1" t="n">
        <f aca="false">(B169+C169*D169) * $I$2 + $I$1</f>
        <v>2.69584377284217</v>
      </c>
    </row>
    <row r="170" customFormat="false" ht="15" hidden="false" customHeight="false" outlineLevel="0" collapsed="false">
      <c r="A170" s="1" t="s">
        <v>41</v>
      </c>
      <c r="B170" s="1" t="n">
        <v>-6.84270535</v>
      </c>
      <c r="C170" s="1" t="n">
        <v>4.16084527</v>
      </c>
      <c r="D170" s="1" t="n">
        <v>2.02356357135104</v>
      </c>
      <c r="E170" s="1" t="n">
        <v>1.882559494</v>
      </c>
      <c r="F170" s="1" t="n">
        <f aca="false">(B170+C170*D170) * $I$2 + $I$1</f>
        <v>2.01077390410732</v>
      </c>
    </row>
    <row r="171" customFormat="false" ht="15" hidden="false" customHeight="false" outlineLevel="0" collapsed="false">
      <c r="A171" s="1" t="s">
        <v>41</v>
      </c>
      <c r="B171" s="1" t="n">
        <v>-6.84270517</v>
      </c>
      <c r="C171" s="1" t="n">
        <v>4.16084529</v>
      </c>
      <c r="D171" s="1" t="n">
        <v>1.80664631182547</v>
      </c>
      <c r="E171" s="1" t="n">
        <v>0.769598833</v>
      </c>
      <c r="F171" s="1" t="n">
        <f aca="false">(B171+C171*D171) * $I$2 + $I$1</f>
        <v>0.860941985243378</v>
      </c>
    </row>
    <row r="172" customFormat="false" ht="15" hidden="false" customHeight="false" outlineLevel="0" collapsed="false">
      <c r="A172" s="1" t="s">
        <v>42</v>
      </c>
      <c r="B172" s="1" t="n">
        <v>-3.995526</v>
      </c>
      <c r="C172" s="1" t="n">
        <v>2.19829138</v>
      </c>
      <c r="D172" s="1" t="n">
        <v>2.4236926036961</v>
      </c>
      <c r="E172" s="1" t="n">
        <v>2.207636848</v>
      </c>
      <c r="F172" s="1" t="n">
        <f aca="false">(B172+C172*D172) * $I$2 + $I$1</f>
        <v>1.69919552719274</v>
      </c>
    </row>
    <row r="173" customFormat="false" ht="15" hidden="false" customHeight="false" outlineLevel="0" collapsed="false">
      <c r="A173" s="1" t="s">
        <v>42</v>
      </c>
      <c r="B173" s="1" t="n">
        <v>-3.99552612</v>
      </c>
      <c r="C173" s="1" t="n">
        <v>2.19829135</v>
      </c>
      <c r="D173" s="1" t="n">
        <v>2.33958090779715</v>
      </c>
      <c r="E173" s="1" t="n">
        <v>1.881676343</v>
      </c>
      <c r="F173" s="1" t="n">
        <f aca="false">(B173+C173*D173) * $I$2 + $I$1</f>
        <v>1.46363588687196</v>
      </c>
    </row>
    <row r="174" customFormat="false" ht="15" hidden="false" customHeight="false" outlineLevel="0" collapsed="false">
      <c r="A174" s="1" t="s">
        <v>42</v>
      </c>
      <c r="B174" s="1" t="n">
        <v>-3.99552611</v>
      </c>
      <c r="C174" s="1" t="n">
        <v>2.19829139</v>
      </c>
      <c r="D174" s="1" t="n">
        <v>2.18773397224793</v>
      </c>
      <c r="E174" s="1" t="n">
        <v>1.337602942</v>
      </c>
      <c r="F174" s="1" t="n">
        <f aca="false">(B174+C174*D174) * $I$2 + $I$1</f>
        <v>1.03838038094906</v>
      </c>
    </row>
    <row r="175" customFormat="false" ht="15" hidden="false" customHeight="false" outlineLevel="0" collapsed="false">
      <c r="A175" s="1" t="s">
        <v>42</v>
      </c>
      <c r="B175" s="1" t="n">
        <v>-3.99552605</v>
      </c>
      <c r="C175" s="1" t="n">
        <v>2.19829135</v>
      </c>
      <c r="D175" s="1" t="n">
        <v>2.11896930526801</v>
      </c>
      <c r="E175" s="1" t="n">
        <v>1.110013711</v>
      </c>
      <c r="F175" s="1" t="n">
        <f aca="false">(B175+C175*D175) * $I$2 + $I$1</f>
        <v>0.845801143151148</v>
      </c>
    </row>
    <row r="176" customFormat="false" ht="15" hidden="false" customHeight="false" outlineLevel="0" collapsed="false">
      <c r="A176" s="1" t="s">
        <v>42</v>
      </c>
      <c r="B176" s="1" t="n">
        <v>-3.99552602</v>
      </c>
      <c r="C176" s="1" t="n">
        <v>2.19829138</v>
      </c>
      <c r="D176" s="1" t="n">
        <v>1.99364208962287</v>
      </c>
      <c r="E176" s="1" t="n">
        <v>0.725323912</v>
      </c>
      <c r="F176" s="1" t="n">
        <f aca="false">(B176+C176*D176) * $I$2 + $I$1</f>
        <v>0.494815550340188</v>
      </c>
    </row>
    <row r="177" customFormat="false" ht="15" hidden="false" customHeight="false" outlineLevel="0" collapsed="false">
      <c r="A177" s="1" t="s">
        <v>43</v>
      </c>
      <c r="B177" s="1" t="n">
        <v>-3.80041268</v>
      </c>
      <c r="C177" s="1" t="n">
        <v>1.65269941</v>
      </c>
      <c r="D177" s="1" t="n">
        <v>2.18773397224793</v>
      </c>
      <c r="E177" s="1" t="n">
        <v>-0.231932057</v>
      </c>
      <c r="F177" s="1" t="n">
        <f aca="false">(B177+C177*D177) * $I$2 + $I$1</f>
        <v>-0.233673227817751</v>
      </c>
    </row>
    <row r="178" customFormat="false" ht="15" hidden="false" customHeight="false" outlineLevel="0" collapsed="false">
      <c r="A178" s="1" t="s">
        <v>43</v>
      </c>
      <c r="B178" s="1" t="n">
        <v>-3.80041253</v>
      </c>
      <c r="C178" s="1" t="n">
        <v>1.6526994</v>
      </c>
      <c r="D178" s="1" t="n">
        <v>2.05439650412681</v>
      </c>
      <c r="E178" s="1" t="n">
        <v>-0.539568093</v>
      </c>
      <c r="F178" s="1" t="n">
        <f aca="false">(B178+C178*D178) * $I$2 + $I$1</f>
        <v>-0.514413431424923</v>
      </c>
    </row>
    <row r="179" customFormat="false" ht="15" hidden="false" customHeight="false" outlineLevel="0" collapsed="false">
      <c r="A179" s="1" t="s">
        <v>43</v>
      </c>
      <c r="B179" s="1" t="n">
        <v>-3.80041267</v>
      </c>
      <c r="C179" s="1" t="n">
        <v>1.65269937</v>
      </c>
      <c r="D179" s="1" t="n">
        <v>1.80037469267179</v>
      </c>
      <c r="E179" s="1" t="n">
        <v>-1.09243143</v>
      </c>
      <c r="F179" s="1" t="n">
        <f aca="false">(B179+C179*D179) * $I$2 + $I$1</f>
        <v>-1.04925341670609</v>
      </c>
    </row>
    <row r="180" customFormat="false" ht="15" hidden="false" customHeight="false" outlineLevel="0" collapsed="false">
      <c r="A180" s="1" t="s">
        <v>43</v>
      </c>
      <c r="B180" s="1" t="n">
        <v>-3.80041264</v>
      </c>
      <c r="C180" s="1" t="n">
        <v>1.65269939</v>
      </c>
      <c r="D180" s="1" t="n">
        <v>1.67096347521723</v>
      </c>
      <c r="E180" s="1" t="n">
        <v>-1.337123317</v>
      </c>
      <c r="F180" s="1" t="n">
        <f aca="false">(B180+C180*D180) * $I$2 + $I$1</f>
        <v>-1.32172702626136</v>
      </c>
    </row>
    <row r="181" customFormat="false" ht="15" hidden="false" customHeight="false" outlineLevel="0" collapsed="false">
      <c r="A181" s="1" t="s">
        <v>43</v>
      </c>
      <c r="B181" s="1" t="n">
        <v>-3.80041273</v>
      </c>
      <c r="C181" s="1" t="n">
        <v>1.65269941</v>
      </c>
      <c r="D181" s="1" t="n">
        <v>1.63291780963212</v>
      </c>
      <c r="E181" s="1" t="n">
        <v>-1.410177302</v>
      </c>
      <c r="F181" s="1" t="n">
        <f aca="false">(B181+C181*D181) * $I$2 + $I$1</f>
        <v>-1.40183177055483</v>
      </c>
    </row>
    <row r="182" customFormat="false" ht="15" hidden="false" customHeight="false" outlineLevel="0" collapsed="false">
      <c r="A182" s="1" t="s">
        <v>44</v>
      </c>
      <c r="B182" s="1" t="n">
        <v>-5.41271293</v>
      </c>
      <c r="C182" s="1" t="n">
        <v>2.69926478</v>
      </c>
      <c r="D182" s="1" t="n">
        <v>2.29967661015715</v>
      </c>
      <c r="E182" s="1" t="n">
        <v>1.041300922</v>
      </c>
      <c r="F182" s="1" t="n">
        <f aca="false">(B182+C182*D182) * $I$2 + $I$1</f>
        <v>1.01413994534418</v>
      </c>
    </row>
    <row r="183" customFormat="false" ht="15" hidden="false" customHeight="false" outlineLevel="0" collapsed="false">
      <c r="A183" s="1" t="s">
        <v>44</v>
      </c>
      <c r="B183" s="1" t="n">
        <v>-5.41271286</v>
      </c>
      <c r="C183" s="1" t="n">
        <v>2.69926469</v>
      </c>
      <c r="D183" s="1" t="n">
        <v>2.26111050063067</v>
      </c>
      <c r="E183" s="1" t="n">
        <v>0.92068108</v>
      </c>
      <c r="F183" s="1" t="n">
        <f aca="false">(B183+C183*D183) * $I$2 + $I$1</f>
        <v>0.881519444206045</v>
      </c>
    </row>
    <row r="184" customFormat="false" ht="15" hidden="false" customHeight="false" outlineLevel="0" collapsed="false">
      <c r="A184" s="1" t="s">
        <v>44</v>
      </c>
      <c r="B184" s="1" t="n">
        <v>-5.41271272</v>
      </c>
      <c r="C184" s="1" t="n">
        <v>2.69926467</v>
      </c>
      <c r="D184" s="1" t="n">
        <v>2.22381718664994</v>
      </c>
      <c r="E184" s="1" t="n">
        <v>0.8092399</v>
      </c>
      <c r="F184" s="1" t="n">
        <f aca="false">(B184+C184*D184) * $I$2 + $I$1</f>
        <v>0.7532761018227</v>
      </c>
    </row>
    <row r="185" customFormat="false" ht="15" hidden="false" customHeight="false" outlineLevel="0" collapsed="false">
      <c r="A185" s="1" t="s">
        <v>44</v>
      </c>
      <c r="B185" s="1" t="n">
        <v>-5.41271275</v>
      </c>
      <c r="C185" s="1" t="n">
        <v>2.69926477</v>
      </c>
      <c r="D185" s="1" t="n">
        <v>2.18773397224793</v>
      </c>
      <c r="E185" s="1" t="n">
        <v>0.708035793</v>
      </c>
      <c r="F185" s="1" t="n">
        <f aca="false">(B185+C185*D185) * $I$2 + $I$1</f>
        <v>0.629194144146657</v>
      </c>
    </row>
    <row r="186" customFormat="false" ht="15" hidden="false" customHeight="false" outlineLevel="0" collapsed="false">
      <c r="A186" s="1" t="s">
        <v>44</v>
      </c>
      <c r="B186" s="1" t="n">
        <v>-5.4127127</v>
      </c>
      <c r="C186" s="1" t="n">
        <v>2.69926473</v>
      </c>
      <c r="D186" s="1" t="n">
        <v>2.1528028805089</v>
      </c>
      <c r="E186" s="1" t="n">
        <v>0.607534824</v>
      </c>
      <c r="F186" s="1" t="n">
        <f aca="false">(B186+C186*D186) * $I$2 + $I$1</f>
        <v>0.50907379068572</v>
      </c>
    </row>
    <row r="187" customFormat="false" ht="15" hidden="false" customHeight="false" outlineLevel="0" collapsed="false">
      <c r="A187" s="1" t="s">
        <v>45</v>
      </c>
      <c r="B187" s="1" t="n">
        <v>-3.2316684</v>
      </c>
      <c r="C187" s="1" t="n">
        <v>1.89185097</v>
      </c>
      <c r="D187" s="1" t="n">
        <v>1.99364208962287</v>
      </c>
      <c r="E187" s="1" t="n">
        <v>1.028547414</v>
      </c>
      <c r="F187" s="1" t="n">
        <f aca="false">(B187+C187*D187) * $I$2 + $I$1</f>
        <v>0.689637381577317</v>
      </c>
    </row>
    <row r="188" customFormat="false" ht="15" hidden="false" customHeight="false" outlineLevel="0" collapsed="false">
      <c r="A188" s="1" t="s">
        <v>45</v>
      </c>
      <c r="B188" s="1" t="n">
        <v>-3.23166833</v>
      </c>
      <c r="C188" s="1" t="n">
        <v>1.89185091</v>
      </c>
      <c r="D188" s="1" t="n">
        <v>1.9363784247672</v>
      </c>
      <c r="E188" s="1" t="n">
        <v>0.780241887</v>
      </c>
      <c r="F188" s="1" t="n">
        <f aca="false">(B188+C188*D188) * $I$2 + $I$1</f>
        <v>0.551622780083083</v>
      </c>
    </row>
    <row r="189" customFormat="false" ht="15" hidden="false" customHeight="false" outlineLevel="0" collapsed="false">
      <c r="A189" s="1" t="s">
        <v>45</v>
      </c>
      <c r="B189" s="1" t="n">
        <v>-3.23166836</v>
      </c>
      <c r="C189" s="1" t="n">
        <v>1.89185093</v>
      </c>
      <c r="D189" s="1" t="n">
        <v>1.88231225423012</v>
      </c>
      <c r="E189" s="1" t="n">
        <v>0.557900031</v>
      </c>
      <c r="F189" s="1" t="n">
        <f aca="false">(B189+C189*D189) * $I$2 + $I$1</f>
        <v>0.421314721310795</v>
      </c>
    </row>
    <row r="190" customFormat="false" ht="15" hidden="false" customHeight="false" outlineLevel="0" collapsed="false">
      <c r="A190" s="1" t="s">
        <v>45</v>
      </c>
      <c r="B190" s="1" t="n">
        <v>-3.23166836</v>
      </c>
      <c r="C190" s="1" t="n">
        <v>1.89185088</v>
      </c>
      <c r="D190" s="1" t="n">
        <v>1.83118335604096</v>
      </c>
      <c r="E190" s="1" t="n">
        <v>0.356974899</v>
      </c>
      <c r="F190" s="1" t="n">
        <f aca="false">(B190+C190*D190) * $I$2 + $I$1</f>
        <v>0.298085828290177</v>
      </c>
    </row>
    <row r="191" customFormat="false" ht="15" hidden="false" customHeight="false" outlineLevel="0" collapsed="false">
      <c r="A191" s="1" t="s">
        <v>45</v>
      </c>
      <c r="B191" s="1" t="n">
        <v>-3.23166844</v>
      </c>
      <c r="C191" s="1" t="n">
        <v>1.8918509</v>
      </c>
      <c r="D191" s="1" t="n">
        <v>1.78275847423634</v>
      </c>
      <c r="E191" s="1" t="n">
        <v>0.182321557</v>
      </c>
      <c r="F191" s="1" t="n">
        <f aca="false">(B191+C191*D191) * $I$2 + $I$1</f>
        <v>0.18137410804789</v>
      </c>
    </row>
    <row r="192" customFormat="false" ht="15" hidden="false" customHeight="false" outlineLevel="0" collapsed="false">
      <c r="A192" s="1" t="s">
        <v>46</v>
      </c>
      <c r="B192" s="1" t="n">
        <v>-4.31931813</v>
      </c>
      <c r="C192" s="1" t="n">
        <v>2.01231508</v>
      </c>
      <c r="D192" s="1" t="n">
        <v>2.66304625546652</v>
      </c>
      <c r="E192" s="1" t="n">
        <v>1.01523068</v>
      </c>
      <c r="F192" s="1" t="n">
        <f aca="false">(B192+C192*D192) * $I$2 + $I$1</f>
        <v>1.32606720307189</v>
      </c>
    </row>
    <row r="193" customFormat="false" ht="15" hidden="false" customHeight="false" outlineLevel="0" collapsed="false">
      <c r="A193" s="1" t="s">
        <v>46</v>
      </c>
      <c r="B193" s="1" t="n">
        <v>-4.31931815</v>
      </c>
      <c r="C193" s="1" t="n">
        <v>2.01231502</v>
      </c>
      <c r="D193" s="1" t="n">
        <v>2.22381718664994</v>
      </c>
      <c r="E193" s="1" t="n">
        <v>-0.004008021</v>
      </c>
      <c r="F193" s="1" t="n">
        <f aca="false">(B193+C193*D193) * $I$2 + $I$1</f>
        <v>0.200047678205582</v>
      </c>
    </row>
    <row r="194" customFormat="false" ht="15" hidden="false" customHeight="false" outlineLevel="0" collapsed="false">
      <c r="A194" s="1" t="s">
        <v>46</v>
      </c>
      <c r="B194" s="1" t="n">
        <v>-4.3193181</v>
      </c>
      <c r="C194" s="1" t="n">
        <v>2.01231503</v>
      </c>
      <c r="D194" s="1" t="n">
        <v>2.21003890520707</v>
      </c>
      <c r="E194" s="1" t="n">
        <v>-0.044997366</v>
      </c>
      <c r="F194" s="1" t="n">
        <f aca="false">(B194+C194*D194) * $I$2 + $I$1</f>
        <v>0.164725402143483</v>
      </c>
    </row>
    <row r="195" customFormat="false" ht="15" hidden="false" customHeight="false" outlineLevel="0" collapsed="false">
      <c r="A195" s="1" t="s">
        <v>46</v>
      </c>
      <c r="B195" s="1" t="n">
        <v>-4.31931813</v>
      </c>
      <c r="C195" s="1" t="n">
        <v>2.01231503</v>
      </c>
      <c r="D195" s="1" t="n">
        <v>2.17005775444619</v>
      </c>
      <c r="E195" s="1" t="n">
        <v>-0.145719654</v>
      </c>
      <c r="F195" s="1" t="n">
        <f aca="false">(B195+C195*D195) * $I$2 + $I$1</f>
        <v>0.0622286244185315</v>
      </c>
    </row>
    <row r="196" customFormat="false" ht="15" hidden="false" customHeight="false" outlineLevel="0" collapsed="false">
      <c r="A196" s="1" t="s">
        <v>46</v>
      </c>
      <c r="B196" s="1" t="n">
        <v>-4.31931815</v>
      </c>
      <c r="C196" s="1" t="n">
        <v>2.01231505</v>
      </c>
      <c r="D196" s="1" t="n">
        <v>2.13345409610281</v>
      </c>
      <c r="E196" s="1" t="n">
        <v>-0.238891908</v>
      </c>
      <c r="F196" s="1" t="n">
        <f aca="false">(B196+C196*D196) * $I$2 + $I$1</f>
        <v>-0.0316094569808414</v>
      </c>
    </row>
    <row r="197" customFormat="false" ht="15" hidden="false" customHeight="false" outlineLevel="0" collapsed="false">
      <c r="A197" s="1" t="s">
        <v>47</v>
      </c>
      <c r="B197" s="1" t="n">
        <v>-3.35225251</v>
      </c>
      <c r="C197" s="1" t="n">
        <v>0.733358352</v>
      </c>
      <c r="D197" s="1" t="n">
        <v>5.15405342909862</v>
      </c>
      <c r="E197" s="1" t="n">
        <v>0.674270125</v>
      </c>
      <c r="F197" s="1" t="n">
        <f aca="false">(B197+C197*D197) * $I$2 + $I$1</f>
        <v>0.546329011550416</v>
      </c>
    </row>
    <row r="198" customFormat="false" ht="15" hidden="false" customHeight="false" outlineLevel="0" collapsed="false">
      <c r="A198" s="1" t="s">
        <v>47</v>
      </c>
      <c r="B198" s="1" t="n">
        <v>-3.35225251</v>
      </c>
      <c r="C198" s="1" t="n">
        <v>0.733358352</v>
      </c>
      <c r="D198" s="1" t="n">
        <v>4.81020447649205</v>
      </c>
      <c r="E198" s="1" t="n">
        <v>0.242553945</v>
      </c>
      <c r="F198" s="1" t="n">
        <f aca="false">(B198+C198*D198) * $I$2 + $I$1</f>
        <v>0.225079306545278</v>
      </c>
    </row>
    <row r="199" customFormat="false" ht="15" hidden="false" customHeight="false" outlineLevel="0" collapsed="false">
      <c r="A199" s="1" t="s">
        <v>47</v>
      </c>
      <c r="B199" s="1" t="n">
        <v>-3.35225251</v>
      </c>
      <c r="C199" s="1" t="n">
        <v>0.733358352</v>
      </c>
      <c r="D199" s="1" t="n">
        <v>4.37958902456536</v>
      </c>
      <c r="E199" s="1" t="n">
        <v>-0.207959416</v>
      </c>
      <c r="F199" s="1" t="n">
        <f aca="false">(B199+C199*D199) * $I$2 + $I$1</f>
        <v>-0.17723422634015</v>
      </c>
    </row>
    <row r="200" customFormat="false" ht="15" hidden="false" customHeight="false" outlineLevel="0" collapsed="false">
      <c r="A200" s="1" t="s">
        <v>47</v>
      </c>
      <c r="B200" s="1" t="n">
        <v>-3.35225251</v>
      </c>
      <c r="C200" s="1" t="n">
        <v>0.733358352</v>
      </c>
      <c r="D200" s="1" t="n">
        <v>4.27055736714691</v>
      </c>
      <c r="E200" s="1" t="n">
        <v>-0.313930228</v>
      </c>
      <c r="F200" s="1" t="n">
        <f aca="false">(B200+C200*D200) * $I$2 + $I$1</f>
        <v>-0.27909984935973</v>
      </c>
    </row>
    <row r="201" customFormat="false" ht="15" hidden="false" customHeight="false" outlineLevel="0" collapsed="false">
      <c r="A201" s="1" t="s">
        <v>47</v>
      </c>
      <c r="B201" s="1" t="n">
        <v>-3.35225251</v>
      </c>
      <c r="C201" s="1" t="n">
        <v>0.733358352</v>
      </c>
      <c r="D201" s="1" t="n">
        <v>3.6553171236169</v>
      </c>
      <c r="E201" s="1" t="n">
        <v>-0.884380328</v>
      </c>
      <c r="F201" s="1" t="n">
        <f aca="false">(B201+C201*D201) * $I$2 + $I$1</f>
        <v>-0.853903830128141</v>
      </c>
    </row>
    <row r="202" customFormat="false" ht="15" hidden="false" customHeight="false" outlineLevel="0" collapsed="false">
      <c r="A202" s="1" t="s">
        <v>48</v>
      </c>
      <c r="B202" s="1" t="n">
        <v>-3.02419346</v>
      </c>
      <c r="C202" s="1" t="n">
        <v>1.13282489</v>
      </c>
      <c r="D202" s="1" t="n">
        <v>3.20900071392504</v>
      </c>
      <c r="E202" s="1" t="n">
        <v>0.673709487</v>
      </c>
      <c r="F202" s="1" t="n">
        <f aca="false">(B202+C202*D202) * $I$2 + $I$1</f>
        <v>0.780136429638991</v>
      </c>
    </row>
    <row r="203" customFormat="false" ht="15" hidden="false" customHeight="false" outlineLevel="0" collapsed="false">
      <c r="A203" s="1" t="s">
        <v>48</v>
      </c>
      <c r="B203" s="1" t="n">
        <v>-3.02419339</v>
      </c>
      <c r="C203" s="1" t="n">
        <v>1.13282494</v>
      </c>
      <c r="D203" s="1" t="n">
        <v>2.33213491902445</v>
      </c>
      <c r="E203" s="1" t="n">
        <v>-0.531708835</v>
      </c>
      <c r="F203" s="1" t="n">
        <f aca="false">(B203+C203*D203) * $I$2 + $I$1</f>
        <v>-0.4853416292287</v>
      </c>
    </row>
    <row r="204" customFormat="false" ht="15" hidden="false" customHeight="false" outlineLevel="0" collapsed="false">
      <c r="A204" s="1" t="s">
        <v>48</v>
      </c>
      <c r="B204" s="1" t="n">
        <v>-3.02419351</v>
      </c>
      <c r="C204" s="1" t="n">
        <v>1.13282495</v>
      </c>
      <c r="D204" s="1" t="n">
        <v>2.18773397224793</v>
      </c>
      <c r="E204" s="1" t="n">
        <v>-0.697155202</v>
      </c>
      <c r="F204" s="1" t="n">
        <f aca="false">(B204+C204*D204) * $I$2 + $I$1</f>
        <v>-0.693738835386152</v>
      </c>
    </row>
    <row r="205" customFormat="false" ht="15" hidden="false" customHeight="false" outlineLevel="0" collapsed="false">
      <c r="A205" s="1" t="s">
        <v>48</v>
      </c>
      <c r="B205" s="1" t="n">
        <v>-3.02419349</v>
      </c>
      <c r="C205" s="1" t="n">
        <v>1.13282492</v>
      </c>
      <c r="D205" s="1" t="n">
        <v>2.06877006018139</v>
      </c>
      <c r="E205" s="1" t="n">
        <v>-0.87803202</v>
      </c>
      <c r="F205" s="1" t="n">
        <f aca="false">(B205+C205*D205) * $I$2 + $I$1</f>
        <v>-0.865425659797086</v>
      </c>
    </row>
    <row r="206" customFormat="false" ht="15" hidden="false" customHeight="false" outlineLevel="0" collapsed="false">
      <c r="A206" s="1" t="s">
        <v>48</v>
      </c>
      <c r="B206" s="1" t="n">
        <v>-3.02419341</v>
      </c>
      <c r="C206" s="1" t="n">
        <v>1.13282494</v>
      </c>
      <c r="D206" s="1" t="n">
        <v>2.0423224743469</v>
      </c>
      <c r="E206" s="1" t="n">
        <v>-0.914791856</v>
      </c>
      <c r="F206" s="1" t="n">
        <f aca="false">(B206+C206*D206) * $I$2 + $I$1</f>
        <v>-0.903594227842994</v>
      </c>
    </row>
    <row r="207" customFormat="false" ht="15" hidden="false" customHeight="false" outlineLevel="0" collapsed="false">
      <c r="A207" s="1" t="s">
        <v>49</v>
      </c>
      <c r="B207" s="1" t="n">
        <v>-2.18745556</v>
      </c>
      <c r="C207" s="1" t="n">
        <v>1.0497927</v>
      </c>
      <c r="D207" s="1" t="n">
        <v>2.4236926036961</v>
      </c>
      <c r="E207" s="1" t="n">
        <v>0.065132095</v>
      </c>
      <c r="F207" s="1" t="n">
        <f aca="false">(B207+C207*D207) * $I$2 + $I$1</f>
        <v>0.456391431087182</v>
      </c>
    </row>
    <row r="208" customFormat="false" ht="15" hidden="false" customHeight="false" outlineLevel="0" collapsed="false">
      <c r="A208" s="1" t="s">
        <v>49</v>
      </c>
      <c r="B208" s="1" t="n">
        <v>-2.18745551</v>
      </c>
      <c r="C208" s="1" t="n">
        <v>1.04979272</v>
      </c>
      <c r="D208" s="1" t="n">
        <v>2.33958090779715</v>
      </c>
      <c r="E208" s="1" t="n">
        <v>-0.099268002</v>
      </c>
      <c r="F208" s="1" t="n">
        <f aca="false">(B208+C208*D208) * $I$2 + $I$1</f>
        <v>0.343900308369908</v>
      </c>
    </row>
    <row r="209" customFormat="false" ht="15" hidden="false" customHeight="false" outlineLevel="0" collapsed="false">
      <c r="A209" s="1" t="s">
        <v>49</v>
      </c>
      <c r="B209" s="1" t="n">
        <v>-2.18745555</v>
      </c>
      <c r="C209" s="1" t="n">
        <v>1.049792669</v>
      </c>
      <c r="D209" s="1" t="n">
        <v>2.26111050063067</v>
      </c>
      <c r="E209" s="1" t="n">
        <v>-0.234204499</v>
      </c>
      <c r="F209" s="1" t="n">
        <f aca="false">(B209+C209*D209) * $I$2 + $I$1</f>
        <v>0.238953539727643</v>
      </c>
    </row>
    <row r="210" customFormat="false" ht="15" hidden="false" customHeight="false" outlineLevel="0" collapsed="false">
      <c r="A210" s="1" t="s">
        <v>49</v>
      </c>
      <c r="B210" s="1" t="n">
        <v>-2.18745556</v>
      </c>
      <c r="C210" s="1" t="n">
        <v>1.049792697</v>
      </c>
      <c r="D210" s="1" t="n">
        <v>2.18773397224793</v>
      </c>
      <c r="E210" s="1" t="n">
        <v>-0.333237474</v>
      </c>
      <c r="F210" s="1" t="n">
        <f aca="false">(B210+C210*D210) * $I$2 + $I$1</f>
        <v>0.140819608619711</v>
      </c>
    </row>
    <row r="211" customFormat="false" ht="15" hidden="false" customHeight="false" outlineLevel="0" collapsed="false">
      <c r="A211" s="1" t="s">
        <v>49</v>
      </c>
      <c r="B211" s="1" t="n">
        <v>-2.18745553</v>
      </c>
      <c r="C211" s="1" t="n">
        <v>1.049792669</v>
      </c>
      <c r="D211" s="1" t="n">
        <v>2.11896930526801</v>
      </c>
      <c r="E211" s="1" t="n">
        <v>-0.434790937</v>
      </c>
      <c r="F211" s="1" t="n">
        <f aca="false">(B211+C211*D211) * $I$2 + $I$1</f>
        <v>0.0488534901220736</v>
      </c>
    </row>
    <row r="212" customFormat="false" ht="15" hidden="false" customHeight="false" outlineLevel="0" collapsed="false">
      <c r="A212" s="1" t="s">
        <v>50</v>
      </c>
      <c r="B212" s="1" t="n">
        <v>-3.36833324</v>
      </c>
      <c r="C212" s="1" t="n">
        <v>1.62278766</v>
      </c>
      <c r="D212" s="1" t="n">
        <v>1.66765676856896</v>
      </c>
      <c r="E212" s="1" t="n">
        <v>-0.909563411</v>
      </c>
      <c r="F212" s="1" t="n">
        <f aca="false">(B212+C212*D212) * $I$2 + $I$1</f>
        <v>-0.841782331314353</v>
      </c>
    </row>
    <row r="213" customFormat="false" ht="15" hidden="false" customHeight="false" outlineLevel="0" collapsed="false">
      <c r="A213" s="1" t="s">
        <v>50</v>
      </c>
      <c r="B213" s="1" t="n">
        <v>-3.36833332</v>
      </c>
      <c r="C213" s="1" t="n">
        <v>1.62278768</v>
      </c>
      <c r="D213" s="1" t="n">
        <v>1.61183578510519</v>
      </c>
      <c r="E213" s="1" t="n">
        <v>-1.021373508</v>
      </c>
      <c r="F213" s="1" t="n">
        <f aca="false">(B213+C213*D213) * $I$2 + $I$1</f>
        <v>-0.957185623560589</v>
      </c>
    </row>
    <row r="214" customFormat="false" ht="15" hidden="false" customHeight="false" outlineLevel="0" collapsed="false">
      <c r="A214" s="1" t="s">
        <v>50</v>
      </c>
      <c r="B214" s="1" t="n">
        <v>-3.36833329</v>
      </c>
      <c r="C214" s="1" t="n">
        <v>1.6227877</v>
      </c>
      <c r="D214" s="1" t="n">
        <v>1.45557653660737</v>
      </c>
      <c r="E214" s="1" t="n">
        <v>-1.329536027</v>
      </c>
      <c r="F214" s="1" t="n">
        <f aca="false">(B214+C214*D214) * $I$2 + $I$1</f>
        <v>-1.2802329278533</v>
      </c>
    </row>
    <row r="215" customFormat="false" ht="15" hidden="false" customHeight="false" outlineLevel="0" collapsed="false">
      <c r="A215" s="1" t="s">
        <v>50</v>
      </c>
      <c r="B215" s="1" t="n">
        <v>-3.36833318</v>
      </c>
      <c r="C215" s="1" t="n">
        <v>1.62278774</v>
      </c>
      <c r="D215" s="1" t="n">
        <v>1.41227654449492</v>
      </c>
      <c r="E215" s="1" t="n">
        <v>-1.417578651</v>
      </c>
      <c r="F215" s="1" t="n">
        <f aca="false">(B215+C215*D215) * $I$2 + $I$1</f>
        <v>-1.36975029179925</v>
      </c>
    </row>
    <row r="216" customFormat="false" ht="15" hidden="false" customHeight="false" outlineLevel="0" collapsed="false">
      <c r="A216" s="1" t="s">
        <v>50</v>
      </c>
      <c r="B216" s="1" t="n">
        <v>-3.36833327</v>
      </c>
      <c r="C216" s="1" t="n">
        <v>1.62278772</v>
      </c>
      <c r="D216" s="1" t="n">
        <v>1.39388033429759</v>
      </c>
      <c r="E216" s="1" t="n">
        <v>-1.452006904</v>
      </c>
      <c r="F216" s="1" t="n">
        <f aca="false">(B216+C216*D216) * $I$2 + $I$1</f>
        <v>-1.40778241624297</v>
      </c>
    </row>
    <row r="217" customFormat="false" ht="15" hidden="false" customHeight="false" outlineLevel="0" collapsed="false">
      <c r="A217" s="1" t="s">
        <v>51</v>
      </c>
      <c r="B217" s="1" t="n">
        <v>-2.64210013</v>
      </c>
      <c r="C217" s="1" t="n">
        <v>1.37273474</v>
      </c>
      <c r="D217" s="1" t="n">
        <v>2.26111050063067</v>
      </c>
      <c r="E217" s="1" t="n">
        <v>1.07636668</v>
      </c>
      <c r="F217" s="1" t="n">
        <f aca="false">(B217+C217*D217) * $I$2 + $I$1</f>
        <v>0.590012364813448</v>
      </c>
    </row>
    <row r="218" customFormat="false" ht="15" hidden="false" customHeight="false" outlineLevel="0" collapsed="false">
      <c r="A218" s="1" t="s">
        <v>51</v>
      </c>
      <c r="B218" s="1" t="n">
        <v>-2.64210025</v>
      </c>
      <c r="C218" s="1" t="n">
        <v>1.37273467</v>
      </c>
      <c r="D218" s="1" t="n">
        <v>2.18773397224793</v>
      </c>
      <c r="E218" s="1" t="n">
        <v>0.863311807</v>
      </c>
      <c r="F218" s="1" t="n">
        <f aca="false">(B218+C218*D218) * $I$2 + $I$1</f>
        <v>0.461689587067612</v>
      </c>
    </row>
    <row r="219" customFormat="false" ht="15" hidden="false" customHeight="false" outlineLevel="0" collapsed="false">
      <c r="A219" s="1" t="s">
        <v>51</v>
      </c>
      <c r="B219" s="1" t="n">
        <v>-2.64210022</v>
      </c>
      <c r="C219" s="1" t="n">
        <v>1.37273469</v>
      </c>
      <c r="D219" s="1" t="n">
        <v>2.11896930526801</v>
      </c>
      <c r="E219" s="1" t="n">
        <v>0.672944473</v>
      </c>
      <c r="F219" s="1" t="n">
        <f aca="false">(B219+C219*D219) * $I$2 + $I$1</f>
        <v>0.34143257671455</v>
      </c>
    </row>
    <row r="220" customFormat="false" ht="15" hidden="false" customHeight="false" outlineLevel="0" collapsed="false">
      <c r="A220" s="1" t="s">
        <v>51</v>
      </c>
      <c r="B220" s="1" t="n">
        <v>-2.64210001</v>
      </c>
      <c r="C220" s="1" t="n">
        <v>1.37273464</v>
      </c>
      <c r="D220" s="1" t="n">
        <v>2.05439650412681</v>
      </c>
      <c r="E220" s="1" t="n">
        <v>0.500775288</v>
      </c>
      <c r="F220" s="1" t="n">
        <f aca="false">(B220+C220*D220) * $I$2 + $I$1</f>
        <v>0.228506432728576</v>
      </c>
    </row>
    <row r="221" customFormat="false" ht="15" hidden="false" customHeight="false" outlineLevel="0" collapsed="false">
      <c r="A221" s="1" t="s">
        <v>51</v>
      </c>
      <c r="B221" s="1" t="n">
        <v>-2.64210019</v>
      </c>
      <c r="C221" s="1" t="n">
        <v>1.37273466</v>
      </c>
      <c r="D221" s="1" t="n">
        <v>1.9363784247672</v>
      </c>
      <c r="E221" s="1" t="n">
        <v>0.209450224</v>
      </c>
      <c r="F221" s="1" t="n">
        <f aca="false">(B221+C221*D221) * $I$2 + $I$1</f>
        <v>0.0221137464417403</v>
      </c>
    </row>
    <row r="222" customFormat="false" ht="15" hidden="false" customHeight="false" outlineLevel="0" collapsed="false">
      <c r="A222" s="1" t="s">
        <v>52</v>
      </c>
      <c r="B222" s="1" t="n">
        <v>-4.23762974</v>
      </c>
      <c r="C222" s="1" t="n">
        <v>1.76566303</v>
      </c>
      <c r="D222" s="1" t="n">
        <v>3.22652524793558</v>
      </c>
      <c r="E222" s="1" t="n">
        <v>1.211970735</v>
      </c>
      <c r="F222" s="1" t="n">
        <f aca="false">(B222+C222*D222) * $I$2 + $I$1</f>
        <v>1.86082400792248</v>
      </c>
    </row>
    <row r="223" customFormat="false" ht="15" hidden="false" customHeight="false" outlineLevel="0" collapsed="false">
      <c r="A223" s="1" t="s">
        <v>52</v>
      </c>
      <c r="B223" s="1" t="n">
        <v>-4.23762974</v>
      </c>
      <c r="C223" s="1" t="n">
        <v>1.76566303</v>
      </c>
      <c r="D223" s="1" t="n">
        <v>2.79116512702001</v>
      </c>
      <c r="E223" s="1" t="n">
        <v>0.38865799</v>
      </c>
      <c r="F223" s="1" t="n">
        <f aca="false">(B223+C223*D223) * $I$2 + $I$1</f>
        <v>0.881525127207431</v>
      </c>
    </row>
    <row r="224" customFormat="false" ht="15" hidden="false" customHeight="false" outlineLevel="0" collapsed="false">
      <c r="A224" s="1" t="s">
        <v>52</v>
      </c>
      <c r="B224" s="1" t="n">
        <v>-4.23762974</v>
      </c>
      <c r="C224" s="1" t="n">
        <v>1.76566303</v>
      </c>
      <c r="D224" s="1" t="n">
        <v>2.52065899528702</v>
      </c>
      <c r="E224" s="1" t="n">
        <v>-0.116511345</v>
      </c>
      <c r="F224" s="1" t="n">
        <f aca="false">(B224+C224*D224) * $I$2 + $I$1</f>
        <v>0.273048743390805</v>
      </c>
    </row>
    <row r="225" customFormat="false" ht="15" hidden="false" customHeight="false" outlineLevel="0" collapsed="false">
      <c r="A225" s="1" t="s">
        <v>52</v>
      </c>
      <c r="B225" s="1" t="n">
        <v>-4.23762974</v>
      </c>
      <c r="C225" s="1" t="n">
        <v>1.76566303</v>
      </c>
      <c r="D225" s="1" t="n">
        <v>2.49306670244157</v>
      </c>
      <c r="E225" s="1" t="n">
        <v>-0.16857251</v>
      </c>
      <c r="F225" s="1" t="n">
        <f aca="false">(B225+C225*D225) * $I$2 + $I$1</f>
        <v>0.210982650972682</v>
      </c>
    </row>
    <row r="226" customFormat="false" ht="15" hidden="false" customHeight="false" outlineLevel="0" collapsed="false">
      <c r="A226" s="1" t="s">
        <v>52</v>
      </c>
      <c r="B226" s="1" t="n">
        <v>-4.23762974</v>
      </c>
      <c r="C226" s="1" t="n">
        <v>1.76566303</v>
      </c>
      <c r="D226" s="1" t="n">
        <v>2.05420841622572</v>
      </c>
      <c r="E226" s="1" t="n">
        <v>-1.008131936</v>
      </c>
      <c r="F226" s="1" t="n">
        <f aca="false">(B226+C226*D226) * $I$2 + $I$1</f>
        <v>-0.776185001360486</v>
      </c>
    </row>
    <row r="227" customFormat="false" ht="15" hidden="false" customHeight="false" outlineLevel="0" collapsed="false">
      <c r="A227" s="1" t="s">
        <v>53</v>
      </c>
      <c r="B227" s="1" t="n">
        <v>-3.05865597</v>
      </c>
      <c r="C227" s="1" t="n">
        <v>1.72936919</v>
      </c>
      <c r="D227" s="1" t="n">
        <v>1.90734210222948</v>
      </c>
      <c r="E227" s="1" t="n">
        <v>0.456791735</v>
      </c>
      <c r="F227" s="1" t="n">
        <f aca="false">(B227+C227*D227) * $I$2 + $I$1</f>
        <v>0.30723956518425</v>
      </c>
    </row>
    <row r="228" customFormat="false" ht="15" hidden="false" customHeight="false" outlineLevel="0" collapsed="false">
      <c r="A228" s="1" t="s">
        <v>53</v>
      </c>
      <c r="B228" s="1" t="n">
        <v>-3.05865598</v>
      </c>
      <c r="C228" s="1" t="n">
        <v>1.72936917</v>
      </c>
      <c r="D228" s="1" t="n">
        <v>1.71474009150915</v>
      </c>
      <c r="E228" s="1" t="n">
        <v>-0.05087233</v>
      </c>
      <c r="F228" s="1" t="n">
        <f aca="false">(B228+C228*D228) * $I$2 + $I$1</f>
        <v>-0.117093995174087</v>
      </c>
    </row>
    <row r="229" customFormat="false" ht="15" hidden="false" customHeight="false" outlineLevel="0" collapsed="false">
      <c r="A229" s="1" t="s">
        <v>53</v>
      </c>
      <c r="B229" s="1" t="n">
        <v>-3.05865594</v>
      </c>
      <c r="C229" s="1" t="n">
        <v>1.72936916</v>
      </c>
      <c r="D229" s="1" t="n">
        <v>1.63291780963212</v>
      </c>
      <c r="E229" s="1" t="n">
        <v>-0.255537619</v>
      </c>
      <c r="F229" s="1" t="n">
        <f aca="false">(B229+C229*D229) * $I$2 + $I$1</f>
        <v>-0.297361736039336</v>
      </c>
    </row>
    <row r="230" customFormat="false" ht="15" hidden="false" customHeight="false" outlineLevel="0" collapsed="false">
      <c r="A230" s="1" t="s">
        <v>53</v>
      </c>
      <c r="B230" s="1" t="n">
        <v>-3.05865597</v>
      </c>
      <c r="C230" s="1" t="n">
        <v>1.7293692</v>
      </c>
      <c r="D230" s="1" t="n">
        <v>1.59317058898479</v>
      </c>
      <c r="E230" s="1" t="n">
        <v>-0.356674944</v>
      </c>
      <c r="F230" s="1" t="n">
        <f aca="false">(B230+C230*D230) * $I$2 + $I$1</f>
        <v>-0.384931272709852</v>
      </c>
    </row>
    <row r="231" customFormat="false" ht="15" hidden="false" customHeight="false" outlineLevel="0" collapsed="false">
      <c r="A231" s="1" t="s">
        <v>53</v>
      </c>
      <c r="B231" s="1" t="n">
        <v>-3.058656</v>
      </c>
      <c r="C231" s="1" t="n">
        <v>1.72936913</v>
      </c>
      <c r="D231" s="1" t="n">
        <v>1.3982164682755</v>
      </c>
      <c r="E231" s="1" t="n">
        <v>-0.840487768</v>
      </c>
      <c r="F231" s="1" t="n">
        <f aca="false">(B231+C231*D231) * $I$2 + $I$1</f>
        <v>-0.814447022266976</v>
      </c>
    </row>
    <row r="232" customFormat="false" ht="15" hidden="false" customHeight="false" outlineLevel="0" collapsed="false">
      <c r="A232" s="1" t="s">
        <v>54</v>
      </c>
      <c r="B232" s="1" t="n">
        <v>-2.91160121</v>
      </c>
      <c r="C232" s="1" t="n">
        <v>1.43234114</v>
      </c>
      <c r="D232" s="1" t="n">
        <v>2.33956607649313</v>
      </c>
      <c r="E232" s="1" t="n">
        <v>0.399782325</v>
      </c>
      <c r="F232" s="1" t="n">
        <f aca="false">(B232+C232*D232) * $I$2 + $I$1</f>
        <v>0.561540087105285</v>
      </c>
    </row>
    <row r="233" customFormat="false" ht="15" hidden="false" customHeight="false" outlineLevel="0" collapsed="false">
      <c r="A233" s="1" t="s">
        <v>54</v>
      </c>
      <c r="B233" s="1" t="n">
        <v>-2.91160128</v>
      </c>
      <c r="C233" s="1" t="n">
        <v>1.43234117</v>
      </c>
      <c r="D233" s="1" t="n">
        <v>2.30203209089702</v>
      </c>
      <c r="E233" s="1" t="n">
        <v>0.385942442</v>
      </c>
      <c r="F233" s="1" t="n">
        <f aca="false">(B233+C233*D233) * $I$2 + $I$1</f>
        <v>0.493049648728926</v>
      </c>
    </row>
    <row r="234" customFormat="false" ht="15" hidden="false" customHeight="false" outlineLevel="0" collapsed="false">
      <c r="A234" s="1" t="s">
        <v>54</v>
      </c>
      <c r="B234" s="1" t="n">
        <v>-2.91160123</v>
      </c>
      <c r="C234" s="1" t="n">
        <v>1.43234119</v>
      </c>
      <c r="D234" s="1" t="n">
        <v>2.1528028805089</v>
      </c>
      <c r="E234" s="1" t="n">
        <v>-0.016332655</v>
      </c>
      <c r="F234" s="1" t="n">
        <f aca="false">(B234+C234*D234) * $I$2 + $I$1</f>
        <v>0.220742579240038</v>
      </c>
    </row>
    <row r="235" customFormat="false" ht="15" hidden="false" customHeight="false" outlineLevel="0" collapsed="false">
      <c r="A235" s="1" t="s">
        <v>54</v>
      </c>
      <c r="B235" s="1" t="n">
        <v>-2.91160125</v>
      </c>
      <c r="C235" s="1" t="n">
        <v>1.43234118</v>
      </c>
      <c r="D235" s="1" t="n">
        <v>1.90896275926973</v>
      </c>
      <c r="E235" s="1" t="n">
        <v>-0.473690417</v>
      </c>
      <c r="F235" s="1" t="n">
        <f aca="false">(B235+C235*D235) * $I$2 + $I$1</f>
        <v>-0.224206676550679</v>
      </c>
    </row>
    <row r="236" customFormat="false" ht="15" hidden="false" customHeight="false" outlineLevel="0" collapsed="false">
      <c r="A236" s="1" t="s">
        <v>54</v>
      </c>
      <c r="B236" s="1" t="n">
        <v>-2.91160122</v>
      </c>
      <c r="C236" s="1" t="n">
        <v>1.43234118</v>
      </c>
      <c r="D236" s="1" t="n">
        <v>1.71474009150915</v>
      </c>
      <c r="E236" s="1" t="n">
        <v>-0.770892529</v>
      </c>
      <c r="F236" s="1" t="n">
        <f aca="false">(B236+C236*D236) * $I$2 + $I$1</f>
        <v>-0.578615997887189</v>
      </c>
    </row>
    <row r="237" customFormat="false" ht="15" hidden="false" customHeight="false" outlineLevel="0" collapsed="false">
      <c r="A237" s="1" t="s">
        <v>55</v>
      </c>
      <c r="B237" s="1" t="n">
        <v>-3.33350657</v>
      </c>
      <c r="C237" s="1" t="n">
        <v>1.86715419</v>
      </c>
      <c r="D237" s="1" t="n">
        <v>2.08618335941171</v>
      </c>
      <c r="E237" s="1" t="n">
        <v>0.2569651</v>
      </c>
      <c r="F237" s="1" t="n">
        <f aca="false">(B237+C237*D237) * $I$2 + $I$1</f>
        <v>0.717300479487534</v>
      </c>
    </row>
    <row r="238" customFormat="false" ht="15" hidden="false" customHeight="false" outlineLevel="0" collapsed="false">
      <c r="A238" s="1" t="s">
        <v>55</v>
      </c>
      <c r="B238" s="1" t="n">
        <v>-3.33350657</v>
      </c>
      <c r="C238" s="1" t="n">
        <v>1.86715417</v>
      </c>
      <c r="D238" s="1" t="n">
        <v>2.02356357135104</v>
      </c>
      <c r="E238" s="1" t="n">
        <v>0.117783036</v>
      </c>
      <c r="F238" s="1" t="n">
        <f aca="false">(B238+C238*D238) * $I$2 + $I$1</f>
        <v>0.568346978033018</v>
      </c>
    </row>
    <row r="239" customFormat="false" ht="15" hidden="false" customHeight="false" outlineLevel="0" collapsed="false">
      <c r="A239" s="1" t="s">
        <v>55</v>
      </c>
      <c r="B239" s="1" t="n">
        <v>-3.33350651</v>
      </c>
      <c r="C239" s="1" t="n">
        <v>1.86715421</v>
      </c>
      <c r="D239" s="1" t="n">
        <v>1.90896275926973</v>
      </c>
      <c r="E239" s="1" t="n">
        <v>-0.127833372</v>
      </c>
      <c r="F239" s="1" t="n">
        <f aca="false">(B239+C239*D239) * $I$2 + $I$1</f>
        <v>0.295746642132041</v>
      </c>
    </row>
    <row r="240" customFormat="false" ht="15" hidden="false" customHeight="false" outlineLevel="0" collapsed="false">
      <c r="A240" s="1" t="s">
        <v>55</v>
      </c>
      <c r="B240" s="1" t="n">
        <v>-3.33350654</v>
      </c>
      <c r="C240" s="1" t="n">
        <v>1.86715421</v>
      </c>
      <c r="D240" s="1" t="n">
        <v>1.71474009150915</v>
      </c>
      <c r="E240" s="1" t="n">
        <v>-0.534435489</v>
      </c>
      <c r="F240" s="1" t="n">
        <f aca="false">(B240+C240*D240) * $I$2 + $I$1</f>
        <v>-0.166250116559439</v>
      </c>
    </row>
    <row r="241" customFormat="false" ht="15" hidden="false" customHeight="false" outlineLevel="0" collapsed="false">
      <c r="A241" s="1" t="s">
        <v>55</v>
      </c>
      <c r="B241" s="1" t="n">
        <v>-3.33350657</v>
      </c>
      <c r="C241" s="1" t="n">
        <v>1.86715421</v>
      </c>
      <c r="D241" s="1" t="n">
        <v>1.63054817173841</v>
      </c>
      <c r="E241" s="1" t="n">
        <v>-0.676683455</v>
      </c>
      <c r="F241" s="1" t="n">
        <f aca="false">(B241+C241*D241) * $I$2 + $I$1</f>
        <v>-0.366517153851477</v>
      </c>
    </row>
    <row r="242" customFormat="false" ht="15" hidden="false" customHeight="false" outlineLevel="0" collapsed="false">
      <c r="A242" s="1" t="s">
        <v>56</v>
      </c>
      <c r="B242" s="1" t="n">
        <v>-3.70795569</v>
      </c>
      <c r="C242" s="1" t="n">
        <v>1.95735988</v>
      </c>
      <c r="D242" s="1" t="n">
        <v>2.22491807389899</v>
      </c>
      <c r="E242" s="1" t="n">
        <v>1.075343662</v>
      </c>
      <c r="F242" s="1" t="n">
        <f aca="false">(B242+C242*D242) * $I$2 + $I$1</f>
        <v>0.825957600712007</v>
      </c>
    </row>
    <row r="243" customFormat="false" ht="15" hidden="false" customHeight="false" outlineLevel="0" collapsed="false">
      <c r="A243" s="1" t="s">
        <v>56</v>
      </c>
      <c r="B243" s="1" t="n">
        <v>-3.70795587</v>
      </c>
      <c r="C243" s="1" t="n">
        <v>1.9573599</v>
      </c>
      <c r="D243" s="1" t="n">
        <v>2.18879912953728</v>
      </c>
      <c r="E243" s="1" t="n">
        <v>0.965461776</v>
      </c>
      <c r="F243" s="1" t="n">
        <f aca="false">(B243+C243*D243) * $I$2 + $I$1</f>
        <v>0.735890671208556</v>
      </c>
    </row>
    <row r="244" customFormat="false" ht="15" hidden="false" customHeight="false" outlineLevel="0" collapsed="false">
      <c r="A244" s="1" t="s">
        <v>56</v>
      </c>
      <c r="B244" s="1" t="n">
        <v>-3.70795576</v>
      </c>
      <c r="C244" s="1" t="n">
        <v>1.95735993</v>
      </c>
      <c r="D244" s="1" t="n">
        <v>2.1199690699896</v>
      </c>
      <c r="E244" s="1" t="n">
        <v>0.765467842</v>
      </c>
      <c r="F244" s="1" t="n">
        <f aca="false">(B244+C244*D244) * $I$2 + $I$1</f>
        <v>0.564255194017442</v>
      </c>
    </row>
    <row r="245" customFormat="false" ht="15" hidden="false" customHeight="false" outlineLevel="0" collapsed="false">
      <c r="A245" s="1" t="s">
        <v>56</v>
      </c>
      <c r="B245" s="1" t="n">
        <v>-3.70795603</v>
      </c>
      <c r="C245" s="1" t="n">
        <v>1.95735999</v>
      </c>
      <c r="D245" s="1" t="n">
        <v>2.11233027426452</v>
      </c>
      <c r="E245" s="1" t="n">
        <v>0.662172376</v>
      </c>
      <c r="F245" s="1" t="n">
        <f aca="false">(B245+C245*D245) * $I$2 + $I$1</f>
        <v>0.545206792350345</v>
      </c>
    </row>
    <row r="246" customFormat="false" ht="15" hidden="false" customHeight="false" outlineLevel="0" collapsed="false">
      <c r="A246" s="1" t="s">
        <v>56</v>
      </c>
      <c r="B246" s="1" t="n">
        <v>-3.70795581</v>
      </c>
      <c r="C246" s="1" t="n">
        <v>1.95735995</v>
      </c>
      <c r="D246" s="1" t="n">
        <v>1.59543303699938</v>
      </c>
      <c r="E246" s="1" t="n">
        <v>-0.610277703</v>
      </c>
      <c r="F246" s="1" t="n">
        <f aca="false">(B246+C246*D246) * $I$2 + $I$1</f>
        <v>-0.743735993123211</v>
      </c>
    </row>
    <row r="247" customFormat="false" ht="15" hidden="false" customHeight="false" outlineLevel="0" collapsed="false">
      <c r="A247" s="1" t="s">
        <v>57</v>
      </c>
      <c r="B247" s="1" t="n">
        <v>-3.59641101</v>
      </c>
      <c r="C247" s="1" t="n">
        <v>1.85468262</v>
      </c>
      <c r="D247" s="1" t="n">
        <v>2.2975604527323</v>
      </c>
      <c r="E247" s="1" t="n">
        <v>0.941958479</v>
      </c>
      <c r="F247" s="1" t="n">
        <f aca="false">(B247+C247*D247) * $I$2 + $I$1</f>
        <v>0.848665770771484</v>
      </c>
    </row>
    <row r="248" customFormat="false" ht="15" hidden="false" customHeight="false" outlineLevel="0" collapsed="false">
      <c r="A248" s="1" t="s">
        <v>57</v>
      </c>
      <c r="B248" s="1" t="n">
        <v>-3.59641081</v>
      </c>
      <c r="C248" s="1" t="n">
        <v>1.85468257</v>
      </c>
      <c r="D248" s="1" t="n">
        <v>2.22345044895031</v>
      </c>
      <c r="E248" s="1" t="n">
        <v>0.737164066</v>
      </c>
      <c r="F248" s="1" t="n">
        <f aca="false">(B248+C248*D248) * $I$2 + $I$1</f>
        <v>0.673558190649424</v>
      </c>
    </row>
    <row r="249" customFormat="false" ht="15" hidden="false" customHeight="false" outlineLevel="0" collapsed="false">
      <c r="A249" s="1" t="s">
        <v>57</v>
      </c>
      <c r="B249" s="1" t="n">
        <v>-3.59641095</v>
      </c>
      <c r="C249" s="1" t="n">
        <v>1.8546826</v>
      </c>
      <c r="D249" s="1" t="n">
        <v>2.1528028805089</v>
      </c>
      <c r="E249" s="1" t="n">
        <v>0.530628251</v>
      </c>
      <c r="F249" s="1" t="n">
        <f aca="false">(B249+C249*D249) * $I$2 + $I$1</f>
        <v>0.506631474936438</v>
      </c>
    </row>
    <row r="250" customFormat="false" ht="15" hidden="false" customHeight="false" outlineLevel="0" collapsed="false">
      <c r="A250" s="1" t="s">
        <v>57</v>
      </c>
      <c r="B250" s="1" t="n">
        <v>-3.59641095</v>
      </c>
      <c r="C250" s="1" t="n">
        <v>1.85468258</v>
      </c>
      <c r="D250" s="1" t="n">
        <v>2.08618335941171</v>
      </c>
      <c r="E250" s="1" t="n">
        <v>0.340037303</v>
      </c>
      <c r="F250" s="1" t="n">
        <f aca="false">(B250+C250*D250) * $I$2 + $I$1</f>
        <v>0.349222300934434</v>
      </c>
    </row>
    <row r="251" customFormat="false" ht="15" hidden="false" customHeight="false" outlineLevel="0" collapsed="false">
      <c r="A251" s="1" t="s">
        <v>57</v>
      </c>
      <c r="B251" s="1" t="n">
        <v>-3.5964109</v>
      </c>
      <c r="C251" s="1" t="n">
        <v>1.85468259</v>
      </c>
      <c r="D251" s="1" t="n">
        <v>2.02356357135104</v>
      </c>
      <c r="E251" s="1" t="n">
        <v>0.1806535</v>
      </c>
      <c r="F251" s="1" t="n">
        <f aca="false">(B251+C251*D251) * $I$2 + $I$1</f>
        <v>0.201263871383084</v>
      </c>
    </row>
    <row r="252" customFormat="false" ht="15" hidden="false" customHeight="false" outlineLevel="0" collapsed="false">
      <c r="A252" s="1" t="s">
        <v>58</v>
      </c>
      <c r="B252" s="1" t="n">
        <v>-4.79126927</v>
      </c>
      <c r="C252" s="1" t="n">
        <v>2.80668849</v>
      </c>
      <c r="D252" s="1" t="n">
        <v>1.97900224424596</v>
      </c>
      <c r="E252" s="1" t="n">
        <v>0.74678273</v>
      </c>
      <c r="F252" s="1" t="n">
        <f aca="false">(B252+C252*D252) * $I$2 + $I$1</f>
        <v>0.973946741356087</v>
      </c>
    </row>
    <row r="253" customFormat="false" ht="15" hidden="false" customHeight="false" outlineLevel="0" collapsed="false">
      <c r="A253" s="1" t="s">
        <v>58</v>
      </c>
      <c r="B253" s="1" t="n">
        <v>-4.79126921</v>
      </c>
      <c r="C253" s="1" t="n">
        <v>2.80668853</v>
      </c>
      <c r="D253" s="1" t="n">
        <v>1.96459295823168</v>
      </c>
      <c r="E253" s="1" t="n">
        <v>0.686172917</v>
      </c>
      <c r="F253" s="1" t="n">
        <f aca="false">(B253+C253*D253) * $I$2 + $I$1</f>
        <v>0.922424591473449</v>
      </c>
    </row>
    <row r="254" customFormat="false" ht="15" hidden="false" customHeight="false" outlineLevel="0" collapsed="false">
      <c r="A254" s="1" t="s">
        <v>58</v>
      </c>
      <c r="B254" s="1" t="n">
        <v>-4.79126914</v>
      </c>
      <c r="C254" s="1" t="n">
        <v>2.80668851</v>
      </c>
      <c r="D254" s="1" t="n">
        <v>1.9363784247672</v>
      </c>
      <c r="E254" s="1" t="n">
        <v>0.572165284</v>
      </c>
      <c r="F254" s="1" t="n">
        <f aca="false">(B254+C254*D254) * $I$2 + $I$1</f>
        <v>0.821539797560111</v>
      </c>
    </row>
    <row r="255" customFormat="false" ht="15" hidden="false" customHeight="false" outlineLevel="0" collapsed="false">
      <c r="A255" s="1" t="s">
        <v>58</v>
      </c>
      <c r="B255" s="1" t="n">
        <v>-4.79126915</v>
      </c>
      <c r="C255" s="1" t="n">
        <v>2.80668846</v>
      </c>
      <c r="D255" s="1" t="n">
        <v>1.90788209652617</v>
      </c>
      <c r="E255" s="1" t="n">
        <v>0.474991171</v>
      </c>
      <c r="F255" s="1" t="n">
        <f aca="false">(B255+C255*D255) * $I$2 + $I$1</f>
        <v>0.719647235393706</v>
      </c>
    </row>
    <row r="256" customFormat="false" ht="15" hidden="false" customHeight="false" outlineLevel="0" collapsed="false">
      <c r="A256" s="1" t="s">
        <v>58</v>
      </c>
      <c r="B256" s="1" t="n">
        <v>-4.79126931</v>
      </c>
      <c r="C256" s="1" t="n">
        <v>2.80668852</v>
      </c>
      <c r="D256" s="1" t="n">
        <v>1.63252275762481</v>
      </c>
      <c r="E256" s="1" t="n">
        <v>-0.442232832</v>
      </c>
      <c r="F256" s="1" t="n">
        <f aca="false">(B256+C256*D256) * $I$2 + $I$1</f>
        <v>-0.264936922269654</v>
      </c>
    </row>
    <row r="257" customFormat="false" ht="15" hidden="false" customHeight="false" outlineLevel="0" collapsed="false">
      <c r="A257" s="1" t="s">
        <v>59</v>
      </c>
      <c r="B257" s="1" t="n">
        <v>-6.17836268</v>
      </c>
      <c r="C257" s="1" t="n">
        <v>3.20454397</v>
      </c>
      <c r="D257" s="1" t="n">
        <v>2.29967661015715</v>
      </c>
      <c r="E257" s="1" t="n">
        <v>0.97455964</v>
      </c>
      <c r="F257" s="1" t="n">
        <f aca="false">(B257+C257*D257) * $I$2 + $I$1</f>
        <v>1.51905070339812</v>
      </c>
    </row>
    <row r="258" customFormat="false" ht="15" hidden="false" customHeight="false" outlineLevel="0" collapsed="false">
      <c r="A258" s="1" t="s">
        <v>59</v>
      </c>
      <c r="B258" s="1" t="n">
        <v>-6.17836256</v>
      </c>
      <c r="C258" s="1" t="n">
        <v>3.20454382</v>
      </c>
      <c r="D258" s="1" t="n">
        <v>2.22381718664994</v>
      </c>
      <c r="E258" s="1" t="n">
        <v>0.708035793</v>
      </c>
      <c r="F258" s="1" t="n">
        <f aca="false">(B258+C258*D258) * $I$2 + $I$1</f>
        <v>1.209355168512</v>
      </c>
    </row>
    <row r="259" customFormat="false" ht="15" hidden="false" customHeight="false" outlineLevel="0" collapsed="false">
      <c r="A259" s="1" t="s">
        <v>59</v>
      </c>
      <c r="B259" s="1" t="n">
        <v>-6.17836276</v>
      </c>
      <c r="C259" s="1" t="n">
        <v>3.20454386</v>
      </c>
      <c r="D259" s="1" t="n">
        <v>2.13914055289753</v>
      </c>
      <c r="E259" s="1" t="n">
        <v>0.457424847</v>
      </c>
      <c r="F259" s="1" t="n">
        <f aca="false">(B259+C259*D259) * $I$2 + $I$1</f>
        <v>0.863663612177987</v>
      </c>
    </row>
    <row r="260" customFormat="false" ht="15" hidden="false" customHeight="false" outlineLevel="0" collapsed="false">
      <c r="A260" s="1" t="s">
        <v>59</v>
      </c>
      <c r="B260" s="1" t="n">
        <v>-6.17836272</v>
      </c>
      <c r="C260" s="1" t="n">
        <v>3.20454388</v>
      </c>
      <c r="D260" s="1" t="n">
        <v>2.08618335941171</v>
      </c>
      <c r="E260" s="1" t="n">
        <v>0.242946179</v>
      </c>
      <c r="F260" s="1" t="n">
        <f aca="false">(B260+C260*D260) * $I$2 + $I$1</f>
        <v>0.647466563286637</v>
      </c>
    </row>
    <row r="261" customFormat="false" ht="15" hidden="false" customHeight="false" outlineLevel="0" collapsed="false">
      <c r="A261" s="1" t="s">
        <v>59</v>
      </c>
      <c r="B261" s="1" t="n">
        <v>-6.17836269</v>
      </c>
      <c r="C261" s="1" t="n">
        <v>3.2045439</v>
      </c>
      <c r="D261" s="1" t="n">
        <v>2.02356357135104</v>
      </c>
      <c r="E261" s="1" t="n">
        <v>0.041141943</v>
      </c>
      <c r="F261" s="1" t="n">
        <f aca="false">(B261+C261*D261) * $I$2 + $I$1</f>
        <v>0.391822063655152</v>
      </c>
    </row>
    <row r="1048287" customFormat="false" ht="15" hidden="false" customHeight="false" outlineLevel="0" collapsed="false">
      <c r="A1048287" s="1" t="s">
        <v>0</v>
      </c>
      <c r="D1048287" s="1" t="s">
        <v>3</v>
      </c>
      <c r="E1048287" s="1" t="s">
        <v>4</v>
      </c>
    </row>
    <row r="1048288" customFormat="false" ht="15" hidden="false" customHeight="false" outlineLevel="0" collapsed="false">
      <c r="A1048288" s="1" t="s">
        <v>60</v>
      </c>
      <c r="D1048288" s="1" t="n">
        <v>2.46300904237641</v>
      </c>
      <c r="E1048288" s="1" t="n">
        <v>0.21913553</v>
      </c>
    </row>
    <row r="1048289" customFormat="false" ht="15" hidden="false" customHeight="false" outlineLevel="0" collapsed="false">
      <c r="A1048289" s="1" t="s">
        <v>60</v>
      </c>
      <c r="D1048289" s="1" t="n">
        <v>2.4209946546632</v>
      </c>
      <c r="E1048289" s="1" t="n">
        <v>0.15956457</v>
      </c>
    </row>
    <row r="1048290" customFormat="false" ht="15" hidden="false" customHeight="false" outlineLevel="0" collapsed="false">
      <c r="A1048290" s="1" t="s">
        <v>60</v>
      </c>
      <c r="D1048290" s="1" t="n">
        <v>2.37711624169363</v>
      </c>
      <c r="E1048290" s="1" t="n">
        <v>0.098939948</v>
      </c>
    </row>
    <row r="1048291" customFormat="false" ht="15" hidden="false" customHeight="false" outlineLevel="0" collapsed="false">
      <c r="A1048291" s="1" t="s">
        <v>60</v>
      </c>
      <c r="D1048291" s="1" t="n">
        <v>2.2913131029852</v>
      </c>
      <c r="E1048291" s="1" t="n">
        <v>-0.017146159</v>
      </c>
    </row>
    <row r="1048292" customFormat="false" ht="15" hidden="false" customHeight="false" outlineLevel="0" collapsed="false">
      <c r="A1048292" s="1" t="s">
        <v>60</v>
      </c>
      <c r="D1048292" s="1" t="n">
        <v>2.21504918936811</v>
      </c>
      <c r="E1048292" s="1" t="n">
        <v>-0.118783536</v>
      </c>
    </row>
    <row r="1048293" customFormat="false" ht="15" hidden="false" customHeight="false" outlineLevel="0" collapsed="false">
      <c r="A1048293" s="1" t="s">
        <v>61</v>
      </c>
      <c r="D1048293" s="1" t="n">
        <v>9.74205463447914</v>
      </c>
      <c r="E1048293" s="1" t="n">
        <v>-0.881889305</v>
      </c>
    </row>
    <row r="1048294" customFormat="false" ht="15" hidden="false" customHeight="false" outlineLevel="0" collapsed="false">
      <c r="A1048294" s="1" t="s">
        <v>61</v>
      </c>
      <c r="D1048294" s="1" t="n">
        <v>9.2097018301155</v>
      </c>
      <c r="E1048294" s="1" t="n">
        <v>-1.052683357</v>
      </c>
    </row>
    <row r="1048295" customFormat="false" ht="15" hidden="false" customHeight="false" outlineLevel="0" collapsed="false">
      <c r="A1048295" s="1" t="s">
        <v>61</v>
      </c>
      <c r="D1048295" s="1" t="n">
        <v>8.62084647645295</v>
      </c>
      <c r="E1048295" s="1" t="n">
        <v>-1.207311706</v>
      </c>
    </row>
    <row r="1048296" customFormat="false" ht="15" hidden="false" customHeight="false" outlineLevel="0" collapsed="false">
      <c r="A1048296" s="1" t="s">
        <v>61</v>
      </c>
      <c r="D1048296" s="1" t="n">
        <v>8.33312929054457</v>
      </c>
      <c r="E1048296" s="1" t="n">
        <v>-1.290984181</v>
      </c>
    </row>
    <row r="1048297" customFormat="false" ht="15" hidden="false" customHeight="false" outlineLevel="0" collapsed="false">
      <c r="A1048297" s="1" t="s">
        <v>61</v>
      </c>
      <c r="D1048297" s="1" t="n">
        <v>8.1027667797666</v>
      </c>
      <c r="E1048297" s="1" t="n">
        <v>-1.358679194</v>
      </c>
    </row>
    <row r="1048298" customFormat="false" ht="15" hidden="false" customHeight="false" outlineLevel="0" collapsed="false">
      <c r="A1048298" s="1" t="s">
        <v>7</v>
      </c>
      <c r="D1048298" s="1" t="n">
        <v>2.29967661015715</v>
      </c>
      <c r="E1048298" s="1" t="n">
        <v>0.082501222</v>
      </c>
    </row>
    <row r="1048299" customFormat="false" ht="15" hidden="false" customHeight="false" outlineLevel="0" collapsed="false">
      <c r="A1048299" s="1" t="s">
        <v>7</v>
      </c>
      <c r="D1048299" s="1" t="n">
        <v>2.22381718664994</v>
      </c>
      <c r="E1048299" s="1" t="n">
        <v>-0.075801713</v>
      </c>
    </row>
    <row r="1048300" customFormat="false" ht="15" hidden="false" customHeight="false" outlineLevel="0" collapsed="false">
      <c r="A1048300" s="1" t="s">
        <v>7</v>
      </c>
      <c r="D1048300" s="1" t="n">
        <v>2.1528028805089</v>
      </c>
      <c r="E1048300" s="1" t="n">
        <v>-0.228156093</v>
      </c>
    </row>
    <row r="1048301" customFormat="false" ht="15" hidden="false" customHeight="false" outlineLevel="0" collapsed="false">
      <c r="A1048301" s="1" t="s">
        <v>7</v>
      </c>
      <c r="D1048301" s="1" t="n">
        <v>2.08618335941171</v>
      </c>
      <c r="E1048301" s="1" t="n">
        <v>-0.360969868</v>
      </c>
    </row>
    <row r="1048302" customFormat="false" ht="15" hidden="false" customHeight="false" outlineLevel="0" collapsed="false">
      <c r="A1048302" s="1" t="s">
        <v>7</v>
      </c>
      <c r="D1048302" s="1" t="n">
        <v>2.02356357135104</v>
      </c>
      <c r="E1048302" s="1" t="n">
        <v>-0.481266822</v>
      </c>
    </row>
    <row r="1048303" customFormat="false" ht="15" hidden="false" customHeight="false" outlineLevel="0" collapsed="false">
      <c r="A1048303" s="1" t="s">
        <v>9</v>
      </c>
      <c r="D1048303" s="1" t="n">
        <v>2.14158704391212</v>
      </c>
      <c r="E1048303" s="1" t="n">
        <v>0.224742273</v>
      </c>
    </row>
    <row r="1048304" customFormat="false" ht="15" hidden="false" customHeight="false" outlineLevel="0" collapsed="false">
      <c r="A1048304" s="1" t="s">
        <v>9</v>
      </c>
      <c r="D1048304" s="1" t="n">
        <v>1.98017391726425</v>
      </c>
      <c r="E1048304" s="1" t="n">
        <v>-0.081210055</v>
      </c>
    </row>
    <row r="1048305" customFormat="false" ht="15" hidden="false" customHeight="false" outlineLevel="0" collapsed="false">
      <c r="A1048305" s="1" t="s">
        <v>9</v>
      </c>
      <c r="D1048305" s="1" t="n">
        <v>1.87722848769912</v>
      </c>
      <c r="E1048305" s="1" t="n">
        <v>-0.271808723</v>
      </c>
    </row>
    <row r="1048306" customFormat="false" ht="15" hidden="false" customHeight="false" outlineLevel="0" collapsed="false">
      <c r="A1048306" s="1" t="s">
        <v>9</v>
      </c>
      <c r="D1048306" s="1" t="n">
        <v>1.72788130102896</v>
      </c>
      <c r="E1048306" s="1" t="n">
        <v>-0.549913012</v>
      </c>
    </row>
    <row r="1048307" customFormat="false" ht="15" hidden="false" customHeight="false" outlineLevel="0" collapsed="false">
      <c r="A1048307" s="1" t="s">
        <v>9</v>
      </c>
      <c r="D1048307" s="1" t="n">
        <v>1.68596533924248</v>
      </c>
      <c r="E1048307" s="1" t="n">
        <v>-0.63111179</v>
      </c>
    </row>
    <row r="1048308" customFormat="false" ht="15" hidden="false" customHeight="false" outlineLevel="0" collapsed="false">
      <c r="A1048308" s="1" t="s">
        <v>62</v>
      </c>
      <c r="D1048308" s="1" t="n">
        <v>2.4154430279051</v>
      </c>
      <c r="E1048308" s="1" t="n">
        <v>-1.149169012</v>
      </c>
    </row>
    <row r="1048309" customFormat="false" ht="15" hidden="false" customHeight="false" outlineLevel="0" collapsed="false">
      <c r="A1048309" s="1" t="s">
        <v>62</v>
      </c>
      <c r="D1048309" s="1" t="n">
        <v>2.33585150898406</v>
      </c>
      <c r="E1048309" s="1" t="n">
        <v>-1.249667764</v>
      </c>
    </row>
    <row r="1048310" customFormat="false" ht="15" hidden="false" customHeight="false" outlineLevel="0" collapsed="false">
      <c r="A1048310" s="1" t="s">
        <v>62</v>
      </c>
      <c r="D1048310" s="1" t="n">
        <v>2.29372993139174</v>
      </c>
      <c r="E1048310" s="1" t="n">
        <v>-1.302320927</v>
      </c>
    </row>
    <row r="1048311" customFormat="false" ht="15" hidden="false" customHeight="false" outlineLevel="0" collapsed="false">
      <c r="A1048311" s="1" t="s">
        <v>62</v>
      </c>
      <c r="D1048311" s="1" t="n">
        <v>2.10731190030128</v>
      </c>
      <c r="E1048311" s="1" t="n">
        <v>-1.543182117</v>
      </c>
    </row>
    <row r="1048312" customFormat="false" ht="15" hidden="false" customHeight="false" outlineLevel="0" collapsed="false">
      <c r="A1048312" s="1" t="s">
        <v>62</v>
      </c>
      <c r="D1048312" s="1" t="n">
        <v>2.04691141464349</v>
      </c>
      <c r="E1048312" s="1" t="n">
        <v>-1.626584071</v>
      </c>
    </row>
    <row r="1048313" customFormat="false" ht="15" hidden="false" customHeight="false" outlineLevel="0" collapsed="false">
      <c r="A1048313" s="1" t="s">
        <v>10</v>
      </c>
      <c r="D1048313" s="1" t="n">
        <v>2.46805842724807</v>
      </c>
      <c r="E1048313" s="1" t="n">
        <v>-0.050241216</v>
      </c>
    </row>
    <row r="1048314" customFormat="false" ht="15" hidden="false" customHeight="false" outlineLevel="0" collapsed="false">
      <c r="A1048314" s="1" t="s">
        <v>10</v>
      </c>
      <c r="D1048314" s="1" t="n">
        <v>2.33958090779715</v>
      </c>
      <c r="E1048314" s="1" t="n">
        <v>-0.289016295</v>
      </c>
    </row>
    <row r="1048315" customFormat="false" ht="15" hidden="false" customHeight="false" outlineLevel="0" collapsed="false">
      <c r="A1048315" s="1" t="s">
        <v>10</v>
      </c>
      <c r="D1048315" s="1" t="n">
        <v>2.29967661015715</v>
      </c>
      <c r="E1048315" s="1" t="n">
        <v>-0.348140041</v>
      </c>
    </row>
    <row r="1048316" customFormat="false" ht="15" hidden="false" customHeight="false" outlineLevel="0" collapsed="false">
      <c r="A1048316" s="1" t="s">
        <v>10</v>
      </c>
      <c r="D1048316" s="1" t="n">
        <v>2.22381718664994</v>
      </c>
      <c r="E1048316" s="1" t="n">
        <v>-0.487760351</v>
      </c>
    </row>
    <row r="1048317" customFormat="false" ht="15" hidden="false" customHeight="false" outlineLevel="0" collapsed="false">
      <c r="A1048317" s="1" t="s">
        <v>10</v>
      </c>
      <c r="D1048317" s="1" t="n">
        <v>2.1528028805089</v>
      </c>
      <c r="E1048317" s="1" t="n">
        <v>-0.603306477</v>
      </c>
    </row>
    <row r="1048318" customFormat="false" ht="15" hidden="false" customHeight="false" outlineLevel="0" collapsed="false">
      <c r="A1048318" s="1" t="s">
        <v>11</v>
      </c>
      <c r="D1048318" s="1" t="n">
        <v>2.46804292179386</v>
      </c>
      <c r="E1048318" s="1" t="n">
        <v>-0.588787165</v>
      </c>
    </row>
    <row r="1048319" customFormat="false" ht="15" hidden="false" customHeight="false" outlineLevel="0" collapsed="false">
      <c r="A1048319" s="1" t="s">
        <v>11</v>
      </c>
      <c r="D1048319" s="1" t="n">
        <v>2.3808941793199</v>
      </c>
      <c r="E1048319" s="1" t="n">
        <v>-0.711311151</v>
      </c>
    </row>
    <row r="1048320" customFormat="false" ht="15" hidden="false" customHeight="false" outlineLevel="0" collapsed="false">
      <c r="A1048320" s="1" t="s">
        <v>11</v>
      </c>
      <c r="D1048320" s="1" t="n">
        <v>2.33957146969459</v>
      </c>
      <c r="E1048320" s="1" t="n">
        <v>-0.776528789</v>
      </c>
    </row>
    <row r="1048321" customFormat="false" ht="15" hidden="false" customHeight="false" outlineLevel="0" collapsed="false">
      <c r="A1048321" s="1" t="s">
        <v>11</v>
      </c>
      <c r="D1048321" s="1" t="n">
        <v>2.22381718664994</v>
      </c>
      <c r="E1048321" s="1" t="n">
        <v>-0.933945667</v>
      </c>
    </row>
    <row r="1048322" customFormat="false" ht="15" hidden="false" customHeight="false" outlineLevel="0" collapsed="false">
      <c r="A1048322" s="1" t="s">
        <v>11</v>
      </c>
      <c r="D1048322" s="1" t="n">
        <v>2.1528028805089</v>
      </c>
      <c r="E1048322" s="1" t="n">
        <v>-1.038458366</v>
      </c>
    </row>
    <row r="1048323" customFormat="false" ht="15" hidden="false" customHeight="false" outlineLevel="0" collapsed="false">
      <c r="A1048323" s="1" t="s">
        <v>12</v>
      </c>
      <c r="D1048323" s="1" t="n">
        <v>2.46805842724807</v>
      </c>
      <c r="E1048323" s="1" t="n">
        <v>2.079566534</v>
      </c>
    </row>
    <row r="1048324" customFormat="false" ht="15" hidden="false" customHeight="false" outlineLevel="0" collapsed="false">
      <c r="A1048324" s="1" t="s">
        <v>12</v>
      </c>
      <c r="D1048324" s="1" t="n">
        <v>2.29967661015715</v>
      </c>
      <c r="E1048324" s="1" t="n">
        <v>1.505631744</v>
      </c>
    </row>
    <row r="1048325" customFormat="false" ht="15" hidden="false" customHeight="false" outlineLevel="0" collapsed="false">
      <c r="A1048325" s="1" t="s">
        <v>12</v>
      </c>
      <c r="D1048325" s="1" t="n">
        <v>2.16803395559642</v>
      </c>
      <c r="E1048325" s="1" t="n">
        <v>1.101607798</v>
      </c>
    </row>
    <row r="1048326" customFormat="false" ht="15" hidden="false" customHeight="false" outlineLevel="0" collapsed="false">
      <c r="A1048326" s="1" t="s">
        <v>12</v>
      </c>
      <c r="D1048326" s="1" t="n">
        <v>2.02356357135104</v>
      </c>
      <c r="E1048326" s="1" t="n">
        <v>0.689139159</v>
      </c>
    </row>
    <row r="1048327" customFormat="false" ht="15" hidden="false" customHeight="false" outlineLevel="0" collapsed="false">
      <c r="A1048327" s="1" t="s">
        <v>12</v>
      </c>
      <c r="D1048327" s="1" t="n">
        <v>1.81198827787662</v>
      </c>
      <c r="E1048327" s="1" t="n">
        <v>0.129272336</v>
      </c>
    </row>
    <row r="1048328" customFormat="false" ht="15" hidden="false" customHeight="false" outlineLevel="0" collapsed="false">
      <c r="A1048328" s="1" t="s">
        <v>13</v>
      </c>
      <c r="D1048328" s="1" t="n">
        <v>2.1528028805089</v>
      </c>
      <c r="E1048328" s="1" t="n">
        <v>-0.369615455</v>
      </c>
    </row>
    <row r="1048329" customFormat="false" ht="15" hidden="false" customHeight="false" outlineLevel="0" collapsed="false">
      <c r="A1048329" s="1" t="s">
        <v>13</v>
      </c>
      <c r="D1048329" s="1" t="n">
        <v>1.88536548040953</v>
      </c>
      <c r="E1048329" s="1" t="n">
        <v>-0.834710745</v>
      </c>
    </row>
    <row r="1048330" customFormat="false" ht="15" hidden="false" customHeight="false" outlineLevel="0" collapsed="false">
      <c r="A1048330" s="1" t="s">
        <v>13</v>
      </c>
      <c r="D1048330" s="1" t="n">
        <v>1.83073572031936</v>
      </c>
      <c r="E1048330" s="1" t="n">
        <v>-0.93140437</v>
      </c>
    </row>
    <row r="1048331" customFormat="false" ht="15" hidden="false" customHeight="false" outlineLevel="0" collapsed="false">
      <c r="A1048331" s="1" t="s">
        <v>13</v>
      </c>
      <c r="D1048331" s="1" t="n">
        <v>1.76446743146758</v>
      </c>
      <c r="E1048331" s="1" t="n">
        <v>-1.046969056</v>
      </c>
    </row>
    <row r="1048332" customFormat="false" ht="15" hidden="false" customHeight="false" outlineLevel="0" collapsed="false">
      <c r="A1048332" s="1" t="s">
        <v>13</v>
      </c>
      <c r="D1048332" s="1" t="n">
        <v>1.71373763018683</v>
      </c>
      <c r="E1048332" s="1" t="n">
        <v>-1.139434283</v>
      </c>
    </row>
    <row r="1048333" customFormat="false" ht="15" hidden="false" customHeight="false" outlineLevel="0" collapsed="false">
      <c r="A1048333" s="1" t="s">
        <v>14</v>
      </c>
      <c r="D1048333" s="1" t="n">
        <v>2.26285654960498</v>
      </c>
      <c r="E1048333" s="1" t="n">
        <v>0.891957055</v>
      </c>
    </row>
    <row r="1048334" customFormat="false" ht="15" hidden="false" customHeight="false" outlineLevel="0" collapsed="false">
      <c r="A1048334" s="1" t="s">
        <v>14</v>
      </c>
      <c r="D1048334" s="1" t="n">
        <v>2.15067391423057</v>
      </c>
      <c r="E1048334" s="1" t="n">
        <v>0.653782457</v>
      </c>
    </row>
    <row r="1048335" customFormat="false" ht="15" hidden="false" customHeight="false" outlineLevel="0" collapsed="false">
      <c r="A1048335" s="1" t="s">
        <v>14</v>
      </c>
      <c r="D1048335" s="1" t="n">
        <v>1.95666764867877</v>
      </c>
      <c r="E1048335" s="1" t="n">
        <v>0.251614383</v>
      </c>
    </row>
    <row r="1048336" customFormat="false" ht="15" hidden="false" customHeight="false" outlineLevel="0" collapsed="false">
      <c r="A1048336" s="1" t="s">
        <v>14</v>
      </c>
      <c r="D1048336" s="1" t="n">
        <v>1.79481430196131</v>
      </c>
      <c r="E1048336" s="1" t="n">
        <v>-0.077788583</v>
      </c>
    </row>
    <row r="1048337" customFormat="false" ht="15" hidden="false" customHeight="false" outlineLevel="0" collapsed="false">
      <c r="A1048337" s="1" t="s">
        <v>14</v>
      </c>
      <c r="D1048337" s="1" t="n">
        <v>1.72350808879097</v>
      </c>
      <c r="E1048337" s="1" t="n">
        <v>-0.222218979</v>
      </c>
    </row>
    <row r="1048338" customFormat="false" ht="15" hidden="false" customHeight="false" outlineLevel="0" collapsed="false">
      <c r="A1048338" s="1" t="s">
        <v>15</v>
      </c>
      <c r="D1048338" s="1" t="n">
        <v>3.49029324858816</v>
      </c>
      <c r="E1048338" s="1" t="n">
        <v>0.403463105</v>
      </c>
    </row>
    <row r="1048339" customFormat="false" ht="15" hidden="false" customHeight="false" outlineLevel="0" collapsed="false">
      <c r="A1048339" s="1" t="s">
        <v>15</v>
      </c>
      <c r="D1048339" s="1" t="n">
        <v>3.0210631483218</v>
      </c>
      <c r="E1048339" s="1" t="n">
        <v>-0.236102152</v>
      </c>
    </row>
    <row r="1048340" customFormat="false" ht="15" hidden="false" customHeight="false" outlineLevel="0" collapsed="false">
      <c r="A1048340" s="1" t="s">
        <v>15</v>
      </c>
      <c r="D1048340" s="1" t="n">
        <v>2.66304625546652</v>
      </c>
      <c r="E1048340" s="1" t="n">
        <v>-0.68319685</v>
      </c>
    </row>
    <row r="1048341" customFormat="false" ht="15" hidden="false" customHeight="false" outlineLevel="0" collapsed="false">
      <c r="A1048341" s="1" t="s">
        <v>15</v>
      </c>
      <c r="D1048341" s="1" t="n">
        <v>2.36651860081478</v>
      </c>
      <c r="E1048341" s="1" t="n">
        <v>-1.051251717</v>
      </c>
    </row>
    <row r="1048342" customFormat="false" ht="15" hidden="false" customHeight="false" outlineLevel="0" collapsed="false">
      <c r="A1048342" s="1" t="s">
        <v>15</v>
      </c>
      <c r="D1048342" s="1" t="n">
        <v>2.27630382330793</v>
      </c>
      <c r="E1048342" s="1" t="n">
        <v>-1.161232651</v>
      </c>
    </row>
    <row r="1048343" customFormat="false" ht="15" hidden="false" customHeight="false" outlineLevel="0" collapsed="false">
      <c r="A1048343" s="1" t="s">
        <v>16</v>
      </c>
      <c r="D1048343" s="1" t="n">
        <v>2.42264767091224</v>
      </c>
      <c r="E1048343" s="1" t="n">
        <v>-0.5642264</v>
      </c>
    </row>
    <row r="1048344" customFormat="false" ht="15" hidden="false" customHeight="false" outlineLevel="0" collapsed="false">
      <c r="A1048344" s="1" t="s">
        <v>16</v>
      </c>
      <c r="D1048344" s="1" t="n">
        <v>2.22381718664994</v>
      </c>
      <c r="E1048344" s="1" t="n">
        <v>-0.827822084</v>
      </c>
    </row>
    <row r="1048345" customFormat="false" ht="15" hidden="false" customHeight="false" outlineLevel="0" collapsed="false">
      <c r="A1048345" s="1" t="s">
        <v>16</v>
      </c>
      <c r="D1048345" s="1" t="n">
        <v>2.18136257886714</v>
      </c>
      <c r="E1048345" s="1" t="n">
        <v>-0.892818376</v>
      </c>
    </row>
    <row r="1048346" customFormat="false" ht="15" hidden="false" customHeight="false" outlineLevel="0" collapsed="false">
      <c r="A1048346" s="1" t="s">
        <v>16</v>
      </c>
      <c r="D1048346" s="1" t="n">
        <v>2.144789257282</v>
      </c>
      <c r="E1048346" s="1" t="n">
        <v>-0.943148186</v>
      </c>
    </row>
    <row r="1048347" customFormat="false" ht="15" hidden="false" customHeight="false" outlineLevel="0" collapsed="false">
      <c r="A1048347" s="1" t="s">
        <v>16</v>
      </c>
      <c r="D1048347" s="1" t="n">
        <v>2.10994984996788</v>
      </c>
      <c r="E1048347" s="1" t="n">
        <v>-0.993171776</v>
      </c>
    </row>
    <row r="1048348" customFormat="false" ht="15" hidden="false" customHeight="false" outlineLevel="0" collapsed="false">
      <c r="A1048348" s="1" t="s">
        <v>17</v>
      </c>
      <c r="D1048348" s="1" t="n">
        <v>2.31388432526668</v>
      </c>
      <c r="E1048348" s="1" t="n">
        <v>1.678590771</v>
      </c>
    </row>
    <row r="1048349" customFormat="false" ht="15" hidden="false" customHeight="false" outlineLevel="0" collapsed="false">
      <c r="A1048349" s="1" t="s">
        <v>17</v>
      </c>
      <c r="D1048349" s="1" t="n">
        <v>2.21796421475998</v>
      </c>
      <c r="E1048349" s="1" t="n">
        <v>1.12037378</v>
      </c>
    </row>
    <row r="1048350" customFormat="false" ht="15" hidden="false" customHeight="false" outlineLevel="0" collapsed="false">
      <c r="A1048350" s="1" t="s">
        <v>17</v>
      </c>
      <c r="D1048350" s="1" t="n">
        <v>2.10244858088016</v>
      </c>
      <c r="E1048350" s="1" t="n">
        <v>0.516410002</v>
      </c>
    </row>
    <row r="1048351" customFormat="false" ht="15" hidden="false" customHeight="false" outlineLevel="0" collapsed="false">
      <c r="A1048351" s="1" t="s">
        <v>17</v>
      </c>
      <c r="D1048351" s="1" t="n">
        <v>1.87446177534754</v>
      </c>
      <c r="E1048351" s="1" t="n">
        <v>-0.452556716</v>
      </c>
    </row>
    <row r="1048352" customFormat="false" ht="15" hidden="false" customHeight="false" outlineLevel="0" collapsed="false">
      <c r="A1048352" s="1" t="s">
        <v>17</v>
      </c>
      <c r="D1048352" s="1" t="n">
        <v>1.77431272074205</v>
      </c>
      <c r="E1048352" s="1" t="n">
        <v>-0.829196025</v>
      </c>
    </row>
    <row r="1048353" customFormat="false" ht="15" hidden="false" customHeight="false" outlineLevel="0" collapsed="false">
      <c r="A1048353" s="1" t="s">
        <v>18</v>
      </c>
      <c r="D1048353" s="1" t="n">
        <v>2.29962807134397</v>
      </c>
      <c r="E1048353" s="1" t="n">
        <v>-0.531368525</v>
      </c>
    </row>
    <row r="1048354" customFormat="false" ht="15" hidden="false" customHeight="false" outlineLevel="0" collapsed="false">
      <c r="A1048354" s="1" t="s">
        <v>18</v>
      </c>
      <c r="D1048354" s="1" t="n">
        <v>2.26111050063067</v>
      </c>
      <c r="E1048354" s="1" t="n">
        <v>-0.604587004</v>
      </c>
    </row>
    <row r="1048355" customFormat="false" ht="15" hidden="false" customHeight="false" outlineLevel="0" collapsed="false">
      <c r="A1048355" s="1" t="s">
        <v>18</v>
      </c>
      <c r="D1048355" s="1" t="n">
        <v>2.22380302949609</v>
      </c>
      <c r="E1048355" s="1" t="n">
        <v>-0.699165253</v>
      </c>
    </row>
    <row r="1048356" customFormat="false" ht="15" hidden="false" customHeight="false" outlineLevel="0" collapsed="false">
      <c r="A1048356" s="1" t="s">
        <v>18</v>
      </c>
      <c r="D1048356" s="1" t="n">
        <v>2.18773397224793</v>
      </c>
      <c r="E1048356" s="1" t="n">
        <v>-0.719285838</v>
      </c>
    </row>
    <row r="1048357" customFormat="false" ht="15" hidden="false" customHeight="false" outlineLevel="0" collapsed="false">
      <c r="A1048357" s="1" t="s">
        <v>18</v>
      </c>
      <c r="D1048357" s="1" t="n">
        <v>2.1528028805089</v>
      </c>
      <c r="E1048357" s="1" t="n">
        <v>-0.814185509</v>
      </c>
    </row>
    <row r="1048358" customFormat="false" ht="15" hidden="false" customHeight="false" outlineLevel="0" collapsed="false">
      <c r="A1048358" s="1" t="s">
        <v>19</v>
      </c>
      <c r="D1048358" s="1" t="n">
        <v>3.0210631483218</v>
      </c>
      <c r="E1048358" s="1" t="n">
        <v>4.615120517</v>
      </c>
    </row>
    <row r="1048359" customFormat="false" ht="15" hidden="false" customHeight="false" outlineLevel="0" collapsed="false">
      <c r="A1048359" s="1" t="s">
        <v>19</v>
      </c>
      <c r="D1048359" s="1" t="n">
        <v>2.89148676407238</v>
      </c>
      <c r="E1048359" s="1" t="n">
        <v>4.060443011</v>
      </c>
    </row>
    <row r="1048360" customFormat="false" ht="15" hidden="false" customHeight="false" outlineLevel="0" collapsed="false">
      <c r="A1048360" s="1" t="s">
        <v>19</v>
      </c>
      <c r="D1048360" s="1" t="n">
        <v>2.77256936836847</v>
      </c>
      <c r="E1048360" s="1" t="n">
        <v>3.496507561</v>
      </c>
    </row>
    <row r="1048361" customFormat="false" ht="15" hidden="false" customHeight="false" outlineLevel="0" collapsed="false">
      <c r="A1048361" s="1" t="s">
        <v>19</v>
      </c>
      <c r="D1048361" s="1" t="n">
        <v>2.3808941793199</v>
      </c>
      <c r="E1048361" s="1" t="n">
        <v>1.808288771</v>
      </c>
    </row>
    <row r="1048362" customFormat="false" ht="15" hidden="false" customHeight="false" outlineLevel="0" collapsed="false">
      <c r="A1048362" s="1" t="s">
        <v>19</v>
      </c>
      <c r="D1048362" s="1" t="n">
        <v>2.03124551268784</v>
      </c>
      <c r="E1048362" s="1" t="n">
        <v>0.395212732</v>
      </c>
    </row>
    <row r="1048363" customFormat="false" ht="15" hidden="false" customHeight="false" outlineLevel="0" collapsed="false">
      <c r="A1048363" s="1" t="s">
        <v>20</v>
      </c>
      <c r="D1048363" s="1" t="n">
        <v>2.46399936899543</v>
      </c>
      <c r="E1048363" s="1" t="n">
        <v>2.068266837</v>
      </c>
    </row>
    <row r="1048364" customFormat="false" ht="15" hidden="false" customHeight="false" outlineLevel="0" collapsed="false">
      <c r="A1048364" s="1" t="s">
        <v>20</v>
      </c>
      <c r="D1048364" s="1" t="n">
        <v>2.38173551874845</v>
      </c>
      <c r="E1048364" s="1" t="n">
        <v>1.718023223</v>
      </c>
    </row>
    <row r="1048365" customFormat="false" ht="15" hidden="false" customHeight="false" outlineLevel="0" collapsed="false">
      <c r="A1048365" s="1" t="s">
        <v>20</v>
      </c>
      <c r="D1048365" s="1" t="n">
        <v>2.18773397224793</v>
      </c>
      <c r="E1048365" s="1" t="n">
        <v>0.904218151</v>
      </c>
    </row>
    <row r="1048366" customFormat="false" ht="15" hidden="false" customHeight="false" outlineLevel="0" collapsed="false">
      <c r="A1048366" s="1" t="s">
        <v>20</v>
      </c>
      <c r="D1048366" s="1" t="n">
        <v>1.88784702723365</v>
      </c>
      <c r="E1048366" s="1" t="n">
        <v>-0.332261116</v>
      </c>
    </row>
    <row r="1048367" customFormat="false" ht="15" hidden="false" customHeight="false" outlineLevel="0" collapsed="false">
      <c r="A1048367" s="1" t="s">
        <v>20</v>
      </c>
      <c r="D1048367" s="1" t="n">
        <v>1.83692172239979</v>
      </c>
      <c r="E1048367" s="1" t="n">
        <v>-0.533753128</v>
      </c>
    </row>
    <row r="1048368" customFormat="false" ht="15" hidden="false" customHeight="false" outlineLevel="0" collapsed="false">
      <c r="A1048368" s="1" t="s">
        <v>21</v>
      </c>
      <c r="D1048368" s="1" t="n">
        <v>2.27308071128238</v>
      </c>
      <c r="E1048368" s="1" t="n">
        <v>-0.40947313</v>
      </c>
    </row>
    <row r="1048369" customFormat="false" ht="15" hidden="false" customHeight="false" outlineLevel="0" collapsed="false">
      <c r="A1048369" s="1" t="s">
        <v>21</v>
      </c>
      <c r="D1048369" s="1" t="n">
        <v>2.20570007462843</v>
      </c>
      <c r="E1048369" s="1" t="n">
        <v>-0.509160344</v>
      </c>
    </row>
    <row r="1048370" customFormat="false" ht="15" hidden="false" customHeight="false" outlineLevel="0" collapsed="false">
      <c r="A1048370" s="1" t="s">
        <v>21</v>
      </c>
      <c r="D1048370" s="1" t="n">
        <v>2.08986961261308</v>
      </c>
      <c r="E1048370" s="1" t="n">
        <v>-0.675307262</v>
      </c>
    </row>
    <row r="1048371" customFormat="false" ht="15" hidden="false" customHeight="false" outlineLevel="0" collapsed="false">
      <c r="A1048371" s="1" t="s">
        <v>21</v>
      </c>
      <c r="D1048371" s="1" t="n">
        <v>1.99105133046909</v>
      </c>
      <c r="E1048371" s="1" t="n">
        <v>-0.820980552</v>
      </c>
    </row>
    <row r="1048372" customFormat="false" ht="15" hidden="false" customHeight="false" outlineLevel="0" collapsed="false">
      <c r="A1048372" s="1" t="s">
        <v>21</v>
      </c>
      <c r="D1048372" s="1" t="n">
        <v>1.90653312200972</v>
      </c>
      <c r="E1048372" s="1" t="n">
        <v>-0.946749939</v>
      </c>
    </row>
    <row r="1048373" customFormat="false" ht="15" hidden="false" customHeight="false" outlineLevel="0" collapsed="false">
      <c r="A1048373" s="1" t="s">
        <v>22</v>
      </c>
      <c r="D1048373" s="1" t="n">
        <v>2.1528028805089</v>
      </c>
      <c r="E1048373" s="1" t="n">
        <v>-0.432322562</v>
      </c>
    </row>
    <row r="1048374" customFormat="false" ht="15" hidden="false" customHeight="false" outlineLevel="0" collapsed="false">
      <c r="A1048374" s="1" t="s">
        <v>22</v>
      </c>
      <c r="D1048374" s="1" t="n">
        <v>1.90896275926973</v>
      </c>
      <c r="E1048374" s="1" t="n">
        <v>-0.901648455</v>
      </c>
    </row>
    <row r="1048375" customFormat="false" ht="15" hidden="false" customHeight="false" outlineLevel="0" collapsed="false">
      <c r="A1048375" s="1" t="s">
        <v>22</v>
      </c>
      <c r="D1048375" s="1" t="n">
        <v>1.85639589873995</v>
      </c>
      <c r="E1048375" s="1" t="n">
        <v>-1.008680181</v>
      </c>
    </row>
    <row r="1048376" customFormat="false" ht="15" hidden="false" customHeight="false" outlineLevel="0" collapsed="false">
      <c r="A1048376" s="1" t="s">
        <v>22</v>
      </c>
      <c r="D1048376" s="1" t="n">
        <v>1.75949422556661</v>
      </c>
      <c r="E1048376" s="1" t="n">
        <v>-1.200977295</v>
      </c>
    </row>
    <row r="1048377" customFormat="false" ht="15" hidden="false" customHeight="false" outlineLevel="0" collapsed="false">
      <c r="A1048377" s="1" t="s">
        <v>22</v>
      </c>
      <c r="D1048377" s="1" t="n">
        <v>1.67220660815493</v>
      </c>
      <c r="E1048377" s="1" t="n">
        <v>-1.376740148</v>
      </c>
    </row>
    <row r="1048378" customFormat="false" ht="15" hidden="false" customHeight="false" outlineLevel="0" collapsed="false">
      <c r="A1048378" s="1" t="s">
        <v>23</v>
      </c>
      <c r="D1048378" s="1" t="n">
        <v>2.1528028805089</v>
      </c>
      <c r="E1048378" s="1" t="n">
        <v>1.877937165</v>
      </c>
    </row>
    <row r="1048379" customFormat="false" ht="15" hidden="false" customHeight="false" outlineLevel="0" collapsed="false">
      <c r="A1048379" s="1" t="s">
        <v>23</v>
      </c>
      <c r="D1048379" s="1" t="n">
        <v>2.02623320607625</v>
      </c>
      <c r="E1048379" s="1" t="n">
        <v>1.241268589</v>
      </c>
    </row>
    <row r="1048380" customFormat="false" ht="15" hidden="false" customHeight="false" outlineLevel="0" collapsed="false">
      <c r="A1048380" s="1" t="s">
        <v>23</v>
      </c>
      <c r="D1048380" s="1" t="n">
        <v>2.02356357135104</v>
      </c>
      <c r="E1048380" s="1" t="n">
        <v>1.187843422</v>
      </c>
    </row>
    <row r="1048381" customFormat="false" ht="15" hidden="false" customHeight="false" outlineLevel="0" collapsed="false">
      <c r="A1048381" s="1" t="s">
        <v>23</v>
      </c>
      <c r="D1048381" s="1" t="n">
        <v>1.67220660815493</v>
      </c>
      <c r="E1048381" s="1" t="n">
        <v>-0.221894332</v>
      </c>
    </row>
    <row r="1048382" customFormat="false" ht="15" hidden="false" customHeight="false" outlineLevel="0" collapsed="false">
      <c r="A1048382" s="1" t="s">
        <v>23</v>
      </c>
      <c r="D1048382" s="1" t="n">
        <v>1.42571707669604</v>
      </c>
      <c r="E1048382" s="1" t="n">
        <v>-1.018877321</v>
      </c>
    </row>
    <row r="1048383" customFormat="false" ht="15" hidden="false" customHeight="false" outlineLevel="0" collapsed="false">
      <c r="A1048383" s="1" t="s">
        <v>24</v>
      </c>
      <c r="D1048383" s="1" t="n">
        <v>2.22381718664994</v>
      </c>
      <c r="E1048383" s="1" t="n">
        <v>0.31481074</v>
      </c>
    </row>
    <row r="1048384" customFormat="false" ht="15" hidden="false" customHeight="false" outlineLevel="0" collapsed="false">
      <c r="A1048384" s="1" t="s">
        <v>24</v>
      </c>
      <c r="D1048384" s="1" t="n">
        <v>1.90896275926973</v>
      </c>
      <c r="E1048384" s="1" t="n">
        <v>-0.369615455</v>
      </c>
    </row>
    <row r="1048385" customFormat="false" ht="15" hidden="false" customHeight="false" outlineLevel="0" collapsed="false">
      <c r="A1048385" s="1" t="s">
        <v>24</v>
      </c>
      <c r="D1048385" s="1" t="n">
        <v>1.80664631182547</v>
      </c>
      <c r="E1048385" s="1" t="n">
        <v>-0.572701027</v>
      </c>
    </row>
    <row r="1048386" customFormat="false" ht="15" hidden="false" customHeight="false" outlineLevel="0" collapsed="false">
      <c r="A1048386" s="1" t="s">
        <v>24</v>
      </c>
      <c r="D1048386" s="1" t="n">
        <v>1.71474009150915</v>
      </c>
      <c r="E1048386" s="1" t="n">
        <v>-0.759286983</v>
      </c>
    </row>
    <row r="1048387" customFormat="false" ht="15" hidden="false" customHeight="false" outlineLevel="0" collapsed="false">
      <c r="A1048387" s="1" t="s">
        <v>24</v>
      </c>
      <c r="D1048387" s="1" t="n">
        <v>1.63173197945999</v>
      </c>
      <c r="E1048387" s="1" t="n">
        <v>-0.918793862</v>
      </c>
    </row>
    <row r="1048388" customFormat="false" ht="15" hidden="false" customHeight="false" outlineLevel="0" collapsed="false">
      <c r="A1048388" s="1" t="s">
        <v>25</v>
      </c>
      <c r="D1048388" s="1" t="n">
        <v>2.29967661015715</v>
      </c>
      <c r="E1048388" s="1" t="n">
        <v>-0.497580397</v>
      </c>
    </row>
    <row r="1048389" customFormat="false" ht="15" hidden="false" customHeight="false" outlineLevel="0" collapsed="false">
      <c r="A1048389" s="1" t="s">
        <v>25</v>
      </c>
      <c r="D1048389" s="1" t="n">
        <v>2.22381718664994</v>
      </c>
      <c r="E1048389" s="1" t="n">
        <v>-0.62735944</v>
      </c>
    </row>
    <row r="1048390" customFormat="false" ht="15" hidden="false" customHeight="false" outlineLevel="0" collapsed="false">
      <c r="A1048390" s="1" t="s">
        <v>25</v>
      </c>
      <c r="D1048390" s="1" t="n">
        <v>2.1528028805089</v>
      </c>
      <c r="E1048390" s="1" t="n">
        <v>-0.731888009</v>
      </c>
    </row>
    <row r="1048391" customFormat="false" ht="15" hidden="false" customHeight="false" outlineLevel="0" collapsed="false">
      <c r="A1048391" s="1" t="s">
        <v>25</v>
      </c>
      <c r="D1048391" s="1" t="n">
        <v>2.08618335941171</v>
      </c>
      <c r="E1048391" s="1" t="n">
        <v>-0.790319092</v>
      </c>
    </row>
    <row r="1048392" customFormat="false" ht="15" hidden="false" customHeight="false" outlineLevel="0" collapsed="false">
      <c r="A1048392" s="1" t="s">
        <v>25</v>
      </c>
      <c r="D1048392" s="1" t="n">
        <v>2.02356357135104</v>
      </c>
      <c r="E1048392" s="1" t="n">
        <v>-0.927604492</v>
      </c>
    </row>
    <row r="1048393" customFormat="false" ht="15" hidden="false" customHeight="false" outlineLevel="0" collapsed="false">
      <c r="A1048393" s="1" t="s">
        <v>26</v>
      </c>
      <c r="D1048393" s="1" t="n">
        <v>2.29967661015715</v>
      </c>
      <c r="E1048393" s="1" t="n">
        <v>1.336368552</v>
      </c>
    </row>
    <row r="1048394" customFormat="false" ht="15" hidden="false" customHeight="false" outlineLevel="0" collapsed="false">
      <c r="A1048394" s="1" t="s">
        <v>26</v>
      </c>
      <c r="D1048394" s="1" t="n">
        <v>1.90896275926973</v>
      </c>
      <c r="E1048394" s="1" t="n">
        <v>0.004091618</v>
      </c>
    </row>
    <row r="1048395" customFormat="false" ht="15" hidden="false" customHeight="false" outlineLevel="0" collapsed="false">
      <c r="A1048395" s="1" t="s">
        <v>26</v>
      </c>
      <c r="D1048395" s="1" t="n">
        <v>1.68685117258312</v>
      </c>
      <c r="E1048395" s="1" t="n">
        <v>-0.583396317</v>
      </c>
    </row>
    <row r="1048396" customFormat="false" ht="15" hidden="false" customHeight="false" outlineLevel="0" collapsed="false">
      <c r="A1048396" s="1" t="s">
        <v>26</v>
      </c>
      <c r="D1048396" s="1" t="n">
        <v>1.54250146122052</v>
      </c>
      <c r="E1048396" s="1" t="n">
        <v>-0.940583424</v>
      </c>
    </row>
    <row r="1048397" customFormat="false" ht="15" hidden="false" customHeight="false" outlineLevel="0" collapsed="false">
      <c r="A1048397" s="1" t="s">
        <v>26</v>
      </c>
      <c r="D1048397" s="1" t="n">
        <v>1.46506587458515</v>
      </c>
      <c r="E1048397" s="1" t="n">
        <v>-1.129483952</v>
      </c>
    </row>
    <row r="1048398" customFormat="false" ht="15" hidden="false" customHeight="false" outlineLevel="0" collapsed="false">
      <c r="A1048398" s="1" t="s">
        <v>27</v>
      </c>
      <c r="D1048398" s="1" t="n">
        <v>2.3395391104858</v>
      </c>
      <c r="E1048398" s="1" t="n">
        <v>0.612479277</v>
      </c>
    </row>
    <row r="1048399" customFormat="false" ht="15" hidden="false" customHeight="false" outlineLevel="0" collapsed="false">
      <c r="A1048399" s="1" t="s">
        <v>27</v>
      </c>
      <c r="D1048399" s="1" t="n">
        <v>2.32101481175367</v>
      </c>
      <c r="E1048399" s="1" t="n">
        <v>0.600044562</v>
      </c>
    </row>
    <row r="1048400" customFormat="false" ht="15" hidden="false" customHeight="false" outlineLevel="0" collapsed="false">
      <c r="A1048400" s="1" t="s">
        <v>27</v>
      </c>
      <c r="D1048400" s="1" t="n">
        <v>2.22381718664994</v>
      </c>
      <c r="E1048400" s="1" t="n">
        <v>0.340748793</v>
      </c>
    </row>
    <row r="1048401" customFormat="false" ht="15" hidden="false" customHeight="false" outlineLevel="0" collapsed="false">
      <c r="A1048401" s="1" t="s">
        <v>27</v>
      </c>
      <c r="D1048401" s="1" t="n">
        <v>2.15900775879446</v>
      </c>
      <c r="E1048401" s="1" t="n">
        <v>0.196142276</v>
      </c>
    </row>
    <row r="1048402" customFormat="false" ht="15" hidden="false" customHeight="false" outlineLevel="0" collapsed="false">
      <c r="A1048402" s="1" t="s">
        <v>27</v>
      </c>
      <c r="D1048402" s="1" t="n">
        <v>1.98835001068528</v>
      </c>
      <c r="E1048402" s="1" t="n">
        <v>-0.176856517</v>
      </c>
    </row>
    <row r="1048403" customFormat="false" ht="15" hidden="false" customHeight="false" outlineLevel="0" collapsed="false">
      <c r="A1048403" s="1" t="s">
        <v>28</v>
      </c>
      <c r="D1048403" s="1" t="n">
        <v>2.29967661015715</v>
      </c>
      <c r="E1048403" s="1" t="n">
        <v>-0.386398045</v>
      </c>
    </row>
    <row r="1048404" customFormat="false" ht="15" hidden="false" customHeight="false" outlineLevel="0" collapsed="false">
      <c r="A1048404" s="1" t="s">
        <v>28</v>
      </c>
      <c r="D1048404" s="1" t="n">
        <v>2.22381718664994</v>
      </c>
      <c r="E1048404" s="1" t="n">
        <v>-0.509992637</v>
      </c>
    </row>
    <row r="1048405" customFormat="false" ht="15" hidden="false" customHeight="false" outlineLevel="0" collapsed="false">
      <c r="A1048405" s="1" t="s">
        <v>28</v>
      </c>
      <c r="D1048405" s="1" t="n">
        <v>2.1528028805089</v>
      </c>
      <c r="E1048405" s="1" t="n">
        <v>-0.620826519</v>
      </c>
    </row>
    <row r="1048406" customFormat="false" ht="15" hidden="false" customHeight="false" outlineLevel="0" collapsed="false">
      <c r="A1048406" s="1" t="s">
        <v>28</v>
      </c>
      <c r="D1048406" s="1" t="n">
        <v>2.08618335941171</v>
      </c>
      <c r="E1048406" s="1" t="n">
        <v>-0.731888009</v>
      </c>
    </row>
    <row r="1048407" customFormat="false" ht="15" hidden="false" customHeight="false" outlineLevel="0" collapsed="false">
      <c r="A1048407" s="1" t="s">
        <v>28</v>
      </c>
      <c r="D1048407" s="1" t="n">
        <v>2.02356357135104</v>
      </c>
      <c r="E1048407" s="1" t="n">
        <v>-0.834710745</v>
      </c>
    </row>
    <row r="1048408" customFormat="false" ht="15" hidden="false" customHeight="false" outlineLevel="0" collapsed="false">
      <c r="A1048408" s="1" t="s">
        <v>29</v>
      </c>
      <c r="D1048408" s="1" t="n">
        <v>2.46387330291118</v>
      </c>
      <c r="E1048408" s="1" t="n">
        <v>-0.525262672</v>
      </c>
    </row>
    <row r="1048409" customFormat="false" ht="15" hidden="false" customHeight="false" outlineLevel="0" collapsed="false">
      <c r="A1048409" s="1" t="s">
        <v>29</v>
      </c>
      <c r="D1048409" s="1" t="n">
        <v>2.1528028805089</v>
      </c>
      <c r="E1048409" s="1" t="n">
        <v>-0.8603831</v>
      </c>
    </row>
    <row r="1048410" customFormat="false" ht="15" hidden="false" customHeight="false" outlineLevel="0" collapsed="false">
      <c r="A1048410" s="1" t="s">
        <v>29</v>
      </c>
      <c r="D1048410" s="1" t="n">
        <v>2.12096950886137</v>
      </c>
      <c r="E1048410" s="1" t="n">
        <v>-1.015282681</v>
      </c>
    </row>
    <row r="1048411" customFormat="false" ht="15" hidden="false" customHeight="false" outlineLevel="0" collapsed="false">
      <c r="A1048411" s="1" t="s">
        <v>29</v>
      </c>
      <c r="D1048411" s="1" t="n">
        <v>1.952078034232</v>
      </c>
      <c r="E1048411" s="1" t="n">
        <v>-1.260895952</v>
      </c>
    </row>
    <row r="1048412" customFormat="false" ht="15" hidden="false" customHeight="false" outlineLevel="0" collapsed="false">
      <c r="A1048412" s="1" t="s">
        <v>29</v>
      </c>
      <c r="D1048412" s="1" t="n">
        <v>1.85145033299648</v>
      </c>
      <c r="E1048412" s="1" t="n">
        <v>-1.416341282</v>
      </c>
    </row>
    <row r="1048413" customFormat="false" ht="15" hidden="false" customHeight="false" outlineLevel="0" collapsed="false">
      <c r="A1048413" s="1" t="s">
        <v>30</v>
      </c>
      <c r="D1048413" s="1" t="n">
        <v>2.3808941793199</v>
      </c>
      <c r="E1048413" s="1" t="n">
        <v>-0.258770729</v>
      </c>
    </row>
    <row r="1048414" customFormat="false" ht="15" hidden="false" customHeight="false" outlineLevel="0" collapsed="false">
      <c r="A1048414" s="1" t="s">
        <v>30</v>
      </c>
      <c r="D1048414" s="1" t="n">
        <v>2.29967661015715</v>
      </c>
      <c r="E1048414" s="1" t="n">
        <v>-0.407968238</v>
      </c>
    </row>
    <row r="1048415" customFormat="false" ht="15" hidden="false" customHeight="false" outlineLevel="0" collapsed="false">
      <c r="A1048415" s="1" t="s">
        <v>30</v>
      </c>
      <c r="D1048415" s="1" t="n">
        <v>2.22381718664994</v>
      </c>
      <c r="E1048415" s="1" t="n">
        <v>-0.553385238</v>
      </c>
    </row>
    <row r="1048416" customFormat="false" ht="15" hidden="false" customHeight="false" outlineLevel="0" collapsed="false">
      <c r="A1048416" s="1" t="s">
        <v>30</v>
      </c>
      <c r="D1048416" s="1" t="n">
        <v>2.1528028805089</v>
      </c>
      <c r="E1048416" s="1" t="n">
        <v>-0.663588378</v>
      </c>
    </row>
    <row r="1048417" customFormat="false" ht="15" hidden="false" customHeight="false" outlineLevel="0" collapsed="false">
      <c r="A1048417" s="1" t="s">
        <v>30</v>
      </c>
      <c r="D1048417" s="1" t="n">
        <v>2.08618335941171</v>
      </c>
      <c r="E1048417" s="1" t="n">
        <v>-0.794073099</v>
      </c>
    </row>
    <row r="1048418" customFormat="false" ht="15" hidden="false" customHeight="false" outlineLevel="0" collapsed="false">
      <c r="A1048418" s="1" t="s">
        <v>31</v>
      </c>
      <c r="D1048418" s="1" t="n">
        <v>2.46769708274991</v>
      </c>
      <c r="E1048418" s="1" t="n">
        <v>0.722657438</v>
      </c>
    </row>
    <row r="1048419" customFormat="false" ht="15" hidden="false" customHeight="false" outlineLevel="0" collapsed="false">
      <c r="A1048419" s="1" t="s">
        <v>31</v>
      </c>
      <c r="D1048419" s="1" t="n">
        <v>2.3808941793199</v>
      </c>
      <c r="E1048419" s="1" t="n">
        <v>0.477723752</v>
      </c>
    </row>
    <row r="1048420" customFormat="false" ht="15" hidden="false" customHeight="false" outlineLevel="0" collapsed="false">
      <c r="A1048420" s="1" t="s">
        <v>31</v>
      </c>
      <c r="D1048420" s="1" t="n">
        <v>2.22381718664994</v>
      </c>
      <c r="E1048420" s="1" t="n">
        <v>0.067004229</v>
      </c>
    </row>
    <row r="1048421" customFormat="false" ht="15" hidden="false" customHeight="false" outlineLevel="0" collapsed="false">
      <c r="A1048421" s="1" t="s">
        <v>31</v>
      </c>
      <c r="D1048421" s="1" t="n">
        <v>2.02356357135104</v>
      </c>
      <c r="E1048421" s="1" t="n">
        <v>-0.41794263</v>
      </c>
    </row>
    <row r="1048422" customFormat="false" ht="15" hidden="false" customHeight="false" outlineLevel="0" collapsed="false">
      <c r="A1048422" s="1" t="s">
        <v>31</v>
      </c>
      <c r="D1048422" s="1" t="n">
        <v>1.80640429190973</v>
      </c>
      <c r="E1048422" s="1" t="n">
        <v>-0.915790857</v>
      </c>
    </row>
    <row r="1048423" customFormat="false" ht="15" hidden="false" customHeight="false" outlineLevel="0" collapsed="false">
      <c r="A1048423" s="1" t="s">
        <v>32</v>
      </c>
      <c r="D1048423" s="1" t="n">
        <v>2.2252854857488</v>
      </c>
      <c r="E1048423" s="1" t="n">
        <v>1.193012964</v>
      </c>
    </row>
    <row r="1048424" customFormat="false" ht="15" hidden="false" customHeight="false" outlineLevel="0" collapsed="false">
      <c r="A1048424" s="1" t="s">
        <v>32</v>
      </c>
      <c r="D1048424" s="1" t="n">
        <v>2.17432714755597</v>
      </c>
      <c r="E1048424" s="1" t="n">
        <v>0.887067873</v>
      </c>
    </row>
    <row r="1048425" customFormat="false" ht="15" hidden="false" customHeight="false" outlineLevel="0" collapsed="false">
      <c r="A1048425" s="1" t="s">
        <v>32</v>
      </c>
      <c r="D1048425" s="1" t="n">
        <v>2.10441777356509</v>
      </c>
      <c r="E1048425" s="1" t="n">
        <v>0.484892242</v>
      </c>
    </row>
    <row r="1048426" customFormat="false" ht="15" hidden="false" customHeight="false" outlineLevel="0" collapsed="false">
      <c r="A1048426" s="1" t="s">
        <v>32</v>
      </c>
      <c r="D1048426" s="1" t="n">
        <v>1.95831594587653</v>
      </c>
      <c r="E1048426" s="1" t="n">
        <v>-0.224394333</v>
      </c>
    </row>
    <row r="1048427" customFormat="false" ht="15" hidden="false" customHeight="false" outlineLevel="0" collapsed="false">
      <c r="A1048427" s="1" t="s">
        <v>32</v>
      </c>
      <c r="D1048427" s="1" t="n">
        <v>1.91166947225501</v>
      </c>
      <c r="E1048427" s="1" t="n">
        <v>-0.42617815</v>
      </c>
    </row>
    <row r="1048428" customFormat="false" ht="15" hidden="false" customHeight="false" outlineLevel="0" collapsed="false">
      <c r="A1048428" s="1" t="s">
        <v>33</v>
      </c>
      <c r="D1048428" s="1" t="n">
        <v>2.36909655111508</v>
      </c>
      <c r="E1048428" s="1" t="n">
        <v>-0.295714244</v>
      </c>
    </row>
    <row r="1048429" customFormat="false" ht="15" hidden="false" customHeight="false" outlineLevel="0" collapsed="false">
      <c r="A1048429" s="1" t="s">
        <v>33</v>
      </c>
      <c r="D1048429" s="1" t="n">
        <v>2.33958090779715</v>
      </c>
      <c r="E1048429" s="1" t="n">
        <v>-0.360969868</v>
      </c>
    </row>
    <row r="1048430" customFormat="false" ht="15" hidden="false" customHeight="false" outlineLevel="0" collapsed="false">
      <c r="A1048430" s="1" t="s">
        <v>33</v>
      </c>
      <c r="D1048430" s="1" t="n">
        <v>2.28672753343953</v>
      </c>
      <c r="E1048430" s="1" t="n">
        <v>-0.424647928</v>
      </c>
    </row>
    <row r="1048431" customFormat="false" ht="15" hidden="false" customHeight="false" outlineLevel="0" collapsed="false">
      <c r="A1048431" s="1" t="s">
        <v>33</v>
      </c>
      <c r="D1048431" s="1" t="n">
        <v>2.21650535376368</v>
      </c>
      <c r="E1048431" s="1" t="n">
        <v>-0.543004522</v>
      </c>
    </row>
    <row r="1048432" customFormat="false" ht="15" hidden="false" customHeight="false" outlineLevel="0" collapsed="false">
      <c r="A1048432" s="1" t="s">
        <v>33</v>
      </c>
      <c r="D1048432" s="1" t="n">
        <v>1.88959307620796</v>
      </c>
      <c r="E1048432" s="1" t="n">
        <v>-1.052683357</v>
      </c>
    </row>
    <row r="1048433" customFormat="false" ht="15" hidden="false" customHeight="false" outlineLevel="0" collapsed="false">
      <c r="A1048433" s="1" t="s">
        <v>34</v>
      </c>
      <c r="D1048433" s="1" t="n">
        <v>2.29497913168108</v>
      </c>
      <c r="E1048433" s="1" t="n">
        <v>-0.555997342</v>
      </c>
    </row>
    <row r="1048434" customFormat="false" ht="15" hidden="false" customHeight="false" outlineLevel="0" collapsed="false">
      <c r="A1048434" s="1" t="s">
        <v>34</v>
      </c>
      <c r="D1048434" s="1" t="n">
        <v>2.11963603979913</v>
      </c>
      <c r="E1048434" s="1" t="n">
        <v>-0.819164021</v>
      </c>
    </row>
    <row r="1048435" customFormat="false" ht="15" hidden="false" customHeight="false" outlineLevel="0" collapsed="false">
      <c r="A1048435" s="1" t="s">
        <v>34</v>
      </c>
      <c r="D1048435" s="1" t="n">
        <v>1.93304744871234</v>
      </c>
      <c r="E1048435" s="1" t="n">
        <v>-1.102018082</v>
      </c>
    </row>
    <row r="1048436" customFormat="false" ht="15" hidden="false" customHeight="false" outlineLevel="0" collapsed="false">
      <c r="A1048436" s="1" t="s">
        <v>34</v>
      </c>
      <c r="D1048436" s="1" t="n">
        <v>1.88021227640967</v>
      </c>
      <c r="E1048436" s="1" t="n">
        <v>-1.17993081</v>
      </c>
    </row>
    <row r="1048437" customFormat="false" ht="15" hidden="false" customHeight="false" outlineLevel="0" collapsed="false">
      <c r="A1048437" s="1" t="s">
        <v>34</v>
      </c>
      <c r="D1048437" s="1" t="n">
        <v>1.82969213583587</v>
      </c>
      <c r="E1048437" s="1" t="n">
        <v>-1.255617037</v>
      </c>
    </row>
    <row r="1048438" customFormat="false" ht="15" hidden="false" customHeight="false" outlineLevel="0" collapsed="false">
      <c r="A1048438" s="1" t="s">
        <v>35</v>
      </c>
      <c r="D1048438" s="1" t="n">
        <v>1.77571495312297</v>
      </c>
      <c r="E1048438" s="1" t="n">
        <v>-0.437265421</v>
      </c>
    </row>
    <row r="1048439" customFormat="false" ht="15" hidden="false" customHeight="false" outlineLevel="0" collapsed="false">
      <c r="A1048439" s="1" t="s">
        <v>35</v>
      </c>
      <c r="D1048439" s="1" t="n">
        <v>1.5897890516662</v>
      </c>
      <c r="E1048439" s="1" t="n">
        <v>-0.871556401</v>
      </c>
    </row>
    <row r="1048440" customFormat="false" ht="15" hidden="false" customHeight="false" outlineLevel="0" collapsed="false">
      <c r="A1048440" s="1" t="s">
        <v>35</v>
      </c>
      <c r="D1048440" s="1" t="n">
        <v>1.53617456175182</v>
      </c>
      <c r="E1048440" s="1" t="n">
        <v>-0.99479296</v>
      </c>
    </row>
    <row r="1048441" customFormat="false" ht="15" hidden="false" customHeight="false" outlineLevel="0" collapsed="false">
      <c r="A1048441" s="1" t="s">
        <v>35</v>
      </c>
      <c r="D1048441" s="1" t="n">
        <v>1.48868337795084</v>
      </c>
      <c r="E1048441" s="1" t="n">
        <v>-1.10262031</v>
      </c>
    </row>
    <row r="1048442" customFormat="false" ht="15" hidden="false" customHeight="false" outlineLevel="0" collapsed="false">
      <c r="A1048442" s="1" t="s">
        <v>35</v>
      </c>
      <c r="D1048442" s="1" t="n">
        <v>1.36150696835337</v>
      </c>
      <c r="E1048442" s="1" t="n">
        <v>-1.394326533</v>
      </c>
    </row>
    <row r="1048443" customFormat="false" ht="15" hidden="false" customHeight="false" outlineLevel="0" collapsed="false">
      <c r="A1048443" s="1" t="s">
        <v>36</v>
      </c>
      <c r="D1048443" s="1" t="n">
        <v>2.29967661015715</v>
      </c>
      <c r="E1048443" s="1" t="n">
        <v>-0.30788478</v>
      </c>
    </row>
    <row r="1048444" customFormat="false" ht="15" hidden="false" customHeight="false" outlineLevel="0" collapsed="false">
      <c r="A1048444" s="1" t="s">
        <v>36</v>
      </c>
      <c r="D1048444" s="1" t="n">
        <v>1.90896275926973</v>
      </c>
      <c r="E1048444" s="1" t="n">
        <v>-0.948555692</v>
      </c>
    </row>
    <row r="1048445" customFormat="false" ht="15" hidden="false" customHeight="false" outlineLevel="0" collapsed="false">
      <c r="A1048445" s="1" t="s">
        <v>36</v>
      </c>
      <c r="D1048445" s="1" t="n">
        <v>1.87707141070645</v>
      </c>
      <c r="E1048445" s="1" t="n">
        <v>-1.00103196</v>
      </c>
    </row>
    <row r="1048446" customFormat="false" ht="15" hidden="false" customHeight="false" outlineLevel="0" collapsed="false">
      <c r="A1048446" s="1" t="s">
        <v>36</v>
      </c>
      <c r="D1048446" s="1" t="n">
        <v>1.80664631182547</v>
      </c>
      <c r="E1048446" s="1" t="n">
        <v>-1.125161624</v>
      </c>
    </row>
    <row r="1048447" customFormat="false" ht="15" hidden="false" customHeight="false" outlineLevel="0" collapsed="false">
      <c r="A1048447" s="1" t="s">
        <v>36</v>
      </c>
      <c r="D1048447" s="1" t="n">
        <v>1.63173197945999</v>
      </c>
      <c r="E1048447" s="1" t="n">
        <v>-1.427116356</v>
      </c>
    </row>
    <row r="1048448" customFormat="false" ht="15" hidden="false" customHeight="false" outlineLevel="0" collapsed="false">
      <c r="A1048448" s="1" t="s">
        <v>37</v>
      </c>
      <c r="D1048448" s="1" t="n">
        <v>2.47040986308684</v>
      </c>
      <c r="E1048448" s="1" t="n">
        <v>0.216884001</v>
      </c>
    </row>
    <row r="1048449" customFormat="false" ht="15" hidden="false" customHeight="false" outlineLevel="0" collapsed="false">
      <c r="A1048449" s="1" t="s">
        <v>37</v>
      </c>
      <c r="D1048449" s="1" t="n">
        <v>2.3808941793199</v>
      </c>
      <c r="E1048449" s="1" t="n">
        <v>0.044303926</v>
      </c>
    </row>
    <row r="1048450" customFormat="false" ht="15" hidden="false" customHeight="false" outlineLevel="0" collapsed="false">
      <c r="A1048450" s="1" t="s">
        <v>37</v>
      </c>
      <c r="D1048450" s="1" t="n">
        <v>2.22381718664994</v>
      </c>
      <c r="E1048450" s="1" t="n">
        <v>-0.248204982</v>
      </c>
    </row>
    <row r="1048451" customFormat="false" ht="15" hidden="false" customHeight="false" outlineLevel="0" collapsed="false">
      <c r="A1048451" s="1" t="s">
        <v>37</v>
      </c>
      <c r="D1048451" s="1" t="n">
        <v>2.02356357135104</v>
      </c>
      <c r="E1048451" s="1" t="n">
        <v>-0.603672174</v>
      </c>
    </row>
    <row r="1048452" customFormat="false" ht="15" hidden="false" customHeight="false" outlineLevel="0" collapsed="false">
      <c r="A1048452" s="1" t="s">
        <v>37</v>
      </c>
      <c r="D1048452" s="1" t="n">
        <v>1.90896275926973</v>
      </c>
      <c r="E1048452" s="1" t="n">
        <v>-0.786798737</v>
      </c>
    </row>
    <row r="1048453" customFormat="false" ht="15" hidden="false" customHeight="false" outlineLevel="0" collapsed="false">
      <c r="A1048453" s="1" t="s">
        <v>38</v>
      </c>
      <c r="D1048453" s="1" t="n">
        <v>2.46805842724807</v>
      </c>
      <c r="E1048453" s="1" t="n">
        <v>4.311470041</v>
      </c>
    </row>
    <row r="1048454" customFormat="false" ht="15" hidden="false" customHeight="false" outlineLevel="0" collapsed="false">
      <c r="A1048454" s="1" t="s">
        <v>38</v>
      </c>
      <c r="D1048454" s="1" t="n">
        <v>2.29967661015715</v>
      </c>
      <c r="E1048454" s="1" t="n">
        <v>3.17930305</v>
      </c>
    </row>
    <row r="1048455" customFormat="false" ht="15" hidden="false" customHeight="false" outlineLevel="0" collapsed="false">
      <c r="A1048455" s="1" t="s">
        <v>38</v>
      </c>
      <c r="D1048455" s="1" t="n">
        <v>2.16803395559642</v>
      </c>
      <c r="E1048455" s="1" t="n">
        <v>2.419478844</v>
      </c>
    </row>
    <row r="1048456" customFormat="false" ht="15" hidden="false" customHeight="false" outlineLevel="0" collapsed="false">
      <c r="A1048456" s="1" t="s">
        <v>38</v>
      </c>
      <c r="D1048456" s="1" t="n">
        <v>2.02356357135104</v>
      </c>
      <c r="E1048456" s="1" t="n">
        <v>1.703110388</v>
      </c>
    </row>
    <row r="1048457" customFormat="false" ht="15" hidden="false" customHeight="false" outlineLevel="0" collapsed="false">
      <c r="A1048457" s="1" t="s">
        <v>38</v>
      </c>
      <c r="D1048457" s="1" t="n">
        <v>1.81198827787662</v>
      </c>
      <c r="E1048457" s="1" t="n">
        <v>0.825490368</v>
      </c>
    </row>
    <row r="1048458" customFormat="false" ht="15" hidden="false" customHeight="false" outlineLevel="0" collapsed="false">
      <c r="A1048458" s="1" t="s">
        <v>39</v>
      </c>
      <c r="D1048458" s="1" t="n">
        <v>2.46805842724807</v>
      </c>
      <c r="E1048458" s="1" t="n">
        <v>0.803614634</v>
      </c>
    </row>
    <row r="1048459" customFormat="false" ht="15" hidden="false" customHeight="false" outlineLevel="0" collapsed="false">
      <c r="A1048459" s="1" t="s">
        <v>39</v>
      </c>
      <c r="D1048459" s="1" t="n">
        <v>2.29967661015715</v>
      </c>
      <c r="E1048459" s="1" t="n">
        <v>0.393190077</v>
      </c>
    </row>
    <row r="1048460" customFormat="false" ht="15" hidden="false" customHeight="false" outlineLevel="0" collapsed="false">
      <c r="A1048460" s="1" t="s">
        <v>39</v>
      </c>
      <c r="D1048460" s="1" t="n">
        <v>2.22381718664994</v>
      </c>
      <c r="E1048460" s="1" t="n">
        <v>0.221382001</v>
      </c>
    </row>
    <row r="1048461" customFormat="false" ht="15" hidden="false" customHeight="false" outlineLevel="0" collapsed="false">
      <c r="A1048461" s="1" t="s">
        <v>39</v>
      </c>
      <c r="D1048461" s="1" t="n">
        <v>2.1528028805089</v>
      </c>
      <c r="E1048461" s="1" t="n">
        <v>0.066630082</v>
      </c>
    </row>
    <row r="1048462" customFormat="false" ht="15" hidden="false" customHeight="false" outlineLevel="0" collapsed="false">
      <c r="A1048462" s="1" t="s">
        <v>39</v>
      </c>
      <c r="D1048462" s="1" t="n">
        <v>2.02356357135104</v>
      </c>
      <c r="E1048462" s="1" t="n">
        <v>-0.20383124</v>
      </c>
    </row>
    <row r="1048463" customFormat="false" ht="15" hidden="false" customHeight="false" outlineLevel="0" collapsed="false">
      <c r="A1048463" s="1" t="s">
        <v>40</v>
      </c>
      <c r="D1048463" s="1" t="n">
        <v>2.11896930526801</v>
      </c>
      <c r="E1048463" s="1" t="n">
        <v>3.090132949</v>
      </c>
    </row>
    <row r="1048464" customFormat="false" ht="15" hidden="false" customHeight="false" outlineLevel="0" collapsed="false">
      <c r="A1048464" s="1" t="s">
        <v>40</v>
      </c>
      <c r="D1048464" s="1" t="n">
        <v>2.02356357135104</v>
      </c>
      <c r="E1048464" s="1" t="n">
        <v>2.609334228</v>
      </c>
    </row>
    <row r="1048465" customFormat="false" ht="15" hidden="false" customHeight="false" outlineLevel="0" collapsed="false">
      <c r="A1048465" s="1" t="s">
        <v>40</v>
      </c>
      <c r="D1048465" s="1" t="n">
        <v>1.9363784247672</v>
      </c>
      <c r="E1048465" s="1" t="n">
        <v>2.209372711</v>
      </c>
    </row>
    <row r="1048466" customFormat="false" ht="15" hidden="false" customHeight="false" outlineLevel="0" collapsed="false">
      <c r="A1048466" s="1" t="s">
        <v>40</v>
      </c>
      <c r="D1048466" s="1" t="n">
        <v>1.90896275926973</v>
      </c>
      <c r="E1048466" s="1" t="n">
        <v>2.090628731</v>
      </c>
    </row>
    <row r="1048467" customFormat="false" ht="15" hidden="false" customHeight="false" outlineLevel="0" collapsed="false">
      <c r="A1048467" s="1" t="s">
        <v>40</v>
      </c>
      <c r="D1048467" s="1" t="n">
        <v>1.88231225423012</v>
      </c>
      <c r="E1048467" s="1" t="n">
        <v>1.976854953</v>
      </c>
    </row>
    <row r="1048468" customFormat="false" ht="15" hidden="false" customHeight="false" outlineLevel="0" collapsed="false">
      <c r="A1048468" s="1" t="s">
        <v>41</v>
      </c>
      <c r="D1048468" s="1" t="n">
        <v>2.29967661015715</v>
      </c>
      <c r="E1048468" s="1" t="n">
        <v>3.578411473</v>
      </c>
    </row>
    <row r="1048469" customFormat="false" ht="15" hidden="false" customHeight="false" outlineLevel="0" collapsed="false">
      <c r="A1048469" s="1" t="s">
        <v>41</v>
      </c>
      <c r="D1048469" s="1" t="n">
        <v>2.22381718664994</v>
      </c>
      <c r="E1048469" s="1" t="n">
        <v>3.084781988</v>
      </c>
    </row>
    <row r="1048470" customFormat="false" ht="15" hidden="false" customHeight="false" outlineLevel="0" collapsed="false">
      <c r="A1048470" s="1" t="s">
        <v>41</v>
      </c>
      <c r="D1048470" s="1" t="n">
        <v>2.1528028805089</v>
      </c>
      <c r="E1048470" s="1" t="n">
        <v>2.643810302</v>
      </c>
    </row>
    <row r="1048471" customFormat="false" ht="15" hidden="false" customHeight="false" outlineLevel="0" collapsed="false">
      <c r="A1048471" s="1" t="s">
        <v>41</v>
      </c>
      <c r="D1048471" s="1" t="n">
        <v>2.02356357135104</v>
      </c>
      <c r="E1048471" s="1" t="n">
        <v>1.882559494</v>
      </c>
    </row>
    <row r="1048472" customFormat="false" ht="15" hidden="false" customHeight="false" outlineLevel="0" collapsed="false">
      <c r="A1048472" s="1" t="s">
        <v>41</v>
      </c>
      <c r="D1048472" s="1" t="n">
        <v>1.80664631182547</v>
      </c>
      <c r="E1048472" s="1" t="n">
        <v>0.769598833</v>
      </c>
    </row>
    <row r="1048473" customFormat="false" ht="15" hidden="false" customHeight="false" outlineLevel="0" collapsed="false">
      <c r="A1048473" s="1" t="s">
        <v>42</v>
      </c>
      <c r="D1048473" s="1" t="n">
        <v>2.4236926036961</v>
      </c>
      <c r="E1048473" s="1" t="n">
        <v>2.207636848</v>
      </c>
    </row>
    <row r="1048474" customFormat="false" ht="15" hidden="false" customHeight="false" outlineLevel="0" collapsed="false">
      <c r="A1048474" s="1" t="s">
        <v>42</v>
      </c>
      <c r="D1048474" s="1" t="n">
        <v>2.33958090779715</v>
      </c>
      <c r="E1048474" s="1" t="n">
        <v>1.881676343</v>
      </c>
    </row>
    <row r="1048475" customFormat="false" ht="15" hidden="false" customHeight="false" outlineLevel="0" collapsed="false">
      <c r="A1048475" s="1" t="s">
        <v>42</v>
      </c>
      <c r="D1048475" s="1" t="n">
        <v>2.18773397224793</v>
      </c>
      <c r="E1048475" s="1" t="n">
        <v>1.337602942</v>
      </c>
    </row>
    <row r="1048476" customFormat="false" ht="15" hidden="false" customHeight="false" outlineLevel="0" collapsed="false">
      <c r="A1048476" s="1" t="s">
        <v>42</v>
      </c>
      <c r="D1048476" s="1" t="n">
        <v>2.11896930526801</v>
      </c>
      <c r="E1048476" s="1" t="n">
        <v>1.110013711</v>
      </c>
    </row>
    <row r="1048477" customFormat="false" ht="15" hidden="false" customHeight="false" outlineLevel="0" collapsed="false">
      <c r="A1048477" s="1" t="s">
        <v>42</v>
      </c>
      <c r="D1048477" s="1" t="n">
        <v>1.99364208962287</v>
      </c>
      <c r="E1048477" s="1" t="n">
        <v>0.725323912</v>
      </c>
    </row>
    <row r="1048478" customFormat="false" ht="15" hidden="false" customHeight="false" outlineLevel="0" collapsed="false">
      <c r="A1048478" s="1" t="s">
        <v>43</v>
      </c>
      <c r="D1048478" s="1" t="n">
        <v>2.18773397224793</v>
      </c>
      <c r="E1048478" s="1" t="n">
        <v>-0.231932057</v>
      </c>
    </row>
    <row r="1048479" customFormat="false" ht="15" hidden="false" customHeight="false" outlineLevel="0" collapsed="false">
      <c r="A1048479" s="1" t="s">
        <v>43</v>
      </c>
      <c r="D1048479" s="1" t="n">
        <v>2.05439650412681</v>
      </c>
      <c r="E1048479" s="1" t="n">
        <v>-0.539568093</v>
      </c>
    </row>
    <row r="1048480" customFormat="false" ht="15" hidden="false" customHeight="false" outlineLevel="0" collapsed="false">
      <c r="A1048480" s="1" t="s">
        <v>43</v>
      </c>
      <c r="D1048480" s="1" t="n">
        <v>1.80037469267179</v>
      </c>
      <c r="E1048480" s="1" t="n">
        <v>-1.09243143</v>
      </c>
    </row>
    <row r="1048481" customFormat="false" ht="15" hidden="false" customHeight="false" outlineLevel="0" collapsed="false">
      <c r="A1048481" s="1" t="s">
        <v>43</v>
      </c>
      <c r="D1048481" s="1" t="n">
        <v>1.67096347521723</v>
      </c>
      <c r="E1048481" s="1" t="n">
        <v>-1.337123317</v>
      </c>
    </row>
    <row r="1048482" customFormat="false" ht="15" hidden="false" customHeight="false" outlineLevel="0" collapsed="false">
      <c r="A1048482" s="1" t="s">
        <v>43</v>
      </c>
      <c r="D1048482" s="1" t="n">
        <v>1.63291780963212</v>
      </c>
      <c r="E1048482" s="1" t="n">
        <v>-1.410177302</v>
      </c>
    </row>
    <row r="1048483" customFormat="false" ht="15" hidden="false" customHeight="false" outlineLevel="0" collapsed="false">
      <c r="A1048483" s="1" t="s">
        <v>44</v>
      </c>
      <c r="D1048483" s="1" t="n">
        <v>2.29967661015715</v>
      </c>
      <c r="E1048483" s="1" t="n">
        <v>1.041300922</v>
      </c>
    </row>
    <row r="1048484" customFormat="false" ht="15" hidden="false" customHeight="false" outlineLevel="0" collapsed="false">
      <c r="A1048484" s="1" t="s">
        <v>44</v>
      </c>
      <c r="D1048484" s="1" t="n">
        <v>2.26111050063067</v>
      </c>
      <c r="E1048484" s="1" t="n">
        <v>0.92068108</v>
      </c>
    </row>
    <row r="1048485" customFormat="false" ht="15" hidden="false" customHeight="false" outlineLevel="0" collapsed="false">
      <c r="A1048485" s="1" t="s">
        <v>44</v>
      </c>
      <c r="D1048485" s="1" t="n">
        <v>2.22381718664994</v>
      </c>
      <c r="E1048485" s="1" t="n">
        <v>0.8092399</v>
      </c>
    </row>
    <row r="1048486" customFormat="false" ht="15" hidden="false" customHeight="false" outlineLevel="0" collapsed="false">
      <c r="A1048486" s="1" t="s">
        <v>44</v>
      </c>
      <c r="D1048486" s="1" t="n">
        <v>2.18773397224793</v>
      </c>
      <c r="E1048486" s="1" t="n">
        <v>0.708035793</v>
      </c>
    </row>
    <row r="1048487" customFormat="false" ht="15" hidden="false" customHeight="false" outlineLevel="0" collapsed="false">
      <c r="A1048487" s="1" t="s">
        <v>44</v>
      </c>
      <c r="D1048487" s="1" t="n">
        <v>2.1528028805089</v>
      </c>
      <c r="E1048487" s="1" t="n">
        <v>0.607534824</v>
      </c>
    </row>
    <row r="1048488" customFormat="false" ht="15" hidden="false" customHeight="false" outlineLevel="0" collapsed="false">
      <c r="A1048488" s="1" t="s">
        <v>45</v>
      </c>
      <c r="D1048488" s="1" t="n">
        <v>1.99364208962287</v>
      </c>
      <c r="E1048488" s="1" t="n">
        <v>1.028547414</v>
      </c>
    </row>
    <row r="1048489" customFormat="false" ht="15" hidden="false" customHeight="false" outlineLevel="0" collapsed="false">
      <c r="A1048489" s="1" t="s">
        <v>45</v>
      </c>
      <c r="D1048489" s="1" t="n">
        <v>1.9363784247672</v>
      </c>
      <c r="E1048489" s="1" t="n">
        <v>0.780241887</v>
      </c>
    </row>
    <row r="1048490" customFormat="false" ht="15" hidden="false" customHeight="false" outlineLevel="0" collapsed="false">
      <c r="A1048490" s="1" t="s">
        <v>45</v>
      </c>
      <c r="D1048490" s="1" t="n">
        <v>1.88231225423012</v>
      </c>
      <c r="E1048490" s="1" t="n">
        <v>0.557900031</v>
      </c>
    </row>
    <row r="1048491" customFormat="false" ht="15" hidden="false" customHeight="false" outlineLevel="0" collapsed="false">
      <c r="A1048491" s="1" t="s">
        <v>45</v>
      </c>
      <c r="D1048491" s="1" t="n">
        <v>1.83118335604096</v>
      </c>
      <c r="E1048491" s="1" t="n">
        <v>0.356974899</v>
      </c>
    </row>
    <row r="1048492" customFormat="false" ht="15" hidden="false" customHeight="false" outlineLevel="0" collapsed="false">
      <c r="A1048492" s="1" t="s">
        <v>45</v>
      </c>
      <c r="D1048492" s="1" t="n">
        <v>1.78275847423634</v>
      </c>
      <c r="E1048492" s="1" t="n">
        <v>0.182321557</v>
      </c>
    </row>
    <row r="1048493" customFormat="false" ht="15" hidden="false" customHeight="false" outlineLevel="0" collapsed="false">
      <c r="A1048493" s="1" t="s">
        <v>46</v>
      </c>
      <c r="D1048493" s="1" t="n">
        <v>2.66304625546652</v>
      </c>
      <c r="E1048493" s="1" t="n">
        <v>1.01523068</v>
      </c>
    </row>
    <row r="1048494" customFormat="false" ht="15" hidden="false" customHeight="false" outlineLevel="0" collapsed="false">
      <c r="A1048494" s="1" t="s">
        <v>46</v>
      </c>
      <c r="D1048494" s="1" t="n">
        <v>2.22381718664994</v>
      </c>
      <c r="E1048494" s="1" t="n">
        <v>-0.004008021</v>
      </c>
    </row>
    <row r="1048495" customFormat="false" ht="15" hidden="false" customHeight="false" outlineLevel="0" collapsed="false">
      <c r="A1048495" s="1" t="s">
        <v>46</v>
      </c>
      <c r="D1048495" s="1" t="n">
        <v>2.21003890520707</v>
      </c>
      <c r="E1048495" s="1" t="n">
        <v>-0.044997366</v>
      </c>
    </row>
    <row r="1048496" customFormat="false" ht="15" hidden="false" customHeight="false" outlineLevel="0" collapsed="false">
      <c r="A1048496" s="1" t="s">
        <v>46</v>
      </c>
      <c r="D1048496" s="1" t="n">
        <v>2.17005775444619</v>
      </c>
      <c r="E1048496" s="1" t="n">
        <v>-0.145719654</v>
      </c>
    </row>
    <row r="1048497" customFormat="false" ht="15" hidden="false" customHeight="false" outlineLevel="0" collapsed="false">
      <c r="A1048497" s="1" t="s">
        <v>46</v>
      </c>
      <c r="D1048497" s="1" t="n">
        <v>2.13345409610281</v>
      </c>
      <c r="E1048497" s="1" t="n">
        <v>-0.238891908</v>
      </c>
    </row>
    <row r="1048498" customFormat="false" ht="15" hidden="false" customHeight="false" outlineLevel="0" collapsed="false">
      <c r="A1048498" s="1" t="s">
        <v>47</v>
      </c>
      <c r="D1048498" s="1" t="n">
        <v>5.15405342909862</v>
      </c>
      <c r="E1048498" s="1" t="n">
        <v>0.674270125</v>
      </c>
    </row>
    <row r="1048499" customFormat="false" ht="15" hidden="false" customHeight="false" outlineLevel="0" collapsed="false">
      <c r="A1048499" s="1" t="s">
        <v>47</v>
      </c>
      <c r="D1048499" s="1" t="n">
        <v>4.81020447649205</v>
      </c>
      <c r="E1048499" s="1" t="n">
        <v>0.242553945</v>
      </c>
    </row>
    <row r="1048500" customFormat="false" ht="15" hidden="false" customHeight="false" outlineLevel="0" collapsed="false">
      <c r="A1048500" s="1" t="s">
        <v>47</v>
      </c>
      <c r="D1048500" s="1" t="n">
        <v>4.37958902456536</v>
      </c>
      <c r="E1048500" s="1" t="n">
        <v>-0.207959416</v>
      </c>
    </row>
    <row r="1048501" customFormat="false" ht="15" hidden="false" customHeight="false" outlineLevel="0" collapsed="false">
      <c r="A1048501" s="1" t="s">
        <v>47</v>
      </c>
      <c r="D1048501" s="1" t="n">
        <v>4.27055736714691</v>
      </c>
      <c r="E1048501" s="1" t="n">
        <v>-0.313930228</v>
      </c>
    </row>
    <row r="1048502" customFormat="false" ht="15" hidden="false" customHeight="false" outlineLevel="0" collapsed="false">
      <c r="A1048502" s="1" t="s">
        <v>47</v>
      </c>
      <c r="D1048502" s="1" t="n">
        <v>3.6553171236169</v>
      </c>
      <c r="E1048502" s="1" t="n">
        <v>-0.884380328</v>
      </c>
    </row>
    <row r="1048503" customFormat="false" ht="15" hidden="false" customHeight="false" outlineLevel="0" collapsed="false">
      <c r="A1048503" s="1" t="s">
        <v>48</v>
      </c>
      <c r="D1048503" s="1" t="n">
        <v>3.20900071392504</v>
      </c>
      <c r="E1048503" s="1" t="n">
        <v>0.673709487</v>
      </c>
    </row>
    <row r="1048504" customFormat="false" ht="15" hidden="false" customHeight="false" outlineLevel="0" collapsed="false">
      <c r="A1048504" s="1" t="s">
        <v>48</v>
      </c>
      <c r="D1048504" s="1" t="n">
        <v>2.33213491902445</v>
      </c>
      <c r="E1048504" s="1" t="n">
        <v>-0.531708835</v>
      </c>
    </row>
    <row r="1048505" customFormat="false" ht="15" hidden="false" customHeight="false" outlineLevel="0" collapsed="false">
      <c r="A1048505" s="1" t="s">
        <v>48</v>
      </c>
      <c r="D1048505" s="1" t="n">
        <v>2.18773397224793</v>
      </c>
      <c r="E1048505" s="1" t="n">
        <v>-0.697155202</v>
      </c>
    </row>
    <row r="1048506" customFormat="false" ht="15" hidden="false" customHeight="false" outlineLevel="0" collapsed="false">
      <c r="A1048506" s="1" t="s">
        <v>48</v>
      </c>
      <c r="D1048506" s="1" t="n">
        <v>2.06877006018139</v>
      </c>
      <c r="E1048506" s="1" t="n">
        <v>-0.87803202</v>
      </c>
    </row>
    <row r="1048507" customFormat="false" ht="15" hidden="false" customHeight="false" outlineLevel="0" collapsed="false">
      <c r="A1048507" s="1" t="s">
        <v>48</v>
      </c>
      <c r="D1048507" s="1" t="n">
        <v>2.0423224743469</v>
      </c>
      <c r="E1048507" s="1" t="n">
        <v>-0.914791856</v>
      </c>
    </row>
    <row r="1048508" customFormat="false" ht="15" hidden="false" customHeight="false" outlineLevel="0" collapsed="false">
      <c r="A1048508" s="1" t="s">
        <v>49</v>
      </c>
      <c r="D1048508" s="1" t="n">
        <v>2.4236926036961</v>
      </c>
      <c r="E1048508" s="1" t="n">
        <v>0.065132095</v>
      </c>
    </row>
    <row r="1048509" customFormat="false" ht="15" hidden="false" customHeight="false" outlineLevel="0" collapsed="false">
      <c r="A1048509" s="1" t="s">
        <v>49</v>
      </c>
      <c r="D1048509" s="1" t="n">
        <v>2.33958090779715</v>
      </c>
      <c r="E1048509" s="1" t="n">
        <v>-0.099268002</v>
      </c>
    </row>
    <row r="1048510" customFormat="false" ht="15" hidden="false" customHeight="false" outlineLevel="0" collapsed="false">
      <c r="A1048510" s="1" t="s">
        <v>49</v>
      </c>
      <c r="D1048510" s="1" t="n">
        <v>2.26111050063067</v>
      </c>
      <c r="E1048510" s="1" t="n">
        <v>-0.234204499</v>
      </c>
    </row>
    <row r="1048511" customFormat="false" ht="15" hidden="false" customHeight="false" outlineLevel="0" collapsed="false">
      <c r="A1048511" s="1" t="s">
        <v>49</v>
      </c>
      <c r="D1048511" s="1" t="n">
        <v>2.18773397224793</v>
      </c>
      <c r="E1048511" s="1" t="n">
        <v>-0.333237474</v>
      </c>
    </row>
    <row r="1048512" customFormat="false" ht="15" hidden="false" customHeight="false" outlineLevel="0" collapsed="false">
      <c r="A1048512" s="1" t="s">
        <v>49</v>
      </c>
      <c r="D1048512" s="1" t="n">
        <v>2.11896930526801</v>
      </c>
      <c r="E1048512" s="1" t="n">
        <v>-0.434790937</v>
      </c>
    </row>
    <row r="1048513" customFormat="false" ht="15" hidden="false" customHeight="false" outlineLevel="0" collapsed="false">
      <c r="A1048513" s="1" t="s">
        <v>50</v>
      </c>
      <c r="D1048513" s="1" t="n">
        <v>1.66765676856896</v>
      </c>
      <c r="E1048513" s="1" t="n">
        <v>-0.909563411</v>
      </c>
    </row>
    <row r="1048514" customFormat="false" ht="15" hidden="false" customHeight="false" outlineLevel="0" collapsed="false">
      <c r="A1048514" s="1" t="s">
        <v>50</v>
      </c>
      <c r="D1048514" s="1" t="n">
        <v>1.61183578510519</v>
      </c>
      <c r="E1048514" s="1" t="n">
        <v>-1.021373508</v>
      </c>
    </row>
    <row r="1048515" customFormat="false" ht="15" hidden="false" customHeight="false" outlineLevel="0" collapsed="false">
      <c r="A1048515" s="1" t="s">
        <v>50</v>
      </c>
      <c r="D1048515" s="1" t="n">
        <v>1.45557653660737</v>
      </c>
      <c r="E1048515" s="1" t="n">
        <v>-1.329536027</v>
      </c>
    </row>
    <row r="1048516" customFormat="false" ht="15" hidden="false" customHeight="false" outlineLevel="0" collapsed="false">
      <c r="A1048516" s="1" t="s">
        <v>50</v>
      </c>
      <c r="D1048516" s="1" t="n">
        <v>1.41227654449492</v>
      </c>
      <c r="E1048516" s="1" t="n">
        <v>-1.417578651</v>
      </c>
    </row>
    <row r="1048517" customFormat="false" ht="15" hidden="false" customHeight="false" outlineLevel="0" collapsed="false">
      <c r="A1048517" s="1" t="s">
        <v>50</v>
      </c>
      <c r="D1048517" s="1" t="n">
        <v>1.39388033429759</v>
      </c>
      <c r="E1048517" s="1" t="n">
        <v>-1.452006904</v>
      </c>
    </row>
    <row r="1048518" customFormat="false" ht="15" hidden="false" customHeight="false" outlineLevel="0" collapsed="false">
      <c r="A1048518" s="1" t="s">
        <v>51</v>
      </c>
      <c r="D1048518" s="1" t="n">
        <v>2.26111050063067</v>
      </c>
      <c r="E1048518" s="1" t="n">
        <v>1.07636668</v>
      </c>
    </row>
    <row r="1048519" customFormat="false" ht="15" hidden="false" customHeight="false" outlineLevel="0" collapsed="false">
      <c r="A1048519" s="1" t="s">
        <v>51</v>
      </c>
      <c r="D1048519" s="1" t="n">
        <v>2.18773397224793</v>
      </c>
      <c r="E1048519" s="1" t="n">
        <v>0.863311807</v>
      </c>
    </row>
    <row r="1048520" customFormat="false" ht="15" hidden="false" customHeight="false" outlineLevel="0" collapsed="false">
      <c r="A1048520" s="1" t="s">
        <v>51</v>
      </c>
      <c r="D1048520" s="1" t="n">
        <v>2.11896930526801</v>
      </c>
      <c r="E1048520" s="1" t="n">
        <v>0.672944473</v>
      </c>
    </row>
    <row r="1048521" customFormat="false" ht="15" hidden="false" customHeight="false" outlineLevel="0" collapsed="false">
      <c r="A1048521" s="1" t="s">
        <v>51</v>
      </c>
      <c r="D1048521" s="1" t="n">
        <v>2.05439650412681</v>
      </c>
      <c r="E1048521" s="1" t="n">
        <v>0.500775288</v>
      </c>
    </row>
    <row r="1048522" customFormat="false" ht="15" hidden="false" customHeight="false" outlineLevel="0" collapsed="false">
      <c r="A1048522" s="1" t="s">
        <v>51</v>
      </c>
      <c r="D1048522" s="1" t="n">
        <v>1.9363784247672</v>
      </c>
      <c r="E1048522" s="1" t="n">
        <v>0.209450224</v>
      </c>
    </row>
    <row r="1048523" customFormat="false" ht="15" hidden="false" customHeight="false" outlineLevel="0" collapsed="false">
      <c r="A1048523" s="1" t="s">
        <v>52</v>
      </c>
      <c r="D1048523" s="1" t="n">
        <v>3.22652524793558</v>
      </c>
      <c r="E1048523" s="1" t="n">
        <v>1.211970735</v>
      </c>
    </row>
    <row r="1048524" customFormat="false" ht="15" hidden="false" customHeight="false" outlineLevel="0" collapsed="false">
      <c r="A1048524" s="1" t="s">
        <v>52</v>
      </c>
      <c r="D1048524" s="1" t="n">
        <v>2.79116512702001</v>
      </c>
      <c r="E1048524" s="1" t="n">
        <v>0.38865799</v>
      </c>
    </row>
    <row r="1048525" customFormat="false" ht="15" hidden="false" customHeight="false" outlineLevel="0" collapsed="false">
      <c r="A1048525" s="1" t="s">
        <v>52</v>
      </c>
      <c r="D1048525" s="1" t="n">
        <v>2.52065899528702</v>
      </c>
      <c r="E1048525" s="1" t="n">
        <v>-0.116511345</v>
      </c>
    </row>
    <row r="1048526" customFormat="false" ht="15" hidden="false" customHeight="false" outlineLevel="0" collapsed="false">
      <c r="A1048526" s="1" t="s">
        <v>52</v>
      </c>
      <c r="D1048526" s="1" t="n">
        <v>2.49306670244157</v>
      </c>
      <c r="E1048526" s="1" t="n">
        <v>-0.16857251</v>
      </c>
    </row>
    <row r="1048527" customFormat="false" ht="15" hidden="false" customHeight="false" outlineLevel="0" collapsed="false">
      <c r="A1048527" s="1" t="s">
        <v>52</v>
      </c>
      <c r="D1048527" s="1" t="n">
        <v>2.05420841622572</v>
      </c>
      <c r="E1048527" s="1" t="n">
        <v>-1.008131936</v>
      </c>
    </row>
    <row r="1048528" customFormat="false" ht="15" hidden="false" customHeight="false" outlineLevel="0" collapsed="false">
      <c r="A1048528" s="1" t="s">
        <v>53</v>
      </c>
      <c r="D1048528" s="1" t="n">
        <v>1.90734210222948</v>
      </c>
      <c r="E1048528" s="1" t="n">
        <v>0.456791735</v>
      </c>
    </row>
    <row r="1048529" customFormat="false" ht="15" hidden="false" customHeight="false" outlineLevel="0" collapsed="false">
      <c r="A1048529" s="1" t="s">
        <v>53</v>
      </c>
      <c r="D1048529" s="1" t="n">
        <v>1.71474009150915</v>
      </c>
      <c r="E1048529" s="1" t="n">
        <v>-0.05087233</v>
      </c>
    </row>
    <row r="1048530" customFormat="false" ht="15" hidden="false" customHeight="false" outlineLevel="0" collapsed="false">
      <c r="A1048530" s="1" t="s">
        <v>53</v>
      </c>
      <c r="D1048530" s="1" t="n">
        <v>1.63291780963212</v>
      </c>
      <c r="E1048530" s="1" t="n">
        <v>-0.255537619</v>
      </c>
    </row>
    <row r="1048531" customFormat="false" ht="15" hidden="false" customHeight="false" outlineLevel="0" collapsed="false">
      <c r="A1048531" s="1" t="s">
        <v>53</v>
      </c>
      <c r="D1048531" s="1" t="n">
        <v>1.59317058898479</v>
      </c>
      <c r="E1048531" s="1" t="n">
        <v>-0.356674944</v>
      </c>
    </row>
    <row r="1048532" customFormat="false" ht="15" hidden="false" customHeight="false" outlineLevel="0" collapsed="false">
      <c r="A1048532" s="1" t="s">
        <v>53</v>
      </c>
      <c r="D1048532" s="1" t="n">
        <v>1.3982164682755</v>
      </c>
      <c r="E1048532" s="1" t="n">
        <v>-0.840487768</v>
      </c>
    </row>
    <row r="1048533" customFormat="false" ht="15" hidden="false" customHeight="false" outlineLevel="0" collapsed="false">
      <c r="A1048533" s="1" t="s">
        <v>54</v>
      </c>
      <c r="D1048533" s="1" t="n">
        <v>2.33956607649313</v>
      </c>
      <c r="E1048533" s="1" t="n">
        <v>0.399782325</v>
      </c>
    </row>
    <row r="1048534" customFormat="false" ht="15" hidden="false" customHeight="false" outlineLevel="0" collapsed="false">
      <c r="A1048534" s="1" t="s">
        <v>54</v>
      </c>
      <c r="D1048534" s="1" t="n">
        <v>2.30203209089702</v>
      </c>
      <c r="E1048534" s="1" t="n">
        <v>0.385942442</v>
      </c>
    </row>
    <row r="1048535" customFormat="false" ht="15" hidden="false" customHeight="false" outlineLevel="0" collapsed="false">
      <c r="A1048535" s="1" t="s">
        <v>54</v>
      </c>
      <c r="D1048535" s="1" t="n">
        <v>2.1528028805089</v>
      </c>
      <c r="E1048535" s="1" t="n">
        <v>-0.016332655</v>
      </c>
    </row>
    <row r="1048536" customFormat="false" ht="15" hidden="false" customHeight="false" outlineLevel="0" collapsed="false">
      <c r="A1048536" s="1" t="s">
        <v>54</v>
      </c>
      <c r="D1048536" s="1" t="n">
        <v>1.90896275926973</v>
      </c>
      <c r="E1048536" s="1" t="n">
        <v>-0.473690417</v>
      </c>
    </row>
    <row r="1048537" customFormat="false" ht="15" hidden="false" customHeight="false" outlineLevel="0" collapsed="false">
      <c r="A1048537" s="1" t="s">
        <v>54</v>
      </c>
      <c r="D1048537" s="1" t="n">
        <v>1.71474009150915</v>
      </c>
      <c r="E1048537" s="1" t="n">
        <v>-0.770892529</v>
      </c>
    </row>
    <row r="1048538" customFormat="false" ht="15" hidden="false" customHeight="false" outlineLevel="0" collapsed="false">
      <c r="A1048538" s="1" t="s">
        <v>55</v>
      </c>
      <c r="D1048538" s="1" t="n">
        <v>2.08618335941171</v>
      </c>
      <c r="E1048538" s="1" t="n">
        <v>0.2569651</v>
      </c>
    </row>
    <row r="1048539" customFormat="false" ht="15" hidden="false" customHeight="false" outlineLevel="0" collapsed="false">
      <c r="A1048539" s="1" t="s">
        <v>55</v>
      </c>
      <c r="D1048539" s="1" t="n">
        <v>2.02356357135104</v>
      </c>
      <c r="E1048539" s="1" t="n">
        <v>0.117783036</v>
      </c>
    </row>
    <row r="1048540" customFormat="false" ht="15" hidden="false" customHeight="false" outlineLevel="0" collapsed="false">
      <c r="A1048540" s="1" t="s">
        <v>55</v>
      </c>
      <c r="D1048540" s="1" t="n">
        <v>1.90896275926973</v>
      </c>
      <c r="E1048540" s="1" t="n">
        <v>-0.127833372</v>
      </c>
    </row>
    <row r="1048541" customFormat="false" ht="15" hidden="false" customHeight="false" outlineLevel="0" collapsed="false">
      <c r="A1048541" s="1" t="s">
        <v>55</v>
      </c>
      <c r="D1048541" s="1" t="n">
        <v>1.71474009150915</v>
      </c>
      <c r="E1048541" s="1" t="n">
        <v>-0.534435489</v>
      </c>
    </row>
    <row r="1048542" customFormat="false" ht="15" hidden="false" customHeight="false" outlineLevel="0" collapsed="false">
      <c r="A1048542" s="1" t="s">
        <v>55</v>
      </c>
      <c r="D1048542" s="1" t="n">
        <v>1.63054817173841</v>
      </c>
      <c r="E1048542" s="1" t="n">
        <v>-0.676683455</v>
      </c>
    </row>
    <row r="1048543" customFormat="false" ht="15" hidden="false" customHeight="false" outlineLevel="0" collapsed="false">
      <c r="A1048543" s="1" t="s">
        <v>56</v>
      </c>
      <c r="D1048543" s="1" t="n">
        <v>2.22491807389899</v>
      </c>
      <c r="E1048543" s="1" t="n">
        <v>1.075343662</v>
      </c>
    </row>
    <row r="1048544" customFormat="false" ht="15" hidden="false" customHeight="false" outlineLevel="0" collapsed="false">
      <c r="A1048544" s="1" t="s">
        <v>56</v>
      </c>
      <c r="D1048544" s="1" t="n">
        <v>2.18879912953728</v>
      </c>
      <c r="E1048544" s="1" t="n">
        <v>0.965461776</v>
      </c>
    </row>
    <row r="1048545" customFormat="false" ht="15" hidden="false" customHeight="false" outlineLevel="0" collapsed="false">
      <c r="A1048545" s="1" t="s">
        <v>56</v>
      </c>
      <c r="D1048545" s="1" t="n">
        <v>2.1199690699896</v>
      </c>
      <c r="E1048545" s="1" t="n">
        <v>0.765467842</v>
      </c>
    </row>
    <row r="1048546" customFormat="false" ht="15" hidden="false" customHeight="false" outlineLevel="0" collapsed="false">
      <c r="A1048546" s="1" t="s">
        <v>56</v>
      </c>
      <c r="D1048546" s="1" t="n">
        <v>2.11233027426452</v>
      </c>
      <c r="E1048546" s="1" t="n">
        <v>0.662172376</v>
      </c>
    </row>
    <row r="1048547" customFormat="false" ht="15" hidden="false" customHeight="false" outlineLevel="0" collapsed="false">
      <c r="A1048547" s="1" t="s">
        <v>56</v>
      </c>
      <c r="D1048547" s="1" t="n">
        <v>1.59543303699938</v>
      </c>
      <c r="E1048547" s="1" t="n">
        <v>-0.610277703</v>
      </c>
    </row>
    <row r="1048548" customFormat="false" ht="15" hidden="false" customHeight="false" outlineLevel="0" collapsed="false">
      <c r="A1048548" s="1" t="s">
        <v>57</v>
      </c>
      <c r="D1048548" s="1" t="n">
        <v>2.2975604527323</v>
      </c>
      <c r="E1048548" s="1" t="n">
        <v>0.941958479</v>
      </c>
    </row>
    <row r="1048549" customFormat="false" ht="15" hidden="false" customHeight="false" outlineLevel="0" collapsed="false">
      <c r="A1048549" s="1" t="s">
        <v>57</v>
      </c>
      <c r="D1048549" s="1" t="n">
        <v>2.22345044895031</v>
      </c>
      <c r="E1048549" s="1" t="n">
        <v>0.737164066</v>
      </c>
    </row>
    <row r="1048550" customFormat="false" ht="15" hidden="false" customHeight="false" outlineLevel="0" collapsed="false">
      <c r="A1048550" s="1" t="s">
        <v>57</v>
      </c>
      <c r="D1048550" s="1" t="n">
        <v>2.1528028805089</v>
      </c>
      <c r="E1048550" s="1" t="n">
        <v>0.530628251</v>
      </c>
    </row>
    <row r="1048551" customFormat="false" ht="15" hidden="false" customHeight="false" outlineLevel="0" collapsed="false">
      <c r="A1048551" s="1" t="s">
        <v>57</v>
      </c>
      <c r="D1048551" s="1" t="n">
        <v>2.08618335941171</v>
      </c>
      <c r="E1048551" s="1" t="n">
        <v>0.340037303</v>
      </c>
    </row>
    <row r="1048552" customFormat="false" ht="15" hidden="false" customHeight="false" outlineLevel="0" collapsed="false">
      <c r="A1048552" s="1" t="s">
        <v>57</v>
      </c>
      <c r="D1048552" s="1" t="n">
        <v>2.02356357135104</v>
      </c>
      <c r="E1048552" s="1" t="n">
        <v>0.1806535</v>
      </c>
    </row>
    <row r="1048553" customFormat="false" ht="15" hidden="false" customHeight="false" outlineLevel="0" collapsed="false">
      <c r="A1048553" s="1" t="s">
        <v>58</v>
      </c>
      <c r="D1048553" s="1" t="n">
        <v>1.97900224424596</v>
      </c>
      <c r="E1048553" s="1" t="n">
        <v>0.74678273</v>
      </c>
    </row>
    <row r="1048554" customFormat="false" ht="15" hidden="false" customHeight="false" outlineLevel="0" collapsed="false">
      <c r="A1048554" s="1" t="s">
        <v>58</v>
      </c>
      <c r="D1048554" s="1" t="n">
        <v>1.96459295823168</v>
      </c>
      <c r="E1048554" s="1" t="n">
        <v>0.686172917</v>
      </c>
    </row>
    <row r="1048555" customFormat="false" ht="15" hidden="false" customHeight="false" outlineLevel="0" collapsed="false">
      <c r="A1048555" s="1" t="s">
        <v>58</v>
      </c>
      <c r="D1048555" s="1" t="n">
        <v>1.9363784247672</v>
      </c>
      <c r="E1048555" s="1" t="n">
        <v>0.572165284</v>
      </c>
    </row>
    <row r="1048556" customFormat="false" ht="15" hidden="false" customHeight="false" outlineLevel="0" collapsed="false">
      <c r="A1048556" s="1" t="s">
        <v>58</v>
      </c>
      <c r="D1048556" s="1" t="n">
        <v>1.90788209652617</v>
      </c>
      <c r="E1048556" s="1" t="n">
        <v>0.474991171</v>
      </c>
    </row>
    <row r="1048557" customFormat="false" ht="15" hidden="false" customHeight="false" outlineLevel="0" collapsed="false">
      <c r="A1048557" s="1" t="s">
        <v>58</v>
      </c>
      <c r="D1048557" s="1" t="n">
        <v>1.63252275762481</v>
      </c>
      <c r="E1048557" s="1" t="n">
        <v>-0.442232832</v>
      </c>
    </row>
    <row r="1048558" customFormat="false" ht="15" hidden="false" customHeight="false" outlineLevel="0" collapsed="false">
      <c r="A1048558" s="1" t="s">
        <v>59</v>
      </c>
      <c r="D1048558" s="1" t="n">
        <v>2.29967661015715</v>
      </c>
      <c r="E1048558" s="1" t="n">
        <v>0.97455964</v>
      </c>
    </row>
    <row r="1048559" customFormat="false" ht="15" hidden="false" customHeight="false" outlineLevel="0" collapsed="false">
      <c r="A1048559" s="1" t="s">
        <v>59</v>
      </c>
      <c r="D1048559" s="1" t="n">
        <v>2.22381718664994</v>
      </c>
      <c r="E1048559" s="1" t="n">
        <v>0.708035793</v>
      </c>
    </row>
    <row r="1048560" customFormat="false" ht="15" hidden="false" customHeight="false" outlineLevel="0" collapsed="false">
      <c r="A1048560" s="1" t="s">
        <v>59</v>
      </c>
      <c r="D1048560" s="1" t="n">
        <v>2.13914055289753</v>
      </c>
      <c r="E1048560" s="1" t="n">
        <v>0.457424847</v>
      </c>
    </row>
    <row r="1048561" customFormat="false" ht="15" hidden="false" customHeight="false" outlineLevel="0" collapsed="false">
      <c r="A1048561" s="1" t="s">
        <v>59</v>
      </c>
      <c r="D1048561" s="1" t="n">
        <v>2.08618335941171</v>
      </c>
      <c r="E1048561" s="1" t="n">
        <v>0.242946179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4" activeCellId="0" sqref="A54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INDEX(paste_data_here!A:A,(ROW()-2)*5+2)</f>
        <v>[O-]C(=O)CCCF</v>
      </c>
      <c r="B2" s="1" t="n">
        <f aca="false">INDEX(paste_data_here!B:B,(ROW()-2)*5+2)</f>
        <v>-2.86313524</v>
      </c>
      <c r="C2" s="1" t="n">
        <f aca="false">INDEX(paste_data_here!C:C,(ROW()-2)*5+2)</f>
        <v>1.34029818</v>
      </c>
      <c r="D2" s="1" t="n">
        <f aca="false">INDEX(paste_data_here!D:D,(ROW()-2)*5+2)</f>
        <v>2.29967661015715</v>
      </c>
      <c r="E2" s="1" t="n">
        <f aca="false">INDEX(paste_data_here!E:E,(ROW()-2)*5+2)</f>
        <v>0.082501222</v>
      </c>
      <c r="F2" s="1" t="n">
        <f aca="false">INDEX(paste_data_here!F:F,(ROW()-2)*5+2)</f>
        <v>0.280835847014565</v>
      </c>
      <c r="G2" s="1" t="n">
        <f aca="false">RANK(E2,E:E)</f>
        <v>34</v>
      </c>
      <c r="H2" s="1" t="n">
        <f aca="false">RANK(F2,F:F)</f>
        <v>32</v>
      </c>
      <c r="I2" s="1" t="n">
        <f aca="false">ABS(F2-E2)</f>
        <v>0.198334625014565</v>
      </c>
      <c r="J2" s="1" t="n">
        <f aca="false">I2^2</f>
        <v>0.0393366234796681</v>
      </c>
    </row>
    <row r="3" customFormat="false" ht="15" hidden="false" customHeight="false" outlineLevel="0" collapsed="false">
      <c r="A3" s="1" t="str">
        <f aca="false">INDEX(paste_data_here!A:A,(ROW()-2)*5+2)</f>
        <v>BrCCBr</v>
      </c>
      <c r="B3" s="1" t="n">
        <f aca="false">INDEX(paste_data_here!B:B,(ROW()-2)*5+2)</f>
        <v>-2.65438557</v>
      </c>
      <c r="C3" s="1" t="n">
        <f aca="false">INDEX(paste_data_here!C:C,(ROW()-2)*5+2)</f>
        <v>1.32445338</v>
      </c>
      <c r="D3" s="1" t="n">
        <f aca="false">INDEX(paste_data_here!D:D,(ROW()-2)*5+2)</f>
        <v>2.14158704391212</v>
      </c>
      <c r="E3" s="1" t="n">
        <f aca="false">INDEX(paste_data_here!E:E,(ROW()-2)*5+2)</f>
        <v>0.224742273</v>
      </c>
      <c r="F3" s="1" t="n">
        <f aca="false">INDEX(paste_data_here!F:F,(ROW()-2)*5+2)</f>
        <v>0.233609178873793</v>
      </c>
      <c r="G3" s="1" t="n">
        <f aca="false">RANK(E3,E:E)</f>
        <v>32</v>
      </c>
      <c r="H3" s="1" t="n">
        <f aca="false">RANK(F3,F:F)</f>
        <v>33</v>
      </c>
      <c r="I3" s="1" t="n">
        <f aca="false">ABS(F3-E3)</f>
        <v>0.00886690587379302</v>
      </c>
      <c r="J3" s="1" t="n">
        <f aca="false">I3^2</f>
        <v>7.86220197747051E-005</v>
      </c>
    </row>
    <row r="4" customFormat="false" ht="15" hidden="false" customHeight="false" outlineLevel="0" collapsed="false">
      <c r="A4" s="1" t="str">
        <f aca="false">INDEX(paste_data_here!A:A,(ROW()-2)*5+2)</f>
        <v>C[C@@H]1CC[C@@H](C)CC1</v>
      </c>
      <c r="B4" s="1" t="n">
        <f aca="false">INDEX(paste_data_here!B:B,(ROW()-2)*5+2)</f>
        <v>-3.0159708</v>
      </c>
      <c r="C4" s="1" t="n">
        <f aca="false">INDEX(paste_data_here!C:C,(ROW()-2)*5+2)</f>
        <v>1.17907516</v>
      </c>
      <c r="D4" s="1" t="n">
        <f aca="false">INDEX(paste_data_here!D:D,(ROW()-2)*5+2)</f>
        <v>2.46805842724807</v>
      </c>
      <c r="E4" s="1" t="n">
        <f aca="false">INDEX(paste_data_here!E:E,(ROW()-2)*5+2)</f>
        <v>-0.050241216</v>
      </c>
      <c r="F4" s="1" t="n">
        <f aca="false">INDEX(paste_data_here!F:F,(ROW()-2)*5+2)</f>
        <v>-0.133282423400688</v>
      </c>
      <c r="G4" s="1" t="n">
        <f aca="false">RANK(E4,E:E)</f>
        <v>36</v>
      </c>
      <c r="H4" s="1" t="n">
        <f aca="false">RANK(F4,F:F)</f>
        <v>37</v>
      </c>
      <c r="I4" s="1" t="n">
        <f aca="false">ABS(F4-E4)</f>
        <v>0.083041207400688</v>
      </c>
      <c r="J4" s="1" t="n">
        <f aca="false">I4^2</f>
        <v>0.00689584212656408</v>
      </c>
    </row>
    <row r="5" customFormat="false" ht="15" hidden="false" customHeight="false" outlineLevel="0" collapsed="false">
      <c r="A5" s="1" t="str">
        <f aca="false">INDEX(paste_data_here!A:A,(ROW()-2)*5+2)</f>
        <v>C1CCCC1</v>
      </c>
      <c r="B5" s="1" t="n">
        <f aca="false">INDEX(paste_data_here!B:B,(ROW()-2)*5+2)</f>
        <v>-0.8343997844</v>
      </c>
      <c r="C5" s="1" t="n">
        <f aca="false">INDEX(paste_data_here!C:C,(ROW()-2)*5+2)</f>
        <v>0.1376525587</v>
      </c>
      <c r="D5" s="1" t="n">
        <f aca="false">INDEX(paste_data_here!D:D,(ROW()-2)*5+2)</f>
        <v>2.46804292179386</v>
      </c>
      <c r="E5" s="1" t="n">
        <f aca="false">INDEX(paste_data_here!E:E,(ROW()-2)*5+2)</f>
        <v>-0.588787165</v>
      </c>
      <c r="F5" s="1" t="n">
        <f aca="false">INDEX(paste_data_here!F:F,(ROW()-2)*5+2)</f>
        <v>-0.628503325632662</v>
      </c>
      <c r="G5" s="1" t="n">
        <f aca="false">RANK(E5,E:E)</f>
        <v>51</v>
      </c>
      <c r="H5" s="1" t="n">
        <f aca="false">RANK(F5,F:F)</f>
        <v>50</v>
      </c>
      <c r="I5" s="1" t="n">
        <f aca="false">ABS(F5-E5)</f>
        <v>0.039716160632662</v>
      </c>
      <c r="J5" s="1" t="n">
        <f aca="false">I5^2</f>
        <v>0.00157737341539941</v>
      </c>
    </row>
    <row r="6" customFormat="false" ht="15" hidden="false" customHeight="false" outlineLevel="0" collapsed="false">
      <c r="A6" s="1" t="str">
        <f aca="false">INDEX(paste_data_here!A:A,(ROW()-2)*5+2)</f>
        <v>C1CCCC2(CC1)CCCCC2</v>
      </c>
      <c r="B6" s="1" t="n">
        <f aca="false">INDEX(paste_data_here!B:B,(ROW()-2)*5+2)</f>
        <v>-3.65856818</v>
      </c>
      <c r="C6" s="1" t="n">
        <f aca="false">INDEX(paste_data_here!C:C,(ROW()-2)*5+2)</f>
        <v>1.96380251</v>
      </c>
      <c r="D6" s="1" t="n">
        <f aca="false">INDEX(paste_data_here!D:D,(ROW()-2)*5+2)</f>
        <v>2.46805842724807</v>
      </c>
      <c r="E6" s="1" t="n">
        <f aca="false">INDEX(paste_data_here!E:E,(ROW()-2)*5+2)</f>
        <v>2.079566534</v>
      </c>
      <c r="F6" s="1" t="n">
        <f aca="false">INDEX(paste_data_here!F:F,(ROW()-2)*5+2)</f>
        <v>1.51543138382897</v>
      </c>
      <c r="G6" s="1" t="n">
        <f aca="false">RANK(E6,E:E)</f>
        <v>6</v>
      </c>
      <c r="H6" s="1" t="n">
        <f aca="false">RANK(F6,F:F)</f>
        <v>12</v>
      </c>
      <c r="I6" s="1" t="n">
        <f aca="false">ABS(F6-E6)</f>
        <v>0.56413515017103</v>
      </c>
      <c r="J6" s="1" t="n">
        <f aca="false">I6^2</f>
        <v>0.318248467658491</v>
      </c>
    </row>
    <row r="7" customFormat="false" ht="15" hidden="false" customHeight="false" outlineLevel="0" collapsed="false">
      <c r="A7" s="1" t="str">
        <f aca="false">INDEX(paste_data_here!A:A,(ROW()-2)*5+2)</f>
        <v>CC(=O)OC(C)=O</v>
      </c>
      <c r="B7" s="1" t="n">
        <f aca="false">INDEX(paste_data_here!B:B,(ROW()-2)*5+2)</f>
        <v>-3.72110991</v>
      </c>
      <c r="C7" s="1" t="n">
        <f aca="false">INDEX(paste_data_here!C:C,(ROW()-2)*5+2)</f>
        <v>1.59473915</v>
      </c>
      <c r="D7" s="1" t="n">
        <f aca="false">INDEX(paste_data_here!D:D,(ROW()-2)*5+2)</f>
        <v>2.1528028805089</v>
      </c>
      <c r="E7" s="1" t="n">
        <f aca="false">INDEX(paste_data_here!E:E,(ROW()-2)*5+2)</f>
        <v>-0.369615455</v>
      </c>
      <c r="F7" s="1" t="n">
        <f aca="false">INDEX(paste_data_here!F:F,(ROW()-2)*5+2)</f>
        <v>-0.365152972384996</v>
      </c>
      <c r="G7" s="1" t="n">
        <f aca="false">RANK(E7,E:E)</f>
        <v>41</v>
      </c>
      <c r="H7" s="1" t="n">
        <f aca="false">RANK(F7,F:F)</f>
        <v>44</v>
      </c>
      <c r="I7" s="1" t="n">
        <f aca="false">ABS(F7-E7)</f>
        <v>0.00446248261500398</v>
      </c>
      <c r="J7" s="1" t="n">
        <f aca="false">I7^2</f>
        <v>1.99137510892128E-005</v>
      </c>
    </row>
    <row r="8" customFormat="false" ht="15" hidden="false" customHeight="false" outlineLevel="0" collapsed="false">
      <c r="A8" s="1" t="str">
        <f aca="false">INDEX(paste_data_here!A:A,(ROW()-2)*5+2)</f>
        <v>CC(=O)Oc1ccccc1</v>
      </c>
      <c r="B8" s="1" t="n">
        <f aca="false">INDEX(paste_data_here!B:B,(ROW()-2)*5+2)</f>
        <v>-3.08946664</v>
      </c>
      <c r="C8" s="1" t="n">
        <f aca="false">INDEX(paste_data_here!C:C,(ROW()-2)*5+2)</f>
        <v>1.55482605</v>
      </c>
      <c r="D8" s="1" t="n">
        <f aca="false">INDEX(paste_data_here!D:D,(ROW()-2)*5+2)</f>
        <v>2.26285654960498</v>
      </c>
      <c r="E8" s="1" t="n">
        <f aca="false">INDEX(paste_data_here!E:E,(ROW()-2)*5+2)</f>
        <v>0.891957055</v>
      </c>
      <c r="F8" s="1" t="n">
        <f aca="false">INDEX(paste_data_here!F:F,(ROW()-2)*5+2)</f>
        <v>0.548069318982229</v>
      </c>
      <c r="G8" s="1" t="n">
        <f aca="false">RANK(E8,E:E)</f>
        <v>20</v>
      </c>
      <c r="H8" s="1" t="n">
        <f aca="false">RANK(F8,F:F)</f>
        <v>26</v>
      </c>
      <c r="I8" s="1" t="n">
        <f aca="false">ABS(F8-E8)</f>
        <v>0.343887736017771</v>
      </c>
      <c r="J8" s="1" t="n">
        <f aca="false">I8^2</f>
        <v>0.118258774983428</v>
      </c>
    </row>
    <row r="9" customFormat="false" ht="15" hidden="false" customHeight="false" outlineLevel="0" collapsed="false">
      <c r="A9" s="1" t="str">
        <f aca="false">INDEX(paste_data_here!A:A,(ROW()-2)*5+2)</f>
        <v>CC(C)=O</v>
      </c>
      <c r="B9" s="1" t="n">
        <f aca="false">INDEX(paste_data_here!B:B,(ROW()-2)*5+2)</f>
        <v>-3.16351</v>
      </c>
      <c r="C9" s="1" t="n">
        <f aca="false">INDEX(paste_data_here!C:C,(ROW()-2)*5+2)</f>
        <v>0.949563083</v>
      </c>
      <c r="D9" s="1" t="n">
        <f aca="false">INDEX(paste_data_here!D:D,(ROW()-2)*5+2)</f>
        <v>3.49029324858816</v>
      </c>
      <c r="E9" s="1" t="n">
        <f aca="false">INDEX(paste_data_here!E:E,(ROW()-2)*5+2)</f>
        <v>0.403463105</v>
      </c>
      <c r="F9" s="1" t="n">
        <f aca="false">INDEX(paste_data_here!F:F,(ROW()-2)*5+2)</f>
        <v>0.193730119547385</v>
      </c>
      <c r="G9" s="1" t="n">
        <f aca="false">RANK(E9,E:E)</f>
        <v>28</v>
      </c>
      <c r="H9" s="1" t="n">
        <f aca="false">RANK(F9,F:F)</f>
        <v>34</v>
      </c>
      <c r="I9" s="1" t="n">
        <f aca="false">ABS(F9-E9)</f>
        <v>0.209732985452615</v>
      </c>
      <c r="J9" s="1" t="n">
        <f aca="false">I9^2</f>
        <v>0.0439879251868668</v>
      </c>
    </row>
    <row r="10" customFormat="false" ht="15" hidden="false" customHeight="false" outlineLevel="0" collapsed="false">
      <c r="A10" s="1" t="str">
        <f aca="false">INDEX(paste_data_here!A:A,(ROW()-2)*5+2)</f>
        <v>CC(C)Br</v>
      </c>
      <c r="B10" s="1" t="n">
        <f aca="false">INDEX(paste_data_here!B:B,(ROW()-2)*5+2)</f>
        <v>-2.63210977</v>
      </c>
      <c r="C10" s="1" t="n">
        <f aca="false">INDEX(paste_data_here!C:C,(ROW()-2)*5+2)</f>
        <v>0.835926165</v>
      </c>
      <c r="D10" s="1" t="n">
        <f aca="false">INDEX(paste_data_here!D:D,(ROW()-2)*5+2)</f>
        <v>2.42264767091224</v>
      </c>
      <c r="E10" s="1" t="n">
        <f aca="false">INDEX(paste_data_here!E:E,(ROW()-2)*5+2)</f>
        <v>-0.5642264</v>
      </c>
      <c r="F10" s="1" t="n">
        <f aca="false">INDEX(paste_data_here!F:F,(ROW()-2)*5+2)</f>
        <v>-0.771554519416909</v>
      </c>
      <c r="G10" s="1" t="n">
        <f aca="false">RANK(E10,E:E)</f>
        <v>50</v>
      </c>
      <c r="H10" s="1" t="n">
        <f aca="false">RANK(F10,F:F)</f>
        <v>51</v>
      </c>
      <c r="I10" s="1" t="n">
        <f aca="false">ABS(F10-E10)</f>
        <v>0.207328119416909</v>
      </c>
      <c r="J10" s="1" t="n">
        <f aca="false">I10^2</f>
        <v>0.0429849491009521</v>
      </c>
    </row>
    <row r="11" customFormat="false" ht="15" hidden="false" customHeight="false" outlineLevel="0" collapsed="false">
      <c r="A11" s="1" t="str">
        <f aca="false">INDEX(paste_data_here!A:A,(ROW()-2)*5+2)</f>
        <v>CC(C)C(C)O</v>
      </c>
      <c r="B11" s="1" t="n">
        <f aca="false">INDEX(paste_data_here!B:B,(ROW()-2)*5+2)</f>
        <v>-5.62757731</v>
      </c>
      <c r="C11" s="1" t="n">
        <f aca="false">INDEX(paste_data_here!C:C,(ROW()-2)*5+2)</f>
        <v>2.88738333</v>
      </c>
      <c r="D11" s="1" t="n">
        <f aca="false">INDEX(paste_data_here!D:D,(ROW()-2)*5+2)</f>
        <v>2.31388432526668</v>
      </c>
      <c r="E11" s="1" t="n">
        <f aca="false">INDEX(paste_data_here!E:E,(ROW()-2)*5+2)</f>
        <v>1.678590771</v>
      </c>
      <c r="F11" s="1" t="n">
        <f aca="false">INDEX(paste_data_here!F:F,(ROW()-2)*5+2)</f>
        <v>1.34380557471194</v>
      </c>
      <c r="G11" s="1" t="n">
        <f aca="false">RANK(E11,E:E)</f>
        <v>9</v>
      </c>
      <c r="H11" s="1" t="n">
        <f aca="false">RANK(F11,F:F)</f>
        <v>13</v>
      </c>
      <c r="I11" s="1" t="n">
        <f aca="false">ABS(F11-E11)</f>
        <v>0.33478519628806</v>
      </c>
      <c r="J11" s="1" t="n">
        <f aca="false">I11^2</f>
        <v>0.112081127653635</v>
      </c>
    </row>
    <row r="12" customFormat="false" ht="15" hidden="false" customHeight="false" outlineLevel="0" collapsed="false">
      <c r="A12" s="1" t="str">
        <f aca="false">INDEX(paste_data_here!A:A,(ROW()-2)*5+2)</f>
        <v>CC(C)CC(C)=O</v>
      </c>
      <c r="B12" s="1" t="n">
        <f aca="false">INDEX(paste_data_here!B:B,(ROW()-2)*5+2)</f>
        <v>-3.55074076</v>
      </c>
      <c r="C12" s="1" t="n">
        <f aca="false">INDEX(paste_data_here!C:C,(ROW()-2)*5+2)</f>
        <v>1.38909177</v>
      </c>
      <c r="D12" s="1" t="n">
        <f aca="false">INDEX(paste_data_here!D:D,(ROW()-2)*5+2)</f>
        <v>2.29962807134397</v>
      </c>
      <c r="E12" s="1" t="n">
        <f aca="false">INDEX(paste_data_here!E:E,(ROW()-2)*5+2)</f>
        <v>-0.531368525</v>
      </c>
      <c r="F12" s="1" t="n">
        <f aca="false">INDEX(paste_data_here!F:F,(ROW()-2)*5+2)</f>
        <v>-0.452286651156411</v>
      </c>
      <c r="G12" s="1" t="n">
        <f aca="false">RANK(E12,E:E)</f>
        <v>48</v>
      </c>
      <c r="H12" s="1" t="n">
        <f aca="false">RANK(F12,F:F)</f>
        <v>48</v>
      </c>
      <c r="I12" s="1" t="n">
        <f aca="false">ABS(F12-E12)</f>
        <v>0.079081873843589</v>
      </c>
      <c r="J12" s="1" t="n">
        <f aca="false">I12^2</f>
        <v>0.00625394277061333</v>
      </c>
    </row>
    <row r="13" customFormat="false" ht="15" hidden="false" customHeight="false" outlineLevel="0" collapsed="false">
      <c r="A13" s="1" t="str">
        <f aca="false">INDEX(paste_data_here!A:A,(ROW()-2)*5+2)</f>
        <v>CC(C)CCO</v>
      </c>
      <c r="B13" s="1" t="n">
        <f aca="false">INDEX(paste_data_here!B:B,(ROW()-2)*5+2)</f>
        <v>-4.94358342</v>
      </c>
      <c r="C13" s="1" t="n">
        <f aca="false">INDEX(paste_data_here!C:C,(ROW()-2)*5+2)</f>
        <v>2.48176289</v>
      </c>
      <c r="D13" s="1" t="n">
        <f aca="false">INDEX(paste_data_here!D:D,(ROW()-2)*5+2)</f>
        <v>3.0210631483218</v>
      </c>
      <c r="E13" s="1" t="n">
        <f aca="false">INDEX(paste_data_here!E:E,(ROW()-2)*5+2)</f>
        <v>4.615120517</v>
      </c>
      <c r="F13" s="1" t="n">
        <f aca="false">INDEX(paste_data_here!F:F,(ROW()-2)*5+2)</f>
        <v>3.25537698349463</v>
      </c>
      <c r="G13" s="1" t="n">
        <f aca="false">RANK(E13,E:E)</f>
        <v>1</v>
      </c>
      <c r="H13" s="1" t="n">
        <f aca="false">RANK(F13,F:F)</f>
        <v>3</v>
      </c>
      <c r="I13" s="1" t="n">
        <f aca="false">ABS(F13-E13)</f>
        <v>1.35974353350537</v>
      </c>
      <c r="J13" s="1" t="n">
        <f aca="false">I13^2</f>
        <v>1.84890247690967</v>
      </c>
    </row>
    <row r="14" customFormat="false" ht="15" hidden="false" customHeight="false" outlineLevel="0" collapsed="false">
      <c r="A14" s="1" t="str">
        <f aca="false">INDEX(paste_data_here!A:A,(ROW()-2)*5+2)</f>
        <v>CC(C)CO</v>
      </c>
      <c r="B14" s="1" t="n">
        <f aca="false">INDEX(paste_data_here!B:B,(ROW()-2)*5+2)</f>
        <v>-5.55348229</v>
      </c>
      <c r="C14" s="1" t="n">
        <f aca="false">INDEX(paste_data_here!C:C,(ROW()-2)*5+2)</f>
        <v>2.90183249</v>
      </c>
      <c r="D14" s="1" t="n">
        <f aca="false">INDEX(paste_data_here!D:D,(ROW()-2)*5+2)</f>
        <v>2.46399936899543</v>
      </c>
      <c r="E14" s="1" t="n">
        <f aca="false">INDEX(paste_data_here!E:E,(ROW()-2)*5+2)</f>
        <v>2.068266837</v>
      </c>
      <c r="F14" s="1" t="n">
        <f aca="false">INDEX(paste_data_here!F:F,(ROW()-2)*5+2)</f>
        <v>2.03574569242158</v>
      </c>
      <c r="G14" s="1" t="n">
        <f aca="false">RANK(E14,E:E)</f>
        <v>7</v>
      </c>
      <c r="H14" s="1" t="n">
        <f aca="false">RANK(F14,F:F)</f>
        <v>6</v>
      </c>
      <c r="I14" s="1" t="n">
        <f aca="false">ABS(F14-E14)</f>
        <v>0.0325211445784199</v>
      </c>
      <c r="J14" s="1" t="n">
        <f aca="false">I14^2</f>
        <v>0.00105762484469049</v>
      </c>
    </row>
    <row r="15" customFormat="false" ht="15" hidden="false" customHeight="false" outlineLevel="0" collapsed="false">
      <c r="A15" s="1" t="str">
        <f aca="false">INDEX(paste_data_here!A:A,(ROW()-2)*5+2)</f>
        <v>CC(C)I</v>
      </c>
      <c r="B15" s="1" t="n">
        <f aca="false">INDEX(paste_data_here!B:B,(ROW()-2)*5+2)</f>
        <v>-2.67379158</v>
      </c>
      <c r="C15" s="1" t="n">
        <f aca="false">INDEX(paste_data_here!C:C,(ROW()-2)*5+2)</f>
        <v>0.970228837</v>
      </c>
      <c r="D15" s="1" t="n">
        <f aca="false">INDEX(paste_data_here!D:D,(ROW()-2)*5+2)</f>
        <v>2.27308071128238</v>
      </c>
      <c r="E15" s="1" t="n">
        <f aca="false">INDEX(paste_data_here!E:E,(ROW()-2)*5+2)</f>
        <v>-0.40947313</v>
      </c>
      <c r="F15" s="1" t="n">
        <f aca="false">INDEX(paste_data_here!F:F,(ROW()-2)*5+2)</f>
        <v>-0.595018029058186</v>
      </c>
      <c r="G15" s="1" t="n">
        <f aca="false">RANK(E15,E:E)</f>
        <v>43</v>
      </c>
      <c r="H15" s="1" t="n">
        <f aca="false">RANK(F15,F:F)</f>
        <v>49</v>
      </c>
      <c r="I15" s="1" t="n">
        <f aca="false">ABS(F15-E15)</f>
        <v>0.185544899058186</v>
      </c>
      <c r="J15" s="1" t="n">
        <f aca="false">I15^2</f>
        <v>0.0344269095665124</v>
      </c>
    </row>
    <row r="16" customFormat="false" ht="15" hidden="false" customHeight="false" outlineLevel="0" collapsed="false">
      <c r="A16" s="1" t="str">
        <f aca="false">INDEX(paste_data_here!A:A,(ROW()-2)*5+2)</f>
        <v>CC(C)OB(OC(C)C)OC(C)C</v>
      </c>
      <c r="B16" s="1" t="n">
        <f aca="false">INDEX(paste_data_here!B:B,(ROW()-2)*5+2)</f>
        <v>-3.37074038</v>
      </c>
      <c r="C16" s="1" t="n">
        <f aca="false">INDEX(paste_data_here!C:C,(ROW()-2)*5+2)</f>
        <v>1.42899754</v>
      </c>
      <c r="D16" s="1" t="n">
        <f aca="false">INDEX(paste_data_here!D:D,(ROW()-2)*5+2)</f>
        <v>2.1528028805089</v>
      </c>
      <c r="E16" s="1" t="n">
        <f aca="false">INDEX(paste_data_here!E:E,(ROW()-2)*5+2)</f>
        <v>-0.432322562</v>
      </c>
      <c r="F16" s="1" t="n">
        <f aca="false">INDEX(paste_data_here!F:F,(ROW()-2)*5+2)</f>
        <v>-0.37335667585704</v>
      </c>
      <c r="G16" s="1" t="n">
        <f aca="false">RANK(E16,E:E)</f>
        <v>44</v>
      </c>
      <c r="H16" s="1" t="n">
        <f aca="false">RANK(F16,F:F)</f>
        <v>46</v>
      </c>
      <c r="I16" s="1" t="n">
        <f aca="false">ABS(F16-E16)</f>
        <v>0.05896588614296</v>
      </c>
      <c r="J16" s="1" t="n">
        <f aca="false">I16^2</f>
        <v>0.00347697572862452</v>
      </c>
    </row>
    <row r="17" customFormat="false" ht="15" hidden="false" customHeight="false" outlineLevel="0" collapsed="false">
      <c r="A17" s="1" t="str">
        <f aca="false">INDEX(paste_data_here!A:A,(ROW()-2)*5+2)</f>
        <v>Cc1ccc(O)cc1</v>
      </c>
      <c r="B17" s="1" t="n">
        <f aca="false">INDEX(paste_data_here!B:B,(ROW()-2)*5+2)</f>
        <v>-4.93427103</v>
      </c>
      <c r="C17" s="1" t="n">
        <f aca="false">INDEX(paste_data_here!C:C,(ROW()-2)*5+2)</f>
        <v>2.88233033</v>
      </c>
      <c r="D17" s="1" t="n">
        <f aca="false">INDEX(paste_data_here!D:D,(ROW()-2)*5+2)</f>
        <v>2.1528028805089</v>
      </c>
      <c r="E17" s="1" t="n">
        <f aca="false">INDEX(paste_data_here!E:E,(ROW()-2)*5+2)</f>
        <v>1.877937165</v>
      </c>
      <c r="F17" s="1" t="n">
        <f aca="false">INDEX(paste_data_here!F:F,(ROW()-2)*5+2)</f>
        <v>1.6206699362324</v>
      </c>
      <c r="G17" s="1" t="n">
        <f aca="false">RANK(E17,E:E)</f>
        <v>8</v>
      </c>
      <c r="H17" s="1" t="n">
        <f aca="false">RANK(F17,F:F)</f>
        <v>10</v>
      </c>
      <c r="I17" s="1" t="n">
        <f aca="false">ABS(F17-E17)</f>
        <v>0.2572672287676</v>
      </c>
      <c r="J17" s="1" t="n">
        <f aca="false">I17^2</f>
        <v>0.0661864269977607</v>
      </c>
    </row>
    <row r="18" customFormat="false" ht="15" hidden="false" customHeight="false" outlineLevel="0" collapsed="false">
      <c r="A18" s="1" t="str">
        <f aca="false">INDEX(paste_data_here!A:A,(ROW()-2)*5+2)</f>
        <v>Cc1cccc(c1)C#N</v>
      </c>
      <c r="B18" s="1" t="n">
        <f aca="false">INDEX(paste_data_here!B:B,(ROW()-2)*5+2)</f>
        <v>-3.30272911</v>
      </c>
      <c r="C18" s="1" t="n">
        <f aca="false">INDEX(paste_data_here!C:C,(ROW()-2)*5+2)</f>
        <v>1.62876582</v>
      </c>
      <c r="D18" s="1" t="n">
        <f aca="false">INDEX(paste_data_here!D:D,(ROW()-2)*5+2)</f>
        <v>2.22381718664994</v>
      </c>
      <c r="E18" s="1" t="n">
        <f aca="false">INDEX(paste_data_here!E:E,(ROW()-2)*5+2)</f>
        <v>0.31481074</v>
      </c>
      <c r="F18" s="1" t="n">
        <f aca="false">INDEX(paste_data_here!F:F,(ROW()-2)*5+2)</f>
        <v>0.408527240232864</v>
      </c>
      <c r="G18" s="1" t="n">
        <f aca="false">RANK(E18,E:E)</f>
        <v>30</v>
      </c>
      <c r="H18" s="1" t="n">
        <f aca="false">RANK(F18,F:F)</f>
        <v>30</v>
      </c>
      <c r="I18" s="1" t="n">
        <f aca="false">ABS(F18-E18)</f>
        <v>0.093716500232864</v>
      </c>
      <c r="J18" s="1" t="n">
        <f aca="false">I18^2</f>
        <v>0.00878278241589641</v>
      </c>
    </row>
    <row r="19" customFormat="false" ht="15" hidden="false" customHeight="false" outlineLevel="0" collapsed="false">
      <c r="A19" s="1" t="str">
        <f aca="false">INDEX(paste_data_here!A:A,(ROW()-2)*5+2)</f>
        <v>Cc1cccc(F)c1</v>
      </c>
      <c r="B19" s="1" t="n">
        <f aca="false">INDEX(paste_data_here!B:B,(ROW()-2)*5+2)</f>
        <v>-2.97486831</v>
      </c>
      <c r="C19" s="1" t="n">
        <f aca="false">INDEX(paste_data_here!C:C,(ROW()-2)*5+2)</f>
        <v>1.16753687</v>
      </c>
      <c r="D19" s="1" t="n">
        <f aca="false">INDEX(paste_data_here!D:D,(ROW()-2)*5+2)</f>
        <v>2.29967661015715</v>
      </c>
      <c r="E19" s="1" t="n">
        <f aca="false">INDEX(paste_data_here!E:E,(ROW()-2)*5+2)</f>
        <v>-0.497580397</v>
      </c>
      <c r="F19" s="1" t="n">
        <f aca="false">INDEX(paste_data_here!F:F,(ROW()-2)*5+2)</f>
        <v>-0.367650211546757</v>
      </c>
      <c r="G19" s="1" t="n">
        <f aca="false">RANK(E19,E:E)</f>
        <v>46</v>
      </c>
      <c r="H19" s="1" t="n">
        <f aca="false">RANK(F19,F:F)</f>
        <v>45</v>
      </c>
      <c r="I19" s="1" t="n">
        <f aca="false">ABS(F19-E19)</f>
        <v>0.129930185453243</v>
      </c>
      <c r="J19" s="1" t="n">
        <f aca="false">I19^2</f>
        <v>0.0168818530919141</v>
      </c>
    </row>
    <row r="20" customFormat="false" ht="15" hidden="false" customHeight="false" outlineLevel="0" collapsed="false">
      <c r="A20" s="1" t="str">
        <f aca="false">INDEX(paste_data_here!A:A,(ROW()-2)*5+2)</f>
        <v>Cc1cccc(N)c1</v>
      </c>
      <c r="B20" s="1" t="n">
        <f aca="false">INDEX(paste_data_here!B:B,(ROW()-2)*5+2)</f>
        <v>-4.62450002</v>
      </c>
      <c r="C20" s="1" t="n">
        <f aca="false">INDEX(paste_data_here!C:C,(ROW()-2)*5+2)</f>
        <v>2.59231119</v>
      </c>
      <c r="D20" s="1" t="n">
        <f aca="false">INDEX(paste_data_here!D:D,(ROW()-2)*5+2)</f>
        <v>2.29967661015715</v>
      </c>
      <c r="E20" s="1" t="n">
        <f aca="false">INDEX(paste_data_here!E:E,(ROW()-2)*5+2)</f>
        <v>1.336368552</v>
      </c>
      <c r="F20" s="1" t="n">
        <f aca="false">INDEX(paste_data_here!F:F,(ROW()-2)*5+2)</f>
        <v>1.70495492533158</v>
      </c>
      <c r="G20" s="1" t="n">
        <f aca="false">RANK(E20,E:E)</f>
        <v>10</v>
      </c>
      <c r="H20" s="1" t="n">
        <f aca="false">RANK(F20,F:F)</f>
        <v>8</v>
      </c>
      <c r="I20" s="1" t="n">
        <f aca="false">ABS(F20-E20)</f>
        <v>0.36858637333158</v>
      </c>
      <c r="J20" s="1" t="n">
        <f aca="false">I20^2</f>
        <v>0.135855914605727</v>
      </c>
    </row>
    <row r="21" customFormat="false" ht="15" hidden="false" customHeight="false" outlineLevel="0" collapsed="false">
      <c r="A21" s="1" t="str">
        <f aca="false">INDEX(paste_data_here!A:A,(ROW()-2)*5+2)</f>
        <v>CC1CCCCC1=O</v>
      </c>
      <c r="B21" s="1" t="n">
        <f aca="false">INDEX(paste_data_here!B:B,(ROW()-2)*5+2)</f>
        <v>-2.90325319</v>
      </c>
      <c r="C21" s="1" t="n">
        <f aca="false">INDEX(paste_data_here!C:C,(ROW()-2)*5+2)</f>
        <v>1.45672308</v>
      </c>
      <c r="D21" s="1" t="n">
        <f aca="false">INDEX(paste_data_here!D:D,(ROW()-2)*5+2)</f>
        <v>2.3395391104858</v>
      </c>
      <c r="E21" s="1" t="n">
        <f aca="false">INDEX(paste_data_here!E:E,(ROW()-2)*5+2)</f>
        <v>0.612479277</v>
      </c>
      <c r="F21" s="1" t="n">
        <f aca="false">INDEX(paste_data_here!F:F,(ROW()-2)*5+2)</f>
        <v>0.644796365270306</v>
      </c>
      <c r="G21" s="1" t="n">
        <f aca="false">RANK(E21,E:E)</f>
        <v>26</v>
      </c>
      <c r="H21" s="1" t="n">
        <f aca="false">RANK(F21,F:F)</f>
        <v>23</v>
      </c>
      <c r="I21" s="1" t="n">
        <f aca="false">ABS(F21-E21)</f>
        <v>0.032317088270306</v>
      </c>
      <c r="J21" s="1" t="n">
        <f aca="false">I21^2</f>
        <v>0.00104439419427075</v>
      </c>
    </row>
    <row r="22" customFormat="false" ht="15" hidden="false" customHeight="false" outlineLevel="0" collapsed="false">
      <c r="A22" s="1" t="str">
        <f aca="false">INDEX(paste_data_here!A:A,(ROW()-2)*5+2)</f>
        <v>Cc1ccccc1F</v>
      </c>
      <c r="B22" s="1" t="n">
        <f aca="false">INDEX(paste_data_here!B:B,(ROW()-2)*5+2)</f>
        <v>-2.93952441</v>
      </c>
      <c r="C22" s="1" t="n">
        <f aca="false">INDEX(paste_data_here!C:C,(ROW()-2)*5+2)</f>
        <v>1.21392288</v>
      </c>
      <c r="D22" s="1" t="n">
        <f aca="false">INDEX(paste_data_here!D:D,(ROW()-2)*5+2)</f>
        <v>2.29967661015715</v>
      </c>
      <c r="E22" s="1" t="n">
        <f aca="false">INDEX(paste_data_here!E:E,(ROW()-2)*5+2)</f>
        <v>-0.386398045</v>
      </c>
      <c r="F22" s="1" t="n">
        <f aca="false">INDEX(paste_data_here!F:F,(ROW()-2)*5+2)</f>
        <v>-0.186725339476577</v>
      </c>
      <c r="G22" s="1" t="n">
        <f aca="false">RANK(E22,E:E)</f>
        <v>42</v>
      </c>
      <c r="H22" s="1" t="n">
        <f aca="false">RANK(F22,F:F)</f>
        <v>38</v>
      </c>
      <c r="I22" s="1" t="n">
        <f aca="false">ABS(F22-E22)</f>
        <v>0.199672705523423</v>
      </c>
      <c r="J22" s="1" t="n">
        <f aca="false">I22^2</f>
        <v>0.0398691893310436</v>
      </c>
    </row>
    <row r="23" customFormat="false" ht="15" hidden="false" customHeight="false" outlineLevel="0" collapsed="false">
      <c r="A23" s="1" t="str">
        <f aca="false">INDEX(paste_data_here!A:A,(ROW()-2)*5+2)</f>
        <v>CCC(=O)CC</v>
      </c>
      <c r="B23" s="1" t="n">
        <f aca="false">INDEX(paste_data_here!B:B,(ROW()-2)*5+2)</f>
        <v>-3.30610995</v>
      </c>
      <c r="C23" s="1" t="n">
        <f aca="false">INDEX(paste_data_here!C:C,(ROW()-2)*5+2)</f>
        <v>1.23639159</v>
      </c>
      <c r="D23" s="1" t="n">
        <f aca="false">INDEX(paste_data_here!D:D,(ROW()-2)*5+2)</f>
        <v>2.46387330291118</v>
      </c>
      <c r="E23" s="1" t="n">
        <f aca="false">INDEX(paste_data_here!E:E,(ROW()-2)*5+2)</f>
        <v>-0.525262672</v>
      </c>
      <c r="F23" s="1" t="n">
        <f aca="false">INDEX(paste_data_here!F:F,(ROW()-2)*5+2)</f>
        <v>-0.329286731818561</v>
      </c>
      <c r="G23" s="1" t="n">
        <f aca="false">RANK(E23,E:E)</f>
        <v>47</v>
      </c>
      <c r="H23" s="1" t="n">
        <f aca="false">RANK(F23,F:F)</f>
        <v>43</v>
      </c>
      <c r="I23" s="1" t="n">
        <f aca="false">ABS(F23-E23)</f>
        <v>0.195975940181439</v>
      </c>
      <c r="J23" s="1" t="n">
        <f aca="false">I23^2</f>
        <v>0.038406569129999</v>
      </c>
    </row>
    <row r="24" customFormat="false" ht="15" hidden="false" customHeight="false" outlineLevel="0" collapsed="false">
      <c r="A24" s="1" t="str">
        <f aca="false">INDEX(paste_data_here!A:A,(ROW()-2)*5+2)</f>
        <v>CCC(C)(C)S</v>
      </c>
      <c r="B24" s="1" t="n">
        <f aca="false">INDEX(paste_data_here!B:B,(ROW()-2)*5+2)</f>
        <v>-2.90220185</v>
      </c>
      <c r="C24" s="1" t="n">
        <f aca="false">INDEX(paste_data_here!C:C,(ROW()-2)*5+2)</f>
        <v>1.12282217</v>
      </c>
      <c r="D24" s="1" t="n">
        <f aca="false">INDEX(paste_data_here!D:D,(ROW()-2)*5+2)</f>
        <v>2.3808941793199</v>
      </c>
      <c r="E24" s="1" t="n">
        <f aca="false">INDEX(paste_data_here!E:E,(ROW()-2)*5+2)</f>
        <v>-0.258770729</v>
      </c>
      <c r="F24" s="1" t="n">
        <f aca="false">INDEX(paste_data_here!F:F,(ROW()-2)*5+2)</f>
        <v>-0.289899899318655</v>
      </c>
      <c r="G24" s="1" t="n">
        <f aca="false">RANK(E24,E:E)</f>
        <v>38</v>
      </c>
      <c r="H24" s="1" t="n">
        <f aca="false">RANK(F24,F:F)</f>
        <v>42</v>
      </c>
      <c r="I24" s="1" t="n">
        <f aca="false">ABS(F24-E24)</f>
        <v>0.031129170318655</v>
      </c>
      <c r="J24" s="1" t="n">
        <f aca="false">I24^2</f>
        <v>0.000969025244727833</v>
      </c>
    </row>
    <row r="25" customFormat="false" ht="15" hidden="false" customHeight="false" outlineLevel="0" collapsed="false">
      <c r="A25" s="1" t="str">
        <f aca="false">INDEX(paste_data_here!A:A,(ROW()-2)*5+2)</f>
        <v>CCC(C)CC(O)CC</v>
      </c>
      <c r="B25" s="1" t="n">
        <f aca="false">INDEX(paste_data_here!B:B,(ROW()-2)*5+2)</f>
        <v>-7.68395075</v>
      </c>
      <c r="C25" s="1" t="n">
        <f aca="false">INDEX(paste_data_here!C:C,(ROW()-2)*5+2)</f>
        <v>3.84428368</v>
      </c>
      <c r="D25" s="1" t="n">
        <f aca="false">INDEX(paste_data_here!D:D,(ROW()-2)*5+2)</f>
        <v>2.46769708274991</v>
      </c>
      <c r="E25" s="1" t="n">
        <f aca="false">INDEX(paste_data_here!E:E,(ROW()-2)*5+2)</f>
        <v>0.722657438</v>
      </c>
      <c r="F25" s="1" t="n">
        <f aca="false">INDEX(paste_data_here!F:F,(ROW()-2)*5+2)</f>
        <v>2.29811413561741</v>
      </c>
      <c r="G25" s="1" t="n">
        <f aca="false">RANK(E25,E:E)</f>
        <v>23</v>
      </c>
      <c r="H25" s="1" t="n">
        <f aca="false">RANK(F25,F:F)</f>
        <v>5</v>
      </c>
      <c r="I25" s="1" t="n">
        <f aca="false">ABS(F25-E25)</f>
        <v>1.57545669761741</v>
      </c>
      <c r="J25" s="1" t="n">
        <f aca="false">I25^2</f>
        <v>2.48206380606756</v>
      </c>
    </row>
    <row r="26" customFormat="false" ht="15" hidden="false" customHeight="false" outlineLevel="0" collapsed="false">
      <c r="A26" s="1" t="str">
        <f aca="false">INDEX(paste_data_here!A:A,(ROW()-2)*5+2)</f>
        <v>CCC(O)CC</v>
      </c>
      <c r="B26" s="1" t="n">
        <f aca="false">INDEX(paste_data_here!B:B,(ROW()-2)*5+2)</f>
        <v>-6.28545705</v>
      </c>
      <c r="C26" s="1" t="n">
        <f aca="false">INDEX(paste_data_here!C:C,(ROW()-2)*5+2)</f>
        <v>2.98374612</v>
      </c>
      <c r="D26" s="1" t="n">
        <f aca="false">INDEX(paste_data_here!D:D,(ROW()-2)*5+2)</f>
        <v>2.2252854857488</v>
      </c>
      <c r="E26" s="1" t="n">
        <f aca="false">INDEX(paste_data_here!E:E,(ROW()-2)*5+2)</f>
        <v>1.193012964</v>
      </c>
      <c r="F26" s="1" t="n">
        <f aca="false">INDEX(paste_data_here!F:F,(ROW()-2)*5+2)</f>
        <v>0.452965272403789</v>
      </c>
      <c r="G26" s="1" t="n">
        <f aca="false">RANK(E26,E:E)</f>
        <v>12</v>
      </c>
      <c r="H26" s="1" t="n">
        <f aca="false">RANK(F26,F:F)</f>
        <v>29</v>
      </c>
      <c r="I26" s="1" t="n">
        <f aca="false">ABS(F26-E26)</f>
        <v>0.740047691596211</v>
      </c>
      <c r="J26" s="1" t="n">
        <f aca="false">I26^2</f>
        <v>0.547670585836881</v>
      </c>
    </row>
    <row r="27" customFormat="false" ht="15" hidden="false" customHeight="false" outlineLevel="0" collapsed="false">
      <c r="A27" s="1" t="str">
        <f aca="false">INDEX(paste_data_here!A:A,(ROW()-2)*5+2)</f>
        <v>CCc1ccccc1</v>
      </c>
      <c r="B27" s="1" t="n">
        <f aca="false">INDEX(paste_data_here!B:B,(ROW()-2)*5+2)</f>
        <v>-3.17469103</v>
      </c>
      <c r="C27" s="1" t="n">
        <f aca="false">INDEX(paste_data_here!C:C,(ROW()-2)*5+2)</f>
        <v>1.25196083</v>
      </c>
      <c r="D27" s="1" t="n">
        <f aca="false">INDEX(paste_data_here!D:D,(ROW()-2)*5+2)</f>
        <v>2.36909655111508</v>
      </c>
      <c r="E27" s="1" t="n">
        <f aca="false">INDEX(paste_data_here!E:E,(ROW()-2)*5+2)</f>
        <v>-0.295714244</v>
      </c>
      <c r="F27" s="1" t="n">
        <f aca="false">INDEX(paste_data_here!F:F,(ROW()-2)*5+2)</f>
        <v>-0.264157913259464</v>
      </c>
      <c r="G27" s="1" t="n">
        <f aca="false">RANK(E27,E:E)</f>
        <v>39</v>
      </c>
      <c r="H27" s="1" t="n">
        <f aca="false">RANK(F27,F:F)</f>
        <v>40</v>
      </c>
      <c r="I27" s="1" t="n">
        <f aca="false">ABS(F27-E27)</f>
        <v>0.031556330740536</v>
      </c>
      <c r="J27" s="1" t="n">
        <f aca="false">I27^2</f>
        <v>0.0009958020098061</v>
      </c>
    </row>
    <row r="28" customFormat="false" ht="15" hidden="false" customHeight="false" outlineLevel="0" collapsed="false">
      <c r="A28" s="1" t="str">
        <f aca="false">INDEX(paste_data_here!A:A,(ROW()-2)*5+2)</f>
        <v>CCCC(Cl)=O</v>
      </c>
      <c r="B28" s="1" t="n">
        <f aca="false">INDEX(paste_data_here!B:B,(ROW()-2)*5+2)</f>
        <v>-2.89442426</v>
      </c>
      <c r="C28" s="1" t="n">
        <f aca="false">INDEX(paste_data_here!C:C,(ROW()-2)*5+2)</f>
        <v>1.165965745</v>
      </c>
      <c r="D28" s="1" t="n">
        <f aca="false">INDEX(paste_data_here!D:D,(ROW()-2)*5+2)</f>
        <v>2.29497913168108</v>
      </c>
      <c r="E28" s="1" t="n">
        <f aca="false">INDEX(paste_data_here!E:E,(ROW()-2)*5+2)</f>
        <v>-0.555997342</v>
      </c>
      <c r="F28" s="1" t="n">
        <f aca="false">INDEX(paste_data_here!F:F,(ROW()-2)*5+2)</f>
        <v>-0.276747605946486</v>
      </c>
      <c r="G28" s="1" t="n">
        <f aca="false">RANK(E28,E:E)</f>
        <v>49</v>
      </c>
      <c r="H28" s="1" t="n">
        <f aca="false">RANK(F28,F:F)</f>
        <v>41</v>
      </c>
      <c r="I28" s="1" t="n">
        <f aca="false">ABS(F28-E28)</f>
        <v>0.279249736053514</v>
      </c>
      <c r="J28" s="1" t="n">
        <f aca="false">I28^2</f>
        <v>0.0779804150859572</v>
      </c>
    </row>
    <row r="29" customFormat="false" ht="15" hidden="false" customHeight="false" outlineLevel="0" collapsed="false">
      <c r="A29" s="1" t="str">
        <f aca="false">INDEX(paste_data_here!A:A,(ROW()-2)*5+2)</f>
        <v>CCCc1ccccc1N</v>
      </c>
      <c r="B29" s="1" t="n">
        <f aca="false">INDEX(paste_data_here!B:B,(ROW()-2)*5+2)</f>
        <v>-4.46011394</v>
      </c>
      <c r="C29" s="1" t="n">
        <f aca="false">INDEX(paste_data_here!C:C,(ROW()-2)*5+2)</f>
        <v>2.59347023</v>
      </c>
      <c r="D29" s="1" t="n">
        <f aca="false">INDEX(paste_data_here!D:D,(ROW()-2)*5+2)</f>
        <v>1.77571495312297</v>
      </c>
      <c r="E29" s="1" t="n">
        <f aca="false">INDEX(paste_data_here!E:E,(ROW()-2)*5+2)</f>
        <v>-0.437265421</v>
      </c>
      <c r="F29" s="1" t="n">
        <f aca="false">INDEX(paste_data_here!F:F,(ROW()-2)*5+2)</f>
        <v>0.186603933293253</v>
      </c>
      <c r="G29" s="1" t="n">
        <f aca="false">RANK(E29,E:E)</f>
        <v>45</v>
      </c>
      <c r="H29" s="1" t="n">
        <f aca="false">RANK(F29,F:F)</f>
        <v>35</v>
      </c>
      <c r="I29" s="1" t="n">
        <f aca="false">ABS(F29-E29)</f>
        <v>0.623869354293253</v>
      </c>
      <c r="J29" s="1" t="n">
        <f aca="false">I29^2</f>
        <v>0.38921297122628</v>
      </c>
    </row>
    <row r="30" customFormat="false" ht="15" hidden="false" customHeight="false" outlineLevel="0" collapsed="false">
      <c r="A30" s="1" t="str">
        <f aca="false">INDEX(paste_data_here!A:A,(ROW()-2)*5+2)</f>
        <v>CCCCC#N</v>
      </c>
      <c r="B30" s="1" t="n">
        <f aca="false">INDEX(paste_data_here!B:B,(ROW()-2)*5+2)</f>
        <v>-2.99608772</v>
      </c>
      <c r="C30" s="1" t="n">
        <f aca="false">INDEX(paste_data_here!C:C,(ROW()-2)*5+2)</f>
        <v>1.17126807</v>
      </c>
      <c r="D30" s="1" t="n">
        <f aca="false">INDEX(paste_data_here!D:D,(ROW()-2)*5+2)</f>
        <v>2.29967661015715</v>
      </c>
      <c r="E30" s="1" t="n">
        <f aca="false">INDEX(paste_data_here!E:E,(ROW()-2)*5+2)</f>
        <v>-0.30788478</v>
      </c>
      <c r="F30" s="1" t="n">
        <f aca="false">INDEX(paste_data_here!F:F,(ROW()-2)*5+2)</f>
        <v>-0.383751720462718</v>
      </c>
      <c r="G30" s="1" t="n">
        <f aca="false">RANK(E30,E:E)</f>
        <v>40</v>
      </c>
      <c r="H30" s="1" t="n">
        <f aca="false">RANK(F30,F:F)</f>
        <v>47</v>
      </c>
      <c r="I30" s="1" t="n">
        <f aca="false">ABS(F30-E30)</f>
        <v>0.075866940462718</v>
      </c>
      <c r="J30" s="1" t="n">
        <f aca="false">I30^2</f>
        <v>0.00575579265517359</v>
      </c>
    </row>
    <row r="31" customFormat="false" ht="15" hidden="false" customHeight="false" outlineLevel="0" collapsed="false">
      <c r="A31" s="1" t="str">
        <f aca="false">INDEX(paste_data_here!A:A,(ROW()-2)*5+2)</f>
        <v>CCCCCC(C)S</v>
      </c>
      <c r="B31" s="1" t="n">
        <f aca="false">INDEX(paste_data_here!B:B,(ROW()-2)*5+2)</f>
        <v>-3.44743698</v>
      </c>
      <c r="C31" s="1" t="n">
        <f aca="false">INDEX(paste_data_here!C:C,(ROW()-2)*5+2)</f>
        <v>1.45291058</v>
      </c>
      <c r="D31" s="1" t="n">
        <f aca="false">INDEX(paste_data_here!D:D,(ROW()-2)*5+2)</f>
        <v>2.47040986308684</v>
      </c>
      <c r="E31" s="1" t="n">
        <f aca="false">INDEX(paste_data_here!E:E,(ROW()-2)*5+2)</f>
        <v>0.216884001</v>
      </c>
      <c r="F31" s="1" t="n">
        <f aca="false">INDEX(paste_data_here!F:F,(ROW()-2)*5+2)</f>
        <v>0.182396930516023</v>
      </c>
      <c r="G31" s="1" t="n">
        <f aca="false">RANK(E31,E:E)</f>
        <v>33</v>
      </c>
      <c r="H31" s="1" t="n">
        <f aca="false">RANK(F31,F:F)</f>
        <v>36</v>
      </c>
      <c r="I31" s="1" t="n">
        <f aca="false">ABS(F31-E31)</f>
        <v>0.034487070483977</v>
      </c>
      <c r="J31" s="1" t="n">
        <f aca="false">I31^2</f>
        <v>0.0011893580305668</v>
      </c>
    </row>
    <row r="32" customFormat="false" ht="15" hidden="false" customHeight="false" outlineLevel="0" collapsed="false">
      <c r="A32" s="1" t="str">
        <f aca="false">INDEX(paste_data_here!A:A,(ROW()-2)*5+2)</f>
        <v>CCCCCCC1CCCC2CCC(CCCC)CC12</v>
      </c>
      <c r="B32" s="1" t="n">
        <f aca="false">INDEX(paste_data_here!B:B,(ROW()-2)*5+2)</f>
        <v>-7.37482788</v>
      </c>
      <c r="C32" s="1" t="n">
        <f aca="false">INDEX(paste_data_here!C:C,(ROW()-2)*5+2)</f>
        <v>4.41925326</v>
      </c>
      <c r="D32" s="1" t="n">
        <f aca="false">INDEX(paste_data_here!D:D,(ROW()-2)*5+2)</f>
        <v>2.46805842724807</v>
      </c>
      <c r="E32" s="1" t="n">
        <f aca="false">INDEX(paste_data_here!E:E,(ROW()-2)*5+2)</f>
        <v>4.311470041</v>
      </c>
      <c r="F32" s="1" t="n">
        <f aca="false">INDEX(paste_data_here!F:F,(ROW()-2)*5+2)</f>
        <v>4.50153297374467</v>
      </c>
      <c r="G32" s="1" t="n">
        <f aca="false">RANK(E32,E:E)</f>
        <v>2</v>
      </c>
      <c r="H32" s="1" t="n">
        <f aca="false">RANK(F32,F:F)</f>
        <v>1</v>
      </c>
      <c r="I32" s="1" t="n">
        <f aca="false">ABS(F32-E32)</f>
        <v>0.19006293274467</v>
      </c>
      <c r="J32" s="1" t="n">
        <f aca="false">I32^2</f>
        <v>0.036123918403505</v>
      </c>
    </row>
    <row r="33" customFormat="false" ht="15" hidden="false" customHeight="false" outlineLevel="0" collapsed="false">
      <c r="A33" s="1" t="str">
        <f aca="false">INDEX(paste_data_here!A:A,(ROW()-2)*5+2)</f>
        <v>CCCCCCCC(C)S</v>
      </c>
      <c r="B33" s="1" t="n">
        <f aca="false">INDEX(paste_data_here!B:B,(ROW()-2)*5+2)</f>
        <v>-3.68285963</v>
      </c>
      <c r="C33" s="1" t="n">
        <f aca="false">INDEX(paste_data_here!C:C,(ROW()-2)*5+2)</f>
        <v>1.75893662</v>
      </c>
      <c r="D33" s="1" t="n">
        <f aca="false">INDEX(paste_data_here!D:D,(ROW()-2)*5+2)</f>
        <v>2.46805842724807</v>
      </c>
      <c r="E33" s="1" t="n">
        <f aca="false">INDEX(paste_data_here!E:E,(ROW()-2)*5+2)</f>
        <v>0.803614634</v>
      </c>
      <c r="F33" s="1" t="n">
        <f aca="false">INDEX(paste_data_here!F:F,(ROW()-2)*5+2)</f>
        <v>0.840339477528074</v>
      </c>
      <c r="G33" s="1" t="n">
        <f aca="false">RANK(E33,E:E)</f>
        <v>21</v>
      </c>
      <c r="H33" s="1" t="n">
        <f aca="false">RANK(F33,F:F)</f>
        <v>18</v>
      </c>
      <c r="I33" s="1" t="n">
        <f aca="false">ABS(F33-E33)</f>
        <v>0.036724843528074</v>
      </c>
      <c r="J33" s="1" t="n">
        <f aca="false">I33^2</f>
        <v>0.00134871413216152</v>
      </c>
    </row>
    <row r="34" customFormat="false" ht="15" hidden="false" customHeight="false" outlineLevel="0" collapsed="false">
      <c r="A34" s="1" t="str">
        <f aca="false">INDEX(paste_data_here!A:A,(ROW()-2)*5+2)</f>
        <v>CCCCCCCCCCCC(=O)OCC(COC(=O)CCCCCCCCCCC)OC(=O)CCCCCCCCCCC</v>
      </c>
      <c r="B34" s="1" t="n">
        <f aca="false">INDEX(paste_data_here!B:B,(ROW()-2)*5+2)</f>
        <v>-6.1147807</v>
      </c>
      <c r="C34" s="1" t="n">
        <f aca="false">INDEX(paste_data_here!C:C,(ROW()-2)*5+2)</f>
        <v>3.75487903</v>
      </c>
      <c r="D34" s="1" t="n">
        <f aca="false">INDEX(paste_data_here!D:D,(ROW()-2)*5+2)</f>
        <v>2.11896930526801</v>
      </c>
      <c r="E34" s="1" t="n">
        <f aca="false">INDEX(paste_data_here!E:E,(ROW()-2)*5+2)</f>
        <v>3.090132949</v>
      </c>
      <c r="F34" s="1" t="n">
        <f aca="false">INDEX(paste_data_here!F:F,(ROW()-2)*5+2)</f>
        <v>2.34794649143912</v>
      </c>
      <c r="G34" s="1" t="n">
        <f aca="false">RANK(E34,E:E)</f>
        <v>4</v>
      </c>
      <c r="H34" s="1" t="n">
        <f aca="false">RANK(F34,F:F)</f>
        <v>4</v>
      </c>
      <c r="I34" s="1" t="n">
        <f aca="false">ABS(F34-E34)</f>
        <v>0.74218645756088</v>
      </c>
      <c r="J34" s="1" t="n">
        <f aca="false">I34^2</f>
        <v>0.550840737786768</v>
      </c>
    </row>
    <row r="35" customFormat="false" ht="15" hidden="false" customHeight="false" outlineLevel="0" collapsed="false">
      <c r="A35" s="1" t="str">
        <f aca="false">INDEX(paste_data_here!A:A,(ROW()-2)*5+2)</f>
        <v>CCCCCCCCCCCC(CO)CCC</v>
      </c>
      <c r="B35" s="1" t="n">
        <f aca="false">INDEX(paste_data_here!B:B,(ROW()-2)*5+2)</f>
        <v>-6.84270528</v>
      </c>
      <c r="C35" s="1" t="n">
        <f aca="false">INDEX(paste_data_here!C:C,(ROW()-2)*5+2)</f>
        <v>4.16084513</v>
      </c>
      <c r="D35" s="1" t="n">
        <f aca="false">INDEX(paste_data_here!D:D,(ROW()-2)*5+2)</f>
        <v>2.29967661015715</v>
      </c>
      <c r="E35" s="1" t="n">
        <f aca="false">INDEX(paste_data_here!E:E,(ROW()-2)*5+2)</f>
        <v>3.578411473</v>
      </c>
      <c r="F35" s="1" t="n">
        <f aca="false">INDEX(paste_data_here!F:F,(ROW()-2)*5+2)</f>
        <v>3.47438999592185</v>
      </c>
      <c r="G35" s="1" t="n">
        <f aca="false">RANK(E35,E:E)</f>
        <v>3</v>
      </c>
      <c r="H35" s="1" t="n">
        <f aca="false">RANK(F35,F:F)</f>
        <v>2</v>
      </c>
      <c r="I35" s="1" t="n">
        <f aca="false">ABS(F35-E35)</f>
        <v>0.10402147707815</v>
      </c>
      <c r="J35" s="1" t="n">
        <f aca="false">I35^2</f>
        <v>0.0108204676935201</v>
      </c>
    </row>
    <row r="36" customFormat="false" ht="15" hidden="false" customHeight="false" outlineLevel="0" collapsed="false">
      <c r="A36" s="1" t="str">
        <f aca="false">INDEX(paste_data_here!A:A,(ROW()-2)*5+2)</f>
        <v>CCCCN1CCOC1=O</v>
      </c>
      <c r="B36" s="1" t="n">
        <f aca="false">INDEX(paste_data_here!B:B,(ROW()-2)*5+2)</f>
        <v>-3.995526</v>
      </c>
      <c r="C36" s="1" t="n">
        <f aca="false">INDEX(paste_data_here!C:C,(ROW()-2)*5+2)</f>
        <v>2.19829138</v>
      </c>
      <c r="D36" s="1" t="n">
        <f aca="false">INDEX(paste_data_here!D:D,(ROW()-2)*5+2)</f>
        <v>2.4236926036961</v>
      </c>
      <c r="E36" s="1" t="n">
        <f aca="false">INDEX(paste_data_here!E:E,(ROW()-2)*5+2)</f>
        <v>2.207636848</v>
      </c>
      <c r="F36" s="1" t="n">
        <f aca="false">INDEX(paste_data_here!F:F,(ROW()-2)*5+2)</f>
        <v>1.69919552719274</v>
      </c>
      <c r="G36" s="1" t="n">
        <f aca="false">RANK(E36,E:E)</f>
        <v>5</v>
      </c>
      <c r="H36" s="1" t="n">
        <f aca="false">RANK(F36,F:F)</f>
        <v>9</v>
      </c>
      <c r="I36" s="1" t="n">
        <f aca="false">ABS(F36-E36)</f>
        <v>0.50844132080726</v>
      </c>
      <c r="J36" s="1" t="n">
        <f aca="false">I36^2</f>
        <v>0.258512576704231</v>
      </c>
    </row>
    <row r="37" customFormat="false" ht="15" hidden="false" customHeight="false" outlineLevel="0" collapsed="false">
      <c r="A37" s="1" t="str">
        <f aca="false">INDEX(paste_data_here!A:A,(ROW()-2)*5+2)</f>
        <v>CCCCNCCCC</v>
      </c>
      <c r="B37" s="1" t="n">
        <f aca="false">INDEX(paste_data_here!B:B,(ROW()-2)*5+2)</f>
        <v>-3.80041268</v>
      </c>
      <c r="C37" s="1" t="n">
        <f aca="false">INDEX(paste_data_here!C:C,(ROW()-2)*5+2)</f>
        <v>1.65269941</v>
      </c>
      <c r="D37" s="1" t="n">
        <f aca="false">INDEX(paste_data_here!D:D,(ROW()-2)*5+2)</f>
        <v>2.18773397224793</v>
      </c>
      <c r="E37" s="1" t="n">
        <f aca="false">INDEX(paste_data_here!E:E,(ROW()-2)*5+2)</f>
        <v>-0.231932057</v>
      </c>
      <c r="F37" s="1" t="n">
        <f aca="false">INDEX(paste_data_here!F:F,(ROW()-2)*5+2)</f>
        <v>-0.233673227817751</v>
      </c>
      <c r="G37" s="1" t="n">
        <f aca="false">RANK(E37,E:E)</f>
        <v>37</v>
      </c>
      <c r="H37" s="1" t="n">
        <f aca="false">RANK(F37,F:F)</f>
        <v>39</v>
      </c>
      <c r="I37" s="1" t="n">
        <f aca="false">ABS(F37-E37)</f>
        <v>0.00174117081775099</v>
      </c>
      <c r="J37" s="1" t="n">
        <f aca="false">I37^2</f>
        <v>3.03167581658766E-006</v>
      </c>
    </row>
    <row r="38" customFormat="false" ht="15" hidden="false" customHeight="false" outlineLevel="0" collapsed="false">
      <c r="A38" s="1" t="str">
        <f aca="false">INDEX(paste_data_here!A:A,(ROW()-2)*5+2)</f>
        <v>CCCO[P](=O)(OCCC)OCCC</v>
      </c>
      <c r="B38" s="1" t="n">
        <f aca="false">INDEX(paste_data_here!B:B,(ROW()-2)*5+2)</f>
        <v>-5.41271293</v>
      </c>
      <c r="C38" s="1" t="n">
        <f aca="false">INDEX(paste_data_here!C:C,(ROW()-2)*5+2)</f>
        <v>2.69926478</v>
      </c>
      <c r="D38" s="1" t="n">
        <f aca="false">INDEX(paste_data_here!D:D,(ROW()-2)*5+2)</f>
        <v>2.29967661015715</v>
      </c>
      <c r="E38" s="1" t="n">
        <f aca="false">INDEX(paste_data_here!E:E,(ROW()-2)*5+2)</f>
        <v>1.041300922</v>
      </c>
      <c r="F38" s="1" t="n">
        <f aca="false">INDEX(paste_data_here!F:F,(ROW()-2)*5+2)</f>
        <v>1.01413994534418</v>
      </c>
      <c r="G38" s="1" t="n">
        <f aca="false">RANK(E38,E:E)</f>
        <v>15</v>
      </c>
      <c r="H38" s="1" t="n">
        <f aca="false">RANK(F38,F:F)</f>
        <v>15</v>
      </c>
      <c r="I38" s="1" t="n">
        <f aca="false">ABS(F38-E38)</f>
        <v>0.0271609766558201</v>
      </c>
      <c r="J38" s="1" t="n">
        <f aca="false">I38^2</f>
        <v>0.000737718652898003</v>
      </c>
    </row>
    <row r="39" customFormat="false" ht="15" hidden="false" customHeight="false" outlineLevel="0" collapsed="false">
      <c r="A39" s="1" t="str">
        <f aca="false">INDEX(paste_data_here!A:A,(ROW()-2)*5+2)</f>
        <v>CCCOC(N)=O</v>
      </c>
      <c r="B39" s="1" t="n">
        <f aca="false">INDEX(paste_data_here!B:B,(ROW()-2)*5+2)</f>
        <v>-3.2316684</v>
      </c>
      <c r="C39" s="1" t="n">
        <f aca="false">INDEX(paste_data_here!C:C,(ROW()-2)*5+2)</f>
        <v>1.89185097</v>
      </c>
      <c r="D39" s="1" t="n">
        <f aca="false">INDEX(paste_data_here!D:D,(ROW()-2)*5+2)</f>
        <v>1.99364208962287</v>
      </c>
      <c r="E39" s="1" t="n">
        <f aca="false">INDEX(paste_data_here!E:E,(ROW()-2)*5+2)</f>
        <v>1.028547414</v>
      </c>
      <c r="F39" s="1" t="n">
        <f aca="false">INDEX(paste_data_here!F:F,(ROW()-2)*5+2)</f>
        <v>0.689637381577317</v>
      </c>
      <c r="G39" s="1" t="n">
        <f aca="false">RANK(E39,E:E)</f>
        <v>16</v>
      </c>
      <c r="H39" s="1" t="n">
        <f aca="false">RANK(F39,F:F)</f>
        <v>22</v>
      </c>
      <c r="I39" s="1" t="n">
        <f aca="false">ABS(F39-E39)</f>
        <v>0.338910032422683</v>
      </c>
      <c r="J39" s="1" t="n">
        <f aca="false">I39^2</f>
        <v>0.114860010076744</v>
      </c>
    </row>
    <row r="40" customFormat="false" ht="15" hidden="false" customHeight="false" outlineLevel="0" collapsed="false">
      <c r="A40" s="1" t="str">
        <f aca="false">INDEX(paste_data_here!A:A,(ROW()-2)*5+2)</f>
        <v>CCO</v>
      </c>
      <c r="B40" s="1" t="n">
        <f aca="false">INDEX(paste_data_here!B:B,(ROW()-2)*5+2)</f>
        <v>-4.31931813</v>
      </c>
      <c r="C40" s="1" t="n">
        <f aca="false">INDEX(paste_data_here!C:C,(ROW()-2)*5+2)</f>
        <v>2.01231508</v>
      </c>
      <c r="D40" s="1" t="n">
        <f aca="false">INDEX(paste_data_here!D:D,(ROW()-2)*5+2)</f>
        <v>2.66304625546652</v>
      </c>
      <c r="E40" s="1" t="n">
        <f aca="false">INDEX(paste_data_here!E:E,(ROW()-2)*5+2)</f>
        <v>1.01523068</v>
      </c>
      <c r="F40" s="1" t="n">
        <f aca="false">INDEX(paste_data_here!F:F,(ROW()-2)*5+2)</f>
        <v>1.32606720307189</v>
      </c>
      <c r="G40" s="1" t="n">
        <f aca="false">RANK(E40,E:E)</f>
        <v>17</v>
      </c>
      <c r="H40" s="1" t="n">
        <f aca="false">RANK(F40,F:F)</f>
        <v>14</v>
      </c>
      <c r="I40" s="1" t="n">
        <f aca="false">ABS(F40-E40)</f>
        <v>0.31083652307189</v>
      </c>
      <c r="J40" s="1" t="n">
        <f aca="false">I40^2</f>
        <v>0.0966193440754217</v>
      </c>
    </row>
    <row r="41" customFormat="false" ht="15" hidden="false" customHeight="false" outlineLevel="0" collapsed="false">
      <c r="A41" s="1" t="str">
        <f aca="false">INDEX(paste_data_here!A:A,(ROW()-2)*5+2)</f>
        <v>CF</v>
      </c>
      <c r="B41" s="1" t="n">
        <f aca="false">INDEX(paste_data_here!B:B,(ROW()-2)*5+2)</f>
        <v>-3.35225251</v>
      </c>
      <c r="C41" s="1" t="n">
        <f aca="false">INDEX(paste_data_here!C:C,(ROW()-2)*5+2)</f>
        <v>0.733358352</v>
      </c>
      <c r="D41" s="1" t="n">
        <f aca="false">INDEX(paste_data_here!D:D,(ROW()-2)*5+2)</f>
        <v>5.15405342909862</v>
      </c>
      <c r="E41" s="1" t="n">
        <f aca="false">INDEX(paste_data_here!E:E,(ROW()-2)*5+2)</f>
        <v>0.674270125</v>
      </c>
      <c r="F41" s="1" t="n">
        <f aca="false">INDEX(paste_data_here!F:F,(ROW()-2)*5+2)</f>
        <v>0.546329011550416</v>
      </c>
      <c r="G41" s="1" t="n">
        <f aca="false">RANK(E41,E:E)</f>
        <v>24</v>
      </c>
      <c r="H41" s="1" t="n">
        <f aca="false">RANK(F41,F:F)</f>
        <v>27</v>
      </c>
      <c r="I41" s="1" t="n">
        <f aca="false">ABS(F41-E41)</f>
        <v>0.127941113449584</v>
      </c>
      <c r="J41" s="1" t="n">
        <f aca="false">I41^2</f>
        <v>0.0163689285107193</v>
      </c>
    </row>
    <row r="42" customFormat="false" ht="15" hidden="false" customHeight="false" outlineLevel="0" collapsed="false">
      <c r="A42" s="1" t="str">
        <f aca="false">INDEX(paste_data_here!A:A,(ROW()-2)*5+2)</f>
        <v>ClC(Cl)Cl</v>
      </c>
      <c r="B42" s="1" t="n">
        <f aca="false">INDEX(paste_data_here!B:B,(ROW()-2)*5+2)</f>
        <v>-3.02419346</v>
      </c>
      <c r="C42" s="1" t="n">
        <f aca="false">INDEX(paste_data_here!C:C,(ROW()-2)*5+2)</f>
        <v>1.13282489</v>
      </c>
      <c r="D42" s="1" t="n">
        <f aca="false">INDEX(paste_data_here!D:D,(ROW()-2)*5+2)</f>
        <v>3.20900071392504</v>
      </c>
      <c r="E42" s="1" t="n">
        <f aca="false">INDEX(paste_data_here!E:E,(ROW()-2)*5+2)</f>
        <v>0.673709487</v>
      </c>
      <c r="F42" s="1" t="n">
        <f aca="false">INDEX(paste_data_here!F:F,(ROW()-2)*5+2)</f>
        <v>0.780136429638991</v>
      </c>
      <c r="G42" s="1" t="n">
        <f aca="false">RANK(E42,E:E)</f>
        <v>25</v>
      </c>
      <c r="H42" s="1" t="n">
        <f aca="false">RANK(F42,F:F)</f>
        <v>20</v>
      </c>
      <c r="I42" s="1" t="n">
        <f aca="false">ABS(F42-E42)</f>
        <v>0.106426942638991</v>
      </c>
      <c r="J42" s="1" t="n">
        <f aca="false">I42^2</f>
        <v>0.0113266941194831</v>
      </c>
    </row>
    <row r="43" customFormat="false" ht="15" hidden="false" customHeight="false" outlineLevel="0" collapsed="false">
      <c r="A43" s="1" t="str">
        <f aca="false">INDEX(paste_data_here!A:A,(ROW()-2)*5+2)</f>
        <v>CN(C)C=O</v>
      </c>
      <c r="B43" s="1" t="n">
        <f aca="false">INDEX(paste_data_here!B:B,(ROW()-2)*5+2)</f>
        <v>-2.18745556</v>
      </c>
      <c r="C43" s="1" t="n">
        <f aca="false">INDEX(paste_data_here!C:C,(ROW()-2)*5+2)</f>
        <v>1.0497927</v>
      </c>
      <c r="D43" s="1" t="n">
        <f aca="false">INDEX(paste_data_here!D:D,(ROW()-2)*5+2)</f>
        <v>2.4236926036961</v>
      </c>
      <c r="E43" s="1" t="n">
        <f aca="false">INDEX(paste_data_here!E:E,(ROW()-2)*5+2)</f>
        <v>0.065132095</v>
      </c>
      <c r="F43" s="1" t="n">
        <f aca="false">INDEX(paste_data_here!F:F,(ROW()-2)*5+2)</f>
        <v>0.456391431087182</v>
      </c>
      <c r="G43" s="1" t="n">
        <f aca="false">RANK(E43,E:E)</f>
        <v>35</v>
      </c>
      <c r="H43" s="1" t="n">
        <f aca="false">RANK(F43,F:F)</f>
        <v>28</v>
      </c>
      <c r="I43" s="1" t="n">
        <f aca="false">ABS(F43-E43)</f>
        <v>0.391259336087182</v>
      </c>
      <c r="J43" s="1" t="n">
        <f aca="false">I43^2</f>
        <v>0.153083868075382</v>
      </c>
    </row>
    <row r="44" customFormat="false" ht="15" hidden="false" customHeight="false" outlineLevel="0" collapsed="false">
      <c r="A44" s="1" t="str">
        <f aca="false">INDEX(paste_data_here!A:A,(ROW()-2)*5+2)</f>
        <v>CN(C)c1ccc(C)cc1</v>
      </c>
      <c r="B44" s="1" t="n">
        <f aca="false">INDEX(paste_data_here!B:B,(ROW()-2)*5+2)</f>
        <v>-3.36833324</v>
      </c>
      <c r="C44" s="1" t="n">
        <f aca="false">INDEX(paste_data_here!C:C,(ROW()-2)*5+2)</f>
        <v>1.62278766</v>
      </c>
      <c r="D44" s="1" t="n">
        <f aca="false">INDEX(paste_data_here!D:D,(ROW()-2)*5+2)</f>
        <v>1.66765676856896</v>
      </c>
      <c r="E44" s="1" t="n">
        <f aca="false">INDEX(paste_data_here!E:E,(ROW()-2)*5+2)</f>
        <v>-0.909563411</v>
      </c>
      <c r="F44" s="1" t="n">
        <f aca="false">INDEX(paste_data_here!F:F,(ROW()-2)*5+2)</f>
        <v>-0.841782331314353</v>
      </c>
      <c r="G44" s="1" t="n">
        <f aca="false">RANK(E44,E:E)</f>
        <v>52</v>
      </c>
      <c r="H44" s="1" t="n">
        <f aca="false">RANK(F44,F:F)</f>
        <v>52</v>
      </c>
      <c r="I44" s="1" t="n">
        <f aca="false">ABS(F44-E44)</f>
        <v>0.0677810796856471</v>
      </c>
      <c r="J44" s="1" t="n">
        <f aca="false">I44^2</f>
        <v>0.00459427476335204</v>
      </c>
    </row>
    <row r="45" customFormat="false" ht="15" hidden="false" customHeight="false" outlineLevel="0" collapsed="false">
      <c r="A45" s="1" t="str">
        <f aca="false">INDEX(paste_data_here!A:A,(ROW()-2)*5+2)</f>
        <v>CN1CCCN(C)C1=O</v>
      </c>
      <c r="B45" s="1" t="n">
        <f aca="false">INDEX(paste_data_here!B:B,(ROW()-2)*5+2)</f>
        <v>-2.64210013</v>
      </c>
      <c r="C45" s="1" t="n">
        <f aca="false">INDEX(paste_data_here!C:C,(ROW()-2)*5+2)</f>
        <v>1.37273474</v>
      </c>
      <c r="D45" s="1" t="n">
        <f aca="false">INDEX(paste_data_here!D:D,(ROW()-2)*5+2)</f>
        <v>2.26111050063067</v>
      </c>
      <c r="E45" s="1" t="n">
        <f aca="false">INDEX(paste_data_here!E:E,(ROW()-2)*5+2)</f>
        <v>1.07636668</v>
      </c>
      <c r="F45" s="1" t="n">
        <f aca="false">INDEX(paste_data_here!F:F,(ROW()-2)*5+2)</f>
        <v>0.590012364813448</v>
      </c>
      <c r="G45" s="1" t="n">
        <f aca="false">RANK(E45,E:E)</f>
        <v>13</v>
      </c>
      <c r="H45" s="1" t="n">
        <f aca="false">RANK(F45,F:F)</f>
        <v>24</v>
      </c>
      <c r="I45" s="1" t="n">
        <f aca="false">ABS(F45-E45)</f>
        <v>0.486354315186552</v>
      </c>
      <c r="J45" s="1" t="n">
        <f aca="false">I45^2</f>
        <v>0.23654051990058</v>
      </c>
    </row>
    <row r="46" customFormat="false" ht="15" hidden="false" customHeight="false" outlineLevel="0" collapsed="false">
      <c r="A46" s="1" t="str">
        <f aca="false">INDEX(paste_data_here!A:A,(ROW()-2)*5+2)</f>
        <v>CO</v>
      </c>
      <c r="B46" s="1" t="n">
        <f aca="false">INDEX(paste_data_here!B:B,(ROW()-2)*5+2)</f>
        <v>-4.23762974</v>
      </c>
      <c r="C46" s="1" t="n">
        <f aca="false">INDEX(paste_data_here!C:C,(ROW()-2)*5+2)</f>
        <v>1.76566303</v>
      </c>
      <c r="D46" s="1" t="n">
        <f aca="false">INDEX(paste_data_here!D:D,(ROW()-2)*5+2)</f>
        <v>3.22652524793558</v>
      </c>
      <c r="E46" s="1" t="n">
        <f aca="false">INDEX(paste_data_here!E:E,(ROW()-2)*5+2)</f>
        <v>1.211970735</v>
      </c>
      <c r="F46" s="1" t="n">
        <f aca="false">INDEX(paste_data_here!F:F,(ROW()-2)*5+2)</f>
        <v>1.86082400792248</v>
      </c>
      <c r="G46" s="1" t="n">
        <f aca="false">RANK(E46,E:E)</f>
        <v>11</v>
      </c>
      <c r="H46" s="1" t="n">
        <f aca="false">RANK(F46,F:F)</f>
        <v>7</v>
      </c>
      <c r="I46" s="1" t="n">
        <f aca="false">ABS(F46-E46)</f>
        <v>0.64885327292248</v>
      </c>
      <c r="J46" s="1" t="n">
        <f aca="false">I46^2</f>
        <v>0.421010569782214</v>
      </c>
    </row>
    <row r="47" customFormat="false" ht="15" hidden="false" customHeight="false" outlineLevel="0" collapsed="false">
      <c r="A47" s="1" t="str">
        <f aca="false">INDEX(paste_data_here!A:A,(ROW()-2)*5+2)</f>
        <v>COc1ccccc1[N+]([O-])=O</v>
      </c>
      <c r="B47" s="1" t="n">
        <f aca="false">INDEX(paste_data_here!B:B,(ROW()-2)*5+2)</f>
        <v>-3.05865597</v>
      </c>
      <c r="C47" s="1" t="n">
        <f aca="false">INDEX(paste_data_here!C:C,(ROW()-2)*5+2)</f>
        <v>1.72936919</v>
      </c>
      <c r="D47" s="1" t="n">
        <f aca="false">INDEX(paste_data_here!D:D,(ROW()-2)*5+2)</f>
        <v>1.90734210222948</v>
      </c>
      <c r="E47" s="1" t="n">
        <f aca="false">INDEX(paste_data_here!E:E,(ROW()-2)*5+2)</f>
        <v>0.456791735</v>
      </c>
      <c r="F47" s="1" t="n">
        <f aca="false">INDEX(paste_data_here!F:F,(ROW()-2)*5+2)</f>
        <v>0.30723956518425</v>
      </c>
      <c r="G47" s="1" t="n">
        <f aca="false">RANK(E47,E:E)</f>
        <v>27</v>
      </c>
      <c r="H47" s="1" t="n">
        <f aca="false">RANK(F47,F:F)</f>
        <v>31</v>
      </c>
      <c r="I47" s="1" t="n">
        <f aca="false">ABS(F47-E47)</f>
        <v>0.14955216981575</v>
      </c>
      <c r="J47" s="1" t="n">
        <f aca="false">I47^2</f>
        <v>0.0223658514965989</v>
      </c>
    </row>
    <row r="48" customFormat="false" ht="15" hidden="false" customHeight="false" outlineLevel="0" collapsed="false">
      <c r="A48" s="1" t="str">
        <f aca="false">INDEX(paste_data_here!A:A,(ROW()-2)*5+2)</f>
        <v>N#Cc1ccccc1</v>
      </c>
      <c r="B48" s="1" t="n">
        <f aca="false">INDEX(paste_data_here!B:B,(ROW()-2)*5+2)</f>
        <v>-2.91160121</v>
      </c>
      <c r="C48" s="1" t="n">
        <f aca="false">INDEX(paste_data_here!C:C,(ROW()-2)*5+2)</f>
        <v>1.43234114</v>
      </c>
      <c r="D48" s="1" t="n">
        <f aca="false">INDEX(paste_data_here!D:D,(ROW()-2)*5+2)</f>
        <v>2.33956607649313</v>
      </c>
      <c r="E48" s="1" t="n">
        <f aca="false">INDEX(paste_data_here!E:E,(ROW()-2)*5+2)</f>
        <v>0.399782325</v>
      </c>
      <c r="F48" s="1" t="n">
        <f aca="false">INDEX(paste_data_here!F:F,(ROW()-2)*5+2)</f>
        <v>0.561540087105285</v>
      </c>
      <c r="G48" s="1" t="n">
        <f aca="false">RANK(E48,E:E)</f>
        <v>29</v>
      </c>
      <c r="H48" s="1" t="n">
        <f aca="false">RANK(F48,F:F)</f>
        <v>25</v>
      </c>
      <c r="I48" s="1" t="n">
        <f aca="false">ABS(F48-E48)</f>
        <v>0.161757762105285</v>
      </c>
      <c r="J48" s="1" t="n">
        <f aca="false">I48^2</f>
        <v>0.02616557360131</v>
      </c>
    </row>
    <row r="49" customFormat="false" ht="15" hidden="false" customHeight="false" outlineLevel="0" collapsed="false">
      <c r="A49" s="1" t="str">
        <f aca="false">INDEX(paste_data_here!A:A,(ROW()-2)*5+2)</f>
        <v>N#CCc1ccccc1</v>
      </c>
      <c r="B49" s="1" t="n">
        <f aca="false">INDEX(paste_data_here!B:B,(ROW()-2)*5+2)</f>
        <v>-3.33350657</v>
      </c>
      <c r="C49" s="1" t="n">
        <f aca="false">INDEX(paste_data_here!C:C,(ROW()-2)*5+2)</f>
        <v>1.86715419</v>
      </c>
      <c r="D49" s="1" t="n">
        <f aca="false">INDEX(paste_data_here!D:D,(ROW()-2)*5+2)</f>
        <v>2.08618335941171</v>
      </c>
      <c r="E49" s="1" t="n">
        <f aca="false">INDEX(paste_data_here!E:E,(ROW()-2)*5+2)</f>
        <v>0.2569651</v>
      </c>
      <c r="F49" s="1" t="n">
        <f aca="false">INDEX(paste_data_here!F:F,(ROW()-2)*5+2)</f>
        <v>0.717300479487534</v>
      </c>
      <c r="G49" s="1" t="n">
        <f aca="false">RANK(E49,E:E)</f>
        <v>31</v>
      </c>
      <c r="H49" s="1" t="n">
        <f aca="false">RANK(F49,F:F)</f>
        <v>21</v>
      </c>
      <c r="I49" s="1" t="n">
        <f aca="false">ABS(F49-E49)</f>
        <v>0.460335379487534</v>
      </c>
      <c r="J49" s="1" t="n">
        <f aca="false">I49^2</f>
        <v>0.211908661607932</v>
      </c>
    </row>
    <row r="50" customFormat="false" ht="15" hidden="false" customHeight="false" outlineLevel="0" collapsed="false">
      <c r="A50" s="1" t="str">
        <f aca="false">INDEX(paste_data_here!A:A,(ROW()-2)*5+2)</f>
        <v>Nc1ccccc1Cl</v>
      </c>
      <c r="B50" s="1" t="n">
        <f aca="false">INDEX(paste_data_here!B:B,(ROW()-2)*5+2)</f>
        <v>-3.70795569</v>
      </c>
      <c r="C50" s="1" t="n">
        <f aca="false">INDEX(paste_data_here!C:C,(ROW()-2)*5+2)</f>
        <v>1.95735988</v>
      </c>
      <c r="D50" s="1" t="n">
        <f aca="false">INDEX(paste_data_here!D:D,(ROW()-2)*5+2)</f>
        <v>2.22491807389899</v>
      </c>
      <c r="E50" s="1" t="n">
        <f aca="false">INDEX(paste_data_here!E:E,(ROW()-2)*5+2)</f>
        <v>1.075343662</v>
      </c>
      <c r="F50" s="1" t="n">
        <f aca="false">INDEX(paste_data_here!F:F,(ROW()-2)*5+2)</f>
        <v>0.825957600712007</v>
      </c>
      <c r="G50" s="1" t="n">
        <f aca="false">RANK(E50,E:E)</f>
        <v>14</v>
      </c>
      <c r="H50" s="1" t="n">
        <f aca="false">RANK(F50,F:F)</f>
        <v>19</v>
      </c>
      <c r="I50" s="1" t="n">
        <f aca="false">ABS(F50-E50)</f>
        <v>0.249386061287993</v>
      </c>
      <c r="J50" s="1" t="n">
        <f aca="false">I50^2</f>
        <v>0.0621934075647387</v>
      </c>
    </row>
    <row r="51" customFormat="false" ht="15" hidden="false" customHeight="false" outlineLevel="0" collapsed="false">
      <c r="A51" s="1" t="str">
        <f aca="false">INDEX(paste_data_here!A:A,(ROW()-2)*5+2)</f>
        <v>Nc1ccccc1F</v>
      </c>
      <c r="B51" s="1" t="n">
        <f aca="false">INDEX(paste_data_here!B:B,(ROW()-2)*5+2)</f>
        <v>-3.59641101</v>
      </c>
      <c r="C51" s="1" t="n">
        <f aca="false">INDEX(paste_data_here!C:C,(ROW()-2)*5+2)</f>
        <v>1.85468262</v>
      </c>
      <c r="D51" s="1" t="n">
        <f aca="false">INDEX(paste_data_here!D:D,(ROW()-2)*5+2)</f>
        <v>2.2975604527323</v>
      </c>
      <c r="E51" s="1" t="n">
        <f aca="false">INDEX(paste_data_here!E:E,(ROW()-2)*5+2)</f>
        <v>0.941958479</v>
      </c>
      <c r="F51" s="1" t="n">
        <f aca="false">INDEX(paste_data_here!F:F,(ROW()-2)*5+2)</f>
        <v>0.848665770771484</v>
      </c>
      <c r="G51" s="1" t="n">
        <f aca="false">RANK(E51,E:E)</f>
        <v>19</v>
      </c>
      <c r="H51" s="1" t="n">
        <f aca="false">RANK(F51,F:F)</f>
        <v>17</v>
      </c>
      <c r="I51" s="1" t="n">
        <f aca="false">ABS(F51-E51)</f>
        <v>0.093292708228516</v>
      </c>
      <c r="J51" s="1" t="n">
        <f aca="false">I51^2</f>
        <v>0.00870352940861102</v>
      </c>
    </row>
    <row r="52" customFormat="false" ht="15" hidden="false" customHeight="false" outlineLevel="0" collapsed="false">
      <c r="A52" s="1" t="str">
        <f aca="false">INDEX(paste_data_here!A:A,(ROW()-2)*5+2)</f>
        <v>Oc1ccccc1</v>
      </c>
      <c r="B52" s="1" t="n">
        <f aca="false">INDEX(paste_data_here!B:B,(ROW()-2)*5+2)</f>
        <v>-4.79126927</v>
      </c>
      <c r="C52" s="1" t="n">
        <f aca="false">INDEX(paste_data_here!C:C,(ROW()-2)*5+2)</f>
        <v>2.80668849</v>
      </c>
      <c r="D52" s="1" t="n">
        <f aca="false">INDEX(paste_data_here!D:D,(ROW()-2)*5+2)</f>
        <v>1.97900224424596</v>
      </c>
      <c r="E52" s="1" t="n">
        <f aca="false">INDEX(paste_data_here!E:E,(ROW()-2)*5+2)</f>
        <v>0.74678273</v>
      </c>
      <c r="F52" s="1" t="n">
        <f aca="false">INDEX(paste_data_here!F:F,(ROW()-2)*5+2)</f>
        <v>0.973946741356087</v>
      </c>
      <c r="G52" s="1" t="n">
        <f aca="false">RANK(E52,E:E)</f>
        <v>22</v>
      </c>
      <c r="H52" s="1" t="n">
        <f aca="false">RANK(F52,F:F)</f>
        <v>16</v>
      </c>
      <c r="I52" s="1" t="n">
        <f aca="false">ABS(F52-E52)</f>
        <v>0.227164011356087</v>
      </c>
      <c r="J52" s="1" t="n">
        <f aca="false">I52^2</f>
        <v>0.0516034880553885</v>
      </c>
    </row>
    <row r="53" customFormat="false" ht="15" hidden="false" customHeight="false" outlineLevel="0" collapsed="false">
      <c r="A53" s="1" t="str">
        <f aca="false">INDEX(paste_data_here!A:A,(ROW()-2)*5+2)</f>
        <v>OCC(F)F</v>
      </c>
      <c r="B53" s="1" t="n">
        <f aca="false">INDEX(paste_data_here!B:B,(ROW()-2)*5+2)</f>
        <v>-6.17836268</v>
      </c>
      <c r="C53" s="1" t="n">
        <f aca="false">INDEX(paste_data_here!C:C,(ROW()-2)*5+2)</f>
        <v>3.20454397</v>
      </c>
      <c r="D53" s="1" t="n">
        <f aca="false">INDEX(paste_data_here!D:D,(ROW()-2)*5+2)</f>
        <v>2.29967661015715</v>
      </c>
      <c r="E53" s="1" t="n">
        <f aca="false">INDEX(paste_data_here!E:E,(ROW()-2)*5+2)</f>
        <v>0.97455964</v>
      </c>
      <c r="F53" s="1" t="n">
        <f aca="false">INDEX(paste_data_here!F:F,(ROW()-2)*5+2)</f>
        <v>1.51905070339812</v>
      </c>
      <c r="G53" s="1" t="n">
        <f aca="false">RANK(E53,E:E)</f>
        <v>18</v>
      </c>
      <c r="H53" s="1" t="n">
        <f aca="false">RANK(F53,F:F)</f>
        <v>11</v>
      </c>
      <c r="I53" s="1" t="n">
        <f aca="false">ABS(F53-E53)</f>
        <v>0.54449106339812</v>
      </c>
      <c r="J53" s="1" t="n">
        <f aca="false">I53^2</f>
        <v>0.296470518120416</v>
      </c>
    </row>
    <row r="54" customFormat="false" ht="15" hidden="false" customHeight="false" outlineLevel="0" collapsed="false">
      <c r="A54" s="1"/>
      <c r="B54" s="1"/>
      <c r="C54" s="1"/>
      <c r="D54" s="1"/>
      <c r="F54" s="1"/>
      <c r="G54" s="1"/>
      <c r="H54" s="1"/>
      <c r="I54" s="1"/>
      <c r="J54" s="1"/>
    </row>
    <row r="55" customFormat="false" ht="15" hidden="false" customHeight="false" outlineLevel="0" collapsed="false">
      <c r="A55" s="1"/>
      <c r="B55" s="1"/>
      <c r="C55" s="1"/>
      <c r="D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F142" s="1"/>
      <c r="G142" s="1"/>
      <c r="H142" s="1"/>
      <c r="I142" s="1"/>
      <c r="J142" s="1"/>
    </row>
    <row r="143" customFormat="false" ht="15" hidden="false" customHeight="false" outlineLevel="0" collapsed="false">
      <c r="A143" s="1"/>
      <c r="B143" s="1"/>
      <c r="C143" s="1"/>
      <c r="D143" s="1"/>
      <c r="F143" s="1"/>
      <c r="G143" s="1"/>
      <c r="H143" s="1"/>
      <c r="I143" s="1"/>
      <c r="J143" s="1"/>
    </row>
    <row r="144" customFormat="false" ht="15" hidden="false" customHeight="false" outlineLevel="0" collapsed="false">
      <c r="A144" s="1"/>
      <c r="B144" s="1"/>
      <c r="C144" s="1"/>
      <c r="D144" s="1"/>
      <c r="F144" s="1"/>
      <c r="G144" s="1"/>
      <c r="H144" s="1"/>
      <c r="I144" s="1"/>
      <c r="J144" s="1"/>
    </row>
    <row r="145" customFormat="false" ht="15" hidden="false" customHeight="false" outlineLevel="0" collapsed="false">
      <c r="A145" s="1"/>
      <c r="B145" s="1"/>
      <c r="C145" s="1"/>
      <c r="D145" s="1"/>
      <c r="F145" s="1"/>
      <c r="G145" s="1"/>
      <c r="H145" s="1"/>
      <c r="I145" s="1"/>
      <c r="J145" s="1"/>
    </row>
    <row r="146" customFormat="false" ht="15" hidden="false" customHeight="false" outlineLevel="0" collapsed="false">
      <c r="A146" s="1"/>
      <c r="B146" s="1"/>
      <c r="C146" s="1"/>
      <c r="D146" s="1"/>
      <c r="F146" s="1"/>
      <c r="G146" s="1"/>
      <c r="H146" s="1"/>
      <c r="I146" s="1"/>
      <c r="J146" s="1"/>
    </row>
    <row r="147" customFormat="false" ht="15" hidden="false" customHeight="false" outlineLevel="0" collapsed="false">
      <c r="A147" s="1"/>
      <c r="B147" s="1"/>
      <c r="C147" s="1"/>
      <c r="D147" s="1"/>
      <c r="F147" s="1"/>
      <c r="G147" s="1"/>
      <c r="H147" s="1"/>
      <c r="I147" s="1"/>
      <c r="J147" s="1"/>
    </row>
    <row r="148" customFormat="false" ht="15" hidden="false" customHeight="false" outlineLevel="0" collapsed="false">
      <c r="A148" s="1"/>
      <c r="B148" s="1"/>
      <c r="C148" s="1"/>
      <c r="D148" s="1"/>
      <c r="F148" s="1"/>
      <c r="G148" s="1"/>
      <c r="H148" s="1"/>
      <c r="I148" s="1"/>
      <c r="J148" s="1"/>
    </row>
    <row r="149" customFormat="false" ht="15" hidden="false" customHeight="false" outlineLevel="0" collapsed="false">
      <c r="A149" s="1"/>
      <c r="B149" s="1"/>
      <c r="C149" s="1"/>
      <c r="D149" s="1"/>
      <c r="F149" s="1"/>
      <c r="G149" s="1"/>
      <c r="H149" s="1"/>
      <c r="I149" s="1"/>
      <c r="J149" s="1"/>
    </row>
    <row r="150" customFormat="false" ht="15" hidden="false" customHeight="false" outlineLevel="0" collapsed="false">
      <c r="A150" s="1"/>
      <c r="B150" s="1"/>
      <c r="C150" s="1"/>
      <c r="D150" s="1"/>
      <c r="F150" s="1"/>
      <c r="G150" s="1"/>
      <c r="H150" s="1"/>
      <c r="I150" s="1"/>
      <c r="J150" s="1"/>
    </row>
    <row r="151" customFormat="false" ht="15" hidden="false" customHeight="false" outlineLevel="0" collapsed="false">
      <c r="A151" s="1"/>
      <c r="B151" s="1"/>
      <c r="C151" s="1"/>
      <c r="D151" s="1"/>
      <c r="F151" s="1"/>
      <c r="G151" s="1"/>
      <c r="H151" s="1"/>
      <c r="I151" s="1"/>
      <c r="J151" s="1"/>
    </row>
    <row r="152" customFormat="false" ht="15" hidden="false" customHeight="false" outlineLevel="0" collapsed="false">
      <c r="A152" s="1"/>
      <c r="B152" s="1"/>
      <c r="C152" s="1"/>
      <c r="D152" s="1"/>
      <c r="F152" s="1"/>
      <c r="G152" s="1"/>
      <c r="H152" s="1"/>
      <c r="I152" s="1"/>
      <c r="J152" s="1"/>
    </row>
    <row r="153" customFormat="false" ht="15" hidden="false" customHeight="false" outlineLevel="0" collapsed="false">
      <c r="A153" s="1"/>
      <c r="B153" s="1"/>
      <c r="C153" s="1"/>
      <c r="D153" s="1"/>
      <c r="F153" s="1"/>
      <c r="G153" s="1"/>
      <c r="H153" s="1"/>
      <c r="I153" s="1"/>
      <c r="J153" s="1"/>
    </row>
    <row r="154" customFormat="false" ht="15" hidden="false" customHeight="false" outlineLevel="0" collapsed="false">
      <c r="A154" s="1"/>
      <c r="B154" s="1"/>
      <c r="C154" s="1"/>
      <c r="D154" s="1"/>
      <c r="F154" s="1"/>
      <c r="G154" s="1"/>
      <c r="H154" s="1"/>
      <c r="I154" s="1"/>
      <c r="J154" s="1"/>
    </row>
    <row r="155" customFormat="false" ht="15" hidden="false" customHeight="false" outlineLevel="0" collapsed="false">
      <c r="A155" s="1"/>
    </row>
    <row r="156" customFormat="false" ht="15" hidden="false" customHeight="false" outlineLevel="0" collapsed="false">
      <c r="A156" s="1"/>
    </row>
    <row r="157" customFormat="false" ht="15" hidden="false" customHeight="false" outlineLevel="0" collapsed="false">
      <c r="A157" s="1"/>
    </row>
    <row r="158" customFormat="false" ht="15" hidden="false" customHeight="false" outlineLevel="0" collapsed="false">
      <c r="A158" s="1"/>
    </row>
    <row r="159" customFormat="false" ht="15" hidden="false" customHeight="false" outlineLevel="0" collapsed="false">
      <c r="A159" s="1"/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/>
    </row>
    <row r="162" customFormat="false" ht="15" hidden="false" customHeight="false" outlineLevel="0" collapsed="false">
      <c r="A162" s="1"/>
    </row>
    <row r="163" customFormat="false" ht="15" hidden="false" customHeight="false" outlineLevel="0" collapsed="false">
      <c r="A163" s="1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4" activeCellId="0" sqref="A54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INDEX(paste_data_here!A:A,(ROW()-2)*5+3)</f>
        <v>[O-]C(=O)CCCF</v>
      </c>
      <c r="B2" s="1" t="n">
        <f aca="false">INDEX(paste_data_here!B:B,(ROW()-2)*5+3)</f>
        <v>-2.8631352</v>
      </c>
      <c r="C2" s="1" t="n">
        <f aca="false">INDEX(paste_data_here!C:C,(ROW()-2)*5+3)</f>
        <v>1.34029811</v>
      </c>
      <c r="D2" s="1" t="n">
        <f aca="false">INDEX(paste_data_here!D:D,(ROW()-2)*5+3)</f>
        <v>2.22381718664994</v>
      </c>
      <c r="E2" s="1" t="n">
        <f aca="false">INDEX(paste_data_here!E:E,(ROW()-2)*5+3)</f>
        <v>-0.075801713</v>
      </c>
      <c r="F2" s="1" t="n">
        <f aca="false">INDEX(paste_data_here!F:F,(ROW()-2)*5+3)</f>
        <v>0.151305881695562</v>
      </c>
      <c r="G2" s="1" t="n">
        <f aca="false">RANK(E2,E:E)</f>
        <v>30</v>
      </c>
      <c r="H2" s="1" t="n">
        <f aca="false">RANK(F2,F:F)</f>
        <v>29</v>
      </c>
      <c r="I2" s="1" t="n">
        <f aca="false">ABS(F2-E2)</f>
        <v>0.227107594695562</v>
      </c>
      <c r="J2" s="1" t="n">
        <f aca="false">I2^2</f>
        <v>0.0515778595684037</v>
      </c>
    </row>
    <row r="3" customFormat="false" ht="15" hidden="false" customHeight="false" outlineLevel="0" collapsed="false">
      <c r="A3" s="1" t="str">
        <f aca="false">INDEX(paste_data_here!A:A,(ROW()-2)*5+3)</f>
        <v>BrCCBr</v>
      </c>
      <c r="B3" s="1" t="n">
        <f aca="false">INDEX(paste_data_here!B:B,(ROW()-2)*5+3)</f>
        <v>-2.6543856</v>
      </c>
      <c r="C3" s="1" t="n">
        <f aca="false">INDEX(paste_data_here!C:C,(ROW()-2)*5+3)</f>
        <v>1.32445342</v>
      </c>
      <c r="D3" s="1" t="n">
        <f aca="false">INDEX(paste_data_here!D:D,(ROW()-2)*5+3)</f>
        <v>1.98017391726425</v>
      </c>
      <c r="E3" s="1" t="n">
        <f aca="false">INDEX(paste_data_here!E:E,(ROW()-2)*5+3)</f>
        <v>-0.081210055</v>
      </c>
      <c r="F3" s="1" t="n">
        <f aca="false">INDEX(paste_data_here!F:F,(ROW()-2)*5+3)</f>
        <v>-0.0387451079863664</v>
      </c>
      <c r="G3" s="1" t="n">
        <f aca="false">RANK(E3,E:E)</f>
        <v>31</v>
      </c>
      <c r="H3" s="1" t="n">
        <f aca="false">RANK(F3,F:F)</f>
        <v>31</v>
      </c>
      <c r="I3" s="1" t="n">
        <f aca="false">ABS(F3-E3)</f>
        <v>0.0424649470136336</v>
      </c>
      <c r="J3" s="1" t="n">
        <f aca="false">I3^2</f>
        <v>0.00180327172487071</v>
      </c>
    </row>
    <row r="4" customFormat="false" ht="15" hidden="false" customHeight="false" outlineLevel="0" collapsed="false">
      <c r="A4" s="1" t="str">
        <f aca="false">INDEX(paste_data_here!A:A,(ROW()-2)*5+3)</f>
        <v>C[C@@H]1CC[C@@H](C)CC1</v>
      </c>
      <c r="B4" s="1" t="n">
        <f aca="false">INDEX(paste_data_here!B:B,(ROW()-2)*5+3)</f>
        <v>-3.0159709</v>
      </c>
      <c r="C4" s="1" t="n">
        <f aca="false">INDEX(paste_data_here!C:C,(ROW()-2)*5+3)</f>
        <v>1.17907517</v>
      </c>
      <c r="D4" s="1" t="n">
        <f aca="false">INDEX(paste_data_here!D:D,(ROW()-2)*5+3)</f>
        <v>2.33958090779715</v>
      </c>
      <c r="E4" s="1" t="n">
        <f aca="false">INDEX(paste_data_here!E:E,(ROW()-2)*5+3)</f>
        <v>-0.289016295</v>
      </c>
      <c r="F4" s="1" t="n">
        <f aca="false">INDEX(paste_data_here!F:F,(ROW()-2)*5+3)</f>
        <v>-0.326269239856042</v>
      </c>
      <c r="G4" s="1" t="n">
        <f aca="false">RANK(E4,E:E)</f>
        <v>34</v>
      </c>
      <c r="H4" s="1" t="n">
        <f aca="false">RANK(F4,F:F)</f>
        <v>36</v>
      </c>
      <c r="I4" s="1" t="n">
        <f aca="false">ABS(F4-E4)</f>
        <v>0.037252944856042</v>
      </c>
      <c r="J4" s="1" t="n">
        <f aca="false">I4^2</f>
        <v>0.00138778190044731</v>
      </c>
    </row>
    <row r="5" customFormat="false" ht="15" hidden="false" customHeight="false" outlineLevel="0" collapsed="false">
      <c r="A5" s="1" t="str">
        <f aca="false">INDEX(paste_data_here!A:A,(ROW()-2)*5+3)</f>
        <v>C1CCCC1</v>
      </c>
      <c r="B5" s="1" t="n">
        <f aca="false">INDEX(paste_data_here!B:B,(ROW()-2)*5+3)</f>
        <v>-0.8343997844</v>
      </c>
      <c r="C5" s="1" t="n">
        <f aca="false">INDEX(paste_data_here!C:C,(ROW()-2)*5+3)</f>
        <v>0.1376525587</v>
      </c>
      <c r="D5" s="1" t="n">
        <f aca="false">INDEX(paste_data_here!D:D,(ROW()-2)*5+3)</f>
        <v>2.3808941793199</v>
      </c>
      <c r="E5" s="1" t="n">
        <f aca="false">INDEX(paste_data_here!E:E,(ROW()-2)*5+3)</f>
        <v>-0.711311151</v>
      </c>
      <c r="F5" s="1" t="n">
        <f aca="false">INDEX(paste_data_here!F:F,(ROW()-2)*5+3)</f>
        <v>-0.643786170427396</v>
      </c>
      <c r="G5" s="1" t="n">
        <f aca="false">RANK(E5,E:E)</f>
        <v>44</v>
      </c>
      <c r="H5" s="1" t="n">
        <f aca="false">RANK(F5,F:F)</f>
        <v>45</v>
      </c>
      <c r="I5" s="1" t="n">
        <f aca="false">ABS(F5-E5)</f>
        <v>0.0675249805726039</v>
      </c>
      <c r="J5" s="1" t="n">
        <f aca="false">I5^2</f>
        <v>0.00455962300133054</v>
      </c>
    </row>
    <row r="6" customFormat="false" ht="15" hidden="false" customHeight="false" outlineLevel="0" collapsed="false">
      <c r="A6" s="1" t="str">
        <f aca="false">INDEX(paste_data_here!A:A,(ROW()-2)*5+3)</f>
        <v>C1CCCC2(CC1)CCCCC2</v>
      </c>
      <c r="B6" s="1" t="n">
        <f aca="false">INDEX(paste_data_here!B:B,(ROW()-2)*5+3)</f>
        <v>-3.65856826</v>
      </c>
      <c r="C6" s="1" t="n">
        <f aca="false">INDEX(paste_data_here!C:C,(ROW()-2)*5+3)</f>
        <v>1.96380257</v>
      </c>
      <c r="D6" s="1" t="n">
        <f aca="false">INDEX(paste_data_here!D:D,(ROW()-2)*5+3)</f>
        <v>2.29967661015715</v>
      </c>
      <c r="E6" s="1" t="n">
        <f aca="false">INDEX(paste_data_here!E:E,(ROW()-2)*5+3)</f>
        <v>1.505631744</v>
      </c>
      <c r="F6" s="1" t="n">
        <f aca="false">INDEX(paste_data_here!F:F,(ROW()-2)*5+3)</f>
        <v>1.09416993615832</v>
      </c>
      <c r="G6" s="1" t="n">
        <f aca="false">RANK(E6,E:E)</f>
        <v>7</v>
      </c>
      <c r="H6" s="1" t="n">
        <f aca="false">RANK(F6,F:F)</f>
        <v>10</v>
      </c>
      <c r="I6" s="1" t="n">
        <f aca="false">ABS(F6-E6)</f>
        <v>0.41146180784168</v>
      </c>
      <c r="J6" s="1" t="n">
        <f aca="false">I6^2</f>
        <v>0.169300819312344</v>
      </c>
    </row>
    <row r="7" customFormat="false" ht="15" hidden="false" customHeight="false" outlineLevel="0" collapsed="false">
      <c r="A7" s="1" t="str">
        <f aca="false">INDEX(paste_data_here!A:A,(ROW()-2)*5+3)</f>
        <v>CC(=O)OC(C)=O</v>
      </c>
      <c r="B7" s="1" t="n">
        <f aca="false">INDEX(paste_data_here!B:B,(ROW()-2)*5+3)</f>
        <v>-3.72110985</v>
      </c>
      <c r="C7" s="1" t="n">
        <f aca="false">INDEX(paste_data_here!C:C,(ROW()-2)*5+3)</f>
        <v>1.59473906</v>
      </c>
      <c r="D7" s="1" t="n">
        <f aca="false">INDEX(paste_data_here!D:D,(ROW()-2)*5+3)</f>
        <v>1.88536548040953</v>
      </c>
      <c r="E7" s="1" t="n">
        <f aca="false">INDEX(paste_data_here!E:E,(ROW()-2)*5+3)</f>
        <v>-0.834710745</v>
      </c>
      <c r="F7" s="1" t="n">
        <f aca="false">INDEX(paste_data_here!F:F,(ROW()-2)*5+3)</f>
        <v>-0.908491746678956</v>
      </c>
      <c r="G7" s="1" t="n">
        <f aca="false">RANK(E7,E:E)</f>
        <v>47</v>
      </c>
      <c r="H7" s="1" t="n">
        <f aca="false">RANK(F7,F:F)</f>
        <v>49</v>
      </c>
      <c r="I7" s="1" t="n">
        <f aca="false">ABS(F7-E7)</f>
        <v>0.0737810016789561</v>
      </c>
      <c r="J7" s="1" t="n">
        <f aca="false">I7^2</f>
        <v>0.00544363620875012</v>
      </c>
    </row>
    <row r="8" customFormat="false" ht="15" hidden="false" customHeight="false" outlineLevel="0" collapsed="false">
      <c r="A8" s="1" t="str">
        <f aca="false">INDEX(paste_data_here!A:A,(ROW()-2)*5+3)</f>
        <v>CC(=O)Oc1ccccc1</v>
      </c>
      <c r="B8" s="1" t="n">
        <f aca="false">INDEX(paste_data_here!B:B,(ROW()-2)*5+3)</f>
        <v>-3.08946653</v>
      </c>
      <c r="C8" s="1" t="n">
        <f aca="false">INDEX(paste_data_here!C:C,(ROW()-2)*5+3)</f>
        <v>1.554826</v>
      </c>
      <c r="D8" s="1" t="n">
        <f aca="false">INDEX(paste_data_here!D:D,(ROW()-2)*5+3)</f>
        <v>2.15067391423057</v>
      </c>
      <c r="E8" s="1" t="n">
        <f aca="false">INDEX(paste_data_here!E:E,(ROW()-2)*5+3)</f>
        <v>0.653782457</v>
      </c>
      <c r="F8" s="1" t="n">
        <f aca="false">INDEX(paste_data_here!F:F,(ROW()-2)*5+3)</f>
        <v>0.325857973154178</v>
      </c>
      <c r="G8" s="1" t="n">
        <f aca="false">RANK(E8,E:E)</f>
        <v>18</v>
      </c>
      <c r="H8" s="1" t="n">
        <f aca="false">RANK(F8,F:F)</f>
        <v>25</v>
      </c>
      <c r="I8" s="1" t="n">
        <f aca="false">ABS(F8-E8)</f>
        <v>0.327924483845822</v>
      </c>
      <c r="J8" s="1" t="n">
        <f aca="false">I8^2</f>
        <v>0.107534467105549</v>
      </c>
    </row>
    <row r="9" customFormat="false" ht="15" hidden="false" customHeight="false" outlineLevel="0" collapsed="false">
      <c r="A9" s="1" t="str">
        <f aca="false">INDEX(paste_data_here!A:A,(ROW()-2)*5+3)</f>
        <v>CC(C)=O</v>
      </c>
      <c r="B9" s="1" t="n">
        <f aca="false">INDEX(paste_data_here!B:B,(ROW()-2)*5+3)</f>
        <v>-3.16351002</v>
      </c>
      <c r="C9" s="1" t="n">
        <f aca="false">INDEX(paste_data_here!C:C,(ROW()-2)*5+3)</f>
        <v>0.949563072</v>
      </c>
      <c r="D9" s="1" t="n">
        <f aca="false">INDEX(paste_data_here!D:D,(ROW()-2)*5+3)</f>
        <v>3.0210631483218</v>
      </c>
      <c r="E9" s="1" t="n">
        <f aca="false">INDEX(paste_data_here!E:E,(ROW()-2)*5+3)</f>
        <v>-0.236102152</v>
      </c>
      <c r="F9" s="1" t="n">
        <f aca="false">INDEX(paste_data_here!F:F,(ROW()-2)*5+3)</f>
        <v>-0.373904044862051</v>
      </c>
      <c r="G9" s="1" t="n">
        <f aca="false">RANK(E9,E:E)</f>
        <v>33</v>
      </c>
      <c r="H9" s="1" t="n">
        <f aca="false">RANK(F9,F:F)</f>
        <v>37</v>
      </c>
      <c r="I9" s="1" t="n">
        <f aca="false">ABS(F9-E9)</f>
        <v>0.137801892862051</v>
      </c>
      <c r="J9" s="1" t="n">
        <f aca="false">I9^2</f>
        <v>0.0189893616763642</v>
      </c>
    </row>
    <row r="10" customFormat="false" ht="15" hidden="false" customHeight="false" outlineLevel="0" collapsed="false">
      <c r="A10" s="1" t="str">
        <f aca="false">INDEX(paste_data_here!A:A,(ROW()-2)*5+3)</f>
        <v>CC(C)Br</v>
      </c>
      <c r="B10" s="1" t="n">
        <f aca="false">INDEX(paste_data_here!B:B,(ROW()-2)*5+3)</f>
        <v>-2.63210974</v>
      </c>
      <c r="C10" s="1" t="n">
        <f aca="false">INDEX(paste_data_here!C:C,(ROW()-2)*5+3)</f>
        <v>0.835926181</v>
      </c>
      <c r="D10" s="1" t="n">
        <f aca="false">INDEX(paste_data_here!D:D,(ROW()-2)*5+3)</f>
        <v>2.22381718664994</v>
      </c>
      <c r="E10" s="1" t="n">
        <f aca="false">INDEX(paste_data_here!E:E,(ROW()-2)*5+3)</f>
        <v>-0.827822084</v>
      </c>
      <c r="F10" s="1" t="n">
        <f aca="false">INDEX(paste_data_here!F:F,(ROW()-2)*5+3)</f>
        <v>-0.983297736605519</v>
      </c>
      <c r="G10" s="1" t="n">
        <f aca="false">RANK(E10,E:E)</f>
        <v>46</v>
      </c>
      <c r="H10" s="1" t="n">
        <f aca="false">RANK(F10,F:F)</f>
        <v>52</v>
      </c>
      <c r="I10" s="1" t="n">
        <f aca="false">ABS(F10-E10)</f>
        <v>0.155475652605519</v>
      </c>
      <c r="J10" s="1" t="n">
        <f aca="false">I10^2</f>
        <v>0.024172678553112</v>
      </c>
    </row>
    <row r="11" customFormat="false" ht="15" hidden="false" customHeight="false" outlineLevel="0" collapsed="false">
      <c r="A11" s="1" t="str">
        <f aca="false">INDEX(paste_data_here!A:A,(ROW()-2)*5+3)</f>
        <v>CC(C)C(C)O</v>
      </c>
      <c r="B11" s="1" t="n">
        <f aca="false">INDEX(paste_data_here!B:B,(ROW()-2)*5+3)</f>
        <v>-5.62757734</v>
      </c>
      <c r="C11" s="1" t="n">
        <f aca="false">INDEX(paste_data_here!C:C,(ROW()-2)*5+3)</f>
        <v>2.88738327</v>
      </c>
      <c r="D11" s="1" t="n">
        <f aca="false">INDEX(paste_data_here!D:D,(ROW()-2)*5+3)</f>
        <v>2.21796421475998</v>
      </c>
      <c r="E11" s="1" t="n">
        <f aca="false">INDEX(paste_data_here!E:E,(ROW()-2)*5+3)</f>
        <v>1.12037378</v>
      </c>
      <c r="F11" s="1" t="n">
        <f aca="false">INDEX(paste_data_here!F:F,(ROW()-2)*5+3)</f>
        <v>0.990969355079964</v>
      </c>
      <c r="G11" s="1" t="n">
        <f aca="false">RANK(E11,E:E)</f>
        <v>9</v>
      </c>
      <c r="H11" s="1" t="n">
        <f aca="false">RANK(F11,F:F)</f>
        <v>11</v>
      </c>
      <c r="I11" s="1" t="n">
        <f aca="false">ABS(F11-E11)</f>
        <v>0.129404424920036</v>
      </c>
      <c r="J11" s="1" t="n">
        <f aca="false">I11^2</f>
        <v>0.0167455051888852</v>
      </c>
    </row>
    <row r="12" customFormat="false" ht="15" hidden="false" customHeight="false" outlineLevel="0" collapsed="false">
      <c r="A12" s="1" t="str">
        <f aca="false">INDEX(paste_data_here!A:A,(ROW()-2)*5+3)</f>
        <v>CC(C)CC(C)=O</v>
      </c>
      <c r="B12" s="1" t="n">
        <f aca="false">INDEX(paste_data_here!B:B,(ROW()-2)*5+3)</f>
        <v>-3.55074069</v>
      </c>
      <c r="C12" s="1" t="n">
        <f aca="false">INDEX(paste_data_here!C:C,(ROW()-2)*5+3)</f>
        <v>1.38909175</v>
      </c>
      <c r="D12" s="1" t="n">
        <f aca="false">INDEX(paste_data_here!D:D,(ROW()-2)*5+3)</f>
        <v>2.26111050063067</v>
      </c>
      <c r="E12" s="1" t="n">
        <f aca="false">INDEX(paste_data_here!E:E,(ROW()-2)*5+3)</f>
        <v>-0.604587004</v>
      </c>
      <c r="F12" s="1" t="n">
        <f aca="false">INDEX(paste_data_here!F:F,(ROW()-2)*5+3)</f>
        <v>-0.520449606992976</v>
      </c>
      <c r="G12" s="1" t="n">
        <f aca="false">RANK(E12,E:E)</f>
        <v>42</v>
      </c>
      <c r="H12" s="1" t="n">
        <f aca="false">RANK(F12,F:F)</f>
        <v>43</v>
      </c>
      <c r="I12" s="1" t="n">
        <f aca="false">ABS(F12-E12)</f>
        <v>0.0841373970070239</v>
      </c>
      <c r="J12" s="1" t="n">
        <f aca="false">I12^2</f>
        <v>0.00707910157511756</v>
      </c>
    </row>
    <row r="13" customFormat="false" ht="15" hidden="false" customHeight="false" outlineLevel="0" collapsed="false">
      <c r="A13" s="1" t="str">
        <f aca="false">INDEX(paste_data_here!A:A,(ROW()-2)*5+3)</f>
        <v>CC(C)CCO</v>
      </c>
      <c r="B13" s="1" t="n">
        <f aca="false">INDEX(paste_data_here!B:B,(ROW()-2)*5+3)</f>
        <v>-4.94358345</v>
      </c>
      <c r="C13" s="1" t="n">
        <f aca="false">INDEX(paste_data_here!C:C,(ROW()-2)*5+3)</f>
        <v>2.48176285</v>
      </c>
      <c r="D13" s="1" t="n">
        <f aca="false">INDEX(paste_data_here!D:D,(ROW()-2)*5+3)</f>
        <v>2.89148676407238</v>
      </c>
      <c r="E13" s="1" t="n">
        <f aca="false">INDEX(paste_data_here!E:E,(ROW()-2)*5+3)</f>
        <v>4.060443011</v>
      </c>
      <c r="F13" s="1" t="n">
        <f aca="false">INDEX(paste_data_here!F:F,(ROW()-2)*5+3)</f>
        <v>2.84569663773327</v>
      </c>
      <c r="G13" s="1" t="n">
        <f aca="false">RANK(E13,E:E)</f>
        <v>1</v>
      </c>
      <c r="H13" s="1" t="n">
        <f aca="false">RANK(F13,F:F)</f>
        <v>3</v>
      </c>
      <c r="I13" s="1" t="n">
        <f aca="false">ABS(F13-E13)</f>
        <v>1.21474637326673</v>
      </c>
      <c r="J13" s="1" t="n">
        <f aca="false">I13^2</f>
        <v>1.47560875136467</v>
      </c>
    </row>
    <row r="14" customFormat="false" ht="15" hidden="false" customHeight="false" outlineLevel="0" collapsed="false">
      <c r="A14" s="1" t="str">
        <f aca="false">INDEX(paste_data_here!A:A,(ROW()-2)*5+3)</f>
        <v>CC(C)CO</v>
      </c>
      <c r="B14" s="1" t="n">
        <f aca="false">INDEX(paste_data_here!B:B,(ROW()-2)*5+3)</f>
        <v>-5.5534824</v>
      </c>
      <c r="C14" s="1" t="n">
        <f aca="false">INDEX(paste_data_here!C:C,(ROW()-2)*5+3)</f>
        <v>2.90183248</v>
      </c>
      <c r="D14" s="1" t="n">
        <f aca="false">INDEX(paste_data_here!D:D,(ROW()-2)*5+3)</f>
        <v>2.38173551874845</v>
      </c>
      <c r="E14" s="1" t="n">
        <f aca="false">INDEX(paste_data_here!E:E,(ROW()-2)*5+3)</f>
        <v>1.718023223</v>
      </c>
      <c r="F14" s="1" t="n">
        <f aca="false">INDEX(paste_data_here!F:F,(ROW()-2)*5+3)</f>
        <v>1.73162889811811</v>
      </c>
      <c r="G14" s="1" t="n">
        <f aca="false">RANK(E14,E:E)</f>
        <v>6</v>
      </c>
      <c r="H14" s="1" t="n">
        <f aca="false">RANK(F14,F:F)</f>
        <v>6</v>
      </c>
      <c r="I14" s="1" t="n">
        <f aca="false">ABS(F14-E14)</f>
        <v>0.01360567511811</v>
      </c>
      <c r="J14" s="1" t="n">
        <f aca="false">I14^2</f>
        <v>0.000185114395419556</v>
      </c>
    </row>
    <row r="15" customFormat="false" ht="15" hidden="false" customHeight="false" outlineLevel="0" collapsed="false">
      <c r="A15" s="1" t="str">
        <f aca="false">INDEX(paste_data_here!A:A,(ROW()-2)*5+3)</f>
        <v>CC(C)I</v>
      </c>
      <c r="B15" s="1" t="n">
        <f aca="false">INDEX(paste_data_here!B:B,(ROW()-2)*5+3)</f>
        <v>-2.67379162</v>
      </c>
      <c r="C15" s="1" t="n">
        <f aca="false">INDEX(paste_data_here!C:C,(ROW()-2)*5+3)</f>
        <v>0.970228805</v>
      </c>
      <c r="D15" s="1" t="n">
        <f aca="false">INDEX(paste_data_here!D:D,(ROW()-2)*5+3)</f>
        <v>2.20570007462843</v>
      </c>
      <c r="E15" s="1" t="n">
        <f aca="false">INDEX(paste_data_here!E:E,(ROW()-2)*5+3)</f>
        <v>-0.509160344</v>
      </c>
      <c r="F15" s="1" t="n">
        <f aca="false">INDEX(paste_data_here!F:F,(ROW()-2)*5+3)</f>
        <v>-0.678303416928094</v>
      </c>
      <c r="G15" s="1" t="n">
        <f aca="false">RANK(E15,E:E)</f>
        <v>38</v>
      </c>
      <c r="H15" s="1" t="n">
        <f aca="false">RANK(F15,F:F)</f>
        <v>46</v>
      </c>
      <c r="I15" s="1" t="n">
        <f aca="false">ABS(F15-E15)</f>
        <v>0.169143072928094</v>
      </c>
      <c r="J15" s="1" t="n">
        <f aca="false">I15^2</f>
        <v>0.0286093791195585</v>
      </c>
    </row>
    <row r="16" customFormat="false" ht="15" hidden="false" customHeight="false" outlineLevel="0" collapsed="false">
      <c r="A16" s="1" t="str">
        <f aca="false">INDEX(paste_data_here!A:A,(ROW()-2)*5+3)</f>
        <v>CC(C)OB(OC(C)C)OC(C)C</v>
      </c>
      <c r="B16" s="1" t="n">
        <f aca="false">INDEX(paste_data_here!B:B,(ROW()-2)*5+3)</f>
        <v>-3.37074046</v>
      </c>
      <c r="C16" s="1" t="n">
        <f aca="false">INDEX(paste_data_here!C:C,(ROW()-2)*5+3)</f>
        <v>1.42899757</v>
      </c>
      <c r="D16" s="1" t="n">
        <f aca="false">INDEX(paste_data_here!D:D,(ROW()-2)*5+3)</f>
        <v>1.90896275926973</v>
      </c>
      <c r="E16" s="1" t="n">
        <f aca="false">INDEX(paste_data_here!E:E,(ROW()-2)*5+3)</f>
        <v>-0.901648455</v>
      </c>
      <c r="F16" s="1" t="n">
        <f aca="false">INDEX(paste_data_here!F:F,(ROW()-2)*5+3)</f>
        <v>-0.817267223640669</v>
      </c>
      <c r="G16" s="1" t="n">
        <f aca="false">RANK(E16,E:E)</f>
        <v>50</v>
      </c>
      <c r="H16" s="1" t="n">
        <f aca="false">RANK(F16,F:F)</f>
        <v>47</v>
      </c>
      <c r="I16" s="1" t="n">
        <f aca="false">ABS(F16-E16)</f>
        <v>0.0843812313593311</v>
      </c>
      <c r="J16" s="1" t="n">
        <f aca="false">I16^2</f>
        <v>0.00712019220571696</v>
      </c>
    </row>
    <row r="17" customFormat="false" ht="15" hidden="false" customHeight="false" outlineLevel="0" collapsed="false">
      <c r="A17" s="1" t="str">
        <f aca="false">INDEX(paste_data_here!A:A,(ROW()-2)*5+3)</f>
        <v>Cc1ccc(O)cc1</v>
      </c>
      <c r="B17" s="1" t="n">
        <f aca="false">INDEX(paste_data_here!B:B,(ROW()-2)*5+3)</f>
        <v>-4.93427098</v>
      </c>
      <c r="C17" s="1" t="n">
        <f aca="false">INDEX(paste_data_here!C:C,(ROW()-2)*5+3)</f>
        <v>2.88233028</v>
      </c>
      <c r="D17" s="1" t="n">
        <f aca="false">INDEX(paste_data_here!D:D,(ROW()-2)*5+3)</f>
        <v>2.02623320607625</v>
      </c>
      <c r="E17" s="1" t="n">
        <f aca="false">INDEX(paste_data_here!E:E,(ROW()-2)*5+3)</f>
        <v>1.241268589</v>
      </c>
      <c r="F17" s="1" t="n">
        <f aca="false">INDEX(paste_data_here!F:F,(ROW()-2)*5+3)</f>
        <v>1.15590616700882</v>
      </c>
      <c r="G17" s="1" t="n">
        <f aca="false">RANK(E17,E:E)</f>
        <v>8</v>
      </c>
      <c r="H17" s="1" t="n">
        <f aca="false">RANK(F17,F:F)</f>
        <v>9</v>
      </c>
      <c r="I17" s="1" t="n">
        <f aca="false">ABS(F17-E17)</f>
        <v>0.0853624219911799</v>
      </c>
      <c r="J17" s="1" t="n">
        <f aca="false">I17^2</f>
        <v>0.00728674308820028</v>
      </c>
    </row>
    <row r="18" customFormat="false" ht="15" hidden="false" customHeight="false" outlineLevel="0" collapsed="false">
      <c r="A18" s="1" t="str">
        <f aca="false">INDEX(paste_data_here!A:A,(ROW()-2)*5+3)</f>
        <v>Cc1cccc(c1)C#N</v>
      </c>
      <c r="B18" s="1" t="n">
        <f aca="false">INDEX(paste_data_here!B:B,(ROW()-2)*5+3)</f>
        <v>-3.30272917</v>
      </c>
      <c r="C18" s="1" t="n">
        <f aca="false">INDEX(paste_data_here!C:C,(ROW()-2)*5+3)</f>
        <v>1.62876583</v>
      </c>
      <c r="D18" s="1" t="n">
        <f aca="false">INDEX(paste_data_here!D:D,(ROW()-2)*5+3)</f>
        <v>1.90896275926973</v>
      </c>
      <c r="E18" s="1" t="n">
        <f aca="false">INDEX(paste_data_here!E:E,(ROW()-2)*5+3)</f>
        <v>-0.369615455</v>
      </c>
      <c r="F18" s="1" t="n">
        <f aca="false">INDEX(paste_data_here!F:F,(ROW()-2)*5+3)</f>
        <v>-0.244794748771156</v>
      </c>
      <c r="G18" s="1" t="n">
        <f aca="false">RANK(E18,E:E)</f>
        <v>36</v>
      </c>
      <c r="H18" s="1" t="n">
        <f aca="false">RANK(F18,F:F)</f>
        <v>33</v>
      </c>
      <c r="I18" s="1" t="n">
        <f aca="false">ABS(F18-E18)</f>
        <v>0.124820706228844</v>
      </c>
      <c r="J18" s="1" t="n">
        <f aca="false">I18^2</f>
        <v>0.0155802087034674</v>
      </c>
    </row>
    <row r="19" customFormat="false" ht="15" hidden="false" customHeight="false" outlineLevel="0" collapsed="false">
      <c r="A19" s="1" t="str">
        <f aca="false">INDEX(paste_data_here!A:A,(ROW()-2)*5+3)</f>
        <v>Cc1cccc(F)c1</v>
      </c>
      <c r="B19" s="1" t="n">
        <f aca="false">INDEX(paste_data_here!B:B,(ROW()-2)*5+3)</f>
        <v>-2.97486834</v>
      </c>
      <c r="C19" s="1" t="n">
        <f aca="false">INDEX(paste_data_here!C:C,(ROW()-2)*5+3)</f>
        <v>1.16753687</v>
      </c>
      <c r="D19" s="1" t="n">
        <f aca="false">INDEX(paste_data_here!D:D,(ROW()-2)*5+3)</f>
        <v>2.22381718664994</v>
      </c>
      <c r="E19" s="1" t="n">
        <f aca="false">INDEX(paste_data_here!E:E,(ROW()-2)*5+3)</f>
        <v>-0.62735944</v>
      </c>
      <c r="F19" s="1" t="n">
        <f aca="false">INDEX(paste_data_here!F:F,(ROW()-2)*5+3)</f>
        <v>-0.480483976239821</v>
      </c>
      <c r="G19" s="1" t="n">
        <f aca="false">RANK(E19,E:E)</f>
        <v>43</v>
      </c>
      <c r="H19" s="1" t="n">
        <f aca="false">RANK(F19,F:F)</f>
        <v>40</v>
      </c>
      <c r="I19" s="1" t="n">
        <f aca="false">ABS(F19-E19)</f>
        <v>0.146875463760179</v>
      </c>
      <c r="J19" s="1" t="n">
        <f aca="false">I19^2</f>
        <v>0.0215724018547677</v>
      </c>
    </row>
    <row r="20" customFormat="false" ht="15" hidden="false" customHeight="false" outlineLevel="0" collapsed="false">
      <c r="A20" s="1" t="str">
        <f aca="false">INDEX(paste_data_here!A:A,(ROW()-2)*5+3)</f>
        <v>Cc1cccc(N)c1</v>
      </c>
      <c r="B20" s="1" t="n">
        <f aca="false">INDEX(paste_data_here!B:B,(ROW()-2)*5+3)</f>
        <v>-4.62450004</v>
      </c>
      <c r="C20" s="1" t="n">
        <f aca="false">INDEX(paste_data_here!C:C,(ROW()-2)*5+3)</f>
        <v>2.59231111</v>
      </c>
      <c r="D20" s="1" t="n">
        <f aca="false">INDEX(paste_data_here!D:D,(ROW()-2)*5+3)</f>
        <v>1.90896275926973</v>
      </c>
      <c r="E20" s="1" t="n">
        <f aca="false">INDEX(paste_data_here!E:E,(ROW()-2)*5+3)</f>
        <v>0.004091618</v>
      </c>
      <c r="F20" s="1" t="n">
        <f aca="false">INDEX(paste_data_here!F:F,(ROW()-2)*5+3)</f>
        <v>0.414613009392038</v>
      </c>
      <c r="G20" s="1" t="n">
        <f aca="false">RANK(E20,E:E)</f>
        <v>27</v>
      </c>
      <c r="H20" s="1" t="n">
        <f aca="false">RANK(F20,F:F)</f>
        <v>23</v>
      </c>
      <c r="I20" s="1" t="n">
        <f aca="false">ABS(F20-E20)</f>
        <v>0.410521391392038</v>
      </c>
      <c r="J20" s="1" t="n">
        <f aca="false">I20^2</f>
        <v>0.168527812790455</v>
      </c>
    </row>
    <row r="21" customFormat="false" ht="15" hidden="false" customHeight="false" outlineLevel="0" collapsed="false">
      <c r="A21" s="1" t="str">
        <f aca="false">INDEX(paste_data_here!A:A,(ROW()-2)*5+3)</f>
        <v>CC1CCCCC1=O</v>
      </c>
      <c r="B21" s="1" t="n">
        <f aca="false">INDEX(paste_data_here!B:B,(ROW()-2)*5+3)</f>
        <v>-2.90325331</v>
      </c>
      <c r="C21" s="1" t="n">
        <f aca="false">INDEX(paste_data_here!C:C,(ROW()-2)*5+3)</f>
        <v>1.45672308</v>
      </c>
      <c r="D21" s="1" t="n">
        <f aca="false">INDEX(paste_data_here!D:D,(ROW()-2)*5+3)</f>
        <v>2.32101481175367</v>
      </c>
      <c r="E21" s="1" t="n">
        <f aca="false">INDEX(paste_data_here!E:E,(ROW()-2)*5+3)</f>
        <v>0.600044562</v>
      </c>
      <c r="F21" s="1" t="n">
        <f aca="false">INDEX(paste_data_here!F:F,(ROW()-2)*5+3)</f>
        <v>0.610418453090884</v>
      </c>
      <c r="G21" s="1" t="n">
        <f aca="false">RANK(E21,E:E)</f>
        <v>19</v>
      </c>
      <c r="H21" s="1" t="n">
        <f aca="false">RANK(F21,F:F)</f>
        <v>17</v>
      </c>
      <c r="I21" s="1" t="n">
        <f aca="false">ABS(F21-E21)</f>
        <v>0.010373891090884</v>
      </c>
      <c r="J21" s="1" t="n">
        <f aca="false">I21^2</f>
        <v>0.000107617616365523</v>
      </c>
    </row>
    <row r="22" customFormat="false" ht="15" hidden="false" customHeight="false" outlineLevel="0" collapsed="false">
      <c r="A22" s="1" t="str">
        <f aca="false">INDEX(paste_data_here!A:A,(ROW()-2)*5+3)</f>
        <v>Cc1ccccc1F</v>
      </c>
      <c r="B22" s="1" t="n">
        <f aca="false">INDEX(paste_data_here!B:B,(ROW()-2)*5+3)</f>
        <v>-2.93952443</v>
      </c>
      <c r="C22" s="1" t="n">
        <f aca="false">INDEX(paste_data_here!C:C,(ROW()-2)*5+3)</f>
        <v>1.21392287</v>
      </c>
      <c r="D22" s="1" t="n">
        <f aca="false">INDEX(paste_data_here!D:D,(ROW()-2)*5+3)</f>
        <v>2.22381718664994</v>
      </c>
      <c r="E22" s="1" t="n">
        <f aca="false">INDEX(paste_data_here!E:E,(ROW()-2)*5+3)</f>
        <v>-0.509992637</v>
      </c>
      <c r="F22" s="1" t="n">
        <f aca="false">INDEX(paste_data_here!F:F,(ROW()-2)*5+3)</f>
        <v>-0.304041981500688</v>
      </c>
      <c r="G22" s="1" t="n">
        <f aca="false">RANK(E22,E:E)</f>
        <v>39</v>
      </c>
      <c r="H22" s="1" t="n">
        <f aca="false">RANK(F22,F:F)</f>
        <v>34</v>
      </c>
      <c r="I22" s="1" t="n">
        <f aca="false">ABS(F22-E22)</f>
        <v>0.205950655499312</v>
      </c>
      <c r="J22" s="1" t="n">
        <f aca="false">I22^2</f>
        <v>0.0424156725005963</v>
      </c>
    </row>
    <row r="23" customFormat="false" ht="15" hidden="false" customHeight="false" outlineLevel="0" collapsed="false">
      <c r="A23" s="1" t="str">
        <f aca="false">INDEX(paste_data_here!A:A,(ROW()-2)*5+3)</f>
        <v>CCC(=O)CC</v>
      </c>
      <c r="B23" s="1" t="n">
        <f aca="false">INDEX(paste_data_here!B:B,(ROW()-2)*5+3)</f>
        <v>-3.30611002</v>
      </c>
      <c r="C23" s="1" t="n">
        <f aca="false">INDEX(paste_data_here!C:C,(ROW()-2)*5+3)</f>
        <v>1.23639162</v>
      </c>
      <c r="D23" s="1" t="n">
        <f aca="false">INDEX(paste_data_here!D:D,(ROW()-2)*5+3)</f>
        <v>2.1528028805089</v>
      </c>
      <c r="E23" s="1" t="n">
        <f aca="false">INDEX(paste_data_here!E:E,(ROW()-2)*5+3)</f>
        <v>-0.8603831</v>
      </c>
      <c r="F23" s="1" t="n">
        <f aca="false">INDEX(paste_data_here!F:F,(ROW()-2)*5+3)</f>
        <v>-0.819261320164628</v>
      </c>
      <c r="G23" s="1" t="n">
        <f aca="false">RANK(E23,E:E)</f>
        <v>48</v>
      </c>
      <c r="H23" s="1" t="n">
        <f aca="false">RANK(F23,F:F)</f>
        <v>48</v>
      </c>
      <c r="I23" s="1" t="n">
        <f aca="false">ABS(F23-E23)</f>
        <v>0.0411217798353719</v>
      </c>
      <c r="J23" s="1" t="n">
        <f aca="false">I23^2</f>
        <v>0.0016910007768288</v>
      </c>
    </row>
    <row r="24" customFormat="false" ht="15" hidden="false" customHeight="false" outlineLevel="0" collapsed="false">
      <c r="A24" s="1" t="str">
        <f aca="false">INDEX(paste_data_here!A:A,(ROW()-2)*5+3)</f>
        <v>CCC(C)(C)S</v>
      </c>
      <c r="B24" s="1" t="n">
        <f aca="false">INDEX(paste_data_here!B:B,(ROW()-2)*5+3)</f>
        <v>-2.90220189</v>
      </c>
      <c r="C24" s="1" t="n">
        <f aca="false">INDEX(paste_data_here!C:C,(ROW()-2)*5+3)</f>
        <v>1.122822214</v>
      </c>
      <c r="D24" s="1" t="n">
        <f aca="false">INDEX(paste_data_here!D:D,(ROW()-2)*5+3)</f>
        <v>2.29967661015715</v>
      </c>
      <c r="E24" s="1" t="n">
        <f aca="false">INDEX(paste_data_here!E:E,(ROW()-2)*5+3)</f>
        <v>-0.407968238</v>
      </c>
      <c r="F24" s="1" t="n">
        <f aca="false">INDEX(paste_data_here!F:F,(ROW()-2)*5+3)</f>
        <v>-0.406076713778058</v>
      </c>
      <c r="G24" s="1" t="n">
        <f aca="false">RANK(E24,E:E)</f>
        <v>37</v>
      </c>
      <c r="H24" s="1" t="n">
        <f aca="false">RANK(F24,F:F)</f>
        <v>38</v>
      </c>
      <c r="I24" s="1" t="n">
        <f aca="false">ABS(F24-E24)</f>
        <v>0.001891524221942</v>
      </c>
      <c r="J24" s="1" t="n">
        <f aca="false">I24^2</f>
        <v>3.57786388219328E-006</v>
      </c>
    </row>
    <row r="25" customFormat="false" ht="15" hidden="false" customHeight="false" outlineLevel="0" collapsed="false">
      <c r="A25" s="1" t="str">
        <f aca="false">INDEX(paste_data_here!A:A,(ROW()-2)*5+3)</f>
        <v>CCC(C)CC(O)CC</v>
      </c>
      <c r="B25" s="1" t="n">
        <f aca="false">INDEX(paste_data_here!B:B,(ROW()-2)*5+3)</f>
        <v>-7.68395062</v>
      </c>
      <c r="C25" s="1" t="n">
        <f aca="false">INDEX(paste_data_here!C:C,(ROW()-2)*5+3)</f>
        <v>3.84428369</v>
      </c>
      <c r="D25" s="1" t="n">
        <f aca="false">INDEX(paste_data_here!D:D,(ROW()-2)*5+3)</f>
        <v>2.3808941793199</v>
      </c>
      <c r="E25" s="1" t="n">
        <f aca="false">INDEX(paste_data_here!E:E,(ROW()-2)*5+3)</f>
        <v>0.477723752</v>
      </c>
      <c r="F25" s="1" t="n">
        <f aca="false">INDEX(paste_data_here!F:F,(ROW()-2)*5+3)</f>
        <v>1.87299733458675</v>
      </c>
      <c r="G25" s="1" t="n">
        <f aca="false">RANK(E25,E:E)</f>
        <v>20</v>
      </c>
      <c r="H25" s="1" t="n">
        <f aca="false">RANK(F25,F:F)</f>
        <v>5</v>
      </c>
      <c r="I25" s="1" t="n">
        <f aca="false">ABS(F25-E25)</f>
        <v>1.39527358258675</v>
      </c>
      <c r="J25" s="1" t="n">
        <f aca="false">I25^2</f>
        <v>1.94678837026446</v>
      </c>
    </row>
    <row r="26" customFormat="false" ht="15" hidden="false" customHeight="false" outlineLevel="0" collapsed="false">
      <c r="A26" s="1" t="str">
        <f aca="false">INDEX(paste_data_here!A:A,(ROW()-2)*5+3)</f>
        <v>CCC(O)CC</v>
      </c>
      <c r="B26" s="1" t="n">
        <f aca="false">INDEX(paste_data_here!B:B,(ROW()-2)*5+3)</f>
        <v>-6.28545702</v>
      </c>
      <c r="C26" s="1" t="n">
        <f aca="false">INDEX(paste_data_here!C:C,(ROW()-2)*5+3)</f>
        <v>2.98374607</v>
      </c>
      <c r="D26" s="1" t="n">
        <f aca="false">INDEX(paste_data_here!D:D,(ROW()-2)*5+3)</f>
        <v>2.17432714755597</v>
      </c>
      <c r="E26" s="1" t="n">
        <f aca="false">INDEX(paste_data_here!E:E,(ROW()-2)*5+3)</f>
        <v>0.887067873</v>
      </c>
      <c r="F26" s="1" t="n">
        <f aca="false">INDEX(paste_data_here!F:F,(ROW()-2)*5+3)</f>
        <v>0.259262365513011</v>
      </c>
      <c r="G26" s="1" t="n">
        <f aca="false">RANK(E26,E:E)</f>
        <v>12</v>
      </c>
      <c r="H26" s="1" t="n">
        <f aca="false">RANK(F26,F:F)</f>
        <v>26</v>
      </c>
      <c r="I26" s="1" t="n">
        <f aca="false">ABS(F26-E26)</f>
        <v>0.627805507486989</v>
      </c>
      <c r="J26" s="1" t="n">
        <f aca="false">I26^2</f>
        <v>0.394139755230996</v>
      </c>
    </row>
    <row r="27" customFormat="false" ht="15" hidden="false" customHeight="false" outlineLevel="0" collapsed="false">
      <c r="A27" s="1" t="str">
        <f aca="false">INDEX(paste_data_here!A:A,(ROW()-2)*5+3)</f>
        <v>CCc1ccccc1</v>
      </c>
      <c r="B27" s="1" t="n">
        <f aca="false">INDEX(paste_data_here!B:B,(ROW()-2)*5+3)</f>
        <v>-3.174691</v>
      </c>
      <c r="C27" s="1" t="n">
        <f aca="false">INDEX(paste_data_here!C:C,(ROW()-2)*5+3)</f>
        <v>1.25196081</v>
      </c>
      <c r="D27" s="1" t="n">
        <f aca="false">INDEX(paste_data_here!D:D,(ROW()-2)*5+3)</f>
        <v>2.33958090779715</v>
      </c>
      <c r="E27" s="1" t="n">
        <f aca="false">INDEX(paste_data_here!E:E,(ROW()-2)*5+3)</f>
        <v>-0.360969868</v>
      </c>
      <c r="F27" s="1" t="n">
        <f aca="false">INDEX(paste_data_here!F:F,(ROW()-2)*5+3)</f>
        <v>-0.311234176376273</v>
      </c>
      <c r="G27" s="1" t="n">
        <f aca="false">RANK(E27,E:E)</f>
        <v>35</v>
      </c>
      <c r="H27" s="1" t="n">
        <f aca="false">RANK(F27,F:F)</f>
        <v>35</v>
      </c>
      <c r="I27" s="1" t="n">
        <f aca="false">ABS(F27-E27)</f>
        <v>0.049735691623727</v>
      </c>
      <c r="J27" s="1" t="n">
        <f aca="false">I27^2</f>
        <v>0.00247363902129047</v>
      </c>
    </row>
    <row r="28" customFormat="false" ht="15" hidden="false" customHeight="false" outlineLevel="0" collapsed="false">
      <c r="A28" s="1" t="str">
        <f aca="false">INDEX(paste_data_here!A:A,(ROW()-2)*5+3)</f>
        <v>CCCC(Cl)=O</v>
      </c>
      <c r="B28" s="1" t="n">
        <f aca="false">INDEX(paste_data_here!B:B,(ROW()-2)*5+3)</f>
        <v>-2.8944243</v>
      </c>
      <c r="C28" s="1" t="n">
        <f aca="false">INDEX(paste_data_here!C:C,(ROW()-2)*5+3)</f>
        <v>1.165965665</v>
      </c>
      <c r="D28" s="1" t="n">
        <f aca="false">INDEX(paste_data_here!D:D,(ROW()-2)*5+3)</f>
        <v>2.11963603979913</v>
      </c>
      <c r="E28" s="1" t="n">
        <f aca="false">INDEX(paste_data_here!E:E,(ROW()-2)*5+3)</f>
        <v>-0.819164021</v>
      </c>
      <c r="F28" s="1" t="n">
        <f aca="false">INDEX(paste_data_here!F:F,(ROW()-2)*5+3)</f>
        <v>-0.537203198019777</v>
      </c>
      <c r="G28" s="1" t="n">
        <f aca="false">RANK(E28,E:E)</f>
        <v>45</v>
      </c>
      <c r="H28" s="1" t="n">
        <f aca="false">RANK(F28,F:F)</f>
        <v>44</v>
      </c>
      <c r="I28" s="1" t="n">
        <f aca="false">ABS(F28-E28)</f>
        <v>0.281960822980223</v>
      </c>
      <c r="J28" s="1" t="n">
        <f aca="false">I28^2</f>
        <v>0.0795019056956846</v>
      </c>
    </row>
    <row r="29" customFormat="false" ht="15" hidden="false" customHeight="false" outlineLevel="0" collapsed="false">
      <c r="A29" s="1" t="str">
        <f aca="false">INDEX(paste_data_here!A:A,(ROW()-2)*5+3)</f>
        <v>CCCc1ccccc1N</v>
      </c>
      <c r="B29" s="1" t="n">
        <f aca="false">INDEX(paste_data_here!B:B,(ROW()-2)*5+3)</f>
        <v>-4.46011398</v>
      </c>
      <c r="C29" s="1" t="n">
        <f aca="false">INDEX(paste_data_here!C:C,(ROW()-2)*5+3)</f>
        <v>2.59347031</v>
      </c>
      <c r="D29" s="1" t="n">
        <f aca="false">INDEX(paste_data_here!D:D,(ROW()-2)*5+3)</f>
        <v>1.5897890516662</v>
      </c>
      <c r="E29" s="1" t="n">
        <f aca="false">INDEX(paste_data_here!E:E,(ROW()-2)*5+3)</f>
        <v>-0.871556401</v>
      </c>
      <c r="F29" s="1" t="n">
        <f aca="false">INDEX(paste_data_here!F:F,(ROW()-2)*5+3)</f>
        <v>-0.427695159337457</v>
      </c>
      <c r="G29" s="1" t="n">
        <f aca="false">RANK(E29,E:E)</f>
        <v>49</v>
      </c>
      <c r="H29" s="1" t="n">
        <f aca="false">RANK(F29,F:F)</f>
        <v>39</v>
      </c>
      <c r="I29" s="1" t="n">
        <f aca="false">ABS(F29-E29)</f>
        <v>0.443861241662543</v>
      </c>
      <c r="J29" s="1" t="n">
        <f aca="false">I29^2</f>
        <v>0.197012801850214</v>
      </c>
    </row>
    <row r="30" customFormat="false" ht="15" hidden="false" customHeight="false" outlineLevel="0" collapsed="false">
      <c r="A30" s="1" t="str">
        <f aca="false">INDEX(paste_data_here!A:A,(ROW()-2)*5+3)</f>
        <v>CCCCC#N</v>
      </c>
      <c r="B30" s="1" t="n">
        <f aca="false">INDEX(paste_data_here!B:B,(ROW()-2)*5+3)</f>
        <v>-2.99608781</v>
      </c>
      <c r="C30" s="1" t="n">
        <f aca="false">INDEX(paste_data_here!C:C,(ROW()-2)*5+3)</f>
        <v>1.17126811</v>
      </c>
      <c r="D30" s="1" t="n">
        <f aca="false">INDEX(paste_data_here!D:D,(ROW()-2)*5+3)</f>
        <v>1.90896275926973</v>
      </c>
      <c r="E30" s="1" t="n">
        <f aca="false">INDEX(paste_data_here!E:E,(ROW()-2)*5+3)</f>
        <v>-0.948555692</v>
      </c>
      <c r="F30" s="1" t="n">
        <f aca="false">INDEX(paste_data_here!F:F,(ROW()-2)*5+3)</f>
        <v>-0.966758914461172</v>
      </c>
      <c r="G30" s="1" t="n">
        <f aca="false">RANK(E30,E:E)</f>
        <v>51</v>
      </c>
      <c r="H30" s="1" t="n">
        <f aca="false">RANK(F30,F:F)</f>
        <v>51</v>
      </c>
      <c r="I30" s="1" t="n">
        <f aca="false">ABS(F30-E30)</f>
        <v>0.018203222461172</v>
      </c>
      <c r="J30" s="1" t="n">
        <f aca="false">I30^2</f>
        <v>0.000331357307970917</v>
      </c>
    </row>
    <row r="31" customFormat="false" ht="15" hidden="false" customHeight="false" outlineLevel="0" collapsed="false">
      <c r="A31" s="1" t="str">
        <f aca="false">INDEX(paste_data_here!A:A,(ROW()-2)*5+3)</f>
        <v>CCCCCC(C)S</v>
      </c>
      <c r="B31" s="1" t="n">
        <f aca="false">INDEX(paste_data_here!B:B,(ROW()-2)*5+3)</f>
        <v>-3.4474371</v>
      </c>
      <c r="C31" s="1" t="n">
        <f aca="false">INDEX(paste_data_here!C:C,(ROW()-2)*5+3)</f>
        <v>1.45291064</v>
      </c>
      <c r="D31" s="1" t="n">
        <f aca="false">INDEX(paste_data_here!D:D,(ROW()-2)*5+3)</f>
        <v>2.3808941793199</v>
      </c>
      <c r="E31" s="1" t="n">
        <f aca="false">INDEX(paste_data_here!E:E,(ROW()-2)*5+3)</f>
        <v>0.044303926</v>
      </c>
      <c r="F31" s="1" t="n">
        <f aca="false">INDEX(paste_data_here!F:F,(ROW()-2)*5+3)</f>
        <v>0.0167067646471357</v>
      </c>
      <c r="G31" s="1" t="n">
        <f aca="false">RANK(E31,E:E)</f>
        <v>26</v>
      </c>
      <c r="H31" s="1" t="n">
        <f aca="false">RANK(F31,F:F)</f>
        <v>30</v>
      </c>
      <c r="I31" s="1" t="n">
        <f aca="false">ABS(F31-E31)</f>
        <v>0.0275971613528643</v>
      </c>
      <c r="J31" s="1" t="n">
        <f aca="false">I31^2</f>
        <v>0.000761603314736027</v>
      </c>
    </row>
    <row r="32" customFormat="false" ht="15" hidden="false" customHeight="false" outlineLevel="0" collapsed="false">
      <c r="A32" s="1" t="str">
        <f aca="false">INDEX(paste_data_here!A:A,(ROW()-2)*5+3)</f>
        <v>CCCCCCC1CCCC2CCC(CCCC)CC12</v>
      </c>
      <c r="B32" s="1" t="n">
        <f aca="false">INDEX(paste_data_here!B:B,(ROW()-2)*5+3)</f>
        <v>-7.37482787</v>
      </c>
      <c r="C32" s="1" t="n">
        <f aca="false">INDEX(paste_data_here!C:C,(ROW()-2)*5+3)</f>
        <v>4.4192532</v>
      </c>
      <c r="D32" s="1" t="n">
        <f aca="false">INDEX(paste_data_here!D:D,(ROW()-2)*5+3)</f>
        <v>2.29967661015715</v>
      </c>
      <c r="E32" s="1" t="n">
        <f aca="false">INDEX(paste_data_here!E:E,(ROW()-2)*5+3)</f>
        <v>3.17930305</v>
      </c>
      <c r="F32" s="1" t="n">
        <f aca="false">INDEX(paste_data_here!F:F,(ROW()-2)*5+3)</f>
        <v>3.55354474016925</v>
      </c>
      <c r="G32" s="1" t="n">
        <f aca="false">RANK(E32,E:E)</f>
        <v>2</v>
      </c>
      <c r="H32" s="1" t="n">
        <f aca="false">RANK(F32,F:F)</f>
        <v>1</v>
      </c>
      <c r="I32" s="1" t="n">
        <f aca="false">ABS(F32-E32)</f>
        <v>0.37424169016925</v>
      </c>
      <c r="J32" s="1" t="n">
        <f aca="false">I32^2</f>
        <v>0.140056842660737</v>
      </c>
    </row>
    <row r="33" customFormat="false" ht="15" hidden="false" customHeight="false" outlineLevel="0" collapsed="false">
      <c r="A33" s="1" t="str">
        <f aca="false">INDEX(paste_data_here!A:A,(ROW()-2)*5+3)</f>
        <v>CCCCCCCC(C)S</v>
      </c>
      <c r="B33" s="1" t="n">
        <f aca="false">INDEX(paste_data_here!B:B,(ROW()-2)*5+3)</f>
        <v>-3.68285976</v>
      </c>
      <c r="C33" s="1" t="n">
        <f aca="false">INDEX(paste_data_here!C:C,(ROW()-2)*5+3)</f>
        <v>1.75893669</v>
      </c>
      <c r="D33" s="1" t="n">
        <f aca="false">INDEX(paste_data_here!D:D,(ROW()-2)*5+3)</f>
        <v>2.29967661015715</v>
      </c>
      <c r="E33" s="1" t="n">
        <f aca="false">INDEX(paste_data_here!E:E,(ROW()-2)*5+3)</f>
        <v>0.393190077</v>
      </c>
      <c r="F33" s="1" t="n">
        <f aca="false">INDEX(paste_data_here!F:F,(ROW()-2)*5+3)</f>
        <v>0.463024429016949</v>
      </c>
      <c r="G33" s="1" t="n">
        <f aca="false">RANK(E33,E:E)</f>
        <v>21</v>
      </c>
      <c r="H33" s="1" t="n">
        <f aca="false">RANK(F33,F:F)</f>
        <v>21</v>
      </c>
      <c r="I33" s="1" t="n">
        <f aca="false">ABS(F33-E33)</f>
        <v>0.069834352016949</v>
      </c>
      <c r="J33" s="1" t="n">
        <f aca="false">I33^2</f>
        <v>0.00487683672162715</v>
      </c>
    </row>
    <row r="34" customFormat="false" ht="15" hidden="false" customHeight="false" outlineLevel="0" collapsed="false">
      <c r="A34" s="1" t="str">
        <f aca="false">INDEX(paste_data_here!A:A,(ROW()-2)*5+3)</f>
        <v>CCCCCCCCCCCC(=O)OCC(COC(=O)CCCCCCCCCCC)OC(=O)CCCCCCCCCCC</v>
      </c>
      <c r="B34" s="1" t="n">
        <f aca="false">INDEX(paste_data_here!B:B,(ROW()-2)*5+3)</f>
        <v>-6.11478082</v>
      </c>
      <c r="C34" s="1" t="n">
        <f aca="false">INDEX(paste_data_here!C:C,(ROW()-2)*5+3)</f>
        <v>3.75487916</v>
      </c>
      <c r="D34" s="1" t="n">
        <f aca="false">INDEX(paste_data_here!D:D,(ROW()-2)*5+3)</f>
        <v>2.02356357135104</v>
      </c>
      <c r="E34" s="1" t="n">
        <f aca="false">INDEX(paste_data_here!E:E,(ROW()-2)*5+3)</f>
        <v>2.609334228</v>
      </c>
      <c r="F34" s="1" t="n">
        <f aca="false">INDEX(paste_data_here!F:F,(ROW()-2)*5+3)</f>
        <v>1.89156392877295</v>
      </c>
      <c r="G34" s="1" t="n">
        <f aca="false">RANK(E34,E:E)</f>
        <v>4</v>
      </c>
      <c r="H34" s="1" t="n">
        <f aca="false">RANK(F34,F:F)</f>
        <v>4</v>
      </c>
      <c r="I34" s="1" t="n">
        <f aca="false">ABS(F34-E34)</f>
        <v>0.71777029922705</v>
      </c>
      <c r="J34" s="1" t="n">
        <f aca="false">I34^2</f>
        <v>0.515194202452489</v>
      </c>
    </row>
    <row r="35" customFormat="false" ht="15" hidden="false" customHeight="false" outlineLevel="0" collapsed="false">
      <c r="A35" s="1" t="str">
        <f aca="false">INDEX(paste_data_here!A:A,(ROW()-2)*5+3)</f>
        <v>CCCCCCCCCCCC(CO)CCC</v>
      </c>
      <c r="B35" s="1" t="n">
        <f aca="false">INDEX(paste_data_here!B:B,(ROW()-2)*5+3)</f>
        <v>-6.84270529</v>
      </c>
      <c r="C35" s="1" t="n">
        <f aca="false">INDEX(paste_data_here!C:C,(ROW()-2)*5+3)</f>
        <v>4.16084513</v>
      </c>
      <c r="D35" s="1" t="n">
        <f aca="false">INDEX(paste_data_here!D:D,(ROW()-2)*5+3)</f>
        <v>2.22381718664994</v>
      </c>
      <c r="E35" s="1" t="n">
        <f aca="false">INDEX(paste_data_here!E:E,(ROW()-2)*5+3)</f>
        <v>3.084781988</v>
      </c>
      <c r="F35" s="1" t="n">
        <f aca="false">INDEX(paste_data_here!F:F,(ROW()-2)*5+3)</f>
        <v>3.07227534906436</v>
      </c>
      <c r="G35" s="1" t="n">
        <f aca="false">RANK(E35,E:E)</f>
        <v>3</v>
      </c>
      <c r="H35" s="1" t="n">
        <f aca="false">RANK(F35,F:F)</f>
        <v>2</v>
      </c>
      <c r="I35" s="1" t="n">
        <f aca="false">ABS(F35-E35)</f>
        <v>0.0125066389356401</v>
      </c>
      <c r="J35" s="1" t="n">
        <f aca="false">I35^2</f>
        <v>0.000156416017466468</v>
      </c>
    </row>
    <row r="36" customFormat="false" ht="15" hidden="false" customHeight="false" outlineLevel="0" collapsed="false">
      <c r="A36" s="1" t="str">
        <f aca="false">INDEX(paste_data_here!A:A,(ROW()-2)*5+3)</f>
        <v>CCCCN1CCOC1=O</v>
      </c>
      <c r="B36" s="1" t="n">
        <f aca="false">INDEX(paste_data_here!B:B,(ROW()-2)*5+3)</f>
        <v>-3.99552612</v>
      </c>
      <c r="C36" s="1" t="n">
        <f aca="false">INDEX(paste_data_here!C:C,(ROW()-2)*5+3)</f>
        <v>2.19829135</v>
      </c>
      <c r="D36" s="1" t="n">
        <f aca="false">INDEX(paste_data_here!D:D,(ROW()-2)*5+3)</f>
        <v>2.33958090779715</v>
      </c>
      <c r="E36" s="1" t="n">
        <f aca="false">INDEX(paste_data_here!E:E,(ROW()-2)*5+3)</f>
        <v>1.881676343</v>
      </c>
      <c r="F36" s="1" t="n">
        <f aca="false">INDEX(paste_data_here!F:F,(ROW()-2)*5+3)</f>
        <v>1.46363588687196</v>
      </c>
      <c r="G36" s="1" t="n">
        <f aca="false">RANK(E36,E:E)</f>
        <v>5</v>
      </c>
      <c r="H36" s="1" t="n">
        <f aca="false">RANK(F36,F:F)</f>
        <v>7</v>
      </c>
      <c r="I36" s="1" t="n">
        <f aca="false">ABS(F36-E36)</f>
        <v>0.41804045612804</v>
      </c>
      <c r="J36" s="1" t="n">
        <f aca="false">I36^2</f>
        <v>0.17475782295974</v>
      </c>
    </row>
    <row r="37" customFormat="false" ht="15" hidden="false" customHeight="false" outlineLevel="0" collapsed="false">
      <c r="A37" s="1" t="str">
        <f aca="false">INDEX(paste_data_here!A:A,(ROW()-2)*5+3)</f>
        <v>CCCCNCCCC</v>
      </c>
      <c r="B37" s="1" t="n">
        <f aca="false">INDEX(paste_data_here!B:B,(ROW()-2)*5+3)</f>
        <v>-3.80041253</v>
      </c>
      <c r="C37" s="1" t="n">
        <f aca="false">INDEX(paste_data_here!C:C,(ROW()-2)*5+3)</f>
        <v>1.6526994</v>
      </c>
      <c r="D37" s="1" t="n">
        <f aca="false">INDEX(paste_data_here!D:D,(ROW()-2)*5+3)</f>
        <v>2.05439650412681</v>
      </c>
      <c r="E37" s="1" t="n">
        <f aca="false">INDEX(paste_data_here!E:E,(ROW()-2)*5+3)</f>
        <v>-0.539568093</v>
      </c>
      <c r="F37" s="1" t="n">
        <f aca="false">INDEX(paste_data_here!F:F,(ROW()-2)*5+3)</f>
        <v>-0.514413431424923</v>
      </c>
      <c r="G37" s="1" t="n">
        <f aca="false">RANK(E37,E:E)</f>
        <v>41</v>
      </c>
      <c r="H37" s="1" t="n">
        <f aca="false">RANK(F37,F:F)</f>
        <v>42</v>
      </c>
      <c r="I37" s="1" t="n">
        <f aca="false">ABS(F37-E37)</f>
        <v>0.025154661575077</v>
      </c>
      <c r="J37" s="1" t="n">
        <f aca="false">I37^2</f>
        <v>0.000632756998956653</v>
      </c>
    </row>
    <row r="38" customFormat="false" ht="15" hidden="false" customHeight="false" outlineLevel="0" collapsed="false">
      <c r="A38" s="1" t="str">
        <f aca="false">INDEX(paste_data_here!A:A,(ROW()-2)*5+3)</f>
        <v>CCCO[P](=O)(OCCC)OCCC</v>
      </c>
      <c r="B38" s="1" t="n">
        <f aca="false">INDEX(paste_data_here!B:B,(ROW()-2)*5+3)</f>
        <v>-5.41271286</v>
      </c>
      <c r="C38" s="1" t="n">
        <f aca="false">INDEX(paste_data_here!C:C,(ROW()-2)*5+3)</f>
        <v>2.69926469</v>
      </c>
      <c r="D38" s="1" t="n">
        <f aca="false">INDEX(paste_data_here!D:D,(ROW()-2)*5+3)</f>
        <v>2.26111050063067</v>
      </c>
      <c r="E38" s="1" t="n">
        <f aca="false">INDEX(paste_data_here!E:E,(ROW()-2)*5+3)</f>
        <v>0.92068108</v>
      </c>
      <c r="F38" s="1" t="n">
        <f aca="false">INDEX(paste_data_here!F:F,(ROW()-2)*5+3)</f>
        <v>0.881519444206045</v>
      </c>
      <c r="G38" s="1" t="n">
        <f aca="false">RANK(E38,E:E)</f>
        <v>11</v>
      </c>
      <c r="H38" s="1" t="n">
        <f aca="false">RANK(F38,F:F)</f>
        <v>14</v>
      </c>
      <c r="I38" s="1" t="n">
        <f aca="false">ABS(F38-E38)</f>
        <v>0.039161635793955</v>
      </c>
      <c r="J38" s="1" t="n">
        <f aca="false">I38^2</f>
        <v>0.00153363371805838</v>
      </c>
    </row>
    <row r="39" customFormat="false" ht="15" hidden="false" customHeight="false" outlineLevel="0" collapsed="false">
      <c r="A39" s="1" t="str">
        <f aca="false">INDEX(paste_data_here!A:A,(ROW()-2)*5+3)</f>
        <v>CCCOC(N)=O</v>
      </c>
      <c r="B39" s="1" t="n">
        <f aca="false">INDEX(paste_data_here!B:B,(ROW()-2)*5+3)</f>
        <v>-3.23166833</v>
      </c>
      <c r="C39" s="1" t="n">
        <f aca="false">INDEX(paste_data_here!C:C,(ROW()-2)*5+3)</f>
        <v>1.89185091</v>
      </c>
      <c r="D39" s="1" t="n">
        <f aca="false">INDEX(paste_data_here!D:D,(ROW()-2)*5+3)</f>
        <v>1.9363784247672</v>
      </c>
      <c r="E39" s="1" t="n">
        <f aca="false">INDEX(paste_data_here!E:E,(ROW()-2)*5+3)</f>
        <v>0.780241887</v>
      </c>
      <c r="F39" s="1" t="n">
        <f aca="false">INDEX(paste_data_here!F:F,(ROW()-2)*5+3)</f>
        <v>0.551622780083083</v>
      </c>
      <c r="G39" s="1" t="n">
        <f aca="false">RANK(E39,E:E)</f>
        <v>14</v>
      </c>
      <c r="H39" s="1" t="n">
        <f aca="false">RANK(F39,F:F)</f>
        <v>19</v>
      </c>
      <c r="I39" s="1" t="n">
        <f aca="false">ABS(F39-E39)</f>
        <v>0.228619106916917</v>
      </c>
      <c r="J39" s="1" t="n">
        <f aca="false">I39^2</f>
        <v>0.0522666960474887</v>
      </c>
    </row>
    <row r="40" customFormat="false" ht="15" hidden="false" customHeight="false" outlineLevel="0" collapsed="false">
      <c r="A40" s="1" t="str">
        <f aca="false">INDEX(paste_data_here!A:A,(ROW()-2)*5+3)</f>
        <v>CCO</v>
      </c>
      <c r="B40" s="1" t="n">
        <f aca="false">INDEX(paste_data_here!B:B,(ROW()-2)*5+3)</f>
        <v>-4.31931815</v>
      </c>
      <c r="C40" s="1" t="n">
        <f aca="false">INDEX(paste_data_here!C:C,(ROW()-2)*5+3)</f>
        <v>2.01231502</v>
      </c>
      <c r="D40" s="1" t="n">
        <f aca="false">INDEX(paste_data_here!D:D,(ROW()-2)*5+3)</f>
        <v>2.22381718664994</v>
      </c>
      <c r="E40" s="1" t="n">
        <f aca="false">INDEX(paste_data_here!E:E,(ROW()-2)*5+3)</f>
        <v>-0.004008021</v>
      </c>
      <c r="F40" s="1" t="n">
        <f aca="false">INDEX(paste_data_here!F:F,(ROW()-2)*5+3)</f>
        <v>0.200047678205582</v>
      </c>
      <c r="G40" s="1" t="n">
        <f aca="false">RANK(E40,E:E)</f>
        <v>28</v>
      </c>
      <c r="H40" s="1" t="n">
        <f aca="false">RANK(F40,F:F)</f>
        <v>28</v>
      </c>
      <c r="I40" s="1" t="n">
        <f aca="false">ABS(F40-E40)</f>
        <v>0.204055699205582</v>
      </c>
      <c r="J40" s="1" t="n">
        <f aca="false">I40^2</f>
        <v>0.041638728378279</v>
      </c>
    </row>
    <row r="41" customFormat="false" ht="15" hidden="false" customHeight="false" outlineLevel="0" collapsed="false">
      <c r="A41" s="1" t="str">
        <f aca="false">INDEX(paste_data_here!A:A,(ROW()-2)*5+3)</f>
        <v>CF</v>
      </c>
      <c r="B41" s="1" t="n">
        <f aca="false">INDEX(paste_data_here!B:B,(ROW()-2)*5+3)</f>
        <v>-3.35225251</v>
      </c>
      <c r="C41" s="1" t="n">
        <f aca="false">INDEX(paste_data_here!C:C,(ROW()-2)*5+3)</f>
        <v>0.733358352</v>
      </c>
      <c r="D41" s="1" t="n">
        <f aca="false">INDEX(paste_data_here!D:D,(ROW()-2)*5+3)</f>
        <v>4.81020447649205</v>
      </c>
      <c r="E41" s="1" t="n">
        <f aca="false">INDEX(paste_data_here!E:E,(ROW()-2)*5+3)</f>
        <v>0.242553945</v>
      </c>
      <c r="F41" s="1" t="n">
        <f aca="false">INDEX(paste_data_here!F:F,(ROW()-2)*5+3)</f>
        <v>0.225079306545278</v>
      </c>
      <c r="G41" s="1" t="n">
        <f aca="false">RANK(E41,E:E)</f>
        <v>24</v>
      </c>
      <c r="H41" s="1" t="n">
        <f aca="false">RANK(F41,F:F)</f>
        <v>27</v>
      </c>
      <c r="I41" s="1" t="n">
        <f aca="false">ABS(F41-E41)</f>
        <v>0.017474638454722</v>
      </c>
      <c r="J41" s="1" t="n">
        <f aca="false">I41^2</f>
        <v>0.000305362989123249</v>
      </c>
    </row>
    <row r="42" customFormat="false" ht="15" hidden="false" customHeight="false" outlineLevel="0" collapsed="false">
      <c r="A42" s="1" t="str">
        <f aca="false">INDEX(paste_data_here!A:A,(ROW()-2)*5+3)</f>
        <v>ClC(Cl)Cl</v>
      </c>
      <c r="B42" s="1" t="n">
        <f aca="false">INDEX(paste_data_here!B:B,(ROW()-2)*5+3)</f>
        <v>-3.02419339</v>
      </c>
      <c r="C42" s="1" t="n">
        <f aca="false">INDEX(paste_data_here!C:C,(ROW()-2)*5+3)</f>
        <v>1.13282494</v>
      </c>
      <c r="D42" s="1" t="n">
        <f aca="false">INDEX(paste_data_here!D:D,(ROW()-2)*5+3)</f>
        <v>2.33213491902445</v>
      </c>
      <c r="E42" s="1" t="n">
        <f aca="false">INDEX(paste_data_here!E:E,(ROW()-2)*5+3)</f>
        <v>-0.531708835</v>
      </c>
      <c r="F42" s="1" t="n">
        <f aca="false">INDEX(paste_data_here!F:F,(ROW()-2)*5+3)</f>
        <v>-0.4853416292287</v>
      </c>
      <c r="G42" s="1" t="n">
        <f aca="false">RANK(E42,E:E)</f>
        <v>40</v>
      </c>
      <c r="H42" s="1" t="n">
        <f aca="false">RANK(F42,F:F)</f>
        <v>41</v>
      </c>
      <c r="I42" s="1" t="n">
        <f aca="false">ABS(F42-E42)</f>
        <v>0.0463672057713</v>
      </c>
      <c r="J42" s="1" t="n">
        <f aca="false">I42^2</f>
        <v>0.00214991777103808</v>
      </c>
    </row>
    <row r="43" customFormat="false" ht="15" hidden="false" customHeight="false" outlineLevel="0" collapsed="false">
      <c r="A43" s="1" t="str">
        <f aca="false">INDEX(paste_data_here!A:A,(ROW()-2)*5+3)</f>
        <v>CN(C)C=O</v>
      </c>
      <c r="B43" s="1" t="n">
        <f aca="false">INDEX(paste_data_here!B:B,(ROW()-2)*5+3)</f>
        <v>-2.18745551</v>
      </c>
      <c r="C43" s="1" t="n">
        <f aca="false">INDEX(paste_data_here!C:C,(ROW()-2)*5+3)</f>
        <v>1.04979272</v>
      </c>
      <c r="D43" s="1" t="n">
        <f aca="false">INDEX(paste_data_here!D:D,(ROW()-2)*5+3)</f>
        <v>2.33958090779715</v>
      </c>
      <c r="E43" s="1" t="n">
        <f aca="false">INDEX(paste_data_here!E:E,(ROW()-2)*5+3)</f>
        <v>-0.099268002</v>
      </c>
      <c r="F43" s="1" t="n">
        <f aca="false">INDEX(paste_data_here!F:F,(ROW()-2)*5+3)</f>
        <v>0.343900308369908</v>
      </c>
      <c r="G43" s="1" t="n">
        <f aca="false">RANK(E43,E:E)</f>
        <v>32</v>
      </c>
      <c r="H43" s="1" t="n">
        <f aca="false">RANK(F43,F:F)</f>
        <v>24</v>
      </c>
      <c r="I43" s="1" t="n">
        <f aca="false">ABS(F43-E43)</f>
        <v>0.443168310369908</v>
      </c>
      <c r="J43" s="1" t="n">
        <f aca="false">I43^2</f>
        <v>0.196398151316119</v>
      </c>
    </row>
    <row r="44" customFormat="false" ht="15" hidden="false" customHeight="false" outlineLevel="0" collapsed="false">
      <c r="A44" s="1" t="str">
        <f aca="false">INDEX(paste_data_here!A:A,(ROW()-2)*5+3)</f>
        <v>CN(C)c1ccc(C)cc1</v>
      </c>
      <c r="B44" s="1" t="n">
        <f aca="false">INDEX(paste_data_here!B:B,(ROW()-2)*5+3)</f>
        <v>-3.36833332</v>
      </c>
      <c r="C44" s="1" t="n">
        <f aca="false">INDEX(paste_data_here!C:C,(ROW()-2)*5+3)</f>
        <v>1.62278768</v>
      </c>
      <c r="D44" s="1" t="n">
        <f aca="false">INDEX(paste_data_here!D:D,(ROW()-2)*5+3)</f>
        <v>1.61183578510519</v>
      </c>
      <c r="E44" s="1" t="n">
        <f aca="false">INDEX(paste_data_here!E:E,(ROW()-2)*5+3)</f>
        <v>-1.021373508</v>
      </c>
      <c r="F44" s="1" t="n">
        <f aca="false">INDEX(paste_data_here!F:F,(ROW()-2)*5+3)</f>
        <v>-0.957185623560589</v>
      </c>
      <c r="G44" s="1" t="n">
        <f aca="false">RANK(E44,E:E)</f>
        <v>52</v>
      </c>
      <c r="H44" s="1" t="n">
        <f aca="false">RANK(F44,F:F)</f>
        <v>50</v>
      </c>
      <c r="I44" s="1" t="n">
        <f aca="false">ABS(F44-E44)</f>
        <v>0.0641878844394109</v>
      </c>
      <c r="J44" s="1" t="n">
        <f aca="false">I44^2</f>
        <v>0.00412008450880717</v>
      </c>
    </row>
    <row r="45" customFormat="false" ht="15" hidden="false" customHeight="false" outlineLevel="0" collapsed="false">
      <c r="A45" s="1" t="str">
        <f aca="false">INDEX(paste_data_here!A:A,(ROW()-2)*5+3)</f>
        <v>CN1CCCN(C)C1=O</v>
      </c>
      <c r="B45" s="1" t="n">
        <f aca="false">INDEX(paste_data_here!B:B,(ROW()-2)*5+3)</f>
        <v>-2.64210025</v>
      </c>
      <c r="C45" s="1" t="n">
        <f aca="false">INDEX(paste_data_here!C:C,(ROW()-2)*5+3)</f>
        <v>1.37273467</v>
      </c>
      <c r="D45" s="1" t="n">
        <f aca="false">INDEX(paste_data_here!D:D,(ROW()-2)*5+3)</f>
        <v>2.18773397224793</v>
      </c>
      <c r="E45" s="1" t="n">
        <f aca="false">INDEX(paste_data_here!E:E,(ROW()-2)*5+3)</f>
        <v>0.863311807</v>
      </c>
      <c r="F45" s="1" t="n">
        <f aca="false">INDEX(paste_data_here!F:F,(ROW()-2)*5+3)</f>
        <v>0.461689587067612</v>
      </c>
      <c r="G45" s="1" t="n">
        <f aca="false">RANK(E45,E:E)</f>
        <v>13</v>
      </c>
      <c r="H45" s="1" t="n">
        <f aca="false">RANK(F45,F:F)</f>
        <v>22</v>
      </c>
      <c r="I45" s="1" t="n">
        <f aca="false">ABS(F45-E45)</f>
        <v>0.401622219932388</v>
      </c>
      <c r="J45" s="1" t="n">
        <f aca="false">I45^2</f>
        <v>0.161300407543419</v>
      </c>
    </row>
    <row r="46" customFormat="false" ht="15" hidden="false" customHeight="false" outlineLevel="0" collapsed="false">
      <c r="A46" s="1" t="str">
        <f aca="false">INDEX(paste_data_here!A:A,(ROW()-2)*5+3)</f>
        <v>CO</v>
      </c>
      <c r="B46" s="1" t="n">
        <f aca="false">INDEX(paste_data_here!B:B,(ROW()-2)*5+3)</f>
        <v>-4.23762974</v>
      </c>
      <c r="C46" s="1" t="n">
        <f aca="false">INDEX(paste_data_here!C:C,(ROW()-2)*5+3)</f>
        <v>1.76566303</v>
      </c>
      <c r="D46" s="1" t="n">
        <f aca="false">INDEX(paste_data_here!D:D,(ROW()-2)*5+3)</f>
        <v>2.79116512702001</v>
      </c>
      <c r="E46" s="1" t="n">
        <f aca="false">INDEX(paste_data_here!E:E,(ROW()-2)*5+3)</f>
        <v>0.38865799</v>
      </c>
      <c r="F46" s="1" t="n">
        <f aca="false">INDEX(paste_data_here!F:F,(ROW()-2)*5+3)</f>
        <v>0.881525127207431</v>
      </c>
      <c r="G46" s="1" t="n">
        <f aca="false">RANK(E46,E:E)</f>
        <v>22</v>
      </c>
      <c r="H46" s="1" t="n">
        <f aca="false">RANK(F46,F:F)</f>
        <v>13</v>
      </c>
      <c r="I46" s="1" t="n">
        <f aca="false">ABS(F46-E46)</f>
        <v>0.492867137207431</v>
      </c>
      <c r="J46" s="1" t="n">
        <f aca="false">I46^2</f>
        <v>0.242918014939049</v>
      </c>
    </row>
    <row r="47" customFormat="false" ht="15" hidden="false" customHeight="false" outlineLevel="0" collapsed="false">
      <c r="A47" s="1" t="str">
        <f aca="false">INDEX(paste_data_here!A:A,(ROW()-2)*5+3)</f>
        <v>COc1ccccc1[N+]([O-])=O</v>
      </c>
      <c r="B47" s="1" t="n">
        <f aca="false">INDEX(paste_data_here!B:B,(ROW()-2)*5+3)</f>
        <v>-3.05865598</v>
      </c>
      <c r="C47" s="1" t="n">
        <f aca="false">INDEX(paste_data_here!C:C,(ROW()-2)*5+3)</f>
        <v>1.72936917</v>
      </c>
      <c r="D47" s="1" t="n">
        <f aca="false">INDEX(paste_data_here!D:D,(ROW()-2)*5+3)</f>
        <v>1.71474009150915</v>
      </c>
      <c r="E47" s="1" t="n">
        <f aca="false">INDEX(paste_data_here!E:E,(ROW()-2)*5+3)</f>
        <v>-0.05087233</v>
      </c>
      <c r="F47" s="1" t="n">
        <f aca="false">INDEX(paste_data_here!F:F,(ROW()-2)*5+3)</f>
        <v>-0.117093995174087</v>
      </c>
      <c r="G47" s="1" t="n">
        <f aca="false">RANK(E47,E:E)</f>
        <v>29</v>
      </c>
      <c r="H47" s="1" t="n">
        <f aca="false">RANK(F47,F:F)</f>
        <v>32</v>
      </c>
      <c r="I47" s="1" t="n">
        <f aca="false">ABS(F47-E47)</f>
        <v>0.066221665174087</v>
      </c>
      <c r="J47" s="1" t="n">
        <f aca="false">I47^2</f>
        <v>0.00438530893842889</v>
      </c>
    </row>
    <row r="48" customFormat="false" ht="15" hidden="false" customHeight="false" outlineLevel="0" collapsed="false">
      <c r="A48" s="1" t="str">
        <f aca="false">INDEX(paste_data_here!A:A,(ROW()-2)*5+3)</f>
        <v>N#Cc1ccccc1</v>
      </c>
      <c r="B48" s="1" t="n">
        <f aca="false">INDEX(paste_data_here!B:B,(ROW()-2)*5+3)</f>
        <v>-2.91160128</v>
      </c>
      <c r="C48" s="1" t="n">
        <f aca="false">INDEX(paste_data_here!C:C,(ROW()-2)*5+3)</f>
        <v>1.43234117</v>
      </c>
      <c r="D48" s="1" t="n">
        <f aca="false">INDEX(paste_data_here!D:D,(ROW()-2)*5+3)</f>
        <v>2.30203209089702</v>
      </c>
      <c r="E48" s="1" t="n">
        <f aca="false">INDEX(paste_data_here!E:E,(ROW()-2)*5+3)</f>
        <v>0.385942442</v>
      </c>
      <c r="F48" s="1" t="n">
        <f aca="false">INDEX(paste_data_here!F:F,(ROW()-2)*5+3)</f>
        <v>0.493049648728926</v>
      </c>
      <c r="G48" s="1" t="n">
        <f aca="false">RANK(E48,E:E)</f>
        <v>23</v>
      </c>
      <c r="H48" s="1" t="n">
        <f aca="false">RANK(F48,F:F)</f>
        <v>20</v>
      </c>
      <c r="I48" s="1" t="n">
        <f aca="false">ABS(F48-E48)</f>
        <v>0.107107206728926</v>
      </c>
      <c r="J48" s="1" t="n">
        <f aca="false">I48^2</f>
        <v>0.0114719537332729</v>
      </c>
    </row>
    <row r="49" customFormat="false" ht="15" hidden="false" customHeight="false" outlineLevel="0" collapsed="false">
      <c r="A49" s="1" t="str">
        <f aca="false">INDEX(paste_data_here!A:A,(ROW()-2)*5+3)</f>
        <v>N#CCc1ccccc1</v>
      </c>
      <c r="B49" s="1" t="n">
        <f aca="false">INDEX(paste_data_here!B:B,(ROW()-2)*5+3)</f>
        <v>-3.33350657</v>
      </c>
      <c r="C49" s="1" t="n">
        <f aca="false">INDEX(paste_data_here!C:C,(ROW()-2)*5+3)</f>
        <v>1.86715417</v>
      </c>
      <c r="D49" s="1" t="n">
        <f aca="false">INDEX(paste_data_here!D:D,(ROW()-2)*5+3)</f>
        <v>2.02356357135104</v>
      </c>
      <c r="E49" s="1" t="n">
        <f aca="false">INDEX(paste_data_here!E:E,(ROW()-2)*5+3)</f>
        <v>0.117783036</v>
      </c>
      <c r="F49" s="1" t="n">
        <f aca="false">INDEX(paste_data_here!F:F,(ROW()-2)*5+3)</f>
        <v>0.568346978033018</v>
      </c>
      <c r="G49" s="1" t="n">
        <f aca="false">RANK(E49,E:E)</f>
        <v>25</v>
      </c>
      <c r="H49" s="1" t="n">
        <f aca="false">RANK(F49,F:F)</f>
        <v>18</v>
      </c>
      <c r="I49" s="1" t="n">
        <f aca="false">ABS(F49-E49)</f>
        <v>0.450563942033018</v>
      </c>
      <c r="J49" s="1" t="n">
        <f aca="false">I49^2</f>
        <v>0.203007865860333</v>
      </c>
    </row>
    <row r="50" customFormat="false" ht="15" hidden="false" customHeight="false" outlineLevel="0" collapsed="false">
      <c r="A50" s="1" t="str">
        <f aca="false">INDEX(paste_data_here!A:A,(ROW()-2)*5+3)</f>
        <v>Nc1ccccc1Cl</v>
      </c>
      <c r="B50" s="1" t="n">
        <f aca="false">INDEX(paste_data_here!B:B,(ROW()-2)*5+3)</f>
        <v>-3.70795587</v>
      </c>
      <c r="C50" s="1" t="n">
        <f aca="false">INDEX(paste_data_here!C:C,(ROW()-2)*5+3)</f>
        <v>1.9573599</v>
      </c>
      <c r="D50" s="1" t="n">
        <f aca="false">INDEX(paste_data_here!D:D,(ROW()-2)*5+3)</f>
        <v>2.18879912953728</v>
      </c>
      <c r="E50" s="1" t="n">
        <f aca="false">INDEX(paste_data_here!E:E,(ROW()-2)*5+3)</f>
        <v>0.965461776</v>
      </c>
      <c r="F50" s="1" t="n">
        <f aca="false">INDEX(paste_data_here!F:F,(ROW()-2)*5+3)</f>
        <v>0.735890671208556</v>
      </c>
      <c r="G50" s="1" t="n">
        <f aca="false">RANK(E50,E:E)</f>
        <v>10</v>
      </c>
      <c r="H50" s="1" t="n">
        <f aca="false">RANK(F50,F:F)</f>
        <v>15</v>
      </c>
      <c r="I50" s="1" t="n">
        <f aca="false">ABS(F50-E50)</f>
        <v>0.229571104791444</v>
      </c>
      <c r="J50" s="1" t="n">
        <f aca="false">I50^2</f>
        <v>0.0527028921551642</v>
      </c>
    </row>
    <row r="51" customFormat="false" ht="15" hidden="false" customHeight="false" outlineLevel="0" collapsed="false">
      <c r="A51" s="1" t="str">
        <f aca="false">INDEX(paste_data_here!A:A,(ROW()-2)*5+3)</f>
        <v>Nc1ccccc1F</v>
      </c>
      <c r="B51" s="1" t="n">
        <f aca="false">INDEX(paste_data_here!B:B,(ROW()-2)*5+3)</f>
        <v>-3.59641081</v>
      </c>
      <c r="C51" s="1" t="n">
        <f aca="false">INDEX(paste_data_here!C:C,(ROW()-2)*5+3)</f>
        <v>1.85468257</v>
      </c>
      <c r="D51" s="1" t="n">
        <f aca="false">INDEX(paste_data_here!D:D,(ROW()-2)*5+3)</f>
        <v>2.22345044895031</v>
      </c>
      <c r="E51" s="1" t="n">
        <f aca="false">INDEX(paste_data_here!E:E,(ROW()-2)*5+3)</f>
        <v>0.737164066</v>
      </c>
      <c r="F51" s="1" t="n">
        <f aca="false">INDEX(paste_data_here!F:F,(ROW()-2)*5+3)</f>
        <v>0.673558190649424</v>
      </c>
      <c r="G51" s="1" t="n">
        <f aca="false">RANK(E51,E:E)</f>
        <v>15</v>
      </c>
      <c r="H51" s="1" t="n">
        <f aca="false">RANK(F51,F:F)</f>
        <v>16</v>
      </c>
      <c r="I51" s="1" t="n">
        <f aca="false">ABS(F51-E51)</f>
        <v>0.0636058753505759</v>
      </c>
      <c r="J51" s="1" t="n">
        <f aca="false">I51^2</f>
        <v>0.004045707379113</v>
      </c>
    </row>
    <row r="52" customFormat="false" ht="15" hidden="false" customHeight="false" outlineLevel="0" collapsed="false">
      <c r="A52" s="1" t="str">
        <f aca="false">INDEX(paste_data_here!A:A,(ROW()-2)*5+3)</f>
        <v>Oc1ccccc1</v>
      </c>
      <c r="B52" s="1" t="n">
        <f aca="false">INDEX(paste_data_here!B:B,(ROW()-2)*5+3)</f>
        <v>-4.79126921</v>
      </c>
      <c r="C52" s="1" t="n">
        <f aca="false">INDEX(paste_data_here!C:C,(ROW()-2)*5+3)</f>
        <v>2.80668853</v>
      </c>
      <c r="D52" s="1" t="n">
        <f aca="false">INDEX(paste_data_here!D:D,(ROW()-2)*5+3)</f>
        <v>1.96459295823168</v>
      </c>
      <c r="E52" s="1" t="n">
        <f aca="false">INDEX(paste_data_here!E:E,(ROW()-2)*5+3)</f>
        <v>0.686172917</v>
      </c>
      <c r="F52" s="1" t="n">
        <f aca="false">INDEX(paste_data_here!F:F,(ROW()-2)*5+3)</f>
        <v>0.922424591473449</v>
      </c>
      <c r="G52" s="1" t="n">
        <f aca="false">RANK(E52,E:E)</f>
        <v>17</v>
      </c>
      <c r="H52" s="1" t="n">
        <f aca="false">RANK(F52,F:F)</f>
        <v>12</v>
      </c>
      <c r="I52" s="1" t="n">
        <f aca="false">ABS(F52-E52)</f>
        <v>0.236251674473449</v>
      </c>
      <c r="J52" s="1" t="n">
        <f aca="false">I52^2</f>
        <v>0.0558148536915085</v>
      </c>
    </row>
    <row r="53" customFormat="false" ht="15" hidden="false" customHeight="false" outlineLevel="0" collapsed="false">
      <c r="A53" s="1" t="str">
        <f aca="false">INDEX(paste_data_here!A:A,(ROW()-2)*5+3)</f>
        <v>OCC(F)F</v>
      </c>
      <c r="B53" s="1" t="n">
        <f aca="false">INDEX(paste_data_here!B:B,(ROW()-2)*5+3)</f>
        <v>-6.17836256</v>
      </c>
      <c r="C53" s="1" t="n">
        <f aca="false">INDEX(paste_data_here!C:C,(ROW()-2)*5+3)</f>
        <v>3.20454382</v>
      </c>
      <c r="D53" s="1" t="n">
        <f aca="false">INDEX(paste_data_here!D:D,(ROW()-2)*5+3)</f>
        <v>2.22381718664994</v>
      </c>
      <c r="E53" s="1" t="n">
        <f aca="false">INDEX(paste_data_here!E:E,(ROW()-2)*5+3)</f>
        <v>0.708035793</v>
      </c>
      <c r="F53" s="1" t="n">
        <f aca="false">INDEX(paste_data_here!F:F,(ROW()-2)*5+3)</f>
        <v>1.209355168512</v>
      </c>
      <c r="G53" s="1" t="n">
        <f aca="false">RANK(E53,E:E)</f>
        <v>16</v>
      </c>
      <c r="H53" s="1" t="n">
        <f aca="false">RANK(F53,F:F)</f>
        <v>8</v>
      </c>
      <c r="I53" s="1" t="n">
        <f aca="false">ABS(F53-E53)</f>
        <v>0.501319375512</v>
      </c>
      <c r="J53" s="1" t="n">
        <f aca="false">I53^2</f>
        <v>0.251321116263742</v>
      </c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4" activeCellId="0" sqref="A54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INDEX(paste_data_here!A:A,(ROW()-2)*5+4)</f>
        <v>[O-]C(=O)CCCF</v>
      </c>
      <c r="B2" s="1" t="n">
        <f aca="false">INDEX(paste_data_here!B:B,(ROW()-2)*5+4)</f>
        <v>-2.86313524</v>
      </c>
      <c r="C2" s="1" t="n">
        <f aca="false">INDEX(paste_data_here!C:C,(ROW()-2)*5+4)</f>
        <v>1.34029816</v>
      </c>
      <c r="D2" s="1" t="n">
        <f aca="false">INDEX(paste_data_here!D:D,(ROW()-2)*5+4)</f>
        <v>2.1528028805089</v>
      </c>
      <c r="E2" s="1" t="n">
        <f aca="false">INDEX(paste_data_here!E:E,(ROW()-2)*5+4)</f>
        <v>-0.228156093</v>
      </c>
      <c r="F2" s="1" t="n">
        <f aca="false">INDEX(paste_data_here!F:F,(ROW()-2)*5+4)</f>
        <v>0.030049184708017</v>
      </c>
      <c r="G2" s="1" t="n">
        <f aca="false">RANK(E2,E:E)</f>
        <v>27</v>
      </c>
      <c r="H2" s="1" t="n">
        <f aca="false">RANK(F2,F:F)</f>
        <v>25</v>
      </c>
      <c r="I2" s="1" t="n">
        <f aca="false">ABS(F2-E2)</f>
        <v>0.258205277708017</v>
      </c>
      <c r="J2" s="1" t="n">
        <f aca="false">I2^2</f>
        <v>0.0666699654362742</v>
      </c>
    </row>
    <row r="3" customFormat="false" ht="15" hidden="false" customHeight="false" outlineLevel="0" collapsed="false">
      <c r="A3" s="1" t="str">
        <f aca="false">INDEX(paste_data_here!A:A,(ROW()-2)*5+4)</f>
        <v>BrCCBr</v>
      </c>
      <c r="B3" s="1" t="n">
        <f aca="false">INDEX(paste_data_here!B:B,(ROW()-2)*5+4)</f>
        <v>-2.65438562</v>
      </c>
      <c r="C3" s="1" t="n">
        <f aca="false">INDEX(paste_data_here!C:C,(ROW()-2)*5+4)</f>
        <v>1.3244534</v>
      </c>
      <c r="D3" s="1" t="n">
        <f aca="false">INDEX(paste_data_here!D:D,(ROW()-2)*5+4)</f>
        <v>1.87722848769912</v>
      </c>
      <c r="E3" s="1" t="n">
        <f aca="false">INDEX(paste_data_here!E:E,(ROW()-2)*5+4)</f>
        <v>-0.271808723</v>
      </c>
      <c r="F3" s="1" t="n">
        <f aca="false">INDEX(paste_data_here!F:F,(ROW()-2)*5+4)</f>
        <v>-0.212446273253475</v>
      </c>
      <c r="G3" s="1" t="n">
        <f aca="false">RANK(E3,E:E)</f>
        <v>31</v>
      </c>
      <c r="H3" s="1" t="n">
        <f aca="false">RANK(F3,F:F)</f>
        <v>29</v>
      </c>
      <c r="I3" s="1" t="n">
        <f aca="false">ABS(F3-E3)</f>
        <v>0.059362449746525</v>
      </c>
      <c r="J3" s="1" t="n">
        <f aca="false">I3^2</f>
        <v>0.0035239004399087</v>
      </c>
    </row>
    <row r="4" customFormat="false" ht="15" hidden="false" customHeight="false" outlineLevel="0" collapsed="false">
      <c r="A4" s="1" t="str">
        <f aca="false">INDEX(paste_data_here!A:A,(ROW()-2)*5+4)</f>
        <v>C[C@@H]1CC[C@@H](C)CC1</v>
      </c>
      <c r="B4" s="1" t="n">
        <f aca="false">INDEX(paste_data_here!B:B,(ROW()-2)*5+4)</f>
        <v>-3.0159708</v>
      </c>
      <c r="C4" s="1" t="n">
        <f aca="false">INDEX(paste_data_here!C:C,(ROW()-2)*5+4)</f>
        <v>1.17907512</v>
      </c>
      <c r="D4" s="1" t="n">
        <f aca="false">INDEX(paste_data_here!D:D,(ROW()-2)*5+4)</f>
        <v>2.29967661015715</v>
      </c>
      <c r="E4" s="1" t="n">
        <f aca="false">INDEX(paste_data_here!E:E,(ROW()-2)*5+4)</f>
        <v>-0.348140041</v>
      </c>
      <c r="F4" s="1" t="n">
        <f aca="false">INDEX(paste_data_here!F:F,(ROW()-2)*5+4)</f>
        <v>-0.386209702754461</v>
      </c>
      <c r="G4" s="1" t="n">
        <f aca="false">RANK(E4,E:E)</f>
        <v>32</v>
      </c>
      <c r="H4" s="1" t="n">
        <f aca="false">RANK(F4,F:F)</f>
        <v>33</v>
      </c>
      <c r="I4" s="1" t="n">
        <f aca="false">ABS(F4-E4)</f>
        <v>0.038069661754461</v>
      </c>
      <c r="J4" s="1" t="n">
        <f aca="false">I4^2</f>
        <v>0.00144929914609907</v>
      </c>
    </row>
    <row r="5" customFormat="false" ht="15" hidden="false" customHeight="false" outlineLevel="0" collapsed="false">
      <c r="A5" s="1" t="str">
        <f aca="false">INDEX(paste_data_here!A:A,(ROW()-2)*5+4)</f>
        <v>C1CCCC1</v>
      </c>
      <c r="B5" s="1" t="n">
        <f aca="false">INDEX(paste_data_here!B:B,(ROW()-2)*5+4)</f>
        <v>-0.8343997844</v>
      </c>
      <c r="C5" s="1" t="n">
        <f aca="false">INDEX(paste_data_here!C:C,(ROW()-2)*5+4)</f>
        <v>0.1376525587</v>
      </c>
      <c r="D5" s="1" t="n">
        <f aca="false">INDEX(paste_data_here!D:D,(ROW()-2)*5+4)</f>
        <v>2.33957146969459</v>
      </c>
      <c r="E5" s="1" t="n">
        <f aca="false">INDEX(paste_data_here!E:E,(ROW()-2)*5+4)</f>
        <v>-0.776528789</v>
      </c>
      <c r="F5" s="1" t="n">
        <f aca="false">INDEX(paste_data_here!F:F,(ROW()-2)*5+4)</f>
        <v>-0.651032730042299</v>
      </c>
      <c r="G5" s="1" t="n">
        <f aca="false">RANK(E5,E:E)</f>
        <v>43</v>
      </c>
      <c r="H5" s="1" t="n">
        <f aca="false">RANK(F5,F:F)</f>
        <v>41</v>
      </c>
      <c r="I5" s="1" t="n">
        <f aca="false">ABS(F5-E5)</f>
        <v>0.125496058957701</v>
      </c>
      <c r="J5" s="1" t="n">
        <f aca="false">I5^2</f>
        <v>0.0157492608139148</v>
      </c>
    </row>
    <row r="6" customFormat="false" ht="15" hidden="false" customHeight="false" outlineLevel="0" collapsed="false">
      <c r="A6" s="1" t="str">
        <f aca="false">INDEX(paste_data_here!A:A,(ROW()-2)*5+4)</f>
        <v>C1CCCC2(CC1)CCCCC2</v>
      </c>
      <c r="B6" s="1" t="n">
        <f aca="false">INDEX(paste_data_here!B:B,(ROW()-2)*5+4)</f>
        <v>-3.65856819</v>
      </c>
      <c r="C6" s="1" t="n">
        <f aca="false">INDEX(paste_data_here!C:C,(ROW()-2)*5+4)</f>
        <v>1.96380253</v>
      </c>
      <c r="D6" s="1" t="n">
        <f aca="false">INDEX(paste_data_here!D:D,(ROW()-2)*5+4)</f>
        <v>2.16803395559642</v>
      </c>
      <c r="E6" s="1" t="n">
        <f aca="false">INDEX(paste_data_here!E:E,(ROW()-2)*5+4)</f>
        <v>1.101607798</v>
      </c>
      <c r="F6" s="1" t="n">
        <f aca="false">INDEX(paste_data_here!F:F,(ROW()-2)*5+4)</f>
        <v>0.764823269168379</v>
      </c>
      <c r="G6" s="1" t="n">
        <f aca="false">RANK(E6,E:E)</f>
        <v>7</v>
      </c>
      <c r="H6" s="1" t="n">
        <f aca="false">RANK(F6,F:F)</f>
        <v>11</v>
      </c>
      <c r="I6" s="1" t="n">
        <f aca="false">ABS(F6-E6)</f>
        <v>0.336784528831621</v>
      </c>
      <c r="J6" s="1" t="n">
        <f aca="false">I6^2</f>
        <v>0.113423818860337</v>
      </c>
    </row>
    <row r="7" customFormat="false" ht="15" hidden="false" customHeight="false" outlineLevel="0" collapsed="false">
      <c r="A7" s="1" t="str">
        <f aca="false">INDEX(paste_data_here!A:A,(ROW()-2)*5+4)</f>
        <v>CC(=O)OC(C)=O</v>
      </c>
      <c r="B7" s="1" t="n">
        <f aca="false">INDEX(paste_data_here!B:B,(ROW()-2)*5+4)</f>
        <v>-3.72110978</v>
      </c>
      <c r="C7" s="1" t="n">
        <f aca="false">INDEX(paste_data_here!C:C,(ROW()-2)*5+4)</f>
        <v>1.59473911</v>
      </c>
      <c r="D7" s="1" t="n">
        <f aca="false">INDEX(paste_data_here!D:D,(ROW()-2)*5+4)</f>
        <v>1.83073572031936</v>
      </c>
      <c r="E7" s="1" t="n">
        <f aca="false">INDEX(paste_data_here!E:E,(ROW()-2)*5+4)</f>
        <v>-0.93140437</v>
      </c>
      <c r="F7" s="1" t="n">
        <f aca="false">INDEX(paste_data_here!F:F,(ROW()-2)*5+4)</f>
        <v>-1.01947997245043</v>
      </c>
      <c r="G7" s="1" t="n">
        <f aca="false">RANK(E7,E:E)</f>
        <v>45</v>
      </c>
      <c r="H7" s="1" t="n">
        <f aca="false">RANK(F7,F:F)</f>
        <v>49</v>
      </c>
      <c r="I7" s="1" t="n">
        <f aca="false">ABS(F7-E7)</f>
        <v>0.08807560245043</v>
      </c>
      <c r="J7" s="1" t="n">
        <f aca="false">I7^2</f>
        <v>0.00775731174700619</v>
      </c>
    </row>
    <row r="8" customFormat="false" ht="15" hidden="false" customHeight="false" outlineLevel="0" collapsed="false">
      <c r="A8" s="1" t="str">
        <f aca="false">INDEX(paste_data_here!A:A,(ROW()-2)*5+4)</f>
        <v>CC(=O)Oc1ccccc1</v>
      </c>
      <c r="B8" s="1" t="n">
        <f aca="false">INDEX(paste_data_here!B:B,(ROW()-2)*5+4)</f>
        <v>-3.08946662</v>
      </c>
      <c r="C8" s="1" t="n">
        <f aca="false">INDEX(paste_data_here!C:C,(ROW()-2)*5+4)</f>
        <v>1.554826</v>
      </c>
      <c r="D8" s="1" t="n">
        <f aca="false">INDEX(paste_data_here!D:D,(ROW()-2)*5+4)</f>
        <v>1.95666764867877</v>
      </c>
      <c r="E8" s="1" t="n">
        <f aca="false">INDEX(paste_data_here!E:E,(ROW()-2)*5+4)</f>
        <v>0.251614383</v>
      </c>
      <c r="F8" s="1" t="n">
        <f aca="false">INDEX(paste_data_here!F:F,(ROW()-2)*5+4)</f>
        <v>-0.058429713698869</v>
      </c>
      <c r="G8" s="1" t="n">
        <f aca="false">RANK(E8,E:E)</f>
        <v>19</v>
      </c>
      <c r="H8" s="1" t="n">
        <f aca="false">RANK(F8,F:F)</f>
        <v>27</v>
      </c>
      <c r="I8" s="1" t="n">
        <f aca="false">ABS(F8-E8)</f>
        <v>0.310044096698869</v>
      </c>
      <c r="J8" s="1" t="n">
        <f aca="false">I8^2</f>
        <v>0.0961273418978176</v>
      </c>
    </row>
    <row r="9" customFormat="false" ht="15" hidden="false" customHeight="false" outlineLevel="0" collapsed="false">
      <c r="A9" s="1" t="str">
        <f aca="false">INDEX(paste_data_here!A:A,(ROW()-2)*5+4)</f>
        <v>CC(C)=O</v>
      </c>
      <c r="B9" s="1" t="n">
        <f aca="false">INDEX(paste_data_here!B:B,(ROW()-2)*5+4)</f>
        <v>-3.16351008</v>
      </c>
      <c r="C9" s="1" t="n">
        <f aca="false">INDEX(paste_data_here!C:C,(ROW()-2)*5+4)</f>
        <v>0.949563069</v>
      </c>
      <c r="D9" s="1" t="n">
        <f aca="false">INDEX(paste_data_here!D:D,(ROW()-2)*5+4)</f>
        <v>2.66304625546652</v>
      </c>
      <c r="E9" s="1" t="n">
        <f aca="false">INDEX(paste_data_here!E:E,(ROW()-2)*5+4)</f>
        <v>-0.68319685</v>
      </c>
      <c r="F9" s="1" t="n">
        <f aca="false">INDEX(paste_data_here!F:F,(ROW()-2)*5+4)</f>
        <v>-0.807002078672276</v>
      </c>
      <c r="G9" s="1" t="n">
        <f aca="false">RANK(E9,E:E)</f>
        <v>39</v>
      </c>
      <c r="H9" s="1" t="n">
        <f aca="false">RANK(F9,F:F)</f>
        <v>43</v>
      </c>
      <c r="I9" s="1" t="n">
        <f aca="false">ABS(F9-E9)</f>
        <v>0.123805228672276</v>
      </c>
      <c r="J9" s="1" t="n">
        <f aca="false">I9^2</f>
        <v>0.0153277346465946</v>
      </c>
    </row>
    <row r="10" customFormat="false" ht="15" hidden="false" customHeight="false" outlineLevel="0" collapsed="false">
      <c r="A10" s="1" t="str">
        <f aca="false">INDEX(paste_data_here!A:A,(ROW()-2)*5+4)</f>
        <v>CC(C)Br</v>
      </c>
      <c r="B10" s="1" t="n">
        <f aca="false">INDEX(paste_data_here!B:B,(ROW()-2)*5+4)</f>
        <v>-2.63210976</v>
      </c>
      <c r="C10" s="1" t="n">
        <f aca="false">INDEX(paste_data_here!C:C,(ROW()-2)*5+4)</f>
        <v>0.835926174</v>
      </c>
      <c r="D10" s="1" t="n">
        <f aca="false">INDEX(paste_data_here!D:D,(ROW()-2)*5+4)</f>
        <v>2.18136257886714</v>
      </c>
      <c r="E10" s="1" t="n">
        <f aca="false">INDEX(paste_data_here!E:E,(ROW()-2)*5+4)</f>
        <v>-0.892818376</v>
      </c>
      <c r="F10" s="1" t="n">
        <f aca="false">INDEX(paste_data_here!F:F,(ROW()-2)*5+4)</f>
        <v>-1.02850955572241</v>
      </c>
      <c r="G10" s="1" t="n">
        <f aca="false">RANK(E10,E:E)</f>
        <v>44</v>
      </c>
      <c r="H10" s="1" t="n">
        <f aca="false">RANK(F10,F:F)</f>
        <v>50</v>
      </c>
      <c r="I10" s="1" t="n">
        <f aca="false">ABS(F10-E10)</f>
        <v>0.13569117972241</v>
      </c>
      <c r="J10" s="1" t="n">
        <f aca="false">I10^2</f>
        <v>0.0184120962544594</v>
      </c>
    </row>
    <row r="11" customFormat="false" ht="15" hidden="false" customHeight="false" outlineLevel="0" collapsed="false">
      <c r="A11" s="1" t="str">
        <f aca="false">INDEX(paste_data_here!A:A,(ROW()-2)*5+4)</f>
        <v>CC(C)C(C)O</v>
      </c>
      <c r="B11" s="1" t="n">
        <f aca="false">INDEX(paste_data_here!B:B,(ROW()-2)*5+4)</f>
        <v>-5.62757729</v>
      </c>
      <c r="C11" s="1" t="n">
        <f aca="false">INDEX(paste_data_here!C:C,(ROW()-2)*5+4)</f>
        <v>2.88738325</v>
      </c>
      <c r="D11" s="1" t="n">
        <f aca="false">INDEX(paste_data_here!D:D,(ROW()-2)*5+4)</f>
        <v>2.10244858088016</v>
      </c>
      <c r="E11" s="1" t="n">
        <f aca="false">INDEX(paste_data_here!E:E,(ROW()-2)*5+4)</f>
        <v>0.516410002</v>
      </c>
      <c r="F11" s="1" t="n">
        <f aca="false">INDEX(paste_data_here!F:F,(ROW()-2)*5+4)</f>
        <v>0.566052478591822</v>
      </c>
      <c r="G11" s="1" t="n">
        <f aca="false">RANK(E11,E:E)</f>
        <v>15</v>
      </c>
      <c r="H11" s="1" t="n">
        <f aca="false">RANK(F11,F:F)</f>
        <v>13</v>
      </c>
      <c r="I11" s="1" t="n">
        <f aca="false">ABS(F11-E11)</f>
        <v>0.049642476591822</v>
      </c>
      <c r="J11" s="1" t="n">
        <f aca="false">I11^2</f>
        <v>0.00246437548216959</v>
      </c>
    </row>
    <row r="12" customFormat="false" ht="15" hidden="false" customHeight="false" outlineLevel="0" collapsed="false">
      <c r="A12" s="1" t="str">
        <f aca="false">INDEX(paste_data_here!A:A,(ROW()-2)*5+4)</f>
        <v>CC(C)CC(C)=O</v>
      </c>
      <c r="B12" s="1" t="n">
        <f aca="false">INDEX(paste_data_here!B:B,(ROW()-2)*5+4)</f>
        <v>-3.55074067</v>
      </c>
      <c r="C12" s="1" t="n">
        <f aca="false">INDEX(paste_data_here!C:C,(ROW()-2)*5+4)</f>
        <v>1.38909177</v>
      </c>
      <c r="D12" s="1" t="n">
        <f aca="false">INDEX(paste_data_here!D:D,(ROW()-2)*5+4)</f>
        <v>2.22380302949609</v>
      </c>
      <c r="E12" s="1" t="n">
        <f aca="false">INDEX(paste_data_here!E:E,(ROW()-2)*5+4)</f>
        <v>-0.699165253</v>
      </c>
      <c r="F12" s="1" t="n">
        <f aca="false">INDEX(paste_data_here!F:F,(ROW()-2)*5+4)</f>
        <v>-0.586471047011491</v>
      </c>
      <c r="G12" s="1" t="n">
        <f aca="false">RANK(E12,E:E)</f>
        <v>41</v>
      </c>
      <c r="H12" s="1" t="n">
        <f aca="false">RANK(F12,F:F)</f>
        <v>39</v>
      </c>
      <c r="I12" s="1" t="n">
        <f aca="false">ABS(F12-E12)</f>
        <v>0.112694205988509</v>
      </c>
      <c r="J12" s="1" t="n">
        <f aca="false">I12^2</f>
        <v>0.0126999840633805</v>
      </c>
    </row>
    <row r="13" customFormat="false" ht="15" hidden="false" customHeight="false" outlineLevel="0" collapsed="false">
      <c r="A13" s="1" t="str">
        <f aca="false">INDEX(paste_data_here!A:A,(ROW()-2)*5+4)</f>
        <v>CC(C)CCO</v>
      </c>
      <c r="B13" s="1" t="n">
        <f aca="false">INDEX(paste_data_here!B:B,(ROW()-2)*5+4)</f>
        <v>-4.94358346</v>
      </c>
      <c r="C13" s="1" t="n">
        <f aca="false">INDEX(paste_data_here!C:C,(ROW()-2)*5+4)</f>
        <v>2.48176287</v>
      </c>
      <c r="D13" s="1" t="n">
        <f aca="false">INDEX(paste_data_here!D:D,(ROW()-2)*5+4)</f>
        <v>2.77256936836847</v>
      </c>
      <c r="E13" s="1" t="n">
        <f aca="false">INDEX(paste_data_here!E:E,(ROW()-2)*5+4)</f>
        <v>3.496507561</v>
      </c>
      <c r="F13" s="1" t="n">
        <f aca="false">INDEX(paste_data_here!F:F,(ROW()-2)*5+4)</f>
        <v>2.46971694269796</v>
      </c>
      <c r="G13" s="1" t="n">
        <f aca="false">RANK(E13,E:E)</f>
        <v>1</v>
      </c>
      <c r="H13" s="1" t="n">
        <f aca="false">RANK(F13,F:F)</f>
        <v>3</v>
      </c>
      <c r="I13" s="1" t="n">
        <f aca="false">ABS(F13-E13)</f>
        <v>1.02679061830204</v>
      </c>
      <c r="J13" s="1" t="n">
        <f aca="false">I13^2</f>
        <v>1.05429897383309</v>
      </c>
    </row>
    <row r="14" customFormat="false" ht="15" hidden="false" customHeight="false" outlineLevel="0" collapsed="false">
      <c r="A14" s="1" t="str">
        <f aca="false">INDEX(paste_data_here!A:A,(ROW()-2)*5+4)</f>
        <v>CC(C)CO</v>
      </c>
      <c r="B14" s="1" t="n">
        <f aca="false">INDEX(paste_data_here!B:B,(ROW()-2)*5+4)</f>
        <v>-5.55348233</v>
      </c>
      <c r="C14" s="1" t="n">
        <f aca="false">INDEX(paste_data_here!C:C,(ROW()-2)*5+4)</f>
        <v>2.90183252</v>
      </c>
      <c r="D14" s="1" t="n">
        <f aca="false">INDEX(paste_data_here!D:D,(ROW()-2)*5+4)</f>
        <v>2.18773397224793</v>
      </c>
      <c r="E14" s="1" t="n">
        <f aca="false">INDEX(paste_data_here!E:E,(ROW()-2)*5+4)</f>
        <v>0.904218151</v>
      </c>
      <c r="F14" s="1" t="n">
        <f aca="false">INDEX(paste_data_here!F:F,(ROW()-2)*5+4)</f>
        <v>1.01443564189732</v>
      </c>
      <c r="G14" s="1" t="n">
        <f aca="false">RANK(E14,E:E)</f>
        <v>8</v>
      </c>
      <c r="H14" s="1" t="n">
        <f aca="false">RANK(F14,F:F)</f>
        <v>8</v>
      </c>
      <c r="I14" s="1" t="n">
        <f aca="false">ABS(F14-E14)</f>
        <v>0.11021749089732</v>
      </c>
      <c r="J14" s="1" t="n">
        <f aca="false">I14^2</f>
        <v>0.0121478952997008</v>
      </c>
    </row>
    <row r="15" customFormat="false" ht="15" hidden="false" customHeight="false" outlineLevel="0" collapsed="false">
      <c r="A15" s="1" t="str">
        <f aca="false">INDEX(paste_data_here!A:A,(ROW()-2)*5+4)</f>
        <v>CC(C)I</v>
      </c>
      <c r="B15" s="1" t="n">
        <f aca="false">INDEX(paste_data_here!B:B,(ROW()-2)*5+4)</f>
        <v>-2.67379158</v>
      </c>
      <c r="C15" s="1" t="n">
        <f aca="false">INDEX(paste_data_here!C:C,(ROW()-2)*5+4)</f>
        <v>0.970228845</v>
      </c>
      <c r="D15" s="1" t="n">
        <f aca="false">INDEX(paste_data_here!D:D,(ROW()-2)*5+4)</f>
        <v>2.08986961261308</v>
      </c>
      <c r="E15" s="1" t="n">
        <f aca="false">INDEX(paste_data_here!E:E,(ROW()-2)*5+4)</f>
        <v>-0.675307262</v>
      </c>
      <c r="F15" s="1" t="n">
        <f aca="false">INDEX(paste_data_here!F:F,(ROW()-2)*5+4)</f>
        <v>-0.821474484900695</v>
      </c>
      <c r="G15" s="1" t="n">
        <f aca="false">RANK(E15,E:E)</f>
        <v>38</v>
      </c>
      <c r="H15" s="1" t="n">
        <f aca="false">RANK(F15,F:F)</f>
        <v>45</v>
      </c>
      <c r="I15" s="1" t="n">
        <f aca="false">ABS(F15-E15)</f>
        <v>0.146167222900695</v>
      </c>
      <c r="J15" s="1" t="n">
        <f aca="false">I15^2</f>
        <v>0.0213648570505014</v>
      </c>
    </row>
    <row r="16" customFormat="false" ht="15" hidden="false" customHeight="false" outlineLevel="0" collapsed="false">
      <c r="A16" s="1" t="str">
        <f aca="false">INDEX(paste_data_here!A:A,(ROW()-2)*5+4)</f>
        <v>CC(C)OB(OC(C)C)OC(C)C</v>
      </c>
      <c r="B16" s="1" t="n">
        <f aca="false">INDEX(paste_data_here!B:B,(ROW()-2)*5+4)</f>
        <v>-3.3707405</v>
      </c>
      <c r="C16" s="1" t="n">
        <f aca="false">INDEX(paste_data_here!C:C,(ROW()-2)*5+4)</f>
        <v>1.42899755</v>
      </c>
      <c r="D16" s="1" t="n">
        <f aca="false">INDEX(paste_data_here!D:D,(ROW()-2)*5+4)</f>
        <v>1.85639589873995</v>
      </c>
      <c r="E16" s="1" t="n">
        <f aca="false">INDEX(paste_data_here!E:E,(ROW()-2)*5+4)</f>
        <v>-1.008680181</v>
      </c>
      <c r="F16" s="1" t="n">
        <f aca="false">INDEX(paste_data_here!F:F,(ROW()-2)*5+4)</f>
        <v>-0.912965202551818</v>
      </c>
      <c r="G16" s="1" t="n">
        <f aca="false">RANK(E16,E:E)</f>
        <v>48</v>
      </c>
      <c r="H16" s="1" t="n">
        <f aca="false">RANK(F16,F:F)</f>
        <v>47</v>
      </c>
      <c r="I16" s="1" t="n">
        <f aca="false">ABS(F16-E16)</f>
        <v>0.0957149784481819</v>
      </c>
      <c r="J16" s="1" t="n">
        <f aca="false">I16^2</f>
        <v>0.00916135709933592</v>
      </c>
    </row>
    <row r="17" customFormat="false" ht="15" hidden="false" customHeight="false" outlineLevel="0" collapsed="false">
      <c r="A17" s="1" t="str">
        <f aca="false">INDEX(paste_data_here!A:A,(ROW()-2)*5+4)</f>
        <v>Cc1ccc(O)cc1</v>
      </c>
      <c r="B17" s="1" t="n">
        <f aca="false">INDEX(paste_data_here!B:B,(ROW()-2)*5+4)</f>
        <v>-4.93427099</v>
      </c>
      <c r="C17" s="1" t="n">
        <f aca="false">INDEX(paste_data_here!C:C,(ROW()-2)*5+4)</f>
        <v>2.88233027</v>
      </c>
      <c r="D17" s="1" t="n">
        <f aca="false">INDEX(paste_data_here!D:D,(ROW()-2)*5+4)</f>
        <v>2.02356357135104</v>
      </c>
      <c r="E17" s="1" t="n">
        <f aca="false">INDEX(paste_data_here!E:E,(ROW()-2)*5+4)</f>
        <v>1.187843422</v>
      </c>
      <c r="F17" s="1" t="n">
        <f aca="false">INDEX(paste_data_here!F:F,(ROW()-2)*5+4)</f>
        <v>1.14610323291553</v>
      </c>
      <c r="G17" s="1" t="n">
        <f aca="false">RANK(E17,E:E)</f>
        <v>6</v>
      </c>
      <c r="H17" s="1" t="n">
        <f aca="false">RANK(F17,F:F)</f>
        <v>5</v>
      </c>
      <c r="I17" s="1" t="n">
        <f aca="false">ABS(F17-E17)</f>
        <v>0.04174018908447</v>
      </c>
      <c r="J17" s="1" t="n">
        <f aca="false">I17^2</f>
        <v>0.00174224338480731</v>
      </c>
    </row>
    <row r="18" customFormat="false" ht="15" hidden="false" customHeight="false" outlineLevel="0" collapsed="false">
      <c r="A18" s="1" t="str">
        <f aca="false">INDEX(paste_data_here!A:A,(ROW()-2)*5+4)</f>
        <v>Cc1cccc(c1)C#N</v>
      </c>
      <c r="B18" s="1" t="n">
        <f aca="false">INDEX(paste_data_here!B:B,(ROW()-2)*5+4)</f>
        <v>-3.30272921</v>
      </c>
      <c r="C18" s="1" t="n">
        <f aca="false">INDEX(paste_data_here!C:C,(ROW()-2)*5+4)</f>
        <v>1.62876583</v>
      </c>
      <c r="D18" s="1" t="n">
        <f aca="false">INDEX(paste_data_here!D:D,(ROW()-2)*5+4)</f>
        <v>1.80664631182547</v>
      </c>
      <c r="E18" s="1" t="n">
        <f aca="false">INDEX(paste_data_here!E:E,(ROW()-2)*5+4)</f>
        <v>-0.572701027</v>
      </c>
      <c r="F18" s="1" t="n">
        <f aca="false">INDEX(paste_data_here!F:F,(ROW()-2)*5+4)</f>
        <v>-0.45710110453918</v>
      </c>
      <c r="G18" s="1" t="n">
        <f aca="false">RANK(E18,E:E)</f>
        <v>35</v>
      </c>
      <c r="H18" s="1" t="n">
        <f aca="false">RANK(F18,F:F)</f>
        <v>36</v>
      </c>
      <c r="I18" s="1" t="n">
        <f aca="false">ABS(F18-E18)</f>
        <v>0.11559992246082</v>
      </c>
      <c r="J18" s="1" t="n">
        <f aca="false">I18^2</f>
        <v>0.0133633420729476</v>
      </c>
    </row>
    <row r="19" customFormat="false" ht="15" hidden="false" customHeight="false" outlineLevel="0" collapsed="false">
      <c r="A19" s="1" t="str">
        <f aca="false">INDEX(paste_data_here!A:A,(ROW()-2)*5+4)</f>
        <v>Cc1cccc(F)c1</v>
      </c>
      <c r="B19" s="1" t="n">
        <f aca="false">INDEX(paste_data_here!B:B,(ROW()-2)*5+4)</f>
        <v>-2.97486839</v>
      </c>
      <c r="C19" s="1" t="n">
        <f aca="false">INDEX(paste_data_here!C:C,(ROW()-2)*5+4)</f>
        <v>1.16753691</v>
      </c>
      <c r="D19" s="1" t="n">
        <f aca="false">INDEX(paste_data_here!D:D,(ROW()-2)*5+4)</f>
        <v>2.1528028805089</v>
      </c>
      <c r="E19" s="1" t="n">
        <f aca="false">INDEX(paste_data_here!E:E,(ROW()-2)*5+4)</f>
        <v>-0.731888009</v>
      </c>
      <c r="F19" s="1" t="n">
        <f aca="false">INDEX(paste_data_here!F:F,(ROW()-2)*5+4)</f>
        <v>-0.586111002315638</v>
      </c>
      <c r="G19" s="1" t="n">
        <f aca="false">RANK(E19,E:E)</f>
        <v>42</v>
      </c>
      <c r="H19" s="1" t="n">
        <f aca="false">RANK(F19,F:F)</f>
        <v>38</v>
      </c>
      <c r="I19" s="1" t="n">
        <f aca="false">ABS(F19-E19)</f>
        <v>0.145777006684362</v>
      </c>
      <c r="J19" s="1" t="n">
        <f aca="false">I19^2</f>
        <v>0.0212509356778525</v>
      </c>
    </row>
    <row r="20" customFormat="false" ht="15" hidden="false" customHeight="false" outlineLevel="0" collapsed="false">
      <c r="A20" s="1" t="str">
        <f aca="false">INDEX(paste_data_here!A:A,(ROW()-2)*5+4)</f>
        <v>Cc1cccc(N)c1</v>
      </c>
      <c r="B20" s="1" t="n">
        <f aca="false">INDEX(paste_data_here!B:B,(ROW()-2)*5+4)</f>
        <v>-4.62449997</v>
      </c>
      <c r="C20" s="1" t="n">
        <f aca="false">INDEX(paste_data_here!C:C,(ROW()-2)*5+4)</f>
        <v>2.59231117</v>
      </c>
      <c r="D20" s="1" t="n">
        <f aca="false">INDEX(paste_data_here!D:D,(ROW()-2)*5+4)</f>
        <v>1.68685117258312</v>
      </c>
      <c r="E20" s="1" t="n">
        <f aca="false">INDEX(paste_data_here!E:E,(ROW()-2)*5+4)</f>
        <v>-0.583396317</v>
      </c>
      <c r="F20" s="1" t="n">
        <f aca="false">INDEX(paste_data_here!F:F,(ROW()-2)*5+4)</f>
        <v>-0.318915496771469</v>
      </c>
      <c r="G20" s="1" t="n">
        <f aca="false">RANK(E20,E:E)</f>
        <v>36</v>
      </c>
      <c r="H20" s="1" t="n">
        <f aca="false">RANK(F20,F:F)</f>
        <v>32</v>
      </c>
      <c r="I20" s="1" t="n">
        <f aca="false">ABS(F20-E20)</f>
        <v>0.264480820228531</v>
      </c>
      <c r="J20" s="1" t="n">
        <f aca="false">I20^2</f>
        <v>0.0699501042687565</v>
      </c>
    </row>
    <row r="21" customFormat="false" ht="15" hidden="false" customHeight="false" outlineLevel="0" collapsed="false">
      <c r="A21" s="1" t="str">
        <f aca="false">INDEX(paste_data_here!A:A,(ROW()-2)*5+4)</f>
        <v>CC1CCCCC1=O</v>
      </c>
      <c r="B21" s="1" t="n">
        <f aca="false">INDEX(paste_data_here!B:B,(ROW()-2)*5+4)</f>
        <v>-2.90325322</v>
      </c>
      <c r="C21" s="1" t="n">
        <f aca="false">INDEX(paste_data_here!C:C,(ROW()-2)*5+4)</f>
        <v>1.45672306</v>
      </c>
      <c r="D21" s="1" t="n">
        <f aca="false">INDEX(paste_data_here!D:D,(ROW()-2)*5+4)</f>
        <v>2.22381718664994</v>
      </c>
      <c r="E21" s="1" t="n">
        <f aca="false">INDEX(paste_data_here!E:E,(ROW()-2)*5+4)</f>
        <v>0.340748793</v>
      </c>
      <c r="F21" s="1" t="n">
        <f aca="false">INDEX(paste_data_here!F:F,(ROW()-2)*5+4)</f>
        <v>0.43003723949439</v>
      </c>
      <c r="G21" s="1" t="n">
        <f aca="false">RANK(E21,E:E)</f>
        <v>18</v>
      </c>
      <c r="H21" s="1" t="n">
        <f aca="false">RANK(F21,F:F)</f>
        <v>16</v>
      </c>
      <c r="I21" s="1" t="n">
        <f aca="false">ABS(F21-E21)</f>
        <v>0.08928844649439</v>
      </c>
      <c r="J21" s="1" t="n">
        <f aca="false">I21^2</f>
        <v>0.00797242667738154</v>
      </c>
    </row>
    <row r="22" customFormat="false" ht="15" hidden="false" customHeight="false" outlineLevel="0" collapsed="false">
      <c r="A22" s="1" t="str">
        <f aca="false">INDEX(paste_data_here!A:A,(ROW()-2)*5+4)</f>
        <v>Cc1ccccc1F</v>
      </c>
      <c r="B22" s="1" t="n">
        <f aca="false">INDEX(paste_data_here!B:B,(ROW()-2)*5+4)</f>
        <v>-2.93952443</v>
      </c>
      <c r="C22" s="1" t="n">
        <f aca="false">INDEX(paste_data_here!C:C,(ROW()-2)*5+4)</f>
        <v>1.21392288</v>
      </c>
      <c r="D22" s="1" t="n">
        <f aca="false">INDEX(paste_data_here!D:D,(ROW()-2)*5+4)</f>
        <v>2.1528028805089</v>
      </c>
      <c r="E22" s="1" t="n">
        <f aca="false">INDEX(paste_data_here!E:E,(ROW()-2)*5+4)</f>
        <v>-0.620826519</v>
      </c>
      <c r="F22" s="1" t="n">
        <f aca="false">INDEX(paste_data_here!F:F,(ROW()-2)*5+4)</f>
        <v>-0.413865568031187</v>
      </c>
      <c r="G22" s="1" t="n">
        <f aca="false">RANK(E22,E:E)</f>
        <v>37</v>
      </c>
      <c r="H22" s="1" t="n">
        <f aca="false">RANK(F22,F:F)</f>
        <v>35</v>
      </c>
      <c r="I22" s="1" t="n">
        <f aca="false">ABS(F22-E22)</f>
        <v>0.206960950968813</v>
      </c>
      <c r="J22" s="1" t="n">
        <f aca="false">I22^2</f>
        <v>0.0428328352259154</v>
      </c>
    </row>
    <row r="23" customFormat="false" ht="15" hidden="false" customHeight="false" outlineLevel="0" collapsed="false">
      <c r="A23" s="1" t="str">
        <f aca="false">INDEX(paste_data_here!A:A,(ROW()-2)*5+4)</f>
        <v>CCC(=O)CC</v>
      </c>
      <c r="B23" s="1" t="n">
        <f aca="false">INDEX(paste_data_here!B:B,(ROW()-2)*5+4)</f>
        <v>-3.30610992</v>
      </c>
      <c r="C23" s="1" t="n">
        <f aca="false">INDEX(paste_data_here!C:C,(ROW()-2)*5+4)</f>
        <v>1.23639154</v>
      </c>
      <c r="D23" s="1" t="n">
        <f aca="false">INDEX(paste_data_here!D:D,(ROW()-2)*5+4)</f>
        <v>2.12096950886137</v>
      </c>
      <c r="E23" s="1" t="n">
        <f aca="false">INDEX(paste_data_here!E:E,(ROW()-2)*5+4)</f>
        <v>-1.015282681</v>
      </c>
      <c r="F23" s="1" t="n">
        <f aca="false">INDEX(paste_data_here!F:F,(ROW()-2)*5+4)</f>
        <v>-0.869402927392445</v>
      </c>
      <c r="G23" s="1" t="n">
        <f aca="false">RANK(E23,E:E)</f>
        <v>49</v>
      </c>
      <c r="H23" s="1" t="n">
        <f aca="false">RANK(F23,F:F)</f>
        <v>46</v>
      </c>
      <c r="I23" s="1" t="n">
        <f aca="false">ABS(F23-E23)</f>
        <v>0.145879753607555</v>
      </c>
      <c r="J23" s="1" t="n">
        <f aca="false">I23^2</f>
        <v>0.021280902512601</v>
      </c>
    </row>
    <row r="24" customFormat="false" ht="15" hidden="false" customHeight="false" outlineLevel="0" collapsed="false">
      <c r="A24" s="1" t="str">
        <f aca="false">INDEX(paste_data_here!A:A,(ROW()-2)*5+4)</f>
        <v>CCC(C)(C)S</v>
      </c>
      <c r="B24" s="1" t="n">
        <f aca="false">INDEX(paste_data_here!B:B,(ROW()-2)*5+4)</f>
        <v>-2.90220183</v>
      </c>
      <c r="C24" s="1" t="n">
        <f aca="false">INDEX(paste_data_here!C:C,(ROW()-2)*5+4)</f>
        <v>1.12282222</v>
      </c>
      <c r="D24" s="1" t="n">
        <f aca="false">INDEX(paste_data_here!D:D,(ROW()-2)*5+4)</f>
        <v>2.22381718664994</v>
      </c>
      <c r="E24" s="1" t="n">
        <f aca="false">INDEX(paste_data_here!E:E,(ROW()-2)*5+4)</f>
        <v>-0.553385238</v>
      </c>
      <c r="F24" s="1" t="n">
        <f aca="false">INDEX(paste_data_here!F:F,(ROW()-2)*5+4)</f>
        <v>-0.51458900896816</v>
      </c>
      <c r="G24" s="1" t="n">
        <f aca="false">RANK(E24,E:E)</f>
        <v>34</v>
      </c>
      <c r="H24" s="1" t="n">
        <f aca="false">RANK(F24,F:F)</f>
        <v>37</v>
      </c>
      <c r="I24" s="1" t="n">
        <f aca="false">ABS(F24-E24)</f>
        <v>0.03879622903184</v>
      </c>
      <c r="J24" s="1" t="n">
        <f aca="false">I24^2</f>
        <v>0.00150514738709098</v>
      </c>
    </row>
    <row r="25" customFormat="false" ht="15" hidden="false" customHeight="false" outlineLevel="0" collapsed="false">
      <c r="A25" s="1" t="str">
        <f aca="false">INDEX(paste_data_here!A:A,(ROW()-2)*5+4)</f>
        <v>CCC(C)CC(O)CC</v>
      </c>
      <c r="B25" s="1" t="n">
        <f aca="false">INDEX(paste_data_here!B:B,(ROW()-2)*5+4)</f>
        <v>-7.68395069</v>
      </c>
      <c r="C25" s="1" t="n">
        <f aca="false">INDEX(paste_data_here!C:C,(ROW()-2)*5+4)</f>
        <v>3.84428366</v>
      </c>
      <c r="D25" s="1" t="n">
        <f aca="false">INDEX(paste_data_here!D:D,(ROW()-2)*5+4)</f>
        <v>2.22381718664994</v>
      </c>
      <c r="E25" s="1" t="n">
        <f aca="false">INDEX(paste_data_here!E:E,(ROW()-2)*5+4)</f>
        <v>0.067004229</v>
      </c>
      <c r="F25" s="1" t="n">
        <f aca="false">INDEX(paste_data_here!F:F,(ROW()-2)*5+4)</f>
        <v>1.10371298957326</v>
      </c>
      <c r="G25" s="1" t="n">
        <f aca="false">RANK(E25,E:E)</f>
        <v>21</v>
      </c>
      <c r="H25" s="1" t="n">
        <f aca="false">RANK(F25,F:F)</f>
        <v>6</v>
      </c>
      <c r="I25" s="1" t="n">
        <f aca="false">ABS(F25-E25)</f>
        <v>1.03670876057326</v>
      </c>
      <c r="J25" s="1" t="n">
        <f aca="false">I25^2</f>
        <v>1.07476505424935</v>
      </c>
    </row>
    <row r="26" customFormat="false" ht="15" hidden="false" customHeight="false" outlineLevel="0" collapsed="false">
      <c r="A26" s="1" t="str">
        <f aca="false">INDEX(paste_data_here!A:A,(ROW()-2)*5+4)</f>
        <v>CCC(O)CC</v>
      </c>
      <c r="B26" s="1" t="n">
        <f aca="false">INDEX(paste_data_here!B:B,(ROW()-2)*5+4)</f>
        <v>-6.28545698</v>
      </c>
      <c r="C26" s="1" t="n">
        <f aca="false">INDEX(paste_data_here!C:C,(ROW()-2)*5+4)</f>
        <v>2.98374608</v>
      </c>
      <c r="D26" s="1" t="n">
        <f aca="false">INDEX(paste_data_here!D:D,(ROW()-2)*5+4)</f>
        <v>2.10441777356509</v>
      </c>
      <c r="E26" s="1" t="n">
        <f aca="false">INDEX(paste_data_here!E:E,(ROW()-2)*5+4)</f>
        <v>0.484892242</v>
      </c>
      <c r="F26" s="1" t="n">
        <f aca="false">INDEX(paste_data_here!F:F,(ROW()-2)*5+4)</f>
        <v>-0.00647702553954257</v>
      </c>
      <c r="G26" s="1" t="n">
        <f aca="false">RANK(E26,E:E)</f>
        <v>16</v>
      </c>
      <c r="H26" s="1" t="n">
        <f aca="false">RANK(F26,F:F)</f>
        <v>26</v>
      </c>
      <c r="I26" s="1" t="n">
        <f aca="false">ABS(F26-E26)</f>
        <v>0.491369267539543</v>
      </c>
      <c r="J26" s="1" t="n">
        <f aca="false">I26^2</f>
        <v>0.241443757082347</v>
      </c>
    </row>
    <row r="27" customFormat="false" ht="15" hidden="false" customHeight="false" outlineLevel="0" collapsed="false">
      <c r="A27" s="1" t="str">
        <f aca="false">INDEX(paste_data_here!A:A,(ROW()-2)*5+4)</f>
        <v>CCc1ccccc1</v>
      </c>
      <c r="B27" s="1" t="n">
        <f aca="false">INDEX(paste_data_here!B:B,(ROW()-2)*5+4)</f>
        <v>-3.17469098</v>
      </c>
      <c r="C27" s="1" t="n">
        <f aca="false">INDEX(paste_data_here!C:C,(ROW()-2)*5+4)</f>
        <v>1.25196081</v>
      </c>
      <c r="D27" s="1" t="n">
        <f aca="false">INDEX(paste_data_here!D:D,(ROW()-2)*5+4)</f>
        <v>2.28672753343953</v>
      </c>
      <c r="E27" s="1" t="n">
        <f aca="false">INDEX(paste_data_here!E:E,(ROW()-2)*5+4)</f>
        <v>-0.424647928</v>
      </c>
      <c r="F27" s="1" t="n">
        <f aca="false">INDEX(paste_data_here!F:F,(ROW()-2)*5+4)</f>
        <v>-0.395533116048437</v>
      </c>
      <c r="G27" s="1" t="n">
        <f aca="false">RANK(E27,E:E)</f>
        <v>33</v>
      </c>
      <c r="H27" s="1" t="n">
        <f aca="false">RANK(F27,F:F)</f>
        <v>34</v>
      </c>
      <c r="I27" s="1" t="n">
        <f aca="false">ABS(F27-E27)</f>
        <v>0.029114811951563</v>
      </c>
      <c r="J27" s="1" t="n">
        <f aca="false">I27^2</f>
        <v>0.000847672274974877</v>
      </c>
    </row>
    <row r="28" customFormat="false" ht="15" hidden="false" customHeight="false" outlineLevel="0" collapsed="false">
      <c r="A28" s="1" t="str">
        <f aca="false">INDEX(paste_data_here!A:A,(ROW()-2)*5+4)</f>
        <v>CCCC(Cl)=O</v>
      </c>
      <c r="B28" s="1" t="n">
        <f aca="false">INDEX(paste_data_here!B:B,(ROW()-2)*5+4)</f>
        <v>-2.89442431</v>
      </c>
      <c r="C28" s="1" t="n">
        <f aca="false">INDEX(paste_data_here!C:C,(ROW()-2)*5+4)</f>
        <v>1.1659657</v>
      </c>
      <c r="D28" s="1" t="n">
        <f aca="false">INDEX(paste_data_here!D:D,(ROW()-2)*5+4)</f>
        <v>1.93304744871234</v>
      </c>
      <c r="E28" s="1" t="n">
        <f aca="false">INDEX(paste_data_here!E:E,(ROW()-2)*5+4)</f>
        <v>-1.102018082</v>
      </c>
      <c r="F28" s="1" t="n">
        <f aca="false">INDEX(paste_data_here!F:F,(ROW()-2)*5+4)</f>
        <v>-0.814362539819167</v>
      </c>
      <c r="G28" s="1" t="n">
        <f aca="false">RANK(E28,E:E)</f>
        <v>51</v>
      </c>
      <c r="H28" s="1" t="n">
        <f aca="false">RANK(F28,F:F)</f>
        <v>44</v>
      </c>
      <c r="I28" s="1" t="n">
        <f aca="false">ABS(F28-E28)</f>
        <v>0.287655542180833</v>
      </c>
      <c r="J28" s="1" t="n">
        <f aca="false">I28^2</f>
        <v>0.0827457109473491</v>
      </c>
    </row>
    <row r="29" customFormat="false" ht="15" hidden="false" customHeight="false" outlineLevel="0" collapsed="false">
      <c r="A29" s="1" t="str">
        <f aca="false">INDEX(paste_data_here!A:A,(ROW()-2)*5+4)</f>
        <v>CCCc1ccccc1N</v>
      </c>
      <c r="B29" s="1" t="n">
        <f aca="false">INDEX(paste_data_here!B:B,(ROW()-2)*5+4)</f>
        <v>-4.460114</v>
      </c>
      <c r="C29" s="1" t="n">
        <f aca="false">INDEX(paste_data_here!C:C,(ROW()-2)*5+4)</f>
        <v>2.59347031</v>
      </c>
      <c r="D29" s="1" t="n">
        <f aca="false">INDEX(paste_data_here!D:D,(ROW()-2)*5+4)</f>
        <v>1.53617456175182</v>
      </c>
      <c r="E29" s="1" t="n">
        <f aca="false">INDEX(paste_data_here!E:E,(ROW()-2)*5+4)</f>
        <v>-0.99479296</v>
      </c>
      <c r="F29" s="1" t="n">
        <f aca="false">INDEX(paste_data_here!F:F,(ROW()-2)*5+4)</f>
        <v>-0.604837472249827</v>
      </c>
      <c r="G29" s="1" t="n">
        <f aca="false">RANK(E29,E:E)</f>
        <v>46</v>
      </c>
      <c r="H29" s="1" t="n">
        <f aca="false">RANK(F29,F:F)</f>
        <v>40</v>
      </c>
      <c r="I29" s="1" t="n">
        <f aca="false">ABS(F29-E29)</f>
        <v>0.389955487750173</v>
      </c>
      <c r="J29" s="1" t="n">
        <f aca="false">I29^2</f>
        <v>0.152065282426475</v>
      </c>
    </row>
    <row r="30" customFormat="false" ht="15" hidden="false" customHeight="false" outlineLevel="0" collapsed="false">
      <c r="A30" s="1" t="str">
        <f aca="false">INDEX(paste_data_here!A:A,(ROW()-2)*5+4)</f>
        <v>CCCCC#N</v>
      </c>
      <c r="B30" s="1" t="n">
        <f aca="false">INDEX(paste_data_here!B:B,(ROW()-2)*5+4)</f>
        <v>-2.99608774</v>
      </c>
      <c r="C30" s="1" t="n">
        <f aca="false">INDEX(paste_data_here!C:C,(ROW()-2)*5+4)</f>
        <v>1.1712681</v>
      </c>
      <c r="D30" s="1" t="n">
        <f aca="false">INDEX(paste_data_here!D:D,(ROW()-2)*5+4)</f>
        <v>1.87707141070645</v>
      </c>
      <c r="E30" s="1" t="n">
        <f aca="false">INDEX(paste_data_here!E:E,(ROW()-2)*5+4)</f>
        <v>-1.00103196</v>
      </c>
      <c r="F30" s="1" t="n">
        <f aca="false">INDEX(paste_data_here!F:F,(ROW()-2)*5+4)</f>
        <v>-1.01434581258996</v>
      </c>
      <c r="G30" s="1" t="n">
        <f aca="false">RANK(E30,E:E)</f>
        <v>47</v>
      </c>
      <c r="H30" s="1" t="n">
        <f aca="false">RANK(F30,F:F)</f>
        <v>48</v>
      </c>
      <c r="I30" s="1" t="n">
        <f aca="false">ABS(F30-E30)</f>
        <v>0.0133138525899601</v>
      </c>
      <c r="J30" s="1" t="n">
        <f aca="false">I30^2</f>
        <v>0.000177258670787187</v>
      </c>
    </row>
    <row r="31" customFormat="false" ht="15" hidden="false" customHeight="false" outlineLevel="0" collapsed="false">
      <c r="A31" s="1" t="str">
        <f aca="false">INDEX(paste_data_here!A:A,(ROW()-2)*5+4)</f>
        <v>CCCCCC(C)S</v>
      </c>
      <c r="B31" s="1" t="n">
        <f aca="false">INDEX(paste_data_here!B:B,(ROW()-2)*5+4)</f>
        <v>-3.4474372</v>
      </c>
      <c r="C31" s="1" t="n">
        <f aca="false">INDEX(paste_data_here!C:C,(ROW()-2)*5+4)</f>
        <v>1.45291064</v>
      </c>
      <c r="D31" s="1" t="n">
        <f aca="false">INDEX(paste_data_here!D:D,(ROW()-2)*5+4)</f>
        <v>2.22381718664994</v>
      </c>
      <c r="E31" s="1" t="n">
        <f aca="false">INDEX(paste_data_here!E:E,(ROW()-2)*5+4)</f>
        <v>-0.248204982</v>
      </c>
      <c r="F31" s="1" t="n">
        <f aca="false">INDEX(paste_data_here!F:F,(ROW()-2)*5+4)</f>
        <v>-0.274037034947893</v>
      </c>
      <c r="G31" s="1" t="n">
        <f aca="false">RANK(E31,E:E)</f>
        <v>29</v>
      </c>
      <c r="H31" s="1" t="n">
        <f aca="false">RANK(F31,F:F)</f>
        <v>30</v>
      </c>
      <c r="I31" s="1" t="n">
        <f aca="false">ABS(F31-E31)</f>
        <v>0.025832052947893</v>
      </c>
      <c r="J31" s="1" t="n">
        <f aca="false">I31^2</f>
        <v>0.000667294959502748</v>
      </c>
    </row>
    <row r="32" customFormat="false" ht="15" hidden="false" customHeight="false" outlineLevel="0" collapsed="false">
      <c r="A32" s="1" t="str">
        <f aca="false">INDEX(paste_data_here!A:A,(ROW()-2)*5+4)</f>
        <v>CCCCCCC1CCCC2CCC(CCCC)CC12</v>
      </c>
      <c r="B32" s="1" t="n">
        <f aca="false">INDEX(paste_data_here!B:B,(ROW()-2)*5+4)</f>
        <v>-7.37482808</v>
      </c>
      <c r="C32" s="1" t="n">
        <f aca="false">INDEX(paste_data_here!C:C,(ROW()-2)*5+4)</f>
        <v>4.41925311</v>
      </c>
      <c r="D32" s="1" t="n">
        <f aca="false">INDEX(paste_data_here!D:D,(ROW()-2)*5+4)</f>
        <v>2.16803395559642</v>
      </c>
      <c r="E32" s="1" t="n">
        <f aca="false">INDEX(paste_data_here!E:E,(ROW()-2)*5+4)</f>
        <v>2.419478844</v>
      </c>
      <c r="F32" s="1" t="n">
        <f aca="false">INDEX(paste_data_here!F:F,(ROW()-2)*5+4)</f>
        <v>2.81239730832238</v>
      </c>
      <c r="G32" s="1" t="n">
        <f aca="false">RANK(E32,E:E)</f>
        <v>3</v>
      </c>
      <c r="H32" s="1" t="n">
        <f aca="false">RANK(F32,F:F)</f>
        <v>1</v>
      </c>
      <c r="I32" s="1" t="n">
        <f aca="false">ABS(F32-E32)</f>
        <v>0.39291846432238</v>
      </c>
      <c r="J32" s="1" t="n">
        <f aca="false">I32^2</f>
        <v>0.154384919605457</v>
      </c>
    </row>
    <row r="33" customFormat="false" ht="15" hidden="false" customHeight="false" outlineLevel="0" collapsed="false">
      <c r="A33" s="1" t="str">
        <f aca="false">INDEX(paste_data_here!A:A,(ROW()-2)*5+4)</f>
        <v>CCCCCCCC(C)S</v>
      </c>
      <c r="B33" s="1" t="n">
        <f aca="false">INDEX(paste_data_here!B:B,(ROW()-2)*5+4)</f>
        <v>-3.68285972</v>
      </c>
      <c r="C33" s="1" t="n">
        <f aca="false">INDEX(paste_data_here!C:C,(ROW()-2)*5+4)</f>
        <v>1.75893666</v>
      </c>
      <c r="D33" s="1" t="n">
        <f aca="false">INDEX(paste_data_here!D:D,(ROW()-2)*5+4)</f>
        <v>2.22381718664994</v>
      </c>
      <c r="E33" s="1" t="n">
        <f aca="false">INDEX(paste_data_here!E:E,(ROW()-2)*5+4)</f>
        <v>0.221382001</v>
      </c>
      <c r="F33" s="1" t="n">
        <f aca="false">INDEX(paste_data_here!F:F,(ROW()-2)*5+4)</f>
        <v>0.293036288856664</v>
      </c>
      <c r="G33" s="1" t="n">
        <f aca="false">RANK(E33,E:E)</f>
        <v>20</v>
      </c>
      <c r="H33" s="1" t="n">
        <f aca="false">RANK(F33,F:F)</f>
        <v>20</v>
      </c>
      <c r="I33" s="1" t="n">
        <f aca="false">ABS(F33-E33)</f>
        <v>0.071654287856664</v>
      </c>
      <c r="J33" s="1" t="n">
        <f aca="false">I33^2</f>
        <v>0.00513433696824567</v>
      </c>
    </row>
    <row r="34" customFormat="false" ht="15" hidden="false" customHeight="false" outlineLevel="0" collapsed="false">
      <c r="A34" s="1" t="str">
        <f aca="false">INDEX(paste_data_here!A:A,(ROW()-2)*5+4)</f>
        <v>CCCCCCCCCCCC(=O)OCC(COC(=O)CCCCCCCCCCC)OC(=O)CCCCCCCCCCC</v>
      </c>
      <c r="B34" s="1" t="n">
        <f aca="false">INDEX(paste_data_here!B:B,(ROW()-2)*5+4)</f>
        <v>-6.11478087</v>
      </c>
      <c r="C34" s="1" t="n">
        <f aca="false">INDEX(paste_data_here!C:C,(ROW()-2)*5+4)</f>
        <v>3.75487917</v>
      </c>
      <c r="D34" s="1" t="n">
        <f aca="false">INDEX(paste_data_here!D:D,(ROW()-2)*5+4)</f>
        <v>1.9363784247672</v>
      </c>
      <c r="E34" s="1" t="n">
        <f aca="false">INDEX(paste_data_here!E:E,(ROW()-2)*5+4)</f>
        <v>2.209372711</v>
      </c>
      <c r="F34" s="1" t="n">
        <f aca="false">INDEX(paste_data_here!F:F,(ROW()-2)*5+4)</f>
        <v>1.47450512127588</v>
      </c>
      <c r="G34" s="1" t="n">
        <f aca="false">RANK(E34,E:E)</f>
        <v>4</v>
      </c>
      <c r="H34" s="1" t="n">
        <f aca="false">RANK(F34,F:F)</f>
        <v>4</v>
      </c>
      <c r="I34" s="1" t="n">
        <f aca="false">ABS(F34-E34)</f>
        <v>0.73486758972412</v>
      </c>
      <c r="J34" s="1" t="n">
        <f aca="false">I34^2</f>
        <v>0.540030374426938</v>
      </c>
    </row>
    <row r="35" customFormat="false" ht="15" hidden="false" customHeight="false" outlineLevel="0" collapsed="false">
      <c r="A35" s="1" t="str">
        <f aca="false">INDEX(paste_data_here!A:A,(ROW()-2)*5+4)</f>
        <v>CCCCCCCCCCCC(CO)CCC</v>
      </c>
      <c r="B35" s="1" t="n">
        <f aca="false">INDEX(paste_data_here!B:B,(ROW()-2)*5+4)</f>
        <v>-6.84270515</v>
      </c>
      <c r="C35" s="1" t="n">
        <f aca="false">INDEX(paste_data_here!C:C,(ROW()-2)*5+4)</f>
        <v>4.16084511</v>
      </c>
      <c r="D35" s="1" t="n">
        <f aca="false">INDEX(paste_data_here!D:D,(ROW()-2)*5+4)</f>
        <v>2.1528028805089</v>
      </c>
      <c r="E35" s="1" t="n">
        <f aca="false">INDEX(paste_data_here!E:E,(ROW()-2)*5+4)</f>
        <v>2.643810302</v>
      </c>
      <c r="F35" s="1" t="n">
        <f aca="false">INDEX(paste_data_here!F:F,(ROW()-2)*5+4)</f>
        <v>2.69584377284217</v>
      </c>
      <c r="G35" s="1" t="n">
        <f aca="false">RANK(E35,E:E)</f>
        <v>2</v>
      </c>
      <c r="H35" s="1" t="n">
        <f aca="false">RANK(F35,F:F)</f>
        <v>2</v>
      </c>
      <c r="I35" s="1" t="n">
        <f aca="false">ABS(F35-E35)</f>
        <v>0.0520334708421699</v>
      </c>
      <c r="J35" s="1" t="n">
        <f aca="false">I35^2</f>
        <v>0.00270748208788295</v>
      </c>
    </row>
    <row r="36" customFormat="false" ht="15" hidden="false" customHeight="false" outlineLevel="0" collapsed="false">
      <c r="A36" s="1" t="str">
        <f aca="false">INDEX(paste_data_here!A:A,(ROW()-2)*5+4)</f>
        <v>CCCCN1CCOC1=O</v>
      </c>
      <c r="B36" s="1" t="n">
        <f aca="false">INDEX(paste_data_here!B:B,(ROW()-2)*5+4)</f>
        <v>-3.99552611</v>
      </c>
      <c r="C36" s="1" t="n">
        <f aca="false">INDEX(paste_data_here!C:C,(ROW()-2)*5+4)</f>
        <v>2.19829139</v>
      </c>
      <c r="D36" s="1" t="n">
        <f aca="false">INDEX(paste_data_here!D:D,(ROW()-2)*5+4)</f>
        <v>2.18773397224793</v>
      </c>
      <c r="E36" s="1" t="n">
        <f aca="false">INDEX(paste_data_here!E:E,(ROW()-2)*5+4)</f>
        <v>1.337602942</v>
      </c>
      <c r="F36" s="1" t="n">
        <f aca="false">INDEX(paste_data_here!F:F,(ROW()-2)*5+4)</f>
        <v>1.03838038094906</v>
      </c>
      <c r="G36" s="1" t="n">
        <f aca="false">RANK(E36,E:E)</f>
        <v>5</v>
      </c>
      <c r="H36" s="1" t="n">
        <f aca="false">RANK(F36,F:F)</f>
        <v>7</v>
      </c>
      <c r="I36" s="1" t="n">
        <f aca="false">ABS(F36-E36)</f>
        <v>0.29922256105094</v>
      </c>
      <c r="J36" s="1" t="n">
        <f aca="false">I36^2</f>
        <v>0.0895341410418835</v>
      </c>
    </row>
    <row r="37" customFormat="false" ht="15" hidden="false" customHeight="false" outlineLevel="0" collapsed="false">
      <c r="A37" s="1" t="str">
        <f aca="false">INDEX(paste_data_here!A:A,(ROW()-2)*5+4)</f>
        <v>CCCCNCCCC</v>
      </c>
      <c r="B37" s="1" t="n">
        <f aca="false">INDEX(paste_data_here!B:B,(ROW()-2)*5+4)</f>
        <v>-3.80041267</v>
      </c>
      <c r="C37" s="1" t="n">
        <f aca="false">INDEX(paste_data_here!C:C,(ROW()-2)*5+4)</f>
        <v>1.65269937</v>
      </c>
      <c r="D37" s="1" t="n">
        <f aca="false">INDEX(paste_data_here!D:D,(ROW()-2)*5+4)</f>
        <v>1.80037469267179</v>
      </c>
      <c r="E37" s="1" t="n">
        <f aca="false">INDEX(paste_data_here!E:E,(ROW()-2)*5+4)</f>
        <v>-1.09243143</v>
      </c>
      <c r="F37" s="1" t="n">
        <f aca="false">INDEX(paste_data_here!F:F,(ROW()-2)*5+4)</f>
        <v>-1.04925341670609</v>
      </c>
      <c r="G37" s="1" t="n">
        <f aca="false">RANK(E37,E:E)</f>
        <v>50</v>
      </c>
      <c r="H37" s="1" t="n">
        <f aca="false">RANK(F37,F:F)</f>
        <v>51</v>
      </c>
      <c r="I37" s="1" t="n">
        <f aca="false">ABS(F37-E37)</f>
        <v>0.0431780132939099</v>
      </c>
      <c r="J37" s="1" t="n">
        <f aca="false">I37^2</f>
        <v>0.00186434083200906</v>
      </c>
    </row>
    <row r="38" customFormat="false" ht="15" hidden="false" customHeight="false" outlineLevel="0" collapsed="false">
      <c r="A38" s="1" t="str">
        <f aca="false">INDEX(paste_data_here!A:A,(ROW()-2)*5+4)</f>
        <v>CCCO[P](=O)(OCCC)OCCC</v>
      </c>
      <c r="B38" s="1" t="n">
        <f aca="false">INDEX(paste_data_here!B:B,(ROW()-2)*5+4)</f>
        <v>-5.41271272</v>
      </c>
      <c r="C38" s="1" t="n">
        <f aca="false">INDEX(paste_data_here!C:C,(ROW()-2)*5+4)</f>
        <v>2.69926467</v>
      </c>
      <c r="D38" s="1" t="n">
        <f aca="false">INDEX(paste_data_here!D:D,(ROW()-2)*5+4)</f>
        <v>2.22381718664994</v>
      </c>
      <c r="E38" s="1" t="n">
        <f aca="false">INDEX(paste_data_here!E:E,(ROW()-2)*5+4)</f>
        <v>0.8092399</v>
      </c>
      <c r="F38" s="1" t="n">
        <f aca="false">INDEX(paste_data_here!F:F,(ROW()-2)*5+4)</f>
        <v>0.7532761018227</v>
      </c>
      <c r="G38" s="1" t="n">
        <f aca="false">RANK(E38,E:E)</f>
        <v>9</v>
      </c>
      <c r="H38" s="1" t="n">
        <f aca="false">RANK(F38,F:F)</f>
        <v>12</v>
      </c>
      <c r="I38" s="1" t="n">
        <f aca="false">ABS(F38-E38)</f>
        <v>0.0559637981773</v>
      </c>
      <c r="J38" s="1" t="n">
        <f aca="false">I38^2</f>
        <v>0.00313194670642957</v>
      </c>
    </row>
    <row r="39" customFormat="false" ht="15" hidden="false" customHeight="false" outlineLevel="0" collapsed="false">
      <c r="A39" s="1" t="str">
        <f aca="false">INDEX(paste_data_here!A:A,(ROW()-2)*5+4)</f>
        <v>CCCOC(N)=O</v>
      </c>
      <c r="B39" s="1" t="n">
        <f aca="false">INDEX(paste_data_here!B:B,(ROW()-2)*5+4)</f>
        <v>-3.23166836</v>
      </c>
      <c r="C39" s="1" t="n">
        <f aca="false">INDEX(paste_data_here!C:C,(ROW()-2)*5+4)</f>
        <v>1.89185093</v>
      </c>
      <c r="D39" s="1" t="n">
        <f aca="false">INDEX(paste_data_here!D:D,(ROW()-2)*5+4)</f>
        <v>1.88231225423012</v>
      </c>
      <c r="E39" s="1" t="n">
        <f aca="false">INDEX(paste_data_here!E:E,(ROW()-2)*5+4)</f>
        <v>0.557900031</v>
      </c>
      <c r="F39" s="1" t="n">
        <f aca="false">INDEX(paste_data_here!F:F,(ROW()-2)*5+4)</f>
        <v>0.421314721310795</v>
      </c>
      <c r="G39" s="1" t="n">
        <f aca="false">RANK(E39,E:E)</f>
        <v>13</v>
      </c>
      <c r="H39" s="1" t="n">
        <f aca="false">RANK(F39,F:F)</f>
        <v>17</v>
      </c>
      <c r="I39" s="1" t="n">
        <f aca="false">ABS(F39-E39)</f>
        <v>0.136585309689205</v>
      </c>
      <c r="J39" s="1" t="n">
        <f aca="false">I39^2</f>
        <v>0.018655546822896</v>
      </c>
    </row>
    <row r="40" customFormat="false" ht="15" hidden="false" customHeight="false" outlineLevel="0" collapsed="false">
      <c r="A40" s="1" t="str">
        <f aca="false">INDEX(paste_data_here!A:A,(ROW()-2)*5+4)</f>
        <v>CCO</v>
      </c>
      <c r="B40" s="1" t="n">
        <f aca="false">INDEX(paste_data_here!B:B,(ROW()-2)*5+4)</f>
        <v>-4.3193181</v>
      </c>
      <c r="C40" s="1" t="n">
        <f aca="false">INDEX(paste_data_here!C:C,(ROW()-2)*5+4)</f>
        <v>2.01231503</v>
      </c>
      <c r="D40" s="1" t="n">
        <f aca="false">INDEX(paste_data_here!D:D,(ROW()-2)*5+4)</f>
        <v>2.21003890520707</v>
      </c>
      <c r="E40" s="1" t="n">
        <f aca="false">INDEX(paste_data_here!E:E,(ROW()-2)*5+4)</f>
        <v>-0.044997366</v>
      </c>
      <c r="F40" s="1" t="n">
        <f aca="false">INDEX(paste_data_here!F:F,(ROW()-2)*5+4)</f>
        <v>0.164725402143483</v>
      </c>
      <c r="G40" s="1" t="n">
        <f aca="false">RANK(E40,E:E)</f>
        <v>23</v>
      </c>
      <c r="H40" s="1" t="n">
        <f aca="false">RANK(F40,F:F)</f>
        <v>24</v>
      </c>
      <c r="I40" s="1" t="n">
        <f aca="false">ABS(F40-E40)</f>
        <v>0.209722768143483</v>
      </c>
      <c r="J40" s="1" t="n">
        <f aca="false">I40^2</f>
        <v>0.0439836394777651</v>
      </c>
    </row>
    <row r="41" customFormat="false" ht="15" hidden="false" customHeight="false" outlineLevel="0" collapsed="false">
      <c r="A41" s="1" t="str">
        <f aca="false">INDEX(paste_data_here!A:A,(ROW()-2)*5+4)</f>
        <v>CF</v>
      </c>
      <c r="B41" s="1" t="n">
        <f aca="false">INDEX(paste_data_here!B:B,(ROW()-2)*5+4)</f>
        <v>-3.35225251</v>
      </c>
      <c r="C41" s="1" t="n">
        <f aca="false">INDEX(paste_data_here!C:C,(ROW()-2)*5+4)</f>
        <v>0.733358352</v>
      </c>
      <c r="D41" s="1" t="n">
        <f aca="false">INDEX(paste_data_here!D:D,(ROW()-2)*5+4)</f>
        <v>4.37958902456536</v>
      </c>
      <c r="E41" s="1" t="n">
        <f aca="false">INDEX(paste_data_here!E:E,(ROW()-2)*5+4)</f>
        <v>-0.207959416</v>
      </c>
      <c r="F41" s="1" t="n">
        <f aca="false">INDEX(paste_data_here!F:F,(ROW()-2)*5+4)</f>
        <v>-0.17723422634015</v>
      </c>
      <c r="G41" s="1" t="n">
        <f aca="false">RANK(E41,E:E)</f>
        <v>26</v>
      </c>
      <c r="H41" s="1" t="n">
        <f aca="false">RANK(F41,F:F)</f>
        <v>28</v>
      </c>
      <c r="I41" s="1" t="n">
        <f aca="false">ABS(F41-E41)</f>
        <v>0.03072518965985</v>
      </c>
      <c r="J41" s="1" t="n">
        <f aca="false">I41^2</f>
        <v>0.000944037279633755</v>
      </c>
    </row>
    <row r="42" customFormat="false" ht="15" hidden="false" customHeight="false" outlineLevel="0" collapsed="false">
      <c r="A42" s="1" t="str">
        <f aca="false">INDEX(paste_data_here!A:A,(ROW()-2)*5+4)</f>
        <v>ClC(Cl)Cl</v>
      </c>
      <c r="B42" s="1" t="n">
        <f aca="false">INDEX(paste_data_here!B:B,(ROW()-2)*5+4)</f>
        <v>-3.02419351</v>
      </c>
      <c r="C42" s="1" t="n">
        <f aca="false">INDEX(paste_data_here!C:C,(ROW()-2)*5+4)</f>
        <v>1.13282495</v>
      </c>
      <c r="D42" s="1" t="n">
        <f aca="false">INDEX(paste_data_here!D:D,(ROW()-2)*5+4)</f>
        <v>2.18773397224793</v>
      </c>
      <c r="E42" s="1" t="n">
        <f aca="false">INDEX(paste_data_here!E:E,(ROW()-2)*5+4)</f>
        <v>-0.697155202</v>
      </c>
      <c r="F42" s="1" t="n">
        <f aca="false">INDEX(paste_data_here!F:F,(ROW()-2)*5+4)</f>
        <v>-0.693738835386152</v>
      </c>
      <c r="G42" s="1" t="n">
        <f aca="false">RANK(E42,E:E)</f>
        <v>40</v>
      </c>
      <c r="H42" s="1" t="n">
        <f aca="false">RANK(F42,F:F)</f>
        <v>42</v>
      </c>
      <c r="I42" s="1" t="n">
        <f aca="false">ABS(F42-E42)</f>
        <v>0.00341636661384803</v>
      </c>
      <c r="J42" s="1" t="n">
        <f aca="false">I42^2</f>
        <v>1.16715608402155E-005</v>
      </c>
    </row>
    <row r="43" customFormat="false" ht="15" hidden="false" customHeight="false" outlineLevel="0" collapsed="false">
      <c r="A43" s="1" t="str">
        <f aca="false">INDEX(paste_data_here!A:A,(ROW()-2)*5+4)</f>
        <v>CN(C)C=O</v>
      </c>
      <c r="B43" s="1" t="n">
        <f aca="false">INDEX(paste_data_here!B:B,(ROW()-2)*5+4)</f>
        <v>-2.18745555</v>
      </c>
      <c r="C43" s="1" t="n">
        <f aca="false">INDEX(paste_data_here!C:C,(ROW()-2)*5+4)</f>
        <v>1.049792669</v>
      </c>
      <c r="D43" s="1" t="n">
        <f aca="false">INDEX(paste_data_here!D:D,(ROW()-2)*5+4)</f>
        <v>2.26111050063067</v>
      </c>
      <c r="E43" s="1" t="n">
        <f aca="false">INDEX(paste_data_here!E:E,(ROW()-2)*5+4)</f>
        <v>-0.234204499</v>
      </c>
      <c r="F43" s="1" t="n">
        <f aca="false">INDEX(paste_data_here!F:F,(ROW()-2)*5+4)</f>
        <v>0.238953539727643</v>
      </c>
      <c r="G43" s="1" t="n">
        <f aca="false">RANK(E43,E:E)</f>
        <v>28</v>
      </c>
      <c r="H43" s="1" t="n">
        <f aca="false">RANK(F43,F:F)</f>
        <v>22</v>
      </c>
      <c r="I43" s="1" t="n">
        <f aca="false">ABS(F43-E43)</f>
        <v>0.473158038727643</v>
      </c>
      <c r="J43" s="1" t="n">
        <f aca="false">I43^2</f>
        <v>0.22387852961259</v>
      </c>
    </row>
    <row r="44" customFormat="false" ht="15" hidden="false" customHeight="false" outlineLevel="0" collapsed="false">
      <c r="A44" s="1" t="str">
        <f aca="false">INDEX(paste_data_here!A:A,(ROW()-2)*5+4)</f>
        <v>CN(C)c1ccc(C)cc1</v>
      </c>
      <c r="B44" s="1" t="n">
        <f aca="false">INDEX(paste_data_here!B:B,(ROW()-2)*5+4)</f>
        <v>-3.36833329</v>
      </c>
      <c r="C44" s="1" t="n">
        <f aca="false">INDEX(paste_data_here!C:C,(ROW()-2)*5+4)</f>
        <v>1.6227877</v>
      </c>
      <c r="D44" s="1" t="n">
        <f aca="false">INDEX(paste_data_here!D:D,(ROW()-2)*5+4)</f>
        <v>1.45557653660737</v>
      </c>
      <c r="E44" s="1" t="n">
        <f aca="false">INDEX(paste_data_here!E:E,(ROW()-2)*5+4)</f>
        <v>-1.329536027</v>
      </c>
      <c r="F44" s="1" t="n">
        <f aca="false">INDEX(paste_data_here!F:F,(ROW()-2)*5+4)</f>
        <v>-1.2802329278533</v>
      </c>
      <c r="G44" s="1" t="n">
        <f aca="false">RANK(E44,E:E)</f>
        <v>52</v>
      </c>
      <c r="H44" s="1" t="n">
        <f aca="false">RANK(F44,F:F)</f>
        <v>52</v>
      </c>
      <c r="I44" s="1" t="n">
        <f aca="false">ABS(F44-E44)</f>
        <v>0.0493030991467001</v>
      </c>
      <c r="J44" s="1" t="n">
        <f aca="false">I44^2</f>
        <v>0.00243079558546934</v>
      </c>
    </row>
    <row r="45" customFormat="false" ht="15" hidden="false" customHeight="false" outlineLevel="0" collapsed="false">
      <c r="A45" s="1" t="str">
        <f aca="false">INDEX(paste_data_here!A:A,(ROW()-2)*5+4)</f>
        <v>CN1CCCN(C)C1=O</v>
      </c>
      <c r="B45" s="1" t="n">
        <f aca="false">INDEX(paste_data_here!B:B,(ROW()-2)*5+4)</f>
        <v>-2.64210022</v>
      </c>
      <c r="C45" s="1" t="n">
        <f aca="false">INDEX(paste_data_here!C:C,(ROW()-2)*5+4)</f>
        <v>1.37273469</v>
      </c>
      <c r="D45" s="1" t="n">
        <f aca="false">INDEX(paste_data_here!D:D,(ROW()-2)*5+4)</f>
        <v>2.11896930526801</v>
      </c>
      <c r="E45" s="1" t="n">
        <f aca="false">INDEX(paste_data_here!E:E,(ROW()-2)*5+4)</f>
        <v>0.672944473</v>
      </c>
      <c r="F45" s="1" t="n">
        <f aca="false">INDEX(paste_data_here!F:F,(ROW()-2)*5+4)</f>
        <v>0.34143257671455</v>
      </c>
      <c r="G45" s="1" t="n">
        <f aca="false">RANK(E45,E:E)</f>
        <v>11</v>
      </c>
      <c r="H45" s="1" t="n">
        <f aca="false">RANK(F45,F:F)</f>
        <v>18</v>
      </c>
      <c r="I45" s="1" t="n">
        <f aca="false">ABS(F45-E45)</f>
        <v>0.33151189628545</v>
      </c>
      <c r="J45" s="1" t="n">
        <f aca="false">I45^2</f>
        <v>0.109900137378775</v>
      </c>
    </row>
    <row r="46" customFormat="false" ht="15" hidden="false" customHeight="false" outlineLevel="0" collapsed="false">
      <c r="A46" s="1" t="str">
        <f aca="false">INDEX(paste_data_here!A:A,(ROW()-2)*5+4)</f>
        <v>CO</v>
      </c>
      <c r="B46" s="1" t="n">
        <f aca="false">INDEX(paste_data_here!B:B,(ROW()-2)*5+4)</f>
        <v>-4.23762974</v>
      </c>
      <c r="C46" s="1" t="n">
        <f aca="false">INDEX(paste_data_here!C:C,(ROW()-2)*5+4)</f>
        <v>1.76566303</v>
      </c>
      <c r="D46" s="1" t="n">
        <f aca="false">INDEX(paste_data_here!D:D,(ROW()-2)*5+4)</f>
        <v>2.52065899528702</v>
      </c>
      <c r="E46" s="1" t="n">
        <f aca="false">INDEX(paste_data_here!E:E,(ROW()-2)*5+4)</f>
        <v>-0.116511345</v>
      </c>
      <c r="F46" s="1" t="n">
        <f aca="false">INDEX(paste_data_here!F:F,(ROW()-2)*5+4)</f>
        <v>0.273048743390805</v>
      </c>
      <c r="G46" s="1" t="n">
        <f aca="false">RANK(E46,E:E)</f>
        <v>24</v>
      </c>
      <c r="H46" s="1" t="n">
        <f aca="false">RANK(F46,F:F)</f>
        <v>21</v>
      </c>
      <c r="I46" s="1" t="n">
        <f aca="false">ABS(F46-E46)</f>
        <v>0.389560088390805</v>
      </c>
      <c r="J46" s="1" t="n">
        <f aca="false">I46^2</f>
        <v>0.151757062467052</v>
      </c>
    </row>
    <row r="47" customFormat="false" ht="15" hidden="false" customHeight="false" outlineLevel="0" collapsed="false">
      <c r="A47" s="1" t="str">
        <f aca="false">INDEX(paste_data_here!A:A,(ROW()-2)*5+4)</f>
        <v>COc1ccccc1[N+]([O-])=O</v>
      </c>
      <c r="B47" s="1" t="n">
        <f aca="false">INDEX(paste_data_here!B:B,(ROW()-2)*5+4)</f>
        <v>-3.05865594</v>
      </c>
      <c r="C47" s="1" t="n">
        <f aca="false">INDEX(paste_data_here!C:C,(ROW()-2)*5+4)</f>
        <v>1.72936916</v>
      </c>
      <c r="D47" s="1" t="n">
        <f aca="false">INDEX(paste_data_here!D:D,(ROW()-2)*5+4)</f>
        <v>1.63291780963212</v>
      </c>
      <c r="E47" s="1" t="n">
        <f aca="false">INDEX(paste_data_here!E:E,(ROW()-2)*5+4)</f>
        <v>-0.255537619</v>
      </c>
      <c r="F47" s="1" t="n">
        <f aca="false">INDEX(paste_data_here!F:F,(ROW()-2)*5+4)</f>
        <v>-0.297361736039336</v>
      </c>
      <c r="G47" s="1" t="n">
        <f aca="false">RANK(E47,E:E)</f>
        <v>30</v>
      </c>
      <c r="H47" s="1" t="n">
        <f aca="false">RANK(F47,F:F)</f>
        <v>31</v>
      </c>
      <c r="I47" s="1" t="n">
        <f aca="false">ABS(F47-E47)</f>
        <v>0.041824117039336</v>
      </c>
      <c r="J47" s="1" t="n">
        <f aca="false">I47^2</f>
        <v>0.00174925676612008</v>
      </c>
    </row>
    <row r="48" customFormat="false" ht="15" hidden="false" customHeight="false" outlineLevel="0" collapsed="false">
      <c r="A48" s="1" t="str">
        <f aca="false">INDEX(paste_data_here!A:A,(ROW()-2)*5+4)</f>
        <v>N#Cc1ccccc1</v>
      </c>
      <c r="B48" s="1" t="n">
        <f aca="false">INDEX(paste_data_here!B:B,(ROW()-2)*5+4)</f>
        <v>-2.91160123</v>
      </c>
      <c r="C48" s="1" t="n">
        <f aca="false">INDEX(paste_data_here!C:C,(ROW()-2)*5+4)</f>
        <v>1.43234119</v>
      </c>
      <c r="D48" s="1" t="n">
        <f aca="false">INDEX(paste_data_here!D:D,(ROW()-2)*5+4)</f>
        <v>2.1528028805089</v>
      </c>
      <c r="E48" s="1" t="n">
        <f aca="false">INDEX(paste_data_here!E:E,(ROW()-2)*5+4)</f>
        <v>-0.016332655</v>
      </c>
      <c r="F48" s="1" t="n">
        <f aca="false">INDEX(paste_data_here!F:F,(ROW()-2)*5+4)</f>
        <v>0.220742579240038</v>
      </c>
      <c r="G48" s="1" t="n">
        <f aca="false">RANK(E48,E:E)</f>
        <v>22</v>
      </c>
      <c r="H48" s="1" t="n">
        <f aca="false">RANK(F48,F:F)</f>
        <v>23</v>
      </c>
      <c r="I48" s="1" t="n">
        <f aca="false">ABS(F48-E48)</f>
        <v>0.237075234240038</v>
      </c>
      <c r="J48" s="1" t="n">
        <f aca="false">I48^2</f>
        <v>0.0562046666899689</v>
      </c>
    </row>
    <row r="49" customFormat="false" ht="15" hidden="false" customHeight="false" outlineLevel="0" collapsed="false">
      <c r="A49" s="1" t="str">
        <f aca="false">INDEX(paste_data_here!A:A,(ROW()-2)*5+4)</f>
        <v>N#CCc1ccccc1</v>
      </c>
      <c r="B49" s="1" t="n">
        <f aca="false">INDEX(paste_data_here!B:B,(ROW()-2)*5+4)</f>
        <v>-3.33350651</v>
      </c>
      <c r="C49" s="1" t="n">
        <f aca="false">INDEX(paste_data_here!C:C,(ROW()-2)*5+4)</f>
        <v>1.86715421</v>
      </c>
      <c r="D49" s="1" t="n">
        <f aca="false">INDEX(paste_data_here!D:D,(ROW()-2)*5+4)</f>
        <v>1.90896275926973</v>
      </c>
      <c r="E49" s="1" t="n">
        <f aca="false">INDEX(paste_data_here!E:E,(ROW()-2)*5+4)</f>
        <v>-0.127833372</v>
      </c>
      <c r="F49" s="1" t="n">
        <f aca="false">INDEX(paste_data_here!F:F,(ROW()-2)*5+4)</f>
        <v>0.295746642132041</v>
      </c>
      <c r="G49" s="1" t="n">
        <f aca="false">RANK(E49,E:E)</f>
        <v>25</v>
      </c>
      <c r="H49" s="1" t="n">
        <f aca="false">RANK(F49,F:F)</f>
        <v>19</v>
      </c>
      <c r="I49" s="1" t="n">
        <f aca="false">ABS(F49-E49)</f>
        <v>0.423580014132041</v>
      </c>
      <c r="J49" s="1" t="n">
        <f aca="false">I49^2</f>
        <v>0.1794200283721</v>
      </c>
    </row>
    <row r="50" customFormat="false" ht="15" hidden="false" customHeight="false" outlineLevel="0" collapsed="false">
      <c r="A50" s="1" t="str">
        <f aca="false">INDEX(paste_data_here!A:A,(ROW()-2)*5+4)</f>
        <v>Nc1ccccc1Cl</v>
      </c>
      <c r="B50" s="1" t="n">
        <f aca="false">INDEX(paste_data_here!B:B,(ROW()-2)*5+4)</f>
        <v>-3.70795576</v>
      </c>
      <c r="C50" s="1" t="n">
        <f aca="false">INDEX(paste_data_here!C:C,(ROW()-2)*5+4)</f>
        <v>1.95735993</v>
      </c>
      <c r="D50" s="1" t="n">
        <f aca="false">INDEX(paste_data_here!D:D,(ROW()-2)*5+4)</f>
        <v>2.1199690699896</v>
      </c>
      <c r="E50" s="1" t="n">
        <f aca="false">INDEX(paste_data_here!E:E,(ROW()-2)*5+4)</f>
        <v>0.765467842</v>
      </c>
      <c r="F50" s="1" t="n">
        <f aca="false">INDEX(paste_data_here!F:F,(ROW()-2)*5+4)</f>
        <v>0.564255194017442</v>
      </c>
      <c r="G50" s="1" t="n">
        <f aca="false">RANK(E50,E:E)</f>
        <v>10</v>
      </c>
      <c r="H50" s="1" t="n">
        <f aca="false">RANK(F50,F:F)</f>
        <v>14</v>
      </c>
      <c r="I50" s="1" t="n">
        <f aca="false">ABS(F50-E50)</f>
        <v>0.201212647982558</v>
      </c>
      <c r="J50" s="1" t="n">
        <f aca="false">I50^2</f>
        <v>0.0404865297081528</v>
      </c>
    </row>
    <row r="51" customFormat="false" ht="15" hidden="false" customHeight="false" outlineLevel="0" collapsed="false">
      <c r="A51" s="1" t="str">
        <f aca="false">INDEX(paste_data_here!A:A,(ROW()-2)*5+4)</f>
        <v>Nc1ccccc1F</v>
      </c>
      <c r="B51" s="1" t="n">
        <f aca="false">INDEX(paste_data_here!B:B,(ROW()-2)*5+4)</f>
        <v>-3.59641095</v>
      </c>
      <c r="C51" s="1" t="n">
        <f aca="false">INDEX(paste_data_here!C:C,(ROW()-2)*5+4)</f>
        <v>1.8546826</v>
      </c>
      <c r="D51" s="1" t="n">
        <f aca="false">INDEX(paste_data_here!D:D,(ROW()-2)*5+4)</f>
        <v>2.1528028805089</v>
      </c>
      <c r="E51" s="1" t="n">
        <f aca="false">INDEX(paste_data_here!E:E,(ROW()-2)*5+4)</f>
        <v>0.530628251</v>
      </c>
      <c r="F51" s="1" t="n">
        <f aca="false">INDEX(paste_data_here!F:F,(ROW()-2)*5+4)</f>
        <v>0.506631474936438</v>
      </c>
      <c r="G51" s="1" t="n">
        <f aca="false">RANK(E51,E:E)</f>
        <v>14</v>
      </c>
      <c r="H51" s="1" t="n">
        <f aca="false">RANK(F51,F:F)</f>
        <v>15</v>
      </c>
      <c r="I51" s="1" t="n">
        <f aca="false">ABS(F51-E51)</f>
        <v>0.023996776063562</v>
      </c>
      <c r="J51" s="1" t="n">
        <f aca="false">I51^2</f>
        <v>0.000575845261444742</v>
      </c>
    </row>
    <row r="52" customFormat="false" ht="15" hidden="false" customHeight="false" outlineLevel="0" collapsed="false">
      <c r="A52" s="1" t="str">
        <f aca="false">INDEX(paste_data_here!A:A,(ROW()-2)*5+4)</f>
        <v>Oc1ccccc1</v>
      </c>
      <c r="B52" s="1" t="n">
        <f aca="false">INDEX(paste_data_here!B:B,(ROW()-2)*5+4)</f>
        <v>-4.79126914</v>
      </c>
      <c r="C52" s="1" t="n">
        <f aca="false">INDEX(paste_data_here!C:C,(ROW()-2)*5+4)</f>
        <v>2.80668851</v>
      </c>
      <c r="D52" s="1" t="n">
        <f aca="false">INDEX(paste_data_here!D:D,(ROW()-2)*5+4)</f>
        <v>1.9363784247672</v>
      </c>
      <c r="E52" s="1" t="n">
        <f aca="false">INDEX(paste_data_here!E:E,(ROW()-2)*5+4)</f>
        <v>0.572165284</v>
      </c>
      <c r="F52" s="1" t="n">
        <f aca="false">INDEX(paste_data_here!F:F,(ROW()-2)*5+4)</f>
        <v>0.821539797560111</v>
      </c>
      <c r="G52" s="1" t="n">
        <f aca="false">RANK(E52,E:E)</f>
        <v>12</v>
      </c>
      <c r="H52" s="1" t="n">
        <f aca="false">RANK(F52,F:F)</f>
        <v>10</v>
      </c>
      <c r="I52" s="1" t="n">
        <f aca="false">ABS(F52-E52)</f>
        <v>0.249374513560111</v>
      </c>
      <c r="J52" s="1" t="n">
        <f aca="false">I52^2</f>
        <v>0.062187648013342</v>
      </c>
    </row>
    <row r="53" customFormat="false" ht="15" hidden="false" customHeight="false" outlineLevel="0" collapsed="false">
      <c r="A53" s="1" t="str">
        <f aca="false">INDEX(paste_data_here!A:A,(ROW()-2)*5+4)</f>
        <v>OCC(F)F</v>
      </c>
      <c r="B53" s="1" t="n">
        <f aca="false">INDEX(paste_data_here!B:B,(ROW()-2)*5+4)</f>
        <v>-6.17836276</v>
      </c>
      <c r="C53" s="1" t="n">
        <f aca="false">INDEX(paste_data_here!C:C,(ROW()-2)*5+4)</f>
        <v>3.20454386</v>
      </c>
      <c r="D53" s="1" t="n">
        <f aca="false">INDEX(paste_data_here!D:D,(ROW()-2)*5+4)</f>
        <v>2.13914055289753</v>
      </c>
      <c r="E53" s="1" t="n">
        <f aca="false">INDEX(paste_data_here!E:E,(ROW()-2)*5+4)</f>
        <v>0.457424847</v>
      </c>
      <c r="F53" s="1" t="n">
        <f aca="false">INDEX(paste_data_here!F:F,(ROW()-2)*5+4)</f>
        <v>0.863663612177987</v>
      </c>
      <c r="G53" s="1" t="n">
        <f aca="false">RANK(E53,E:E)</f>
        <v>17</v>
      </c>
      <c r="H53" s="1" t="n">
        <f aca="false">RANK(F53,F:F)</f>
        <v>9</v>
      </c>
      <c r="I53" s="1" t="n">
        <f aca="false">ABS(F53-E53)</f>
        <v>0.406238765177987</v>
      </c>
      <c r="J53" s="1" t="n">
        <f aca="false">I53^2</f>
        <v>0.165029934333336</v>
      </c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4" activeCellId="0" sqref="A54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INDEX(paste_data_here!A:A,(ROW()-2)*5+5)</f>
        <v>[O-]C(=O)CCCF</v>
      </c>
      <c r="B2" s="1" t="n">
        <f aca="false">INDEX(paste_data_here!B:B,(ROW()-2)*5+5)</f>
        <v>-2.8631352</v>
      </c>
      <c r="C2" s="1" t="n">
        <f aca="false">INDEX(paste_data_here!C:C,(ROW()-2)*5+5)</f>
        <v>1.34029811</v>
      </c>
      <c r="D2" s="1" t="n">
        <f aca="false">INDEX(paste_data_here!D:D,(ROW()-2)*5+5)</f>
        <v>2.08618335941171</v>
      </c>
      <c r="E2" s="1" t="n">
        <f aca="false">INDEX(paste_data_here!E:E,(ROW()-2)*5+5)</f>
        <v>-0.360969868</v>
      </c>
      <c r="F2" s="1" t="n">
        <f aca="false">INDEX(paste_data_here!F:F,(ROW()-2)*5+5)</f>
        <v>-0.0837035981072896</v>
      </c>
      <c r="G2" s="1" t="n">
        <f aca="false">RANK(E2,E:E)</f>
        <v>25</v>
      </c>
      <c r="H2" s="1" t="n">
        <f aca="false">RANK(F2,F:F)</f>
        <v>20</v>
      </c>
      <c r="I2" s="1" t="n">
        <f aca="false">ABS(F2-E2)</f>
        <v>0.27726626989271</v>
      </c>
      <c r="J2" s="1" t="n">
        <f aca="false">I2^2</f>
        <v>0.0768765844202173</v>
      </c>
    </row>
    <row r="3" customFormat="false" ht="15" hidden="false" customHeight="false" outlineLevel="0" collapsed="false">
      <c r="A3" s="1" t="str">
        <f aca="false">INDEX(paste_data_here!A:A,(ROW()-2)*5+5)</f>
        <v>BrCCBr</v>
      </c>
      <c r="B3" s="1" t="n">
        <f aca="false">INDEX(paste_data_here!B:B,(ROW()-2)*5+5)</f>
        <v>-2.65438559</v>
      </c>
      <c r="C3" s="1" t="n">
        <f aca="false">INDEX(paste_data_here!C:C,(ROW()-2)*5+5)</f>
        <v>1.32445335</v>
      </c>
      <c r="D3" s="1" t="n">
        <f aca="false">INDEX(paste_data_here!D:D,(ROW()-2)*5+5)</f>
        <v>1.72788130102896</v>
      </c>
      <c r="E3" s="1" t="n">
        <f aca="false">INDEX(paste_data_here!E:E,(ROW()-2)*5+5)</f>
        <v>-0.549913012</v>
      </c>
      <c r="F3" s="1" t="n">
        <f aca="false">INDEX(paste_data_here!F:F,(ROW()-2)*5+5)</f>
        <v>-0.464441689846723</v>
      </c>
      <c r="G3" s="1" t="n">
        <f aca="false">RANK(E3,E:E)</f>
        <v>32</v>
      </c>
      <c r="H3" s="1" t="n">
        <f aca="false">RANK(F3,F:F)</f>
        <v>29</v>
      </c>
      <c r="I3" s="1" t="n">
        <f aca="false">ABS(F3-E3)</f>
        <v>0.085471322153277</v>
      </c>
      <c r="J3" s="1" t="n">
        <f aca="false">I3^2</f>
        <v>0.00730534691062925</v>
      </c>
    </row>
    <row r="4" customFormat="false" ht="15" hidden="false" customHeight="false" outlineLevel="0" collapsed="false">
      <c r="A4" s="1" t="str">
        <f aca="false">INDEX(paste_data_here!A:A,(ROW()-2)*5+5)</f>
        <v>C[C@@H]1CC[C@@H](C)CC1</v>
      </c>
      <c r="B4" s="1" t="n">
        <f aca="false">INDEX(paste_data_here!B:B,(ROW()-2)*5+5)</f>
        <v>-3.01597096</v>
      </c>
      <c r="C4" s="1" t="n">
        <f aca="false">INDEX(paste_data_here!C:C,(ROW()-2)*5+5)</f>
        <v>1.17907517</v>
      </c>
      <c r="D4" s="1" t="n">
        <f aca="false">INDEX(paste_data_here!D:D,(ROW()-2)*5+5)</f>
        <v>2.22381718664994</v>
      </c>
      <c r="E4" s="1" t="n">
        <f aca="false">INDEX(paste_data_here!E:E,(ROW()-2)*5+5)</f>
        <v>-0.487760351</v>
      </c>
      <c r="F4" s="1" t="n">
        <f aca="false">INDEX(paste_data_here!F:F,(ROW()-2)*5+5)</f>
        <v>-0.500158577175329</v>
      </c>
      <c r="G4" s="1" t="n">
        <f aca="false">RANK(E4,E:E)</f>
        <v>29</v>
      </c>
      <c r="H4" s="1" t="n">
        <f aca="false">RANK(F4,F:F)</f>
        <v>30</v>
      </c>
      <c r="I4" s="1" t="n">
        <f aca="false">ABS(F4-E4)</f>
        <v>0.012398226175329</v>
      </c>
      <c r="J4" s="1" t="n">
        <f aca="false">I4^2</f>
        <v>0.000153716012294613</v>
      </c>
    </row>
    <row r="5" customFormat="false" ht="15" hidden="false" customHeight="false" outlineLevel="0" collapsed="false">
      <c r="A5" s="1" t="str">
        <f aca="false">INDEX(paste_data_here!A:A,(ROW()-2)*5+5)</f>
        <v>C1CCCC1</v>
      </c>
      <c r="B5" s="1" t="n">
        <f aca="false">INDEX(paste_data_here!B:B,(ROW()-2)*5+5)</f>
        <v>-0.8343997844</v>
      </c>
      <c r="C5" s="1" t="n">
        <f aca="false">INDEX(paste_data_here!C:C,(ROW()-2)*5+5)</f>
        <v>0.1376525587</v>
      </c>
      <c r="D5" s="1" t="n">
        <f aca="false">INDEX(paste_data_here!D:D,(ROW()-2)*5+5)</f>
        <v>2.22381718664994</v>
      </c>
      <c r="E5" s="1" t="n">
        <f aca="false">INDEX(paste_data_here!E:E,(ROW()-2)*5+5)</f>
        <v>-0.933945667</v>
      </c>
      <c r="F5" s="1" t="n">
        <f aca="false">INDEX(paste_data_here!F:F,(ROW()-2)*5+5)</f>
        <v>-0.671331987287756</v>
      </c>
      <c r="G5" s="1" t="n">
        <f aca="false">RANK(E5,E:E)</f>
        <v>41</v>
      </c>
      <c r="H5" s="1" t="n">
        <f aca="false">RANK(F5,F:F)</f>
        <v>38</v>
      </c>
      <c r="I5" s="1" t="n">
        <f aca="false">ABS(F5-E5)</f>
        <v>0.262613679712244</v>
      </c>
      <c r="J5" s="1" t="n">
        <f aca="false">I5^2</f>
        <v>0.0689659447720051</v>
      </c>
    </row>
    <row r="6" customFormat="false" ht="15" hidden="false" customHeight="false" outlineLevel="0" collapsed="false">
      <c r="A6" s="1" t="str">
        <f aca="false">INDEX(paste_data_here!A:A,(ROW()-2)*5+5)</f>
        <v>C1CCCC2(CC1)CCCCC2</v>
      </c>
      <c r="B6" s="1" t="n">
        <f aca="false">INDEX(paste_data_here!B:B,(ROW()-2)*5+5)</f>
        <v>-3.65856824</v>
      </c>
      <c r="C6" s="1" t="n">
        <f aca="false">INDEX(paste_data_here!C:C,(ROW()-2)*5+5)</f>
        <v>1.96380258</v>
      </c>
      <c r="D6" s="1" t="n">
        <f aca="false">INDEX(paste_data_here!D:D,(ROW()-2)*5+5)</f>
        <v>2.02356357135104</v>
      </c>
      <c r="E6" s="1" t="n">
        <f aca="false">INDEX(paste_data_here!E:E,(ROW()-2)*5+5)</f>
        <v>0.689139159</v>
      </c>
      <c r="F6" s="1" t="n">
        <f aca="false">INDEX(paste_data_here!F:F,(ROW()-2)*5+5)</f>
        <v>0.403383984470098</v>
      </c>
      <c r="G6" s="1" t="n">
        <f aca="false">RANK(E6,E:E)</f>
        <v>7</v>
      </c>
      <c r="H6" s="1" t="n">
        <f aca="false">RANK(F6,F:F)</f>
        <v>10</v>
      </c>
      <c r="I6" s="1" t="n">
        <f aca="false">ABS(F6-E6)</f>
        <v>0.285755174529902</v>
      </c>
      <c r="J6" s="1" t="n">
        <f aca="false">I6^2</f>
        <v>0.0816560197706148</v>
      </c>
    </row>
    <row r="7" customFormat="false" ht="15" hidden="false" customHeight="false" outlineLevel="0" collapsed="false">
      <c r="A7" s="1" t="str">
        <f aca="false">INDEX(paste_data_here!A:A,(ROW()-2)*5+5)</f>
        <v>CC(=O)OC(C)=O</v>
      </c>
      <c r="B7" s="1" t="n">
        <f aca="false">INDEX(paste_data_here!B:B,(ROW()-2)*5+5)</f>
        <v>-3.72110977</v>
      </c>
      <c r="C7" s="1" t="n">
        <f aca="false">INDEX(paste_data_here!C:C,(ROW()-2)*5+5)</f>
        <v>1.59473914</v>
      </c>
      <c r="D7" s="1" t="n">
        <f aca="false">INDEX(paste_data_here!D:D,(ROW()-2)*5+5)</f>
        <v>1.76446743146758</v>
      </c>
      <c r="E7" s="1" t="n">
        <f aca="false">INDEX(paste_data_here!E:E,(ROW()-2)*5+5)</f>
        <v>-1.046969056</v>
      </c>
      <c r="F7" s="1" t="n">
        <f aca="false">INDEX(paste_data_here!F:F,(ROW()-2)*5+5)</f>
        <v>-1.15411371934181</v>
      </c>
      <c r="G7" s="1" t="n">
        <f aca="false">RANK(E7,E:E)</f>
        <v>44</v>
      </c>
      <c r="H7" s="1" t="n">
        <f aca="false">RANK(F7,F:F)</f>
        <v>49</v>
      </c>
      <c r="I7" s="1" t="n">
        <f aca="false">ABS(F7-E7)</f>
        <v>0.10714466334181</v>
      </c>
      <c r="J7" s="1" t="n">
        <f aca="false">I7^2</f>
        <v>0.0114799788826298</v>
      </c>
    </row>
    <row r="8" customFormat="false" ht="15" hidden="false" customHeight="false" outlineLevel="0" collapsed="false">
      <c r="A8" s="1" t="str">
        <f aca="false">INDEX(paste_data_here!A:A,(ROW()-2)*5+5)</f>
        <v>CC(=O)Oc1ccccc1</v>
      </c>
      <c r="B8" s="1" t="n">
        <f aca="false">INDEX(paste_data_here!B:B,(ROW()-2)*5+5)</f>
        <v>-3.08946658</v>
      </c>
      <c r="C8" s="1" t="n">
        <f aca="false">INDEX(paste_data_here!C:C,(ROW()-2)*5+5)</f>
        <v>1.55482605</v>
      </c>
      <c r="D8" s="1" t="n">
        <f aca="false">INDEX(paste_data_here!D:D,(ROW()-2)*5+5)</f>
        <v>1.79481430196131</v>
      </c>
      <c r="E8" s="1" t="n">
        <f aca="false">INDEX(paste_data_here!E:E,(ROW()-2)*5+5)</f>
        <v>-0.077788583</v>
      </c>
      <c r="F8" s="1" t="n">
        <f aca="false">INDEX(paste_data_here!F:F,(ROW()-2)*5+5)</f>
        <v>-0.379028625380787</v>
      </c>
      <c r="G8" s="1" t="n">
        <f aca="false">RANK(E8,E:E)</f>
        <v>16</v>
      </c>
      <c r="H8" s="1" t="n">
        <f aca="false">RANK(F8,F:F)</f>
        <v>27</v>
      </c>
      <c r="I8" s="1" t="n">
        <f aca="false">ABS(F8-E8)</f>
        <v>0.301240042380787</v>
      </c>
      <c r="J8" s="1" t="n">
        <f aca="false">I8^2</f>
        <v>0.0907455631335784</v>
      </c>
    </row>
    <row r="9" customFormat="false" ht="15" hidden="false" customHeight="false" outlineLevel="0" collapsed="false">
      <c r="A9" s="1" t="str">
        <f aca="false">INDEX(paste_data_here!A:A,(ROW()-2)*5+5)</f>
        <v>CC(C)=O</v>
      </c>
      <c r="B9" s="1" t="n">
        <f aca="false">INDEX(paste_data_here!B:B,(ROW()-2)*5+5)</f>
        <v>-3.16351005</v>
      </c>
      <c r="C9" s="1" t="n">
        <f aca="false">INDEX(paste_data_here!C:C,(ROW()-2)*5+5)</f>
        <v>0.949563089</v>
      </c>
      <c r="D9" s="1" t="n">
        <f aca="false">INDEX(paste_data_here!D:D,(ROW()-2)*5+5)</f>
        <v>2.36651860081478</v>
      </c>
      <c r="E9" s="1" t="n">
        <f aca="false">INDEX(paste_data_here!E:E,(ROW()-2)*5+5)</f>
        <v>-1.051251717</v>
      </c>
      <c r="F9" s="1" t="n">
        <f aca="false">INDEX(paste_data_here!F:F,(ROW()-2)*5+5)</f>
        <v>-1.16571555114404</v>
      </c>
      <c r="G9" s="1" t="n">
        <f aca="false">RANK(E9,E:E)</f>
        <v>45</v>
      </c>
      <c r="H9" s="1" t="n">
        <f aca="false">RANK(F9,F:F)</f>
        <v>50</v>
      </c>
      <c r="I9" s="1" t="n">
        <f aca="false">ABS(F9-E9)</f>
        <v>0.11446383414404</v>
      </c>
      <c r="J9" s="1" t="n">
        <f aca="false">I9^2</f>
        <v>0.0131019693269543</v>
      </c>
    </row>
    <row r="10" customFormat="false" ht="15" hidden="false" customHeight="false" outlineLevel="0" collapsed="false">
      <c r="A10" s="1" t="str">
        <f aca="false">INDEX(paste_data_here!A:A,(ROW()-2)*5+5)</f>
        <v>CC(C)Br</v>
      </c>
      <c r="B10" s="1" t="n">
        <f aca="false">INDEX(paste_data_here!B:B,(ROW()-2)*5+5)</f>
        <v>-2.63210979</v>
      </c>
      <c r="C10" s="1" t="n">
        <f aca="false">INDEX(paste_data_here!C:C,(ROW()-2)*5+5)</f>
        <v>0.835926172</v>
      </c>
      <c r="D10" s="1" t="n">
        <f aca="false">INDEX(paste_data_here!D:D,(ROW()-2)*5+5)</f>
        <v>2.144789257282</v>
      </c>
      <c r="E10" s="1" t="n">
        <f aca="false">INDEX(paste_data_here!E:E,(ROW()-2)*5+5)</f>
        <v>-0.943148186</v>
      </c>
      <c r="F10" s="1" t="n">
        <f aca="false">INDEX(paste_data_here!F:F,(ROW()-2)*5+5)</f>
        <v>-1.06745813359838</v>
      </c>
      <c r="G10" s="1" t="n">
        <f aca="false">RANK(E10,E:E)</f>
        <v>43</v>
      </c>
      <c r="H10" s="1" t="n">
        <f aca="false">RANK(F10,F:F)</f>
        <v>45</v>
      </c>
      <c r="I10" s="1" t="n">
        <f aca="false">ABS(F10-E10)</f>
        <v>0.12430994759838</v>
      </c>
      <c r="J10" s="1" t="n">
        <f aca="false">I10^2</f>
        <v>0.015452963071912</v>
      </c>
    </row>
    <row r="11" customFormat="false" ht="15" hidden="false" customHeight="false" outlineLevel="0" collapsed="false">
      <c r="A11" s="1" t="str">
        <f aca="false">INDEX(paste_data_here!A:A,(ROW()-2)*5+5)</f>
        <v>CC(C)C(C)O</v>
      </c>
      <c r="B11" s="1" t="n">
        <f aca="false">INDEX(paste_data_here!B:B,(ROW()-2)*5+5)</f>
        <v>-5.62757737</v>
      </c>
      <c r="C11" s="1" t="n">
        <f aca="false">INDEX(paste_data_here!C:C,(ROW()-2)*5+5)</f>
        <v>2.88738329</v>
      </c>
      <c r="D11" s="1" t="n">
        <f aca="false">INDEX(paste_data_here!D:D,(ROW()-2)*5+5)</f>
        <v>1.87446177534754</v>
      </c>
      <c r="E11" s="1" t="n">
        <f aca="false">INDEX(paste_data_here!E:E,(ROW()-2)*5+5)</f>
        <v>-0.452556716</v>
      </c>
      <c r="F11" s="1" t="n">
        <f aca="false">INDEX(paste_data_here!F:F,(ROW()-2)*5+5)</f>
        <v>-0.27258243523757</v>
      </c>
      <c r="G11" s="1" t="n">
        <f aca="false">RANK(E11,E:E)</f>
        <v>27</v>
      </c>
      <c r="H11" s="1" t="n">
        <f aca="false">RANK(F11,F:F)</f>
        <v>25</v>
      </c>
      <c r="I11" s="1" t="n">
        <f aca="false">ABS(F11-E11)</f>
        <v>0.17997428076243</v>
      </c>
      <c r="J11" s="1" t="n">
        <f aca="false">I11^2</f>
        <v>0.032390741735954</v>
      </c>
    </row>
    <row r="12" customFormat="false" ht="15" hidden="false" customHeight="false" outlineLevel="0" collapsed="false">
      <c r="A12" s="1" t="str">
        <f aca="false">INDEX(paste_data_here!A:A,(ROW()-2)*5+5)</f>
        <v>CC(C)CC(C)=O</v>
      </c>
      <c r="B12" s="1" t="n">
        <f aca="false">INDEX(paste_data_here!B:B,(ROW()-2)*5+5)</f>
        <v>-3.55074078</v>
      </c>
      <c r="C12" s="1" t="n">
        <f aca="false">INDEX(paste_data_here!C:C,(ROW()-2)*5+5)</f>
        <v>1.38909184</v>
      </c>
      <c r="D12" s="1" t="n">
        <f aca="false">INDEX(paste_data_here!D:D,(ROW()-2)*5+5)</f>
        <v>2.18773397224793</v>
      </c>
      <c r="E12" s="1" t="n">
        <f aca="false">INDEX(paste_data_here!E:E,(ROW()-2)*5+5)</f>
        <v>-0.719285838</v>
      </c>
      <c r="F12" s="1" t="n">
        <f aca="false">INDEX(paste_data_here!F:F,(ROW()-2)*5+5)</f>
        <v>-0.650300944181753</v>
      </c>
      <c r="G12" s="1" t="n">
        <f aca="false">RANK(E12,E:E)</f>
        <v>35</v>
      </c>
      <c r="H12" s="1" t="n">
        <f aca="false">RANK(F12,F:F)</f>
        <v>37</v>
      </c>
      <c r="I12" s="1" t="n">
        <f aca="false">ABS(F12-E12)</f>
        <v>0.068984893818247</v>
      </c>
      <c r="J12" s="1" t="n">
        <f aca="false">I12^2</f>
        <v>0.00475891557511482</v>
      </c>
    </row>
    <row r="13" customFormat="false" ht="15" hidden="false" customHeight="false" outlineLevel="0" collapsed="false">
      <c r="A13" s="1" t="str">
        <f aca="false">INDEX(paste_data_here!A:A,(ROW()-2)*5+5)</f>
        <v>CC(C)CCO</v>
      </c>
      <c r="B13" s="1" t="n">
        <f aca="false">INDEX(paste_data_here!B:B,(ROW()-2)*5+5)</f>
        <v>-4.94358335</v>
      </c>
      <c r="C13" s="1" t="n">
        <f aca="false">INDEX(paste_data_here!C:C,(ROW()-2)*5+5)</f>
        <v>2.48176279</v>
      </c>
      <c r="D13" s="1" t="n">
        <f aca="false">INDEX(paste_data_here!D:D,(ROW()-2)*5+5)</f>
        <v>2.3808941793199</v>
      </c>
      <c r="E13" s="1" t="n">
        <f aca="false">INDEX(paste_data_here!E:E,(ROW()-2)*5+5)</f>
        <v>1.808288771</v>
      </c>
      <c r="F13" s="1" t="n">
        <f aca="false">INDEX(paste_data_here!F:F,(ROW()-2)*5+5)</f>
        <v>1.23136192056631</v>
      </c>
      <c r="G13" s="1" t="n">
        <f aca="false">RANK(E13,E:E)</f>
        <v>3</v>
      </c>
      <c r="H13" s="1" t="n">
        <f aca="false">RANK(F13,F:F)</f>
        <v>4</v>
      </c>
      <c r="I13" s="1" t="n">
        <f aca="false">ABS(F13-E13)</f>
        <v>0.57692685043369</v>
      </c>
      <c r="J13" s="1" t="n">
        <f aca="false">I13^2</f>
        <v>0.332844590751337</v>
      </c>
    </row>
    <row r="14" customFormat="false" ht="15" hidden="false" customHeight="false" outlineLevel="0" collapsed="false">
      <c r="A14" s="1" t="str">
        <f aca="false">INDEX(paste_data_here!A:A,(ROW()-2)*5+5)</f>
        <v>CC(C)CO</v>
      </c>
      <c r="B14" s="1" t="n">
        <f aca="false">INDEX(paste_data_here!B:B,(ROW()-2)*5+5)</f>
        <v>-5.55348227</v>
      </c>
      <c r="C14" s="1" t="n">
        <f aca="false">INDEX(paste_data_here!C:C,(ROW()-2)*5+5)</f>
        <v>2.90183247</v>
      </c>
      <c r="D14" s="1" t="n">
        <f aca="false">INDEX(paste_data_here!D:D,(ROW()-2)*5+5)</f>
        <v>1.88784702723365</v>
      </c>
      <c r="E14" s="1" t="n">
        <f aca="false">INDEX(paste_data_here!E:E,(ROW()-2)*5+5)</f>
        <v>-0.332261116</v>
      </c>
      <c r="F14" s="1" t="n">
        <f aca="false">INDEX(paste_data_here!F:F,(ROW()-2)*5+5)</f>
        <v>-0.0941996762911221</v>
      </c>
      <c r="G14" s="1" t="n">
        <f aca="false">RANK(E14,E:E)</f>
        <v>22</v>
      </c>
      <c r="H14" s="1" t="n">
        <f aca="false">RANK(F14,F:F)</f>
        <v>21</v>
      </c>
      <c r="I14" s="1" t="n">
        <f aca="false">ABS(F14-E14)</f>
        <v>0.238061439708878</v>
      </c>
      <c r="J14" s="1" t="n">
        <f aca="false">I14^2</f>
        <v>0.0566732490762637</v>
      </c>
    </row>
    <row r="15" customFormat="false" ht="15" hidden="false" customHeight="false" outlineLevel="0" collapsed="false">
      <c r="A15" s="1" t="str">
        <f aca="false">INDEX(paste_data_here!A:A,(ROW()-2)*5+5)</f>
        <v>CC(C)I</v>
      </c>
      <c r="B15" s="1" t="n">
        <f aca="false">INDEX(paste_data_here!B:B,(ROW()-2)*5+5)</f>
        <v>-2.67379158</v>
      </c>
      <c r="C15" s="1" t="n">
        <f aca="false">INDEX(paste_data_here!C:C,(ROW()-2)*5+5)</f>
        <v>0.970228782</v>
      </c>
      <c r="D15" s="1" t="n">
        <f aca="false">INDEX(paste_data_here!D:D,(ROW()-2)*5+5)</f>
        <v>1.99105133046909</v>
      </c>
      <c r="E15" s="1" t="n">
        <f aca="false">INDEX(paste_data_here!E:E,(ROW()-2)*5+5)</f>
        <v>-0.820980552</v>
      </c>
      <c r="F15" s="1" t="n">
        <f aca="false">INDEX(paste_data_here!F:F,(ROW()-2)*5+5)</f>
        <v>-0.943618119626277</v>
      </c>
      <c r="G15" s="1" t="n">
        <f aca="false">RANK(E15,E:E)</f>
        <v>39</v>
      </c>
      <c r="H15" s="1" t="n">
        <f aca="false">RANK(F15,F:F)</f>
        <v>44</v>
      </c>
      <c r="I15" s="1" t="n">
        <f aca="false">ABS(F15-E15)</f>
        <v>0.122637567626277</v>
      </c>
      <c r="J15" s="1" t="n">
        <f aca="false">I15^2</f>
        <v>0.0150399729932897</v>
      </c>
    </row>
    <row r="16" customFormat="false" ht="15" hidden="false" customHeight="false" outlineLevel="0" collapsed="false">
      <c r="A16" s="1" t="str">
        <f aca="false">INDEX(paste_data_here!A:A,(ROW()-2)*5+5)</f>
        <v>CC(C)OB(OC(C)C)OC(C)C</v>
      </c>
      <c r="B16" s="1" t="n">
        <f aca="false">INDEX(paste_data_here!B:B,(ROW()-2)*5+5)</f>
        <v>-3.37074044</v>
      </c>
      <c r="C16" s="1" t="n">
        <f aca="false">INDEX(paste_data_here!C:C,(ROW()-2)*5+5)</f>
        <v>1.4289976</v>
      </c>
      <c r="D16" s="1" t="n">
        <f aca="false">INDEX(paste_data_here!D:D,(ROW()-2)*5+5)</f>
        <v>1.75949422556661</v>
      </c>
      <c r="E16" s="1" t="n">
        <f aca="false">INDEX(paste_data_here!E:E,(ROW()-2)*5+5)</f>
        <v>-1.200977295</v>
      </c>
      <c r="F16" s="1" t="n">
        <f aca="false">INDEX(paste_data_here!F:F,(ROW()-2)*5+5)</f>
        <v>-1.0893743436244</v>
      </c>
      <c r="G16" s="1" t="n">
        <f aca="false">RANK(E16,E:E)</f>
        <v>49</v>
      </c>
      <c r="H16" s="1" t="n">
        <f aca="false">RANK(F16,F:F)</f>
        <v>46</v>
      </c>
      <c r="I16" s="1" t="n">
        <f aca="false">ABS(F16-E16)</f>
        <v>0.1116029513756</v>
      </c>
      <c r="J16" s="1" t="n">
        <f aca="false">I16^2</f>
        <v>0.0124552187557445</v>
      </c>
    </row>
    <row r="17" customFormat="false" ht="15" hidden="false" customHeight="false" outlineLevel="0" collapsed="false">
      <c r="A17" s="1" t="str">
        <f aca="false">INDEX(paste_data_here!A:A,(ROW()-2)*5+5)</f>
        <v>Cc1ccc(O)cc1</v>
      </c>
      <c r="B17" s="1" t="n">
        <f aca="false">INDEX(paste_data_here!B:B,(ROW()-2)*5+5)</f>
        <v>-4.93427082</v>
      </c>
      <c r="C17" s="1" t="n">
        <f aca="false">INDEX(paste_data_here!C:C,(ROW()-2)*5+5)</f>
        <v>2.8823302</v>
      </c>
      <c r="D17" s="1" t="n">
        <f aca="false">INDEX(paste_data_here!D:D,(ROW()-2)*5+5)</f>
        <v>1.67220660815493</v>
      </c>
      <c r="E17" s="1" t="n">
        <f aca="false">INDEX(paste_data_here!E:E,(ROW()-2)*5+5)</f>
        <v>-0.221894332</v>
      </c>
      <c r="F17" s="1" t="n">
        <f aca="false">INDEX(paste_data_here!F:F,(ROW()-2)*5+5)</f>
        <v>-0.144079051153772</v>
      </c>
      <c r="G17" s="1" t="n">
        <f aca="false">RANK(E17,E:E)</f>
        <v>19</v>
      </c>
      <c r="H17" s="1" t="n">
        <f aca="false">RANK(F17,F:F)</f>
        <v>22</v>
      </c>
      <c r="I17" s="1" t="n">
        <f aca="false">ABS(F17-E17)</f>
        <v>0.077815280846228</v>
      </c>
      <c r="J17" s="1" t="n">
        <f aca="false">I17^2</f>
        <v>0.00605521793317734</v>
      </c>
    </row>
    <row r="18" customFormat="false" ht="15" hidden="false" customHeight="false" outlineLevel="0" collapsed="false">
      <c r="A18" s="1" t="str">
        <f aca="false">INDEX(paste_data_here!A:A,(ROW()-2)*5+5)</f>
        <v>Cc1cccc(c1)C#N</v>
      </c>
      <c r="B18" s="1" t="n">
        <f aca="false">INDEX(paste_data_here!B:B,(ROW()-2)*5+5)</f>
        <v>-3.30272911</v>
      </c>
      <c r="C18" s="1" t="n">
        <f aca="false">INDEX(paste_data_here!C:C,(ROW()-2)*5+5)</f>
        <v>1.62876583</v>
      </c>
      <c r="D18" s="1" t="n">
        <f aca="false">INDEX(paste_data_here!D:D,(ROW()-2)*5+5)</f>
        <v>1.71474009150915</v>
      </c>
      <c r="E18" s="1" t="n">
        <f aca="false">INDEX(paste_data_here!E:E,(ROW()-2)*5+5)</f>
        <v>-0.759286983</v>
      </c>
      <c r="F18" s="1" t="n">
        <f aca="false">INDEX(paste_data_here!F:F,(ROW()-2)*5+5)</f>
        <v>-0.64780609358973</v>
      </c>
      <c r="G18" s="1" t="n">
        <f aca="false">RANK(E18,E:E)</f>
        <v>37</v>
      </c>
      <c r="H18" s="1" t="n">
        <f aca="false">RANK(F18,F:F)</f>
        <v>36</v>
      </c>
      <c r="I18" s="1" t="n">
        <f aca="false">ABS(F18-E18)</f>
        <v>0.11148088941027</v>
      </c>
      <c r="J18" s="1" t="n">
        <f aca="false">I18^2</f>
        <v>0.0124279887037049</v>
      </c>
    </row>
    <row r="19" customFormat="false" ht="15" hidden="false" customHeight="false" outlineLevel="0" collapsed="false">
      <c r="A19" s="1" t="str">
        <f aca="false">INDEX(paste_data_here!A:A,(ROW()-2)*5+5)</f>
        <v>Cc1cccc(F)c1</v>
      </c>
      <c r="B19" s="1" t="n">
        <f aca="false">INDEX(paste_data_here!B:B,(ROW()-2)*5+5)</f>
        <v>-2.97486831</v>
      </c>
      <c r="C19" s="1" t="n">
        <f aca="false">INDEX(paste_data_here!C:C,(ROW()-2)*5+5)</f>
        <v>1.16753688</v>
      </c>
      <c r="D19" s="1" t="n">
        <f aca="false">INDEX(paste_data_here!D:D,(ROW()-2)*5+5)</f>
        <v>2.08618335941171</v>
      </c>
      <c r="E19" s="1" t="n">
        <f aca="false">INDEX(paste_data_here!E:E,(ROW()-2)*5+5)</f>
        <v>-0.790319092</v>
      </c>
      <c r="F19" s="1" t="n">
        <f aca="false">INDEX(paste_data_here!F:F,(ROW()-2)*5+5)</f>
        <v>-0.685201228003216</v>
      </c>
      <c r="G19" s="1" t="n">
        <f aca="false">RANK(E19,E:E)</f>
        <v>38</v>
      </c>
      <c r="H19" s="1" t="n">
        <f aca="false">RANK(F19,F:F)</f>
        <v>39</v>
      </c>
      <c r="I19" s="1" t="n">
        <f aca="false">ABS(F19-E19)</f>
        <v>0.105117863996784</v>
      </c>
      <c r="J19" s="1" t="n">
        <f aca="false">I19^2</f>
        <v>0.0110497653312464</v>
      </c>
    </row>
    <row r="20" customFormat="false" ht="15" hidden="false" customHeight="false" outlineLevel="0" collapsed="false">
      <c r="A20" s="1" t="str">
        <f aca="false">INDEX(paste_data_here!A:A,(ROW()-2)*5+5)</f>
        <v>Cc1cccc(N)c1</v>
      </c>
      <c r="B20" s="1" t="n">
        <f aca="false">INDEX(paste_data_here!B:B,(ROW()-2)*5+5)</f>
        <v>-4.62449993</v>
      </c>
      <c r="C20" s="1" t="n">
        <f aca="false">INDEX(paste_data_here!C:C,(ROW()-2)*5+5)</f>
        <v>2.59231116</v>
      </c>
      <c r="D20" s="1" t="n">
        <f aca="false">INDEX(paste_data_here!D:D,(ROW()-2)*5+5)</f>
        <v>1.54250146122052</v>
      </c>
      <c r="E20" s="1" t="n">
        <f aca="false">INDEX(paste_data_here!E:E,(ROW()-2)*5+5)</f>
        <v>-0.940583424</v>
      </c>
      <c r="F20" s="1" t="n">
        <f aca="false">INDEX(paste_data_here!F:F,(ROW()-2)*5+5)</f>
        <v>-0.79563378374886</v>
      </c>
      <c r="G20" s="1" t="n">
        <f aca="false">RANK(E20,E:E)</f>
        <v>42</v>
      </c>
      <c r="H20" s="1" t="n">
        <f aca="false">RANK(F20,F:F)</f>
        <v>41</v>
      </c>
      <c r="I20" s="1" t="n">
        <f aca="false">ABS(F20-E20)</f>
        <v>0.14494964025114</v>
      </c>
      <c r="J20" s="1" t="n">
        <f aca="false">I20^2</f>
        <v>0.0210103982089349</v>
      </c>
    </row>
    <row r="21" customFormat="false" ht="15" hidden="false" customHeight="false" outlineLevel="0" collapsed="false">
      <c r="A21" s="1" t="str">
        <f aca="false">INDEX(paste_data_here!A:A,(ROW()-2)*5+5)</f>
        <v>CC1CCCCC1=O</v>
      </c>
      <c r="B21" s="1" t="n">
        <f aca="false">INDEX(paste_data_here!B:B,(ROW()-2)*5+5)</f>
        <v>-2.9032532</v>
      </c>
      <c r="C21" s="1" t="n">
        <f aca="false">INDEX(paste_data_here!C:C,(ROW()-2)*5+5)</f>
        <v>1.45672304</v>
      </c>
      <c r="D21" s="1" t="n">
        <f aca="false">INDEX(paste_data_here!D:D,(ROW()-2)*5+5)</f>
        <v>2.15900775879446</v>
      </c>
      <c r="E21" s="1" t="n">
        <f aca="false">INDEX(paste_data_here!E:E,(ROW()-2)*5+5)</f>
        <v>0.196142276</v>
      </c>
      <c r="F21" s="1" t="n">
        <f aca="false">INDEX(paste_data_here!F:F,(ROW()-2)*5+5)</f>
        <v>0.309762595900174</v>
      </c>
      <c r="G21" s="1" t="n">
        <f aca="false">RANK(E21,E:E)</f>
        <v>14</v>
      </c>
      <c r="H21" s="1" t="n">
        <f aca="false">RANK(F21,F:F)</f>
        <v>12</v>
      </c>
      <c r="I21" s="1" t="n">
        <f aca="false">ABS(F21-E21)</f>
        <v>0.113620319900174</v>
      </c>
      <c r="J21" s="1" t="n">
        <f aca="false">I21^2</f>
        <v>0.0129095770942179</v>
      </c>
    </row>
    <row r="22" customFormat="false" ht="15" hidden="false" customHeight="false" outlineLevel="0" collapsed="false">
      <c r="A22" s="1" t="str">
        <f aca="false">INDEX(paste_data_here!A:A,(ROW()-2)*5+5)</f>
        <v>Cc1ccccc1F</v>
      </c>
      <c r="B22" s="1" t="n">
        <f aca="false">INDEX(paste_data_here!B:B,(ROW()-2)*5+5)</f>
        <v>-2.93952441</v>
      </c>
      <c r="C22" s="1" t="n">
        <f aca="false">INDEX(paste_data_here!C:C,(ROW()-2)*5+5)</f>
        <v>1.21392289</v>
      </c>
      <c r="D22" s="1" t="n">
        <f aca="false">INDEX(paste_data_here!D:D,(ROW()-2)*5+5)</f>
        <v>2.08618335941171</v>
      </c>
      <c r="E22" s="1" t="n">
        <f aca="false">INDEX(paste_data_here!E:E,(ROW()-2)*5+5)</f>
        <v>-0.731888009</v>
      </c>
      <c r="F22" s="1" t="n">
        <f aca="false">INDEX(paste_data_here!F:F,(ROW()-2)*5+5)</f>
        <v>-0.516892596358638</v>
      </c>
      <c r="G22" s="1" t="n">
        <f aca="false">RANK(E22,E:E)</f>
        <v>36</v>
      </c>
      <c r="H22" s="1" t="n">
        <f aca="false">RANK(F22,F:F)</f>
        <v>32</v>
      </c>
      <c r="I22" s="1" t="n">
        <f aca="false">ABS(F22-E22)</f>
        <v>0.214995412641362</v>
      </c>
      <c r="J22" s="1" t="n">
        <f aca="false">I22^2</f>
        <v>0.0462230274568295</v>
      </c>
    </row>
    <row r="23" customFormat="false" ht="15" hidden="false" customHeight="false" outlineLevel="0" collapsed="false">
      <c r="A23" s="1" t="str">
        <f aca="false">INDEX(paste_data_here!A:A,(ROW()-2)*5+5)</f>
        <v>CCC(=O)CC</v>
      </c>
      <c r="B23" s="1" t="n">
        <f aca="false">INDEX(paste_data_here!B:B,(ROW()-2)*5+5)</f>
        <v>-3.30610998</v>
      </c>
      <c r="C23" s="1" t="n">
        <f aca="false">INDEX(paste_data_here!C:C,(ROW()-2)*5+5)</f>
        <v>1.23639152</v>
      </c>
      <c r="D23" s="1" t="n">
        <f aca="false">INDEX(paste_data_here!D:D,(ROW()-2)*5+5)</f>
        <v>1.952078034232</v>
      </c>
      <c r="E23" s="1" t="n">
        <f aca="false">INDEX(paste_data_here!E:E,(ROW()-2)*5+5)</f>
        <v>-1.260895952</v>
      </c>
      <c r="F23" s="1" t="n">
        <f aca="false">INDEX(paste_data_here!F:F,(ROW()-2)*5+5)</f>
        <v>-1.13542810862106</v>
      </c>
      <c r="G23" s="1" t="n">
        <f aca="false">RANK(E23,E:E)</f>
        <v>50</v>
      </c>
      <c r="H23" s="1" t="n">
        <f aca="false">RANK(F23,F:F)</f>
        <v>48</v>
      </c>
      <c r="I23" s="1" t="n">
        <f aca="false">ABS(F23-E23)</f>
        <v>0.12546784337894</v>
      </c>
      <c r="J23" s="1" t="n">
        <f aca="false">I23^2</f>
        <v>0.0157421797221622</v>
      </c>
    </row>
    <row r="24" customFormat="false" ht="15" hidden="false" customHeight="false" outlineLevel="0" collapsed="false">
      <c r="A24" s="1" t="str">
        <f aca="false">INDEX(paste_data_here!A:A,(ROW()-2)*5+5)</f>
        <v>CCC(C)(C)S</v>
      </c>
      <c r="B24" s="1" t="n">
        <f aca="false">INDEX(paste_data_here!B:B,(ROW()-2)*5+5)</f>
        <v>-2.90220194</v>
      </c>
      <c r="C24" s="1" t="n">
        <f aca="false">INDEX(paste_data_here!C:C,(ROW()-2)*5+5)</f>
        <v>1.12282222</v>
      </c>
      <c r="D24" s="1" t="n">
        <f aca="false">INDEX(paste_data_here!D:D,(ROW()-2)*5+5)</f>
        <v>2.1528028805089</v>
      </c>
      <c r="E24" s="1" t="n">
        <f aca="false">INDEX(paste_data_here!E:E,(ROW()-2)*5+5)</f>
        <v>-0.663588378</v>
      </c>
      <c r="F24" s="1" t="n">
        <f aca="false">INDEX(paste_data_here!F:F,(ROW()-2)*5+5)</f>
        <v>-0.616170886362136</v>
      </c>
      <c r="G24" s="1" t="n">
        <f aca="false">RANK(E24,E:E)</f>
        <v>34</v>
      </c>
      <c r="H24" s="1" t="n">
        <f aca="false">RANK(F24,F:F)</f>
        <v>34</v>
      </c>
      <c r="I24" s="1" t="n">
        <f aca="false">ABS(F24-E24)</f>
        <v>0.047417491637864</v>
      </c>
      <c r="J24" s="1" t="n">
        <f aca="false">I24^2</f>
        <v>0.0022484185132269</v>
      </c>
    </row>
    <row r="25" customFormat="false" ht="15" hidden="false" customHeight="false" outlineLevel="0" collapsed="false">
      <c r="A25" s="1" t="str">
        <f aca="false">INDEX(paste_data_here!A:A,(ROW()-2)*5+5)</f>
        <v>CCC(C)CC(O)CC</v>
      </c>
      <c r="B25" s="1" t="n">
        <f aca="false">INDEX(paste_data_here!B:B,(ROW()-2)*5+5)</f>
        <v>-7.68395067</v>
      </c>
      <c r="C25" s="1" t="n">
        <f aca="false">INDEX(paste_data_here!C:C,(ROW()-2)*5+5)</f>
        <v>3.8442836</v>
      </c>
      <c r="D25" s="1" t="n">
        <f aca="false">INDEX(paste_data_here!D:D,(ROW()-2)*5+5)</f>
        <v>2.02356357135104</v>
      </c>
      <c r="E25" s="1" t="n">
        <f aca="false">INDEX(paste_data_here!E:E,(ROW()-2)*5+5)</f>
        <v>-0.41794263</v>
      </c>
      <c r="F25" s="1" t="n">
        <f aca="false">INDEX(paste_data_here!F:F,(ROW()-2)*5+5)</f>
        <v>0.122971298018508</v>
      </c>
      <c r="G25" s="1" t="n">
        <f aca="false">RANK(E25,E:E)</f>
        <v>26</v>
      </c>
      <c r="H25" s="1" t="n">
        <f aca="false">RANK(F25,F:F)</f>
        <v>18</v>
      </c>
      <c r="I25" s="1" t="n">
        <f aca="false">ABS(F25-E25)</f>
        <v>0.540913928018508</v>
      </c>
      <c r="J25" s="1" t="n">
        <f aca="false">I25^2</f>
        <v>0.292587877524412</v>
      </c>
    </row>
    <row r="26" customFormat="false" ht="15" hidden="false" customHeight="false" outlineLevel="0" collapsed="false">
      <c r="A26" s="1" t="str">
        <f aca="false">INDEX(paste_data_here!A:A,(ROW()-2)*5+5)</f>
        <v>CCC(O)CC</v>
      </c>
      <c r="B26" s="1" t="n">
        <f aca="false">INDEX(paste_data_here!B:B,(ROW()-2)*5+5)</f>
        <v>-6.28545699</v>
      </c>
      <c r="C26" s="1" t="n">
        <f aca="false">INDEX(paste_data_here!C:C,(ROW()-2)*5+5)</f>
        <v>2.98374618</v>
      </c>
      <c r="D26" s="1" t="n">
        <f aca="false">INDEX(paste_data_here!D:D,(ROW()-2)*5+5)</f>
        <v>1.95831594587653</v>
      </c>
      <c r="E26" s="1" t="n">
        <f aca="false">INDEX(paste_data_here!E:E,(ROW()-2)*5+5)</f>
        <v>-0.224394333</v>
      </c>
      <c r="F26" s="1" t="n">
        <f aca="false">INDEX(paste_data_here!F:F,(ROW()-2)*5+5)</f>
        <v>-0.561838966962607</v>
      </c>
      <c r="G26" s="1" t="n">
        <f aca="false">RANK(E26,E:E)</f>
        <v>20</v>
      </c>
      <c r="H26" s="1" t="n">
        <f aca="false">RANK(F26,F:F)</f>
        <v>33</v>
      </c>
      <c r="I26" s="1" t="n">
        <f aca="false">ABS(F26-E26)</f>
        <v>0.337444633962607</v>
      </c>
      <c r="J26" s="1" t="n">
        <f aca="false">I26^2</f>
        <v>0.113868880990158</v>
      </c>
    </row>
    <row r="27" customFormat="false" ht="15" hidden="false" customHeight="false" outlineLevel="0" collapsed="false">
      <c r="A27" s="1" t="str">
        <f aca="false">INDEX(paste_data_here!A:A,(ROW()-2)*5+5)</f>
        <v>CCc1ccccc1</v>
      </c>
      <c r="B27" s="1" t="n">
        <f aca="false">INDEX(paste_data_here!B:B,(ROW()-2)*5+5)</f>
        <v>-3.17469106</v>
      </c>
      <c r="C27" s="1" t="n">
        <f aca="false">INDEX(paste_data_here!C:C,(ROW()-2)*5+5)</f>
        <v>1.25196086</v>
      </c>
      <c r="D27" s="1" t="n">
        <f aca="false">INDEX(paste_data_here!D:D,(ROW()-2)*5+5)</f>
        <v>2.21650535376368</v>
      </c>
      <c r="E27" s="1" t="n">
        <f aca="false">INDEX(paste_data_here!E:E,(ROW()-2)*5+5)</f>
        <v>-0.543004522</v>
      </c>
      <c r="F27" s="1" t="n">
        <f aca="false">INDEX(paste_data_here!F:F,(ROW()-2)*5+5)</f>
        <v>-0.50753457430408</v>
      </c>
      <c r="G27" s="1" t="n">
        <f aca="false">RANK(E27,E:E)</f>
        <v>31</v>
      </c>
      <c r="H27" s="1" t="n">
        <f aca="false">RANK(F27,F:F)</f>
        <v>31</v>
      </c>
      <c r="I27" s="1" t="n">
        <f aca="false">ABS(F27-E27)</f>
        <v>0.03546994769592</v>
      </c>
      <c r="J27" s="1" t="n">
        <f aca="false">I27^2</f>
        <v>0.0012581171895513</v>
      </c>
    </row>
    <row r="28" customFormat="false" ht="15" hidden="false" customHeight="false" outlineLevel="0" collapsed="false">
      <c r="A28" s="1" t="str">
        <f aca="false">INDEX(paste_data_here!A:A,(ROW()-2)*5+5)</f>
        <v>CCCC(Cl)=O</v>
      </c>
      <c r="B28" s="1" t="n">
        <f aca="false">INDEX(paste_data_here!B:B,(ROW()-2)*5+5)</f>
        <v>-2.89442426</v>
      </c>
      <c r="C28" s="1" t="n">
        <f aca="false">INDEX(paste_data_here!C:C,(ROW()-2)*5+5)</f>
        <v>1.165965725</v>
      </c>
      <c r="D28" s="1" t="n">
        <f aca="false">INDEX(paste_data_here!D:D,(ROW()-2)*5+5)</f>
        <v>1.88021227640967</v>
      </c>
      <c r="E28" s="1" t="n">
        <f aca="false">INDEX(paste_data_here!E:E,(ROW()-2)*5+5)</f>
        <v>-1.17993081</v>
      </c>
      <c r="F28" s="1" t="n">
        <f aca="false">INDEX(paste_data_here!F:F,(ROW()-2)*5+5)</f>
        <v>-0.892843987990777</v>
      </c>
      <c r="G28" s="1" t="n">
        <f aca="false">RANK(E28,E:E)</f>
        <v>48</v>
      </c>
      <c r="H28" s="1" t="n">
        <f aca="false">RANK(F28,F:F)</f>
        <v>43</v>
      </c>
      <c r="I28" s="1" t="n">
        <f aca="false">ABS(F28-E28)</f>
        <v>0.287086822009223</v>
      </c>
      <c r="J28" s="1" t="n">
        <f aca="false">I28^2</f>
        <v>0.0824188433713553</v>
      </c>
    </row>
    <row r="29" customFormat="false" ht="15" hidden="false" customHeight="false" outlineLevel="0" collapsed="false">
      <c r="A29" s="1" t="str">
        <f aca="false">INDEX(paste_data_here!A:A,(ROW()-2)*5+5)</f>
        <v>CCCc1ccccc1N</v>
      </c>
      <c r="B29" s="1" t="n">
        <f aca="false">INDEX(paste_data_here!B:B,(ROW()-2)*5+5)</f>
        <v>-4.46011404</v>
      </c>
      <c r="C29" s="1" t="n">
        <f aca="false">INDEX(paste_data_here!C:C,(ROW()-2)*5+5)</f>
        <v>2.59347023</v>
      </c>
      <c r="D29" s="1" t="n">
        <f aca="false">INDEX(paste_data_here!D:D,(ROW()-2)*5+5)</f>
        <v>1.48868337795084</v>
      </c>
      <c r="E29" s="1" t="n">
        <f aca="false">INDEX(paste_data_here!E:E,(ROW()-2)*5+5)</f>
        <v>-1.10262031</v>
      </c>
      <c r="F29" s="1" t="n">
        <f aca="false">INDEX(paste_data_here!F:F,(ROW()-2)*5+5)</f>
        <v>-0.761748557508943</v>
      </c>
      <c r="G29" s="1" t="n">
        <f aca="false">RANK(E29,E:E)</f>
        <v>46</v>
      </c>
      <c r="H29" s="1" t="n">
        <f aca="false">RANK(F29,F:F)</f>
        <v>40</v>
      </c>
      <c r="I29" s="1" t="n">
        <f aca="false">ABS(F29-E29)</f>
        <v>0.340871752491057</v>
      </c>
      <c r="J29" s="1" t="n">
        <f aca="false">I29^2</f>
        <v>0.116193551646324</v>
      </c>
    </row>
    <row r="30" customFormat="false" ht="15" hidden="false" customHeight="false" outlineLevel="0" collapsed="false">
      <c r="A30" s="1" t="str">
        <f aca="false">INDEX(paste_data_here!A:A,(ROW()-2)*5+5)</f>
        <v>CCCCC#N</v>
      </c>
      <c r="B30" s="1" t="n">
        <f aca="false">INDEX(paste_data_here!B:B,(ROW()-2)*5+5)</f>
        <v>-2.99608772</v>
      </c>
      <c r="C30" s="1" t="n">
        <f aca="false">INDEX(paste_data_here!C:C,(ROW()-2)*5+5)</f>
        <v>1.17126811</v>
      </c>
      <c r="D30" s="1" t="n">
        <f aca="false">INDEX(paste_data_here!D:D,(ROW()-2)*5+5)</f>
        <v>1.80664631182547</v>
      </c>
      <c r="E30" s="1" t="n">
        <f aca="false">INDEX(paste_data_here!E:E,(ROW()-2)*5+5)</f>
        <v>-1.125161624</v>
      </c>
      <c r="F30" s="1" t="n">
        <f aca="false">INDEX(paste_data_here!F:F,(ROW()-2)*5+5)</f>
        <v>-1.11943120967093</v>
      </c>
      <c r="G30" s="1" t="n">
        <f aca="false">RANK(E30,E:E)</f>
        <v>47</v>
      </c>
      <c r="H30" s="1" t="n">
        <f aca="false">RANK(F30,F:F)</f>
        <v>47</v>
      </c>
      <c r="I30" s="1" t="n">
        <f aca="false">ABS(F30-E30)</f>
        <v>0.00573041432906996</v>
      </c>
      <c r="J30" s="1" t="n">
        <f aca="false">I30^2</f>
        <v>3.28376483828103E-005</v>
      </c>
    </row>
    <row r="31" customFormat="false" ht="15" hidden="false" customHeight="false" outlineLevel="0" collapsed="false">
      <c r="A31" s="1" t="str">
        <f aca="false">INDEX(paste_data_here!A:A,(ROW()-2)*5+5)</f>
        <v>CCCCCC(C)S</v>
      </c>
      <c r="B31" s="1" t="n">
        <f aca="false">INDEX(paste_data_here!B:B,(ROW()-2)*5+5)</f>
        <v>-3.44743711</v>
      </c>
      <c r="C31" s="1" t="n">
        <f aca="false">INDEX(paste_data_here!C:C,(ROW()-2)*5+5)</f>
        <v>1.45291061</v>
      </c>
      <c r="D31" s="1" t="n">
        <f aca="false">INDEX(paste_data_here!D:D,(ROW()-2)*5+5)</f>
        <v>2.02356357135104</v>
      </c>
      <c r="E31" s="1" t="n">
        <f aca="false">INDEX(paste_data_here!E:E,(ROW()-2)*5+5)</f>
        <v>-0.603672174</v>
      </c>
      <c r="F31" s="1" t="n">
        <f aca="false">INDEX(paste_data_here!F:F,(ROW()-2)*5+5)</f>
        <v>-0.644698992701409</v>
      </c>
      <c r="G31" s="1" t="n">
        <f aca="false">RANK(E31,E:E)</f>
        <v>33</v>
      </c>
      <c r="H31" s="1" t="n">
        <f aca="false">RANK(F31,F:F)</f>
        <v>35</v>
      </c>
      <c r="I31" s="1" t="n">
        <f aca="false">ABS(F31-E31)</f>
        <v>0.041026818701409</v>
      </c>
      <c r="J31" s="1" t="n">
        <f aca="false">I31^2</f>
        <v>0.00168319985275828</v>
      </c>
    </row>
    <row r="32" customFormat="false" ht="15" hidden="false" customHeight="false" outlineLevel="0" collapsed="false">
      <c r="A32" s="1" t="str">
        <f aca="false">INDEX(paste_data_here!A:A,(ROW()-2)*5+5)</f>
        <v>CCCCCCC1CCCC2CCC(CCCC)CC12</v>
      </c>
      <c r="B32" s="1" t="n">
        <f aca="false">INDEX(paste_data_here!B:B,(ROW()-2)*5+5)</f>
        <v>-7.37482792</v>
      </c>
      <c r="C32" s="1" t="n">
        <f aca="false">INDEX(paste_data_here!C:C,(ROW()-2)*5+5)</f>
        <v>4.41925323</v>
      </c>
      <c r="D32" s="1" t="n">
        <f aca="false">INDEX(paste_data_here!D:D,(ROW()-2)*5+5)</f>
        <v>2.02356357135104</v>
      </c>
      <c r="E32" s="1" t="n">
        <f aca="false">INDEX(paste_data_here!E:E,(ROW()-2)*5+5)</f>
        <v>1.703110388</v>
      </c>
      <c r="F32" s="1" t="n">
        <f aca="false">INDEX(paste_data_here!F:F,(ROW()-2)*5+5)</f>
        <v>1.99903092402088</v>
      </c>
      <c r="G32" s="1" t="n">
        <f aca="false">RANK(E32,E:E)</f>
        <v>4</v>
      </c>
      <c r="H32" s="1" t="n">
        <f aca="false">RANK(F32,F:F)</f>
        <v>2</v>
      </c>
      <c r="I32" s="1" t="n">
        <f aca="false">ABS(F32-E32)</f>
        <v>0.29592053602088</v>
      </c>
      <c r="J32" s="1" t="n">
        <f aca="false">I32^2</f>
        <v>0.0875689636388849</v>
      </c>
    </row>
    <row r="33" customFormat="false" ht="15" hidden="false" customHeight="false" outlineLevel="0" collapsed="false">
      <c r="A33" s="1" t="str">
        <f aca="false">INDEX(paste_data_here!A:A,(ROW()-2)*5+5)</f>
        <v>CCCCCCCC(C)S</v>
      </c>
      <c r="B33" s="1" t="n">
        <f aca="false">INDEX(paste_data_here!B:B,(ROW()-2)*5+5)</f>
        <v>-3.68285978</v>
      </c>
      <c r="C33" s="1" t="n">
        <f aca="false">INDEX(paste_data_here!C:C,(ROW()-2)*5+5)</f>
        <v>1.75893664</v>
      </c>
      <c r="D33" s="1" t="n">
        <f aca="false">INDEX(paste_data_here!D:D,(ROW()-2)*5+5)</f>
        <v>2.1528028805089</v>
      </c>
      <c r="E33" s="1" t="n">
        <f aca="false">INDEX(paste_data_here!E:E,(ROW()-2)*5+5)</f>
        <v>0.066630082</v>
      </c>
      <c r="F33" s="1" t="n">
        <f aca="false">INDEX(paste_data_here!F:F,(ROW()-2)*5+5)</f>
        <v>0.133905140682467</v>
      </c>
      <c r="G33" s="1" t="n">
        <f aca="false">RANK(E33,E:E)</f>
        <v>15</v>
      </c>
      <c r="H33" s="1" t="n">
        <f aca="false">RANK(F33,F:F)</f>
        <v>17</v>
      </c>
      <c r="I33" s="1" t="n">
        <f aca="false">ABS(F33-E33)</f>
        <v>0.067275058682467</v>
      </c>
      <c r="J33" s="1" t="n">
        <f aca="false">I33^2</f>
        <v>0.00452593352072938</v>
      </c>
    </row>
    <row r="34" customFormat="false" ht="15" hidden="false" customHeight="false" outlineLevel="0" collapsed="false">
      <c r="A34" s="1" t="str">
        <f aca="false">INDEX(paste_data_here!A:A,(ROW()-2)*5+5)</f>
        <v>CCCCCCCCCCCC(=O)OCC(COC(=O)CCCCCCCCCCC)OC(=O)CCCCCCCCCCC</v>
      </c>
      <c r="B34" s="1" t="n">
        <f aca="false">INDEX(paste_data_here!B:B,(ROW()-2)*5+5)</f>
        <v>-6.11478069</v>
      </c>
      <c r="C34" s="1" t="n">
        <f aca="false">INDEX(paste_data_here!C:C,(ROW()-2)*5+5)</f>
        <v>3.7548791</v>
      </c>
      <c r="D34" s="1" t="n">
        <f aca="false">INDEX(paste_data_here!D:D,(ROW()-2)*5+5)</f>
        <v>1.90896275926973</v>
      </c>
      <c r="E34" s="1" t="n">
        <f aca="false">INDEX(paste_data_here!E:E,(ROW()-2)*5+5)</f>
        <v>2.090628731</v>
      </c>
      <c r="F34" s="1" t="n">
        <f aca="false">INDEX(paste_data_here!F:F,(ROW()-2)*5+5)</f>
        <v>1.34335963357646</v>
      </c>
      <c r="G34" s="1" t="n">
        <f aca="false">RANK(E34,E:E)</f>
        <v>1</v>
      </c>
      <c r="H34" s="1" t="n">
        <f aca="false">RANK(F34,F:F)</f>
        <v>3</v>
      </c>
      <c r="I34" s="1" t="n">
        <f aca="false">ABS(F34-E34)</f>
        <v>0.74726909742354</v>
      </c>
      <c r="J34" s="1" t="n">
        <f aca="false">I34^2</f>
        <v>0.558411103964192</v>
      </c>
    </row>
    <row r="35" customFormat="false" ht="15" hidden="false" customHeight="false" outlineLevel="0" collapsed="false">
      <c r="A35" s="1" t="str">
        <f aca="false">INDEX(paste_data_here!A:A,(ROW()-2)*5+5)</f>
        <v>CCCCCCCCCCCC(CO)CCC</v>
      </c>
      <c r="B35" s="1" t="n">
        <f aca="false">INDEX(paste_data_here!B:B,(ROW()-2)*5+5)</f>
        <v>-6.84270535</v>
      </c>
      <c r="C35" s="1" t="n">
        <f aca="false">INDEX(paste_data_here!C:C,(ROW()-2)*5+5)</f>
        <v>4.16084527</v>
      </c>
      <c r="D35" s="1" t="n">
        <f aca="false">INDEX(paste_data_here!D:D,(ROW()-2)*5+5)</f>
        <v>2.02356357135104</v>
      </c>
      <c r="E35" s="1" t="n">
        <f aca="false">INDEX(paste_data_here!E:E,(ROW()-2)*5+5)</f>
        <v>1.882559494</v>
      </c>
      <c r="F35" s="1" t="n">
        <f aca="false">INDEX(paste_data_here!F:F,(ROW()-2)*5+5)</f>
        <v>2.01077390410732</v>
      </c>
      <c r="G35" s="1" t="n">
        <f aca="false">RANK(E35,E:E)</f>
        <v>2</v>
      </c>
      <c r="H35" s="1" t="n">
        <f aca="false">RANK(F35,F:F)</f>
        <v>1</v>
      </c>
      <c r="I35" s="1" t="n">
        <f aca="false">ABS(F35-E35)</f>
        <v>0.12821441010732</v>
      </c>
      <c r="J35" s="1" t="n">
        <f aca="false">I35^2</f>
        <v>0.016438934959168</v>
      </c>
    </row>
    <row r="36" customFormat="false" ht="15" hidden="false" customHeight="false" outlineLevel="0" collapsed="false">
      <c r="A36" s="1" t="str">
        <f aca="false">INDEX(paste_data_here!A:A,(ROW()-2)*5+5)</f>
        <v>CCCCN1CCOC1=O</v>
      </c>
      <c r="B36" s="1" t="n">
        <f aca="false">INDEX(paste_data_here!B:B,(ROW()-2)*5+5)</f>
        <v>-3.99552605</v>
      </c>
      <c r="C36" s="1" t="n">
        <f aca="false">INDEX(paste_data_here!C:C,(ROW()-2)*5+5)</f>
        <v>2.19829135</v>
      </c>
      <c r="D36" s="1" t="n">
        <f aca="false">INDEX(paste_data_here!D:D,(ROW()-2)*5+5)</f>
        <v>2.11896930526801</v>
      </c>
      <c r="E36" s="1" t="n">
        <f aca="false">INDEX(paste_data_here!E:E,(ROW()-2)*5+5)</f>
        <v>1.110013711</v>
      </c>
      <c r="F36" s="1" t="n">
        <f aca="false">INDEX(paste_data_here!F:F,(ROW()-2)*5+5)</f>
        <v>0.845801143151148</v>
      </c>
      <c r="G36" s="1" t="n">
        <f aca="false">RANK(E36,E:E)</f>
        <v>5</v>
      </c>
      <c r="H36" s="1" t="n">
        <f aca="false">RANK(F36,F:F)</f>
        <v>5</v>
      </c>
      <c r="I36" s="1" t="n">
        <f aca="false">ABS(F36-E36)</f>
        <v>0.264212567848852</v>
      </c>
      <c r="J36" s="1" t="n">
        <f aca="false">I36^2</f>
        <v>0.0698082810092842</v>
      </c>
    </row>
    <row r="37" customFormat="false" ht="15" hidden="false" customHeight="false" outlineLevel="0" collapsed="false">
      <c r="A37" s="1" t="str">
        <f aca="false">INDEX(paste_data_here!A:A,(ROW()-2)*5+5)</f>
        <v>CCCCNCCCC</v>
      </c>
      <c r="B37" s="1" t="n">
        <f aca="false">INDEX(paste_data_here!B:B,(ROW()-2)*5+5)</f>
        <v>-3.80041264</v>
      </c>
      <c r="C37" s="1" t="n">
        <f aca="false">INDEX(paste_data_here!C:C,(ROW()-2)*5+5)</f>
        <v>1.65269939</v>
      </c>
      <c r="D37" s="1" t="n">
        <f aca="false">INDEX(paste_data_here!D:D,(ROW()-2)*5+5)</f>
        <v>1.67096347521723</v>
      </c>
      <c r="E37" s="1" t="n">
        <f aca="false">INDEX(paste_data_here!E:E,(ROW()-2)*5+5)</f>
        <v>-1.337123317</v>
      </c>
      <c r="F37" s="1" t="n">
        <f aca="false">INDEX(paste_data_here!F:F,(ROW()-2)*5+5)</f>
        <v>-1.32172702626136</v>
      </c>
      <c r="G37" s="1" t="n">
        <f aca="false">RANK(E37,E:E)</f>
        <v>51</v>
      </c>
      <c r="H37" s="1" t="n">
        <f aca="false">RANK(F37,F:F)</f>
        <v>51</v>
      </c>
      <c r="I37" s="1" t="n">
        <f aca="false">ABS(F37-E37)</f>
        <v>0.01539629073864</v>
      </c>
      <c r="J37" s="1" t="n">
        <f aca="false">I37^2</f>
        <v>0.000237045768508732</v>
      </c>
    </row>
    <row r="38" customFormat="false" ht="15" hidden="false" customHeight="false" outlineLevel="0" collapsed="false">
      <c r="A38" s="1" t="str">
        <f aca="false">INDEX(paste_data_here!A:A,(ROW()-2)*5+5)</f>
        <v>CCCO[P](=O)(OCCC)OCCC</v>
      </c>
      <c r="B38" s="1" t="n">
        <f aca="false">INDEX(paste_data_here!B:B,(ROW()-2)*5+5)</f>
        <v>-5.41271275</v>
      </c>
      <c r="C38" s="1" t="n">
        <f aca="false">INDEX(paste_data_here!C:C,(ROW()-2)*5+5)</f>
        <v>2.69926477</v>
      </c>
      <c r="D38" s="1" t="n">
        <f aca="false">INDEX(paste_data_here!D:D,(ROW()-2)*5+5)</f>
        <v>2.18773397224793</v>
      </c>
      <c r="E38" s="1" t="n">
        <f aca="false">INDEX(paste_data_here!E:E,(ROW()-2)*5+5)</f>
        <v>0.708035793</v>
      </c>
      <c r="F38" s="1" t="n">
        <f aca="false">INDEX(paste_data_here!F:F,(ROW()-2)*5+5)</f>
        <v>0.629194144146657</v>
      </c>
      <c r="G38" s="1" t="n">
        <f aca="false">RANK(E38,E:E)</f>
        <v>6</v>
      </c>
      <c r="H38" s="1" t="n">
        <f aca="false">RANK(F38,F:F)</f>
        <v>8</v>
      </c>
      <c r="I38" s="1" t="n">
        <f aca="false">ABS(F38-E38)</f>
        <v>0.078841648853343</v>
      </c>
      <c r="J38" s="1" t="n">
        <f aca="false">I38^2</f>
        <v>0.00621600559391384</v>
      </c>
    </row>
    <row r="39" customFormat="false" ht="15" hidden="false" customHeight="false" outlineLevel="0" collapsed="false">
      <c r="A39" s="1" t="str">
        <f aca="false">INDEX(paste_data_here!A:A,(ROW()-2)*5+5)</f>
        <v>CCCOC(N)=O</v>
      </c>
      <c r="B39" s="1" t="n">
        <f aca="false">INDEX(paste_data_here!B:B,(ROW()-2)*5+5)</f>
        <v>-3.23166836</v>
      </c>
      <c r="C39" s="1" t="n">
        <f aca="false">INDEX(paste_data_here!C:C,(ROW()-2)*5+5)</f>
        <v>1.89185088</v>
      </c>
      <c r="D39" s="1" t="n">
        <f aca="false">INDEX(paste_data_here!D:D,(ROW()-2)*5+5)</f>
        <v>1.83118335604096</v>
      </c>
      <c r="E39" s="1" t="n">
        <f aca="false">INDEX(paste_data_here!E:E,(ROW()-2)*5+5)</f>
        <v>0.356974899</v>
      </c>
      <c r="F39" s="1" t="n">
        <f aca="false">INDEX(paste_data_here!F:F,(ROW()-2)*5+5)</f>
        <v>0.298085828290177</v>
      </c>
      <c r="G39" s="1" t="n">
        <f aca="false">RANK(E39,E:E)</f>
        <v>11</v>
      </c>
      <c r="H39" s="1" t="n">
        <f aca="false">RANK(F39,F:F)</f>
        <v>13</v>
      </c>
      <c r="I39" s="1" t="n">
        <f aca="false">ABS(F39-E39)</f>
        <v>0.058889070709823</v>
      </c>
      <c r="J39" s="1" t="n">
        <f aca="false">I39^2</f>
        <v>0.00346792264906654</v>
      </c>
    </row>
    <row r="40" customFormat="false" ht="15" hidden="false" customHeight="false" outlineLevel="0" collapsed="false">
      <c r="A40" s="1" t="str">
        <f aca="false">INDEX(paste_data_here!A:A,(ROW()-2)*5+5)</f>
        <v>CCO</v>
      </c>
      <c r="B40" s="1" t="n">
        <f aca="false">INDEX(paste_data_here!B:B,(ROW()-2)*5+5)</f>
        <v>-4.31931813</v>
      </c>
      <c r="C40" s="1" t="n">
        <f aca="false">INDEX(paste_data_here!C:C,(ROW()-2)*5+5)</f>
        <v>2.01231503</v>
      </c>
      <c r="D40" s="1" t="n">
        <f aca="false">INDEX(paste_data_here!D:D,(ROW()-2)*5+5)</f>
        <v>2.17005775444619</v>
      </c>
      <c r="E40" s="1" t="n">
        <f aca="false">INDEX(paste_data_here!E:E,(ROW()-2)*5+5)</f>
        <v>-0.145719654</v>
      </c>
      <c r="F40" s="1" t="n">
        <f aca="false">INDEX(paste_data_here!F:F,(ROW()-2)*5+5)</f>
        <v>0.0622286244185315</v>
      </c>
      <c r="G40" s="1" t="n">
        <f aca="false">RANK(E40,E:E)</f>
        <v>17</v>
      </c>
      <c r="H40" s="1" t="n">
        <f aca="false">RANK(F40,F:F)</f>
        <v>19</v>
      </c>
      <c r="I40" s="1" t="n">
        <f aca="false">ABS(F40-E40)</f>
        <v>0.207948278418532</v>
      </c>
      <c r="J40" s="1" t="n">
        <f aca="false">I40^2</f>
        <v>0.0432424864972311</v>
      </c>
    </row>
    <row r="41" customFormat="false" ht="15" hidden="false" customHeight="false" outlineLevel="0" collapsed="false">
      <c r="A41" s="1" t="str">
        <f aca="false">INDEX(paste_data_here!A:A,(ROW()-2)*5+5)</f>
        <v>CF</v>
      </c>
      <c r="B41" s="1" t="n">
        <f aca="false">INDEX(paste_data_here!B:B,(ROW()-2)*5+5)</f>
        <v>-3.35225251</v>
      </c>
      <c r="C41" s="1" t="n">
        <f aca="false">INDEX(paste_data_here!C:C,(ROW()-2)*5+5)</f>
        <v>0.733358352</v>
      </c>
      <c r="D41" s="1" t="n">
        <f aca="false">INDEX(paste_data_here!D:D,(ROW()-2)*5+5)</f>
        <v>4.27055736714691</v>
      </c>
      <c r="E41" s="1" t="n">
        <f aca="false">INDEX(paste_data_here!E:E,(ROW()-2)*5+5)</f>
        <v>-0.313930228</v>
      </c>
      <c r="F41" s="1" t="n">
        <f aca="false">INDEX(paste_data_here!F:F,(ROW()-2)*5+5)</f>
        <v>-0.27909984935973</v>
      </c>
      <c r="G41" s="1" t="n">
        <f aca="false">RANK(E41,E:E)</f>
        <v>21</v>
      </c>
      <c r="H41" s="1" t="n">
        <f aca="false">RANK(F41,F:F)</f>
        <v>26</v>
      </c>
      <c r="I41" s="1" t="n">
        <f aca="false">ABS(F41-E41)</f>
        <v>0.03483037864027</v>
      </c>
      <c r="J41" s="1" t="n">
        <f aca="false">I41^2</f>
        <v>0.00121315527622458</v>
      </c>
    </row>
    <row r="42" customFormat="false" ht="15" hidden="false" customHeight="false" outlineLevel="0" collapsed="false">
      <c r="A42" s="1" t="str">
        <f aca="false">INDEX(paste_data_here!A:A,(ROW()-2)*5+5)</f>
        <v>ClC(Cl)Cl</v>
      </c>
      <c r="B42" s="1" t="n">
        <f aca="false">INDEX(paste_data_here!B:B,(ROW()-2)*5+5)</f>
        <v>-3.02419349</v>
      </c>
      <c r="C42" s="1" t="n">
        <f aca="false">INDEX(paste_data_here!C:C,(ROW()-2)*5+5)</f>
        <v>1.13282492</v>
      </c>
      <c r="D42" s="1" t="n">
        <f aca="false">INDEX(paste_data_here!D:D,(ROW()-2)*5+5)</f>
        <v>2.06877006018139</v>
      </c>
      <c r="E42" s="1" t="n">
        <f aca="false">INDEX(paste_data_here!E:E,(ROW()-2)*5+5)</f>
        <v>-0.87803202</v>
      </c>
      <c r="F42" s="1" t="n">
        <f aca="false">INDEX(paste_data_here!F:F,(ROW()-2)*5+5)</f>
        <v>-0.865425659797086</v>
      </c>
      <c r="G42" s="1" t="n">
        <f aca="false">RANK(E42,E:E)</f>
        <v>40</v>
      </c>
      <c r="H42" s="1" t="n">
        <f aca="false">RANK(F42,F:F)</f>
        <v>42</v>
      </c>
      <c r="I42" s="1" t="n">
        <f aca="false">ABS(F42-E42)</f>
        <v>0.0126063602029141</v>
      </c>
      <c r="J42" s="1" t="n">
        <f aca="false">I42^2</f>
        <v>0.000158920317565615</v>
      </c>
    </row>
    <row r="43" customFormat="false" ht="15" hidden="false" customHeight="false" outlineLevel="0" collapsed="false">
      <c r="A43" s="1" t="str">
        <f aca="false">INDEX(paste_data_here!A:A,(ROW()-2)*5+5)</f>
        <v>CN(C)C=O</v>
      </c>
      <c r="B43" s="1" t="n">
        <f aca="false">INDEX(paste_data_here!B:B,(ROW()-2)*5+5)</f>
        <v>-2.18745556</v>
      </c>
      <c r="C43" s="1" t="n">
        <f aca="false">INDEX(paste_data_here!C:C,(ROW()-2)*5+5)</f>
        <v>1.049792697</v>
      </c>
      <c r="D43" s="1" t="n">
        <f aca="false">INDEX(paste_data_here!D:D,(ROW()-2)*5+5)</f>
        <v>2.18773397224793</v>
      </c>
      <c r="E43" s="1" t="n">
        <f aca="false">INDEX(paste_data_here!E:E,(ROW()-2)*5+5)</f>
        <v>-0.333237474</v>
      </c>
      <c r="F43" s="1" t="n">
        <f aca="false">INDEX(paste_data_here!F:F,(ROW()-2)*5+5)</f>
        <v>0.140819608619711</v>
      </c>
      <c r="G43" s="1" t="n">
        <f aca="false">RANK(E43,E:E)</f>
        <v>23</v>
      </c>
      <c r="H43" s="1" t="n">
        <f aca="false">RANK(F43,F:F)</f>
        <v>16</v>
      </c>
      <c r="I43" s="1" t="n">
        <f aca="false">ABS(F43-E43)</f>
        <v>0.474057082619711</v>
      </c>
      <c r="J43" s="1" t="n">
        <f aca="false">I43^2</f>
        <v>0.224730117581911</v>
      </c>
    </row>
    <row r="44" customFormat="false" ht="15" hidden="false" customHeight="false" outlineLevel="0" collapsed="false">
      <c r="A44" s="1" t="str">
        <f aca="false">INDEX(paste_data_here!A:A,(ROW()-2)*5+5)</f>
        <v>CN(C)c1ccc(C)cc1</v>
      </c>
      <c r="B44" s="1" t="n">
        <f aca="false">INDEX(paste_data_here!B:B,(ROW()-2)*5+5)</f>
        <v>-3.36833318</v>
      </c>
      <c r="C44" s="1" t="n">
        <f aca="false">INDEX(paste_data_here!C:C,(ROW()-2)*5+5)</f>
        <v>1.62278774</v>
      </c>
      <c r="D44" s="1" t="n">
        <f aca="false">INDEX(paste_data_here!D:D,(ROW()-2)*5+5)</f>
        <v>1.41227654449492</v>
      </c>
      <c r="E44" s="1" t="n">
        <f aca="false">INDEX(paste_data_here!E:E,(ROW()-2)*5+5)</f>
        <v>-1.417578651</v>
      </c>
      <c r="F44" s="1" t="n">
        <f aca="false">INDEX(paste_data_here!F:F,(ROW()-2)*5+5)</f>
        <v>-1.36975029179925</v>
      </c>
      <c r="G44" s="1" t="n">
        <f aca="false">RANK(E44,E:E)</f>
        <v>52</v>
      </c>
      <c r="H44" s="1" t="n">
        <f aca="false">RANK(F44,F:F)</f>
        <v>52</v>
      </c>
      <c r="I44" s="1" t="n">
        <f aca="false">ABS(F44-E44)</f>
        <v>0.04782835920075</v>
      </c>
      <c r="J44" s="1" t="n">
        <f aca="false">I44^2</f>
        <v>0.00228755194383597</v>
      </c>
    </row>
    <row r="45" customFormat="false" ht="15" hidden="false" customHeight="false" outlineLevel="0" collapsed="false">
      <c r="A45" s="1" t="str">
        <f aca="false">INDEX(paste_data_here!A:A,(ROW()-2)*5+5)</f>
        <v>CN1CCCN(C)C1=O</v>
      </c>
      <c r="B45" s="1" t="n">
        <f aca="false">INDEX(paste_data_here!B:B,(ROW()-2)*5+5)</f>
        <v>-2.64210001</v>
      </c>
      <c r="C45" s="1" t="n">
        <f aca="false">INDEX(paste_data_here!C:C,(ROW()-2)*5+5)</f>
        <v>1.37273464</v>
      </c>
      <c r="D45" s="1" t="n">
        <f aca="false">INDEX(paste_data_here!D:D,(ROW()-2)*5+5)</f>
        <v>2.05439650412681</v>
      </c>
      <c r="E45" s="1" t="n">
        <f aca="false">INDEX(paste_data_here!E:E,(ROW()-2)*5+5)</f>
        <v>0.500775288</v>
      </c>
      <c r="F45" s="1" t="n">
        <f aca="false">INDEX(paste_data_here!F:F,(ROW()-2)*5+5)</f>
        <v>0.228506432728576</v>
      </c>
      <c r="G45" s="1" t="n">
        <f aca="false">RANK(E45,E:E)</f>
        <v>9</v>
      </c>
      <c r="H45" s="1" t="n">
        <f aca="false">RANK(F45,F:F)</f>
        <v>14</v>
      </c>
      <c r="I45" s="1" t="n">
        <f aca="false">ABS(F45-E45)</f>
        <v>0.272268855271424</v>
      </c>
      <c r="J45" s="1" t="n">
        <f aca="false">I45^2</f>
        <v>0.0741303295508117</v>
      </c>
    </row>
    <row r="46" customFormat="false" ht="15" hidden="false" customHeight="false" outlineLevel="0" collapsed="false">
      <c r="A46" s="1" t="str">
        <f aca="false">INDEX(paste_data_here!A:A,(ROW()-2)*5+5)</f>
        <v>CO</v>
      </c>
      <c r="B46" s="1" t="n">
        <f aca="false">INDEX(paste_data_here!B:B,(ROW()-2)*5+5)</f>
        <v>-4.23762974</v>
      </c>
      <c r="C46" s="1" t="n">
        <f aca="false">INDEX(paste_data_here!C:C,(ROW()-2)*5+5)</f>
        <v>1.76566303</v>
      </c>
      <c r="D46" s="1" t="n">
        <f aca="false">INDEX(paste_data_here!D:D,(ROW()-2)*5+5)</f>
        <v>2.49306670244157</v>
      </c>
      <c r="E46" s="1" t="n">
        <f aca="false">INDEX(paste_data_here!E:E,(ROW()-2)*5+5)</f>
        <v>-0.16857251</v>
      </c>
      <c r="F46" s="1" t="n">
        <f aca="false">INDEX(paste_data_here!F:F,(ROW()-2)*5+5)</f>
        <v>0.210982650972682</v>
      </c>
      <c r="G46" s="1" t="n">
        <f aca="false">RANK(E46,E:E)</f>
        <v>18</v>
      </c>
      <c r="H46" s="1" t="n">
        <f aca="false">RANK(F46,F:F)</f>
        <v>15</v>
      </c>
      <c r="I46" s="1" t="n">
        <f aca="false">ABS(F46-E46)</f>
        <v>0.379555160972682</v>
      </c>
      <c r="J46" s="1" t="n">
        <f aca="false">I46^2</f>
        <v>0.144062120220999</v>
      </c>
    </row>
    <row r="47" customFormat="false" ht="15" hidden="false" customHeight="false" outlineLevel="0" collapsed="false">
      <c r="A47" s="1" t="str">
        <f aca="false">INDEX(paste_data_here!A:A,(ROW()-2)*5+5)</f>
        <v>COc1ccccc1[N+]([O-])=O</v>
      </c>
      <c r="B47" s="1" t="n">
        <f aca="false">INDEX(paste_data_here!B:B,(ROW()-2)*5+5)</f>
        <v>-3.05865597</v>
      </c>
      <c r="C47" s="1" t="n">
        <f aca="false">INDEX(paste_data_here!C:C,(ROW()-2)*5+5)</f>
        <v>1.7293692</v>
      </c>
      <c r="D47" s="1" t="n">
        <f aca="false">INDEX(paste_data_here!D:D,(ROW()-2)*5+5)</f>
        <v>1.59317058898479</v>
      </c>
      <c r="E47" s="1" t="n">
        <f aca="false">INDEX(paste_data_here!E:E,(ROW()-2)*5+5)</f>
        <v>-0.356674944</v>
      </c>
      <c r="F47" s="1" t="n">
        <f aca="false">INDEX(paste_data_here!F:F,(ROW()-2)*5+5)</f>
        <v>-0.384931272709852</v>
      </c>
      <c r="G47" s="1" t="n">
        <f aca="false">RANK(E47,E:E)</f>
        <v>24</v>
      </c>
      <c r="H47" s="1" t="n">
        <f aca="false">RANK(F47,F:F)</f>
        <v>28</v>
      </c>
      <c r="I47" s="1" t="n">
        <f aca="false">ABS(F47-E47)</f>
        <v>0.028256328709852</v>
      </c>
      <c r="J47" s="1" t="n">
        <f aca="false">I47^2</f>
        <v>0.000798420112159207</v>
      </c>
    </row>
    <row r="48" customFormat="false" ht="15" hidden="false" customHeight="false" outlineLevel="0" collapsed="false">
      <c r="A48" s="1" t="str">
        <f aca="false">INDEX(paste_data_here!A:A,(ROW()-2)*5+5)</f>
        <v>N#Cc1ccccc1</v>
      </c>
      <c r="B48" s="1" t="n">
        <f aca="false">INDEX(paste_data_here!B:B,(ROW()-2)*5+5)</f>
        <v>-2.91160125</v>
      </c>
      <c r="C48" s="1" t="n">
        <f aca="false">INDEX(paste_data_here!C:C,(ROW()-2)*5+5)</f>
        <v>1.43234118</v>
      </c>
      <c r="D48" s="1" t="n">
        <f aca="false">INDEX(paste_data_here!D:D,(ROW()-2)*5+5)</f>
        <v>1.90896275926973</v>
      </c>
      <c r="E48" s="1" t="n">
        <f aca="false">INDEX(paste_data_here!E:E,(ROW()-2)*5+5)</f>
        <v>-0.473690417</v>
      </c>
      <c r="F48" s="1" t="n">
        <f aca="false">INDEX(paste_data_here!F:F,(ROW()-2)*5+5)</f>
        <v>-0.224206676550679</v>
      </c>
      <c r="G48" s="1" t="n">
        <f aca="false">RANK(E48,E:E)</f>
        <v>28</v>
      </c>
      <c r="H48" s="1" t="n">
        <f aca="false">RANK(F48,F:F)</f>
        <v>24</v>
      </c>
      <c r="I48" s="1" t="n">
        <f aca="false">ABS(F48-E48)</f>
        <v>0.249483740449321</v>
      </c>
      <c r="J48" s="1" t="n">
        <f aca="false">I48^2</f>
        <v>0.0622421367485842</v>
      </c>
    </row>
    <row r="49" customFormat="false" ht="15" hidden="false" customHeight="false" outlineLevel="0" collapsed="false">
      <c r="A49" s="1" t="str">
        <f aca="false">INDEX(paste_data_here!A:A,(ROW()-2)*5+5)</f>
        <v>N#CCc1ccccc1</v>
      </c>
      <c r="B49" s="1" t="n">
        <f aca="false">INDEX(paste_data_here!B:B,(ROW()-2)*5+5)</f>
        <v>-3.33350654</v>
      </c>
      <c r="C49" s="1" t="n">
        <f aca="false">INDEX(paste_data_here!C:C,(ROW()-2)*5+5)</f>
        <v>1.86715421</v>
      </c>
      <c r="D49" s="1" t="n">
        <f aca="false">INDEX(paste_data_here!D:D,(ROW()-2)*5+5)</f>
        <v>1.71474009150915</v>
      </c>
      <c r="E49" s="1" t="n">
        <f aca="false">INDEX(paste_data_here!E:E,(ROW()-2)*5+5)</f>
        <v>-0.534435489</v>
      </c>
      <c r="F49" s="1" t="n">
        <f aca="false">INDEX(paste_data_here!F:F,(ROW()-2)*5+5)</f>
        <v>-0.166250116559439</v>
      </c>
      <c r="G49" s="1" t="n">
        <f aca="false">RANK(E49,E:E)</f>
        <v>30</v>
      </c>
      <c r="H49" s="1" t="n">
        <f aca="false">RANK(F49,F:F)</f>
        <v>23</v>
      </c>
      <c r="I49" s="1" t="n">
        <f aca="false">ABS(F49-E49)</f>
        <v>0.368185372440561</v>
      </c>
      <c r="J49" s="1" t="n">
        <f aca="false">I49^2</f>
        <v>0.135560468479195</v>
      </c>
    </row>
    <row r="50" customFormat="false" ht="15" hidden="false" customHeight="false" outlineLevel="0" collapsed="false">
      <c r="A50" s="1" t="str">
        <f aca="false">INDEX(paste_data_here!A:A,(ROW()-2)*5+5)</f>
        <v>Nc1ccccc1Cl</v>
      </c>
      <c r="B50" s="1" t="n">
        <f aca="false">INDEX(paste_data_here!B:B,(ROW()-2)*5+5)</f>
        <v>-3.70795603</v>
      </c>
      <c r="C50" s="1" t="n">
        <f aca="false">INDEX(paste_data_here!C:C,(ROW()-2)*5+5)</f>
        <v>1.95735999</v>
      </c>
      <c r="D50" s="1" t="n">
        <f aca="false">INDEX(paste_data_here!D:D,(ROW()-2)*5+5)</f>
        <v>2.11233027426452</v>
      </c>
      <c r="E50" s="1" t="n">
        <f aca="false">INDEX(paste_data_here!E:E,(ROW()-2)*5+5)</f>
        <v>0.662172376</v>
      </c>
      <c r="F50" s="1" t="n">
        <f aca="false">INDEX(paste_data_here!F:F,(ROW()-2)*5+5)</f>
        <v>0.545206792350345</v>
      </c>
      <c r="G50" s="1" t="n">
        <f aca="false">RANK(E50,E:E)</f>
        <v>8</v>
      </c>
      <c r="H50" s="1" t="n">
        <f aca="false">RANK(F50,F:F)</f>
        <v>9</v>
      </c>
      <c r="I50" s="1" t="n">
        <f aca="false">ABS(F50-E50)</f>
        <v>0.116965583649655</v>
      </c>
      <c r="J50" s="1" t="n">
        <f aca="false">I50^2</f>
        <v>0.0136809477585044</v>
      </c>
    </row>
    <row r="51" customFormat="false" ht="15" hidden="false" customHeight="false" outlineLevel="0" collapsed="false">
      <c r="A51" s="1" t="str">
        <f aca="false">INDEX(paste_data_here!A:A,(ROW()-2)*5+5)</f>
        <v>Nc1ccccc1F</v>
      </c>
      <c r="B51" s="1" t="n">
        <f aca="false">INDEX(paste_data_here!B:B,(ROW()-2)*5+5)</f>
        <v>-3.59641095</v>
      </c>
      <c r="C51" s="1" t="n">
        <f aca="false">INDEX(paste_data_here!C:C,(ROW()-2)*5+5)</f>
        <v>1.85468258</v>
      </c>
      <c r="D51" s="1" t="n">
        <f aca="false">INDEX(paste_data_here!D:D,(ROW()-2)*5+5)</f>
        <v>2.08618335941171</v>
      </c>
      <c r="E51" s="1" t="n">
        <f aca="false">INDEX(paste_data_here!E:E,(ROW()-2)*5+5)</f>
        <v>0.340037303</v>
      </c>
      <c r="F51" s="1" t="n">
        <f aca="false">INDEX(paste_data_here!F:F,(ROW()-2)*5+5)</f>
        <v>0.349222300934434</v>
      </c>
      <c r="G51" s="1" t="n">
        <f aca="false">RANK(E51,E:E)</f>
        <v>12</v>
      </c>
      <c r="H51" s="1" t="n">
        <f aca="false">RANK(F51,F:F)</f>
        <v>11</v>
      </c>
      <c r="I51" s="1" t="n">
        <f aca="false">ABS(F51-E51)</f>
        <v>0.009184997934434</v>
      </c>
      <c r="J51" s="1" t="n">
        <f aca="false">I51^2</f>
        <v>8.43641870555569E-005</v>
      </c>
    </row>
    <row r="52" customFormat="false" ht="15" hidden="false" customHeight="false" outlineLevel="0" collapsed="false">
      <c r="A52" s="1" t="str">
        <f aca="false">INDEX(paste_data_here!A:A,(ROW()-2)*5+5)</f>
        <v>Oc1ccccc1</v>
      </c>
      <c r="B52" s="1" t="n">
        <f aca="false">INDEX(paste_data_here!B:B,(ROW()-2)*5+5)</f>
        <v>-4.79126915</v>
      </c>
      <c r="C52" s="1" t="n">
        <f aca="false">INDEX(paste_data_here!C:C,(ROW()-2)*5+5)</f>
        <v>2.80668846</v>
      </c>
      <c r="D52" s="1" t="n">
        <f aca="false">INDEX(paste_data_here!D:D,(ROW()-2)*5+5)</f>
        <v>1.90788209652617</v>
      </c>
      <c r="E52" s="1" t="n">
        <f aca="false">INDEX(paste_data_here!E:E,(ROW()-2)*5+5)</f>
        <v>0.474991171</v>
      </c>
      <c r="F52" s="1" t="n">
        <f aca="false">INDEX(paste_data_here!F:F,(ROW()-2)*5+5)</f>
        <v>0.719647235393706</v>
      </c>
      <c r="G52" s="1" t="n">
        <f aca="false">RANK(E52,E:E)</f>
        <v>10</v>
      </c>
      <c r="H52" s="1" t="n">
        <f aca="false">RANK(F52,F:F)</f>
        <v>6</v>
      </c>
      <c r="I52" s="1" t="n">
        <f aca="false">ABS(F52-E52)</f>
        <v>0.244656064393706</v>
      </c>
      <c r="J52" s="1" t="n">
        <f aca="false">I52^2</f>
        <v>0.0598565898446172</v>
      </c>
    </row>
    <row r="53" customFormat="false" ht="15" hidden="false" customHeight="false" outlineLevel="0" collapsed="false">
      <c r="A53" s="1" t="str">
        <f aca="false">INDEX(paste_data_here!A:A,(ROW()-2)*5+5)</f>
        <v>OCC(F)F</v>
      </c>
      <c r="B53" s="1" t="n">
        <f aca="false">INDEX(paste_data_here!B:B,(ROW()-2)*5+5)</f>
        <v>-6.17836272</v>
      </c>
      <c r="C53" s="1" t="n">
        <f aca="false">INDEX(paste_data_here!C:C,(ROW()-2)*5+5)</f>
        <v>3.20454388</v>
      </c>
      <c r="D53" s="1" t="n">
        <f aca="false">INDEX(paste_data_here!D:D,(ROW()-2)*5+5)</f>
        <v>2.08618335941171</v>
      </c>
      <c r="E53" s="1" t="n">
        <f aca="false">INDEX(paste_data_here!E:E,(ROW()-2)*5+5)</f>
        <v>0.242946179</v>
      </c>
      <c r="F53" s="1" t="n">
        <f aca="false">INDEX(paste_data_here!F:F,(ROW()-2)*5+5)</f>
        <v>0.647466563286637</v>
      </c>
      <c r="G53" s="1" t="n">
        <f aca="false">RANK(E53,E:E)</f>
        <v>13</v>
      </c>
      <c r="H53" s="1" t="n">
        <f aca="false">RANK(F53,F:F)</f>
        <v>7</v>
      </c>
      <c r="I53" s="1" t="n">
        <f aca="false">ABS(F53-E53)</f>
        <v>0.404520384286637</v>
      </c>
      <c r="J53" s="1" t="n">
        <f aca="false">I53^2</f>
        <v>0.163636741303408</v>
      </c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59" activeCellId="0" sqref="D59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INDEX(paste_data_here!A:A,(ROW()-2)*5+6)</f>
        <v>[O-]C(=O)CCCF</v>
      </c>
      <c r="B2" s="1" t="n">
        <f aca="false">INDEX(paste_data_here!B:B,(ROW()-2)*5+6)</f>
        <v>-2.86313522</v>
      </c>
      <c r="C2" s="1" t="n">
        <f aca="false">INDEX(paste_data_here!C:C,(ROW()-2)*5+6)</f>
        <v>1.34029813</v>
      </c>
      <c r="D2" s="1" t="n">
        <f aca="false">INDEX(paste_data_here!D:D,(ROW()-2)*5+6)</f>
        <v>2.02356357135104</v>
      </c>
      <c r="E2" s="1" t="n">
        <f aca="false">INDEX(paste_data_here!E:E,(ROW()-2)*5+6)</f>
        <v>-0.481266822</v>
      </c>
      <c r="F2" s="1" t="n">
        <f aca="false">INDEX(paste_data_here!F:F,(ROW()-2)*5+6)</f>
        <v>-0.190626732654534</v>
      </c>
      <c r="G2" s="1" t="n">
        <f aca="false">RANK(E2,E:E)</f>
        <v>19</v>
      </c>
      <c r="H2" s="1" t="n">
        <f aca="false">RANK(F2,F:F)</f>
        <v>16</v>
      </c>
      <c r="I2" s="1" t="n">
        <f aca="false">ABS(F2-E2)</f>
        <v>0.290640089345466</v>
      </c>
      <c r="J2" s="1" t="n">
        <f aca="false">I2^2</f>
        <v>0.0844716615347405</v>
      </c>
    </row>
    <row r="3" customFormat="false" ht="15" hidden="false" customHeight="false" outlineLevel="0" collapsed="false">
      <c r="A3" s="1" t="str">
        <f aca="false">INDEX(paste_data_here!A:A,(ROW()-2)*5+6)</f>
        <v>BrCCBr</v>
      </c>
      <c r="B3" s="1" t="n">
        <f aca="false">INDEX(paste_data_here!B:B,(ROW()-2)*5+6)</f>
        <v>-2.65438569</v>
      </c>
      <c r="C3" s="1" t="n">
        <f aca="false">INDEX(paste_data_here!C:C,(ROW()-2)*5+6)</f>
        <v>1.32445339</v>
      </c>
      <c r="D3" s="1" t="n">
        <f aca="false">INDEX(paste_data_here!D:D,(ROW()-2)*5+6)</f>
        <v>1.68596533924248</v>
      </c>
      <c r="E3" s="1" t="n">
        <f aca="false">INDEX(paste_data_here!E:E,(ROW()-2)*5+6)</f>
        <v>-0.63111179</v>
      </c>
      <c r="F3" s="1" t="n">
        <f aca="false">INDEX(paste_data_here!F:F,(ROW()-2)*5+6)</f>
        <v>-0.535167046466201</v>
      </c>
      <c r="G3" s="1" t="n">
        <f aca="false">RANK(E3,E:E)</f>
        <v>23</v>
      </c>
      <c r="H3" s="1" t="n">
        <f aca="false">RANK(F3,F:F)</f>
        <v>21</v>
      </c>
      <c r="I3" s="1" t="n">
        <f aca="false">ABS(F3-E3)</f>
        <v>0.095944743533799</v>
      </c>
      <c r="J3" s="1" t="n">
        <f aca="false">I3^2</f>
        <v>0.00920539381176647</v>
      </c>
    </row>
    <row r="4" customFormat="false" ht="15" hidden="false" customHeight="false" outlineLevel="0" collapsed="false">
      <c r="A4" s="1" t="str">
        <f aca="false">INDEX(paste_data_here!A:A,(ROW()-2)*5+6)</f>
        <v>C[C@@H]1CC[C@@H](C)CC1</v>
      </c>
      <c r="B4" s="1" t="n">
        <f aca="false">INDEX(paste_data_here!B:B,(ROW()-2)*5+6)</f>
        <v>-3.01597094</v>
      </c>
      <c r="C4" s="1" t="n">
        <f aca="false">INDEX(paste_data_here!C:C,(ROW()-2)*5+6)</f>
        <v>1.17907515</v>
      </c>
      <c r="D4" s="1" t="n">
        <f aca="false">INDEX(paste_data_here!D:D,(ROW()-2)*5+6)</f>
        <v>2.1528028805089</v>
      </c>
      <c r="E4" s="1" t="n">
        <f aca="false">INDEX(paste_data_here!E:E,(ROW()-2)*5+6)</f>
        <v>-0.603306477</v>
      </c>
      <c r="F4" s="1" t="n">
        <f aca="false">INDEX(paste_data_here!F:F,(ROW()-2)*5+6)</f>
        <v>-0.606829548743734</v>
      </c>
      <c r="G4" s="1" t="n">
        <f aca="false">RANK(E4,E:E)</f>
        <v>21</v>
      </c>
      <c r="H4" s="1" t="n">
        <f aca="false">RANK(F4,F:F)</f>
        <v>23</v>
      </c>
      <c r="I4" s="1" t="n">
        <f aca="false">ABS(F4-E4)</f>
        <v>0.00352307174373401</v>
      </c>
      <c r="J4" s="1" t="n">
        <f aca="false">I4^2</f>
        <v>1.2412034511497E-005</v>
      </c>
    </row>
    <row r="5" customFormat="false" ht="15" hidden="false" customHeight="false" outlineLevel="0" collapsed="false">
      <c r="A5" s="1" t="str">
        <f aca="false">INDEX(paste_data_here!A:A,(ROW()-2)*5+6)</f>
        <v>C1CCCC1</v>
      </c>
      <c r="B5" s="1" t="n">
        <f aca="false">INDEX(paste_data_here!B:B,(ROW()-2)*5+6)</f>
        <v>-0.8343997844</v>
      </c>
      <c r="C5" s="1" t="n">
        <f aca="false">INDEX(paste_data_here!C:C,(ROW()-2)*5+6)</f>
        <v>0.1376525587</v>
      </c>
      <c r="D5" s="1" t="n">
        <f aca="false">INDEX(paste_data_here!D:D,(ROW()-2)*5+6)</f>
        <v>2.1528028805089</v>
      </c>
      <c r="E5" s="1" t="n">
        <f aca="false">INDEX(paste_data_here!E:E,(ROW()-2)*5+6)</f>
        <v>-1.038458366</v>
      </c>
      <c r="F5" s="1" t="n">
        <f aca="false">INDEX(paste_data_here!F:F,(ROW()-2)*5+6)</f>
        <v>-0.683785415623609</v>
      </c>
      <c r="G5" s="1" t="n">
        <f aca="false">RANK(E5,E:E)</f>
        <v>41</v>
      </c>
      <c r="H5" s="1" t="n">
        <f aca="false">RANK(F5,F:F)</f>
        <v>26</v>
      </c>
      <c r="I5" s="1" t="n">
        <f aca="false">ABS(F5-E5)</f>
        <v>0.354672950376391</v>
      </c>
      <c r="J5" s="1" t="n">
        <f aca="false">I5^2</f>
        <v>0.125792901728694</v>
      </c>
    </row>
    <row r="6" customFormat="false" ht="15" hidden="false" customHeight="false" outlineLevel="0" collapsed="false">
      <c r="A6" s="1" t="str">
        <f aca="false">INDEX(paste_data_here!A:A,(ROW()-2)*5+6)</f>
        <v>C1CCCC2(CC1)CCCCC2</v>
      </c>
      <c r="B6" s="1" t="n">
        <f aca="false">INDEX(paste_data_here!B:B,(ROW()-2)*5+6)</f>
        <v>-3.65856817</v>
      </c>
      <c r="C6" s="1" t="n">
        <f aca="false">INDEX(paste_data_here!C:C,(ROW()-2)*5+6)</f>
        <v>1.96380263</v>
      </c>
      <c r="D6" s="1" t="n">
        <f aca="false">INDEX(paste_data_here!D:D,(ROW()-2)*5+6)</f>
        <v>1.81198827787662</v>
      </c>
      <c r="E6" s="1" t="n">
        <f aca="false">INDEX(paste_data_here!E:E,(ROW()-2)*5+6)</f>
        <v>0.129272336</v>
      </c>
      <c r="F6" s="1" t="n">
        <f aca="false">INDEX(paste_data_here!F:F,(ROW()-2)*5+6)</f>
        <v>-0.125939788812778</v>
      </c>
      <c r="G6" s="1" t="n">
        <f aca="false">RANK(E6,E:E)</f>
        <v>10</v>
      </c>
      <c r="H6" s="1" t="n">
        <f aca="false">RANK(F6,F:F)</f>
        <v>14</v>
      </c>
      <c r="I6" s="1" t="n">
        <f aca="false">ABS(F6-E6)</f>
        <v>0.255212124812778</v>
      </c>
      <c r="J6" s="1" t="n">
        <f aca="false">I6^2</f>
        <v>0.065133228651453</v>
      </c>
    </row>
    <row r="7" customFormat="false" ht="15" hidden="false" customHeight="false" outlineLevel="0" collapsed="false">
      <c r="A7" s="1" t="str">
        <f aca="false">INDEX(paste_data_here!A:A,(ROW()-2)*5+6)</f>
        <v>CC(=O)OC(C)=O</v>
      </c>
      <c r="B7" s="1" t="n">
        <f aca="false">INDEX(paste_data_here!B:B,(ROW()-2)*5+6)</f>
        <v>-3.72110968</v>
      </c>
      <c r="C7" s="1" t="n">
        <f aca="false">INDEX(paste_data_here!C:C,(ROW()-2)*5+6)</f>
        <v>1.59473916</v>
      </c>
      <c r="D7" s="1" t="n">
        <f aca="false">INDEX(paste_data_here!D:D,(ROW()-2)*5+6)</f>
        <v>1.71373763018683</v>
      </c>
      <c r="E7" s="1" t="n">
        <f aca="false">INDEX(paste_data_here!E:E,(ROW()-2)*5+6)</f>
        <v>-1.139434283</v>
      </c>
      <c r="F7" s="1" t="n">
        <f aca="false">INDEX(paste_data_here!F:F,(ROW()-2)*5+6)</f>
        <v>-1.25717865504304</v>
      </c>
      <c r="G7" s="1" t="n">
        <f aca="false">RANK(E7,E:E)</f>
        <v>44</v>
      </c>
      <c r="H7" s="1" t="n">
        <f aca="false">RANK(F7,F:F)</f>
        <v>47</v>
      </c>
      <c r="I7" s="1" t="n">
        <f aca="false">ABS(F7-E7)</f>
        <v>0.11774437204304</v>
      </c>
      <c r="J7" s="1" t="n">
        <f aca="false">I7^2</f>
        <v>0.0138637371478098</v>
      </c>
    </row>
    <row r="8" customFormat="false" ht="15" hidden="false" customHeight="false" outlineLevel="0" collapsed="false">
      <c r="A8" s="1" t="str">
        <f aca="false">INDEX(paste_data_here!A:A,(ROW()-2)*5+6)</f>
        <v>CC(=O)Oc1ccccc1</v>
      </c>
      <c r="B8" s="1" t="n">
        <f aca="false">INDEX(paste_data_here!B:B,(ROW()-2)*5+6)</f>
        <v>-3.08946664</v>
      </c>
      <c r="C8" s="1" t="n">
        <f aca="false">INDEX(paste_data_here!C:C,(ROW()-2)*5+6)</f>
        <v>1.55482605</v>
      </c>
      <c r="D8" s="1" t="n">
        <f aca="false">INDEX(paste_data_here!D:D,(ROW()-2)*5+6)</f>
        <v>1.72350808879097</v>
      </c>
      <c r="E8" s="1" t="n">
        <f aca="false">INDEX(paste_data_here!E:E,(ROW()-2)*5+6)</f>
        <v>-0.222218979</v>
      </c>
      <c r="F8" s="1" t="n">
        <f aca="false">INDEX(paste_data_here!F:F,(ROW()-2)*5+6)</f>
        <v>-0.520272039218184</v>
      </c>
      <c r="G8" s="1" t="n">
        <f aca="false">RANK(E8,E:E)</f>
        <v>14</v>
      </c>
      <c r="H8" s="1" t="n">
        <f aca="false">RANK(F8,F:F)</f>
        <v>20</v>
      </c>
      <c r="I8" s="1" t="n">
        <f aca="false">ABS(F8-E8)</f>
        <v>0.298053060218184</v>
      </c>
      <c r="J8" s="1" t="n">
        <f aca="false">I8^2</f>
        <v>0.0888356267054244</v>
      </c>
    </row>
    <row r="9" customFormat="false" ht="15" hidden="false" customHeight="false" outlineLevel="0" collapsed="false">
      <c r="A9" s="1" t="str">
        <f aca="false">INDEX(paste_data_here!A:A,(ROW()-2)*5+6)</f>
        <v>CC(C)=O</v>
      </c>
      <c r="B9" s="1" t="n">
        <f aca="false">INDEX(paste_data_here!B:B,(ROW()-2)*5+6)</f>
        <v>-3.16350999</v>
      </c>
      <c r="C9" s="1" t="n">
        <f aca="false">INDEX(paste_data_here!C:C,(ROW()-2)*5+6)</f>
        <v>0.949563082</v>
      </c>
      <c r="D9" s="1" t="n">
        <f aca="false">INDEX(paste_data_here!D:D,(ROW()-2)*5+6)</f>
        <v>2.27630382330793</v>
      </c>
      <c r="E9" s="1" t="n">
        <f aca="false">INDEX(paste_data_here!E:E,(ROW()-2)*5+6)</f>
        <v>-1.161232651</v>
      </c>
      <c r="F9" s="1" t="n">
        <f aca="false">INDEX(paste_data_here!F:F,(ROW()-2)*5+6)</f>
        <v>-1.27484955103478</v>
      </c>
      <c r="G9" s="1" t="n">
        <f aca="false">RANK(E9,E:E)</f>
        <v>45</v>
      </c>
      <c r="H9" s="1" t="n">
        <f aca="false">RANK(F9,F:F)</f>
        <v>48</v>
      </c>
      <c r="I9" s="1" t="n">
        <f aca="false">ABS(F9-E9)</f>
        <v>0.11361690003478</v>
      </c>
      <c r="J9" s="1" t="n">
        <f aca="false">I9^2</f>
        <v>0.0129087999735132</v>
      </c>
    </row>
    <row r="10" customFormat="false" ht="15" hidden="false" customHeight="false" outlineLevel="0" collapsed="false">
      <c r="A10" s="1" t="str">
        <f aca="false">INDEX(paste_data_here!A:A,(ROW()-2)*5+6)</f>
        <v>CC(C)Br</v>
      </c>
      <c r="B10" s="1" t="n">
        <f aca="false">INDEX(paste_data_here!B:B,(ROW()-2)*5+6)</f>
        <v>-2.63210973</v>
      </c>
      <c r="C10" s="1" t="n">
        <f aca="false">INDEX(paste_data_here!C:C,(ROW()-2)*5+6)</f>
        <v>0.835926172</v>
      </c>
      <c r="D10" s="1" t="n">
        <f aca="false">INDEX(paste_data_here!D:D,(ROW()-2)*5+6)</f>
        <v>2.10994984996788</v>
      </c>
      <c r="E10" s="1" t="n">
        <f aca="false">INDEX(paste_data_here!E:E,(ROW()-2)*5+6)</f>
        <v>-0.993171776</v>
      </c>
      <c r="F10" s="1" t="n">
        <f aca="false">INDEX(paste_data_here!F:F,(ROW()-2)*5+6)</f>
        <v>-1.10456006991022</v>
      </c>
      <c r="G10" s="1" t="n">
        <f aca="false">RANK(E10,E:E)</f>
        <v>38</v>
      </c>
      <c r="H10" s="1" t="n">
        <f aca="false">RANK(F10,F:F)</f>
        <v>44</v>
      </c>
      <c r="I10" s="1" t="n">
        <f aca="false">ABS(F10-E10)</f>
        <v>0.11138829391022</v>
      </c>
      <c r="J10" s="1" t="n">
        <f aca="false">I10^2</f>
        <v>0.0124073520202296</v>
      </c>
    </row>
    <row r="11" customFormat="false" ht="15" hidden="false" customHeight="false" outlineLevel="0" collapsed="false">
      <c r="A11" s="1" t="str">
        <f aca="false">INDEX(paste_data_here!A:A,(ROW()-2)*5+6)</f>
        <v>CC(C)C(C)O</v>
      </c>
      <c r="B11" s="1" t="n">
        <f aca="false">INDEX(paste_data_here!B:B,(ROW()-2)*5+6)</f>
        <v>-5.62757748</v>
      </c>
      <c r="C11" s="1" t="n">
        <f aca="false">INDEX(paste_data_here!C:C,(ROW()-2)*5+6)</f>
        <v>2.88738322</v>
      </c>
      <c r="D11" s="1" t="n">
        <f aca="false">INDEX(paste_data_here!D:D,(ROW()-2)*5+6)</f>
        <v>1.77431272074205</v>
      </c>
      <c r="E11" s="1" t="n">
        <f aca="false">INDEX(paste_data_here!E:E,(ROW()-2)*5+6)</f>
        <v>-0.829196025</v>
      </c>
      <c r="F11" s="1" t="n">
        <f aca="false">INDEX(paste_data_here!F:F,(ROW()-2)*5+6)</f>
        <v>-0.64097464166061</v>
      </c>
      <c r="G11" s="1" t="n">
        <f aca="false">RANK(E11,E:E)</f>
        <v>29</v>
      </c>
      <c r="H11" s="1" t="n">
        <f aca="false">RANK(F11,F:F)</f>
        <v>25</v>
      </c>
      <c r="I11" s="1" t="n">
        <f aca="false">ABS(F11-E11)</f>
        <v>0.18822138333939</v>
      </c>
      <c r="J11" s="1" t="n">
        <f aca="false">I11^2</f>
        <v>0.0354272891461936</v>
      </c>
    </row>
    <row r="12" customFormat="false" ht="15" hidden="false" customHeight="false" outlineLevel="0" collapsed="false">
      <c r="A12" s="1" t="str">
        <f aca="false">INDEX(paste_data_here!A:A,(ROW()-2)*5+6)</f>
        <v>CC(C)CC(C)=O</v>
      </c>
      <c r="B12" s="1" t="n">
        <f aca="false">INDEX(paste_data_here!B:B,(ROW()-2)*5+6)</f>
        <v>-3.55074065</v>
      </c>
      <c r="C12" s="1" t="n">
        <f aca="false">INDEX(paste_data_here!C:C,(ROW()-2)*5+6)</f>
        <v>1.38909183</v>
      </c>
      <c r="D12" s="1" t="n">
        <f aca="false">INDEX(paste_data_here!D:D,(ROW()-2)*5+6)</f>
        <v>2.1528028805089</v>
      </c>
      <c r="E12" s="1" t="n">
        <f aca="false">INDEX(paste_data_here!E:E,(ROW()-2)*5+6)</f>
        <v>-0.814185509</v>
      </c>
      <c r="F12" s="1" t="n">
        <f aca="false">INDEX(paste_data_here!F:F,(ROW()-2)*5+6)</f>
        <v>-0.712116949690989</v>
      </c>
      <c r="G12" s="1" t="n">
        <f aca="false">RANK(E12,E:E)</f>
        <v>28</v>
      </c>
      <c r="H12" s="1" t="n">
        <f aca="false">RANK(F12,F:F)</f>
        <v>28</v>
      </c>
      <c r="I12" s="1" t="n">
        <f aca="false">ABS(F12-E12)</f>
        <v>0.102068559309011</v>
      </c>
      <c r="J12" s="1" t="n">
        <f aca="false">I12^2</f>
        <v>0.0104179907994171</v>
      </c>
    </row>
    <row r="13" customFormat="false" ht="15" hidden="false" customHeight="false" outlineLevel="0" collapsed="false">
      <c r="A13" s="1" t="str">
        <f aca="false">INDEX(paste_data_here!A:A,(ROW()-2)*5+6)</f>
        <v>CC(C)CCO</v>
      </c>
      <c r="B13" s="1" t="n">
        <f aca="false">INDEX(paste_data_here!B:B,(ROW()-2)*5+6)</f>
        <v>-4.94358356</v>
      </c>
      <c r="C13" s="1" t="n">
        <f aca="false">INDEX(paste_data_here!C:C,(ROW()-2)*5+6)</f>
        <v>2.48176286</v>
      </c>
      <c r="D13" s="1" t="n">
        <f aca="false">INDEX(paste_data_here!D:D,(ROW()-2)*5+6)</f>
        <v>2.03124551268784</v>
      </c>
      <c r="E13" s="1" t="n">
        <f aca="false">INDEX(paste_data_here!E:E,(ROW()-2)*5+6)</f>
        <v>0.395212732</v>
      </c>
      <c r="F13" s="1" t="n">
        <f aca="false">INDEX(paste_data_here!F:F,(ROW()-2)*5+6)</f>
        <v>0.125881720526642</v>
      </c>
      <c r="G13" s="1" t="n">
        <f aca="false">RANK(E13,E:E)</f>
        <v>6</v>
      </c>
      <c r="H13" s="1" t="n">
        <f aca="false">RANK(F13,F:F)</f>
        <v>9</v>
      </c>
      <c r="I13" s="1" t="n">
        <f aca="false">ABS(F13-E13)</f>
        <v>0.269331011473358</v>
      </c>
      <c r="J13" s="1" t="n">
        <f aca="false">I13^2</f>
        <v>0.0725391937412621</v>
      </c>
    </row>
    <row r="14" customFormat="false" ht="15" hidden="false" customHeight="false" outlineLevel="0" collapsed="false">
      <c r="A14" s="1" t="str">
        <f aca="false">INDEX(paste_data_here!A:A,(ROW()-2)*5+6)</f>
        <v>CC(C)CO</v>
      </c>
      <c r="B14" s="1" t="n">
        <f aca="false">INDEX(paste_data_here!B:B,(ROW()-2)*5+6)</f>
        <v>-5.55348226</v>
      </c>
      <c r="C14" s="1" t="n">
        <f aca="false">INDEX(paste_data_here!C:C,(ROW()-2)*5+6)</f>
        <v>2.90183257</v>
      </c>
      <c r="D14" s="1" t="n">
        <f aca="false">INDEX(paste_data_here!D:D,(ROW()-2)*5+6)</f>
        <v>1.83692172239979</v>
      </c>
      <c r="E14" s="1" t="n">
        <f aca="false">INDEX(paste_data_here!E:E,(ROW()-2)*5+6)</f>
        <v>-0.533753128</v>
      </c>
      <c r="F14" s="1" t="n">
        <f aca="false">INDEX(paste_data_here!F:F,(ROW()-2)*5+6)</f>
        <v>-0.282462337482095</v>
      </c>
      <c r="G14" s="1" t="n">
        <f aca="false">RANK(E14,E:E)</f>
        <v>20</v>
      </c>
      <c r="H14" s="1" t="n">
        <f aca="false">RANK(F14,F:F)</f>
        <v>18</v>
      </c>
      <c r="I14" s="1" t="n">
        <f aca="false">ABS(F14-E14)</f>
        <v>0.251290790517905</v>
      </c>
      <c r="J14" s="1" t="n">
        <f aca="false">I14^2</f>
        <v>0.0631470613991136</v>
      </c>
    </row>
    <row r="15" customFormat="false" ht="15" hidden="false" customHeight="false" outlineLevel="0" collapsed="false">
      <c r="A15" s="1" t="str">
        <f aca="false">INDEX(paste_data_here!A:A,(ROW()-2)*5+6)</f>
        <v>CC(C)I</v>
      </c>
      <c r="B15" s="1" t="n">
        <f aca="false">INDEX(paste_data_here!B:B,(ROW()-2)*5+6)</f>
        <v>-2.67379152</v>
      </c>
      <c r="C15" s="1" t="n">
        <f aca="false">INDEX(paste_data_here!C:C,(ROW()-2)*5+6)</f>
        <v>0.970228841</v>
      </c>
      <c r="D15" s="1" t="n">
        <f aca="false">INDEX(paste_data_here!D:D,(ROW()-2)*5+6)</f>
        <v>1.90653312200972</v>
      </c>
      <c r="E15" s="1" t="n">
        <f aca="false">INDEX(paste_data_here!E:E,(ROW()-2)*5+6)</f>
        <v>-0.946749939</v>
      </c>
      <c r="F15" s="1" t="n">
        <f aca="false">INDEX(paste_data_here!F:F,(ROW()-2)*5+6)</f>
        <v>-1.04808588679258</v>
      </c>
      <c r="G15" s="1" t="n">
        <f aca="false">RANK(E15,E:E)</f>
        <v>37</v>
      </c>
      <c r="H15" s="1" t="n">
        <f aca="false">RANK(F15,F:F)</f>
        <v>41</v>
      </c>
      <c r="I15" s="1" t="n">
        <f aca="false">ABS(F15-E15)</f>
        <v>0.10133594779258</v>
      </c>
      <c r="J15" s="1" t="n">
        <f aca="false">I15^2</f>
        <v>0.0102689743150205</v>
      </c>
    </row>
    <row r="16" customFormat="false" ht="15" hidden="false" customHeight="false" outlineLevel="0" collapsed="false">
      <c r="A16" s="1" t="str">
        <f aca="false">INDEX(paste_data_here!A:A,(ROW()-2)*5+6)</f>
        <v>CC(C)OB(OC(C)C)OC(C)C</v>
      </c>
      <c r="B16" s="1" t="n">
        <f aca="false">INDEX(paste_data_here!B:B,(ROW()-2)*5+6)</f>
        <v>-3.37074066</v>
      </c>
      <c r="C16" s="1" t="n">
        <f aca="false">INDEX(paste_data_here!C:C,(ROW()-2)*5+6)</f>
        <v>1.42899757</v>
      </c>
      <c r="D16" s="1" t="n">
        <f aca="false">INDEX(paste_data_here!D:D,(ROW()-2)*5+6)</f>
        <v>1.67220660815493</v>
      </c>
      <c r="E16" s="1" t="n">
        <f aca="false">INDEX(paste_data_here!E:E,(ROW()-2)*5+6)</f>
        <v>-1.376740148</v>
      </c>
      <c r="F16" s="1" t="n">
        <f aca="false">INDEX(paste_data_here!F:F,(ROW()-2)*5+6)</f>
        <v>-1.24828165095316</v>
      </c>
      <c r="G16" s="1" t="n">
        <f aca="false">RANK(E16,E:E)</f>
        <v>47</v>
      </c>
      <c r="H16" s="1" t="n">
        <f aca="false">RANK(F16,F:F)</f>
        <v>46</v>
      </c>
      <c r="I16" s="1" t="n">
        <f aca="false">ABS(F16-E16)</f>
        <v>0.12845849704684</v>
      </c>
      <c r="J16" s="1" t="n">
        <f aca="false">I16^2</f>
        <v>0.016501585463533</v>
      </c>
    </row>
    <row r="17" customFormat="false" ht="15" hidden="false" customHeight="false" outlineLevel="0" collapsed="false">
      <c r="A17" s="1" t="str">
        <f aca="false">INDEX(paste_data_here!A:A,(ROW()-2)*5+6)</f>
        <v>Cc1ccc(O)cc1</v>
      </c>
      <c r="B17" s="1" t="n">
        <f aca="false">INDEX(paste_data_here!B:B,(ROW()-2)*5+6)</f>
        <v>-4.93427105</v>
      </c>
      <c r="C17" s="1" t="n">
        <f aca="false">INDEX(paste_data_here!C:C,(ROW()-2)*5+6)</f>
        <v>2.88233023</v>
      </c>
      <c r="D17" s="1" t="n">
        <f aca="false">INDEX(paste_data_here!D:D,(ROW()-2)*5+6)</f>
        <v>1.42571707669604</v>
      </c>
      <c r="E17" s="1" t="n">
        <f aca="false">INDEX(paste_data_here!E:E,(ROW()-2)*5+6)</f>
        <v>-1.018877321</v>
      </c>
      <c r="F17" s="1" t="n">
        <f aca="false">INDEX(paste_data_here!F:F,(ROW()-2)*5+6)</f>
        <v>-1.04918853443658</v>
      </c>
      <c r="G17" s="1" t="n">
        <f aca="false">RANK(E17,E:E)</f>
        <v>40</v>
      </c>
      <c r="H17" s="1" t="n">
        <f aca="false">RANK(F17,F:F)</f>
        <v>42</v>
      </c>
      <c r="I17" s="1" t="n">
        <f aca="false">ABS(F17-E17)</f>
        <v>0.0303112134365799</v>
      </c>
      <c r="J17" s="1" t="n">
        <f aca="false">I17^2</f>
        <v>0.000918769659997905</v>
      </c>
    </row>
    <row r="18" customFormat="false" ht="15" hidden="false" customHeight="false" outlineLevel="0" collapsed="false">
      <c r="A18" s="1" t="str">
        <f aca="false">INDEX(paste_data_here!A:A,(ROW()-2)*5+6)</f>
        <v>Cc1cccc(c1)C#N</v>
      </c>
      <c r="B18" s="1" t="n">
        <f aca="false">INDEX(paste_data_here!B:B,(ROW()-2)*5+6)</f>
        <v>-3.30272925</v>
      </c>
      <c r="C18" s="1" t="n">
        <f aca="false">INDEX(paste_data_here!C:C,(ROW()-2)*5+6)</f>
        <v>1.62876583</v>
      </c>
      <c r="D18" s="1" t="n">
        <f aca="false">INDEX(paste_data_here!D:D,(ROW()-2)*5+6)</f>
        <v>1.63173197945999</v>
      </c>
      <c r="E18" s="1" t="n">
        <f aca="false">INDEX(paste_data_here!E:E,(ROW()-2)*5+6)</f>
        <v>-0.918793862</v>
      </c>
      <c r="F18" s="1" t="n">
        <f aca="false">INDEX(paste_data_here!F:F,(ROW()-2)*5+6)</f>
        <v>-0.820047841884075</v>
      </c>
      <c r="G18" s="1" t="n">
        <f aca="false">RANK(E18,E:E)</f>
        <v>35</v>
      </c>
      <c r="H18" s="1" t="n">
        <f aca="false">RANK(F18,F:F)</f>
        <v>34</v>
      </c>
      <c r="I18" s="1" t="n">
        <f aca="false">ABS(F18-E18)</f>
        <v>0.098746020115925</v>
      </c>
      <c r="J18" s="1" t="n">
        <f aca="false">I18^2</f>
        <v>0.00975077648873467</v>
      </c>
    </row>
    <row r="19" customFormat="false" ht="15" hidden="false" customHeight="false" outlineLevel="0" collapsed="false">
      <c r="A19" s="1" t="str">
        <f aca="false">INDEX(paste_data_here!A:A,(ROW()-2)*5+6)</f>
        <v>Cc1cccc(F)c1</v>
      </c>
      <c r="B19" s="1" t="n">
        <f aca="false">INDEX(paste_data_here!B:B,(ROW()-2)*5+6)</f>
        <v>-2.97486831</v>
      </c>
      <c r="C19" s="1" t="n">
        <f aca="false">INDEX(paste_data_here!C:C,(ROW()-2)*5+6)</f>
        <v>1.16753687</v>
      </c>
      <c r="D19" s="1" t="n">
        <f aca="false">INDEX(paste_data_here!D:D,(ROW()-2)*5+6)</f>
        <v>2.02356357135104</v>
      </c>
      <c r="E19" s="1" t="n">
        <f aca="false">INDEX(paste_data_here!E:E,(ROW()-2)*5+6)</f>
        <v>-0.927604492</v>
      </c>
      <c r="F19" s="1" t="n">
        <f aca="false">INDEX(paste_data_here!F:F,(ROW()-2)*5+6)</f>
        <v>-0.778342273998199</v>
      </c>
      <c r="G19" s="1" t="n">
        <f aca="false">RANK(E19,E:E)</f>
        <v>36</v>
      </c>
      <c r="H19" s="1" t="n">
        <f aca="false">RANK(F19,F:F)</f>
        <v>32</v>
      </c>
      <c r="I19" s="1" t="n">
        <f aca="false">ABS(F19-E19)</f>
        <v>0.149262218001801</v>
      </c>
      <c r="J19" s="1" t="n">
        <f aca="false">I19^2</f>
        <v>0.0222792097228172</v>
      </c>
    </row>
    <row r="20" customFormat="false" ht="15" hidden="false" customHeight="false" outlineLevel="0" collapsed="false">
      <c r="A20" s="1" t="str">
        <f aca="false">INDEX(paste_data_here!A:A,(ROW()-2)*5+6)</f>
        <v>Cc1cccc(N)c1</v>
      </c>
      <c r="B20" s="1" t="n">
        <f aca="false">INDEX(paste_data_here!B:B,(ROW()-2)*5+6)</f>
        <v>-4.62449993</v>
      </c>
      <c r="C20" s="1" t="n">
        <f aca="false">INDEX(paste_data_here!C:C,(ROW()-2)*5+6)</f>
        <v>2.59231124</v>
      </c>
      <c r="D20" s="1" t="n">
        <f aca="false">INDEX(paste_data_here!D:D,(ROW()-2)*5+6)</f>
        <v>1.46506587458515</v>
      </c>
      <c r="E20" s="1" t="n">
        <f aca="false">INDEX(paste_data_here!E:E,(ROW()-2)*5+6)</f>
        <v>-1.129483952</v>
      </c>
      <c r="F20" s="1" t="n">
        <f aca="false">INDEX(paste_data_here!F:F,(ROW()-2)*5+6)</f>
        <v>-1.05136648034849</v>
      </c>
      <c r="G20" s="1" t="n">
        <f aca="false">RANK(E20,E:E)</f>
        <v>43</v>
      </c>
      <c r="H20" s="1" t="n">
        <f aca="false">RANK(F20,F:F)</f>
        <v>43</v>
      </c>
      <c r="I20" s="1" t="n">
        <f aca="false">ABS(F20-E20)</f>
        <v>0.0781174716515101</v>
      </c>
      <c r="J20" s="1" t="n">
        <f aca="false">I20^2</f>
        <v>0.00610233937722448</v>
      </c>
    </row>
    <row r="21" customFormat="false" ht="15" hidden="false" customHeight="false" outlineLevel="0" collapsed="false">
      <c r="A21" s="1" t="str">
        <f aca="false">INDEX(paste_data_here!A:A,(ROW()-2)*5+6)</f>
        <v>CC1CCCCC1=O</v>
      </c>
      <c r="B21" s="1" t="n">
        <f aca="false">INDEX(paste_data_here!B:B,(ROW()-2)*5+6)</f>
        <v>-2.90325324</v>
      </c>
      <c r="C21" s="1" t="n">
        <f aca="false">INDEX(paste_data_here!C:C,(ROW()-2)*5+6)</f>
        <v>1.45672305</v>
      </c>
      <c r="D21" s="1" t="n">
        <f aca="false">INDEX(paste_data_here!D:D,(ROW()-2)*5+6)</f>
        <v>1.98835001068528</v>
      </c>
      <c r="E21" s="1" t="n">
        <f aca="false">INDEX(paste_data_here!E:E,(ROW()-2)*5+6)</f>
        <v>-0.176856517</v>
      </c>
      <c r="F21" s="1" t="n">
        <f aca="false">INDEX(paste_data_here!F:F,(ROW()-2)*5+6)</f>
        <v>-0.00694743918376582</v>
      </c>
      <c r="G21" s="1" t="n">
        <f aca="false">RANK(E21,E:E)</f>
        <v>12</v>
      </c>
      <c r="H21" s="1" t="n">
        <f aca="false">RANK(F21,F:F)</f>
        <v>12</v>
      </c>
      <c r="I21" s="1" t="n">
        <f aca="false">ABS(F21-E21)</f>
        <v>0.169909077816234</v>
      </c>
      <c r="J21" s="1" t="n">
        <f aca="false">I21^2</f>
        <v>0.0288690947243631</v>
      </c>
    </row>
    <row r="22" customFormat="false" ht="15" hidden="false" customHeight="false" outlineLevel="0" collapsed="false">
      <c r="A22" s="1" t="str">
        <f aca="false">INDEX(paste_data_here!A:A,(ROW()-2)*5+6)</f>
        <v>Cc1ccccc1F</v>
      </c>
      <c r="B22" s="1" t="n">
        <f aca="false">INDEX(paste_data_here!B:B,(ROW()-2)*5+6)</f>
        <v>-2.93952443</v>
      </c>
      <c r="C22" s="1" t="n">
        <f aca="false">INDEX(paste_data_here!C:C,(ROW()-2)*5+6)</f>
        <v>1.21392291</v>
      </c>
      <c r="D22" s="1" t="n">
        <f aca="false">INDEX(paste_data_here!D:D,(ROW()-2)*5+6)</f>
        <v>2.02356357135104</v>
      </c>
      <c r="E22" s="1" t="n">
        <f aca="false">INDEX(paste_data_here!E:E,(ROW()-2)*5+6)</f>
        <v>-0.834710745</v>
      </c>
      <c r="F22" s="1" t="n">
        <f aca="false">INDEX(paste_data_here!F:F,(ROW()-2)*5+6)</f>
        <v>-0.613734064859712</v>
      </c>
      <c r="G22" s="1" t="n">
        <f aca="false">RANK(E22,E:E)</f>
        <v>30</v>
      </c>
      <c r="H22" s="1" t="n">
        <f aca="false">RANK(F22,F:F)</f>
        <v>24</v>
      </c>
      <c r="I22" s="1" t="n">
        <f aca="false">ABS(F22-E22)</f>
        <v>0.220976680140288</v>
      </c>
      <c r="J22" s="1" t="n">
        <f aca="false">I22^2</f>
        <v>0.0488306931658231</v>
      </c>
    </row>
    <row r="23" customFormat="false" ht="15" hidden="false" customHeight="false" outlineLevel="0" collapsed="false">
      <c r="A23" s="1" t="str">
        <f aca="false">INDEX(paste_data_here!A:A,(ROW()-2)*5+6)</f>
        <v>CCC(=O)CC</v>
      </c>
      <c r="B23" s="1" t="n">
        <f aca="false">INDEX(paste_data_here!B:B,(ROW()-2)*5+6)</f>
        <v>-3.30611002</v>
      </c>
      <c r="C23" s="1" t="n">
        <f aca="false">INDEX(paste_data_here!C:C,(ROW()-2)*5+6)</f>
        <v>1.23639159</v>
      </c>
      <c r="D23" s="1" t="n">
        <f aca="false">INDEX(paste_data_here!D:D,(ROW()-2)*5+6)</f>
        <v>1.85145033299648</v>
      </c>
      <c r="E23" s="1" t="n">
        <f aca="false">INDEX(paste_data_here!E:E,(ROW()-2)*5+6)</f>
        <v>-1.416341282</v>
      </c>
      <c r="F23" s="1" t="n">
        <f aca="false">INDEX(paste_data_here!F:F,(ROW()-2)*5+6)</f>
        <v>-1.29392912300231</v>
      </c>
      <c r="G23" s="1" t="n">
        <f aca="false">RANK(E23,E:E)</f>
        <v>50</v>
      </c>
      <c r="H23" s="1" t="n">
        <f aca="false">RANK(F23,F:F)</f>
        <v>49</v>
      </c>
      <c r="I23" s="1" t="n">
        <f aca="false">ABS(F23-E23)</f>
        <v>0.12241215899769</v>
      </c>
      <c r="J23" s="1" t="n">
        <f aca="false">I23^2</f>
        <v>0.0149847366704758</v>
      </c>
    </row>
    <row r="24" customFormat="false" ht="15" hidden="false" customHeight="false" outlineLevel="0" collapsed="false">
      <c r="A24" s="1" t="str">
        <f aca="false">INDEX(paste_data_here!A:A,(ROW()-2)*5+6)</f>
        <v>CCC(C)(C)S</v>
      </c>
      <c r="B24" s="1" t="n">
        <f aca="false">INDEX(paste_data_here!B:B,(ROW()-2)*5+6)</f>
        <v>-2.90220182</v>
      </c>
      <c r="C24" s="1" t="n">
        <f aca="false">INDEX(paste_data_here!C:C,(ROW()-2)*5+6)</f>
        <v>1.122822206</v>
      </c>
      <c r="D24" s="1" t="n">
        <f aca="false">INDEX(paste_data_here!D:D,(ROW()-2)*5+6)</f>
        <v>2.08618335941171</v>
      </c>
      <c r="E24" s="1" t="n">
        <f aca="false">INDEX(paste_data_here!E:E,(ROW()-2)*5+6)</f>
        <v>-0.794073099</v>
      </c>
      <c r="F24" s="1" t="n">
        <f aca="false">INDEX(paste_data_here!F:F,(ROW()-2)*5+6)</f>
        <v>-0.711466029579983</v>
      </c>
      <c r="G24" s="1" t="n">
        <f aca="false">RANK(E24,E:E)</f>
        <v>27</v>
      </c>
      <c r="H24" s="1" t="n">
        <f aca="false">RANK(F24,F:F)</f>
        <v>27</v>
      </c>
      <c r="I24" s="1" t="n">
        <f aca="false">ABS(F24-E24)</f>
        <v>0.0826070694200171</v>
      </c>
      <c r="J24" s="1" t="n">
        <f aca="false">I24^2</f>
        <v>0.00682392791816352</v>
      </c>
    </row>
    <row r="25" customFormat="false" ht="15" hidden="false" customHeight="false" outlineLevel="0" collapsed="false">
      <c r="A25" s="1" t="str">
        <f aca="false">INDEX(paste_data_here!A:A,(ROW()-2)*5+6)</f>
        <v>CCC(C)CC(O)CC</v>
      </c>
      <c r="B25" s="1" t="n">
        <f aca="false">INDEX(paste_data_here!B:B,(ROW()-2)*5+6)</f>
        <v>-7.68395057</v>
      </c>
      <c r="C25" s="1" t="n">
        <f aca="false">INDEX(paste_data_here!C:C,(ROW()-2)*5+6)</f>
        <v>3.84428368</v>
      </c>
      <c r="D25" s="1" t="n">
        <f aca="false">INDEX(paste_data_here!D:D,(ROW()-2)*5+6)</f>
        <v>1.80640429190973</v>
      </c>
      <c r="E25" s="1" t="n">
        <f aca="false">INDEX(paste_data_here!E:E,(ROW()-2)*5+6)</f>
        <v>-0.915790857</v>
      </c>
      <c r="F25" s="1" t="n">
        <f aca="false">INDEX(paste_data_here!F:F,(ROW()-2)*5+6)</f>
        <v>-0.940565382597011</v>
      </c>
      <c r="G25" s="1" t="n">
        <f aca="false">RANK(E25,E:E)</f>
        <v>34</v>
      </c>
      <c r="H25" s="1" t="n">
        <f aca="false">RANK(F25,F:F)</f>
        <v>38</v>
      </c>
      <c r="I25" s="1" t="n">
        <f aca="false">ABS(F25-E25)</f>
        <v>0.024774525597011</v>
      </c>
      <c r="J25" s="1" t="n">
        <f aca="false">I25^2</f>
        <v>0.000613777118556953</v>
      </c>
    </row>
    <row r="26" customFormat="false" ht="15" hidden="false" customHeight="false" outlineLevel="0" collapsed="false">
      <c r="A26" s="1" t="str">
        <f aca="false">INDEX(paste_data_here!A:A,(ROW()-2)*5+6)</f>
        <v>CCC(O)CC</v>
      </c>
      <c r="B26" s="1" t="n">
        <f aca="false">INDEX(paste_data_here!B:B,(ROW()-2)*5+6)</f>
        <v>-6.2854569</v>
      </c>
      <c r="C26" s="1" t="n">
        <f aca="false">INDEX(paste_data_here!C:C,(ROW()-2)*5+6)</f>
        <v>2.98374611</v>
      </c>
      <c r="D26" s="1" t="n">
        <f aca="false">INDEX(paste_data_here!D:D,(ROW()-2)*5+6)</f>
        <v>1.91166947225501</v>
      </c>
      <c r="E26" s="1" t="n">
        <f aca="false">INDEX(paste_data_here!E:E,(ROW()-2)*5+6)</f>
        <v>-0.42617815</v>
      </c>
      <c r="F26" s="1" t="n">
        <f aca="false">INDEX(paste_data_here!F:F,(ROW()-2)*5+6)</f>
        <v>-0.739151575763703</v>
      </c>
      <c r="G26" s="1" t="n">
        <f aca="false">RANK(E26,E:E)</f>
        <v>16</v>
      </c>
      <c r="H26" s="1" t="n">
        <f aca="false">RANK(F26,F:F)</f>
        <v>29</v>
      </c>
      <c r="I26" s="1" t="n">
        <f aca="false">ABS(F26-E26)</f>
        <v>0.312973425763703</v>
      </c>
      <c r="J26" s="1" t="n">
        <f aca="false">I26^2</f>
        <v>0.0979523652342682</v>
      </c>
    </row>
    <row r="27" customFormat="false" ht="15" hidden="false" customHeight="false" outlineLevel="0" collapsed="false">
      <c r="A27" s="1" t="str">
        <f aca="false">INDEX(paste_data_here!A:A,(ROW()-2)*5+6)</f>
        <v>CCc1ccccc1</v>
      </c>
      <c r="B27" s="1" t="n">
        <f aca="false">INDEX(paste_data_here!B:B,(ROW()-2)*5+6)</f>
        <v>-3.17469103</v>
      </c>
      <c r="C27" s="1" t="n">
        <f aca="false">INDEX(paste_data_here!C:C,(ROW()-2)*5+6)</f>
        <v>1.25196087</v>
      </c>
      <c r="D27" s="1" t="n">
        <f aca="false">INDEX(paste_data_here!D:D,(ROW()-2)*5+6)</f>
        <v>1.88959307620796</v>
      </c>
      <c r="E27" s="1" t="n">
        <f aca="false">INDEX(paste_data_here!E:E,(ROW()-2)*5+6)</f>
        <v>-1.052683357</v>
      </c>
      <c r="F27" s="1" t="n">
        <f aca="false">INDEX(paste_data_here!F:F,(ROW()-2)*5+6)</f>
        <v>-1.0289462123782</v>
      </c>
      <c r="G27" s="1" t="n">
        <f aca="false">RANK(E27,E:E)</f>
        <v>42</v>
      </c>
      <c r="H27" s="1" t="n">
        <f aca="false">RANK(F27,F:F)</f>
        <v>40</v>
      </c>
      <c r="I27" s="1" t="n">
        <f aca="false">ABS(F27-E27)</f>
        <v>0.0237371446218</v>
      </c>
      <c r="J27" s="1" t="n">
        <f aca="false">I27^2</f>
        <v>0.000563452034796248</v>
      </c>
    </row>
    <row r="28" customFormat="false" ht="15" hidden="false" customHeight="false" outlineLevel="0" collapsed="false">
      <c r="A28" s="1" t="str">
        <f aca="false">INDEX(paste_data_here!A:A,(ROW()-2)*5+6)</f>
        <v>CCCC(Cl)=O</v>
      </c>
      <c r="B28" s="1" t="n">
        <f aca="false">INDEX(paste_data_here!B:B,(ROW()-2)*5+6)</f>
        <v>-2.89442426</v>
      </c>
      <c r="C28" s="1" t="n">
        <f aca="false">INDEX(paste_data_here!C:C,(ROW()-2)*5+6)</f>
        <v>1.165965703</v>
      </c>
      <c r="D28" s="1" t="n">
        <f aca="false">INDEX(paste_data_here!D:D,(ROW()-2)*5+6)</f>
        <v>1.82969213583587</v>
      </c>
      <c r="E28" s="1" t="n">
        <f aca="false">INDEX(paste_data_here!E:E,(ROW()-2)*5+6)</f>
        <v>-1.255617037</v>
      </c>
      <c r="F28" s="1" t="n">
        <f aca="false">INDEX(paste_data_here!F:F,(ROW()-2)*5+6)</f>
        <v>-0.967886855442612</v>
      </c>
      <c r="G28" s="1" t="n">
        <f aca="false">RANK(E28,E:E)</f>
        <v>46</v>
      </c>
      <c r="H28" s="1" t="n">
        <f aca="false">RANK(F28,F:F)</f>
        <v>39</v>
      </c>
      <c r="I28" s="1" t="n">
        <f aca="false">ABS(F28-E28)</f>
        <v>0.287730181557388</v>
      </c>
      <c r="J28" s="1" t="n">
        <f aca="false">I28^2</f>
        <v>0.0827886573790474</v>
      </c>
    </row>
    <row r="29" customFormat="false" ht="15" hidden="false" customHeight="false" outlineLevel="0" collapsed="false">
      <c r="A29" s="1" t="str">
        <f aca="false">INDEX(paste_data_here!A:A,(ROW()-2)*5+6)</f>
        <v>CCCc1ccccc1N</v>
      </c>
      <c r="B29" s="1" t="n">
        <f aca="false">INDEX(paste_data_here!B:B,(ROW()-2)*5+6)</f>
        <v>-4.46011401</v>
      </c>
      <c r="C29" s="1" t="n">
        <f aca="false">INDEX(paste_data_here!C:C,(ROW()-2)*5+6)</f>
        <v>2.59347029</v>
      </c>
      <c r="D29" s="1" t="n">
        <f aca="false">INDEX(paste_data_here!D:D,(ROW()-2)*5+6)</f>
        <v>1.36150696835337</v>
      </c>
      <c r="E29" s="1" t="n">
        <f aca="false">INDEX(paste_data_here!E:E,(ROW()-2)*5+6)</f>
        <v>-1.394326533</v>
      </c>
      <c r="F29" s="1" t="n">
        <f aca="false">INDEX(paste_data_here!F:F,(ROW()-2)*5+6)</f>
        <v>-1.181939289825</v>
      </c>
      <c r="G29" s="1" t="n">
        <f aca="false">RANK(E29,E:E)</f>
        <v>48</v>
      </c>
      <c r="H29" s="1" t="n">
        <f aca="false">RANK(F29,F:F)</f>
        <v>45</v>
      </c>
      <c r="I29" s="1" t="n">
        <f aca="false">ABS(F29-E29)</f>
        <v>0.212387243175</v>
      </c>
      <c r="J29" s="1" t="n">
        <f aca="false">I29^2</f>
        <v>0.0451083410634766</v>
      </c>
    </row>
    <row r="30" customFormat="false" ht="15" hidden="false" customHeight="false" outlineLevel="0" collapsed="false">
      <c r="A30" s="1" t="str">
        <f aca="false">INDEX(paste_data_here!A:A,(ROW()-2)*5+6)</f>
        <v>CCCCC#N</v>
      </c>
      <c r="B30" s="1" t="n">
        <f aca="false">INDEX(paste_data_here!B:B,(ROW()-2)*5+6)</f>
        <v>-2.99608769</v>
      </c>
      <c r="C30" s="1" t="n">
        <f aca="false">INDEX(paste_data_here!C:C,(ROW()-2)*5+6)</f>
        <v>1.1712681</v>
      </c>
      <c r="D30" s="1" t="n">
        <f aca="false">INDEX(paste_data_here!D:D,(ROW()-2)*5+6)</f>
        <v>1.63173197945999</v>
      </c>
      <c r="E30" s="1" t="n">
        <f aca="false">INDEX(paste_data_here!E:E,(ROW()-2)*5+6)</f>
        <v>-1.427116356</v>
      </c>
      <c r="F30" s="1" t="n">
        <f aca="false">INDEX(paste_data_here!F:F,(ROW()-2)*5+6)</f>
        <v>-1.38043119086696</v>
      </c>
      <c r="G30" s="1" t="n">
        <f aca="false">RANK(E30,E:E)</f>
        <v>51</v>
      </c>
      <c r="H30" s="1" t="n">
        <f aca="false">RANK(F30,F:F)</f>
        <v>50</v>
      </c>
      <c r="I30" s="1" t="n">
        <f aca="false">ABS(F30-E30)</f>
        <v>0.04668516513304</v>
      </c>
      <c r="J30" s="1" t="n">
        <f aca="false">I30^2</f>
        <v>0.00217950464349921</v>
      </c>
    </row>
    <row r="31" customFormat="false" ht="15" hidden="false" customHeight="false" outlineLevel="0" collapsed="false">
      <c r="A31" s="1" t="str">
        <f aca="false">INDEX(paste_data_here!A:A,(ROW()-2)*5+6)</f>
        <v>CCCCCC(C)S</v>
      </c>
      <c r="B31" s="1" t="n">
        <f aca="false">INDEX(paste_data_here!B:B,(ROW()-2)*5+6)</f>
        <v>-3.44743707</v>
      </c>
      <c r="C31" s="1" t="n">
        <f aca="false">INDEX(paste_data_here!C:C,(ROW()-2)*5+6)</f>
        <v>1.45291064</v>
      </c>
      <c r="D31" s="1" t="n">
        <f aca="false">INDEX(paste_data_here!D:D,(ROW()-2)*5+6)</f>
        <v>1.90896275926973</v>
      </c>
      <c r="E31" s="1" t="n">
        <f aca="false">INDEX(paste_data_here!E:E,(ROW()-2)*5+6)</f>
        <v>-0.786798737</v>
      </c>
      <c r="F31" s="1" t="n">
        <f aca="false">INDEX(paste_data_here!F:F,(ROW()-2)*5+6)</f>
        <v>-0.856820705897434</v>
      </c>
      <c r="G31" s="1" t="n">
        <f aca="false">RANK(E31,E:E)</f>
        <v>26</v>
      </c>
      <c r="H31" s="1" t="n">
        <f aca="false">RANK(F31,F:F)</f>
        <v>36</v>
      </c>
      <c r="I31" s="1" t="n">
        <f aca="false">ABS(F31-E31)</f>
        <v>0.070021968897434</v>
      </c>
      <c r="J31" s="1" t="n">
        <f aca="false">I31^2</f>
        <v>0.00490307612827321</v>
      </c>
    </row>
    <row r="32" customFormat="false" ht="15" hidden="false" customHeight="false" outlineLevel="0" collapsed="false">
      <c r="A32" s="1" t="str">
        <f aca="false">INDEX(paste_data_here!A:A,(ROW()-2)*5+6)</f>
        <v>CCCCCCC1CCCC2CCC(CCCC)CC12</v>
      </c>
      <c r="B32" s="1" t="n">
        <f aca="false">INDEX(paste_data_here!B:B,(ROW()-2)*5+6)</f>
        <v>-7.37482774</v>
      </c>
      <c r="C32" s="1" t="n">
        <f aca="false">INDEX(paste_data_here!C:C,(ROW()-2)*5+6)</f>
        <v>4.41925313</v>
      </c>
      <c r="D32" s="1" t="n">
        <f aca="false">INDEX(paste_data_here!D:D,(ROW()-2)*5+6)</f>
        <v>1.81198827787662</v>
      </c>
      <c r="E32" s="1" t="n">
        <f aca="false">INDEX(paste_data_here!E:E,(ROW()-2)*5+6)</f>
        <v>0.825490368</v>
      </c>
      <c r="F32" s="1" t="n">
        <f aca="false">INDEX(paste_data_here!F:F,(ROW()-2)*5+6)</f>
        <v>0.807863988101795</v>
      </c>
      <c r="G32" s="1" t="n">
        <f aca="false">RANK(E32,E:E)</f>
        <v>2</v>
      </c>
      <c r="H32" s="1" t="n">
        <f aca="false">RANK(F32,F:F)</f>
        <v>3</v>
      </c>
      <c r="I32" s="1" t="n">
        <f aca="false">ABS(F32-E32)</f>
        <v>0.0176263798982049</v>
      </c>
      <c r="J32" s="1" t="n">
        <f aca="false">I32^2</f>
        <v>0.000310689268315843</v>
      </c>
    </row>
    <row r="33" customFormat="false" ht="15" hidden="false" customHeight="false" outlineLevel="0" collapsed="false">
      <c r="A33" s="1" t="str">
        <f aca="false">INDEX(paste_data_here!A:A,(ROW()-2)*5+6)</f>
        <v>CCCCCCCC(C)S</v>
      </c>
      <c r="B33" s="1" t="n">
        <f aca="false">INDEX(paste_data_here!B:B,(ROW()-2)*5+6)</f>
        <v>-3.68285968</v>
      </c>
      <c r="C33" s="1" t="n">
        <f aca="false">INDEX(paste_data_here!C:C,(ROW()-2)*5+6)</f>
        <v>1.75893665</v>
      </c>
      <c r="D33" s="1" t="n">
        <f aca="false">INDEX(paste_data_here!D:D,(ROW()-2)*5+6)</f>
        <v>2.02356357135104</v>
      </c>
      <c r="E33" s="1" t="n">
        <f aca="false">INDEX(paste_data_here!E:E,(ROW()-2)*5+6)</f>
        <v>-0.20383124</v>
      </c>
      <c r="F33" s="1" t="n">
        <f aca="false">INDEX(paste_data_here!F:F,(ROW()-2)*5+6)</f>
        <v>-0.155698077227806</v>
      </c>
      <c r="G33" s="1" t="n">
        <f aca="false">RANK(E33,E:E)</f>
        <v>13</v>
      </c>
      <c r="H33" s="1" t="n">
        <f aca="false">RANK(F33,F:F)</f>
        <v>15</v>
      </c>
      <c r="I33" s="1" t="n">
        <f aca="false">ABS(F33-E33)</f>
        <v>0.048133162772194</v>
      </c>
      <c r="J33" s="1" t="n">
        <f aca="false">I33^2</f>
        <v>0.00231680135845452</v>
      </c>
    </row>
    <row r="34" customFormat="false" ht="15" hidden="false" customHeight="false" outlineLevel="0" collapsed="false">
      <c r="A34" s="1" t="str">
        <f aca="false">INDEX(paste_data_here!A:A,(ROW()-2)*5+6)</f>
        <v>CCCCCCCCCCCC(=O)OCC(COC(=O)CCCCCCCCCCC)OC(=O)CCCCCCCCCCC</v>
      </c>
      <c r="B34" s="1" t="n">
        <f aca="false">INDEX(paste_data_here!B:B,(ROW()-2)*5+6)</f>
        <v>-6.11478077</v>
      </c>
      <c r="C34" s="1" t="n">
        <f aca="false">INDEX(paste_data_here!C:C,(ROW()-2)*5+6)</f>
        <v>3.75487892</v>
      </c>
      <c r="D34" s="1" t="n">
        <f aca="false">INDEX(paste_data_here!D:D,(ROW()-2)*5+6)</f>
        <v>1.88231225423012</v>
      </c>
      <c r="E34" s="1" t="n">
        <f aca="false">INDEX(paste_data_here!E:E,(ROW()-2)*5+6)</f>
        <v>1.976854953</v>
      </c>
      <c r="F34" s="1" t="n">
        <f aca="false">INDEX(paste_data_here!F:F,(ROW()-2)*5+6)</f>
        <v>1.21587377632712</v>
      </c>
      <c r="G34" s="1" t="n">
        <f aca="false">RANK(E34,E:E)</f>
        <v>1</v>
      </c>
      <c r="H34" s="1" t="n">
        <f aca="false">RANK(F34,F:F)</f>
        <v>1</v>
      </c>
      <c r="I34" s="1" t="n">
        <f aca="false">ABS(F34-E34)</f>
        <v>0.76098117667288</v>
      </c>
      <c r="J34" s="1" t="n">
        <f aca="false">I34^2</f>
        <v>0.579092351250441</v>
      </c>
    </row>
    <row r="35" customFormat="false" ht="15" hidden="false" customHeight="false" outlineLevel="0" collapsed="false">
      <c r="A35" s="1" t="str">
        <f aca="false">INDEX(paste_data_here!A:A,(ROW()-2)*5+6)</f>
        <v>CCCCCCCCCCCC(CO)CCC</v>
      </c>
      <c r="B35" s="1" t="n">
        <f aca="false">INDEX(paste_data_here!B:B,(ROW()-2)*5+6)</f>
        <v>-6.84270517</v>
      </c>
      <c r="C35" s="1" t="n">
        <f aca="false">INDEX(paste_data_here!C:C,(ROW()-2)*5+6)</f>
        <v>4.16084529</v>
      </c>
      <c r="D35" s="1" t="n">
        <f aca="false">INDEX(paste_data_here!D:D,(ROW()-2)*5+6)</f>
        <v>1.80664631182547</v>
      </c>
      <c r="E35" s="1" t="n">
        <f aca="false">INDEX(paste_data_here!E:E,(ROW()-2)*5+6)</f>
        <v>0.769598833</v>
      </c>
      <c r="F35" s="1" t="n">
        <f aca="false">INDEX(paste_data_here!F:F,(ROW()-2)*5+6)</f>
        <v>0.860941985243378</v>
      </c>
      <c r="G35" s="1" t="n">
        <f aca="false">RANK(E35,E:E)</f>
        <v>3</v>
      </c>
      <c r="H35" s="1" t="n">
        <f aca="false">RANK(F35,F:F)</f>
        <v>2</v>
      </c>
      <c r="I35" s="1" t="n">
        <f aca="false">ABS(F35-E35)</f>
        <v>0.091343152243378</v>
      </c>
      <c r="J35" s="1" t="n">
        <f aca="false">I35^2</f>
        <v>0.00834357146175693</v>
      </c>
    </row>
    <row r="36" customFormat="false" ht="15" hidden="false" customHeight="false" outlineLevel="0" collapsed="false">
      <c r="A36" s="1" t="str">
        <f aca="false">INDEX(paste_data_here!A:A,(ROW()-2)*5+6)</f>
        <v>CCCCN1CCOC1=O</v>
      </c>
      <c r="B36" s="1" t="n">
        <f aca="false">INDEX(paste_data_here!B:B,(ROW()-2)*5+6)</f>
        <v>-3.99552602</v>
      </c>
      <c r="C36" s="1" t="n">
        <f aca="false">INDEX(paste_data_here!C:C,(ROW()-2)*5+6)</f>
        <v>2.19829138</v>
      </c>
      <c r="D36" s="1" t="n">
        <f aca="false">INDEX(paste_data_here!D:D,(ROW()-2)*5+6)</f>
        <v>1.99364208962287</v>
      </c>
      <c r="E36" s="1" t="n">
        <f aca="false">INDEX(paste_data_here!E:E,(ROW()-2)*5+6)</f>
        <v>0.725323912</v>
      </c>
      <c r="F36" s="1" t="n">
        <f aca="false">INDEX(paste_data_here!F:F,(ROW()-2)*5+6)</f>
        <v>0.494815550340188</v>
      </c>
      <c r="G36" s="1" t="n">
        <f aca="false">RANK(E36,E:E)</f>
        <v>4</v>
      </c>
      <c r="H36" s="1" t="n">
        <f aca="false">RANK(F36,F:F)</f>
        <v>5</v>
      </c>
      <c r="I36" s="1" t="n">
        <f aca="false">ABS(F36-E36)</f>
        <v>0.230508361659812</v>
      </c>
      <c r="J36" s="1" t="n">
        <f aca="false">I36^2</f>
        <v>0.0531341047950907</v>
      </c>
    </row>
    <row r="37" customFormat="false" ht="15" hidden="false" customHeight="false" outlineLevel="0" collapsed="false">
      <c r="A37" s="1" t="str">
        <f aca="false">INDEX(paste_data_here!A:A,(ROW()-2)*5+6)</f>
        <v>CCCCNCCCC</v>
      </c>
      <c r="B37" s="1" t="n">
        <f aca="false">INDEX(paste_data_here!B:B,(ROW()-2)*5+6)</f>
        <v>-3.80041273</v>
      </c>
      <c r="C37" s="1" t="n">
        <f aca="false">INDEX(paste_data_here!C:C,(ROW()-2)*5+6)</f>
        <v>1.65269941</v>
      </c>
      <c r="D37" s="1" t="n">
        <f aca="false">INDEX(paste_data_here!D:D,(ROW()-2)*5+6)</f>
        <v>1.63291780963212</v>
      </c>
      <c r="E37" s="1" t="n">
        <f aca="false">INDEX(paste_data_here!E:E,(ROW()-2)*5+6)</f>
        <v>-1.410177302</v>
      </c>
      <c r="F37" s="1" t="n">
        <f aca="false">INDEX(paste_data_here!F:F,(ROW()-2)*5+6)</f>
        <v>-1.40183177055483</v>
      </c>
      <c r="G37" s="1" t="n">
        <f aca="false">RANK(E37,E:E)</f>
        <v>49</v>
      </c>
      <c r="H37" s="1" t="n">
        <f aca="false">RANK(F37,F:F)</f>
        <v>51</v>
      </c>
      <c r="I37" s="1" t="n">
        <f aca="false">ABS(F37-E37)</f>
        <v>0.00834553144516992</v>
      </c>
      <c r="J37" s="1" t="n">
        <f aca="false">I37^2</f>
        <v>6.96478951023199E-005</v>
      </c>
    </row>
    <row r="38" customFormat="false" ht="15" hidden="false" customHeight="false" outlineLevel="0" collapsed="false">
      <c r="A38" s="1" t="str">
        <f aca="false">INDEX(paste_data_here!A:A,(ROW()-2)*5+6)</f>
        <v>CCCO[P](=O)(OCCC)OCCC</v>
      </c>
      <c r="B38" s="1" t="n">
        <f aca="false">INDEX(paste_data_here!B:B,(ROW()-2)*5+6)</f>
        <v>-5.4127127</v>
      </c>
      <c r="C38" s="1" t="n">
        <f aca="false">INDEX(paste_data_here!C:C,(ROW()-2)*5+6)</f>
        <v>2.69926473</v>
      </c>
      <c r="D38" s="1" t="n">
        <f aca="false">INDEX(paste_data_here!D:D,(ROW()-2)*5+6)</f>
        <v>2.1528028805089</v>
      </c>
      <c r="E38" s="1" t="n">
        <f aca="false">INDEX(paste_data_here!E:E,(ROW()-2)*5+6)</f>
        <v>0.607534824</v>
      </c>
      <c r="F38" s="1" t="n">
        <f aca="false">INDEX(paste_data_here!F:F,(ROW()-2)*5+6)</f>
        <v>0.50907379068572</v>
      </c>
      <c r="G38" s="1" t="n">
        <f aca="false">RANK(E38,E:E)</f>
        <v>5</v>
      </c>
      <c r="H38" s="1" t="n">
        <f aca="false">RANK(F38,F:F)</f>
        <v>4</v>
      </c>
      <c r="I38" s="1" t="n">
        <f aca="false">ABS(F38-E38)</f>
        <v>0.09846103331428</v>
      </c>
      <c r="J38" s="1" t="n">
        <f aca="false">I38^2</f>
        <v>0.00969457508131576</v>
      </c>
    </row>
    <row r="39" customFormat="false" ht="15" hidden="false" customHeight="false" outlineLevel="0" collapsed="false">
      <c r="A39" s="1" t="str">
        <f aca="false">INDEX(paste_data_here!A:A,(ROW()-2)*5+6)</f>
        <v>CCCOC(N)=O</v>
      </c>
      <c r="B39" s="1" t="n">
        <f aca="false">INDEX(paste_data_here!B:B,(ROW()-2)*5+6)</f>
        <v>-3.23166844</v>
      </c>
      <c r="C39" s="1" t="n">
        <f aca="false">INDEX(paste_data_here!C:C,(ROW()-2)*5+6)</f>
        <v>1.8918509</v>
      </c>
      <c r="D39" s="1" t="n">
        <f aca="false">INDEX(paste_data_here!D:D,(ROW()-2)*5+6)</f>
        <v>1.78275847423634</v>
      </c>
      <c r="E39" s="1" t="n">
        <f aca="false">INDEX(paste_data_here!E:E,(ROW()-2)*5+6)</f>
        <v>0.182321557</v>
      </c>
      <c r="F39" s="1" t="n">
        <f aca="false">INDEX(paste_data_here!F:F,(ROW()-2)*5+6)</f>
        <v>0.18137410804789</v>
      </c>
      <c r="G39" s="1" t="n">
        <f aca="false">RANK(E39,E:E)</f>
        <v>8</v>
      </c>
      <c r="H39" s="1" t="n">
        <f aca="false">RANK(F39,F:F)</f>
        <v>8</v>
      </c>
      <c r="I39" s="1" t="n">
        <f aca="false">ABS(F39-E39)</f>
        <v>0.000947448952109992</v>
      </c>
      <c r="J39" s="1" t="n">
        <f aca="false">I39^2</f>
        <v>8.97659516854321E-007</v>
      </c>
    </row>
    <row r="40" customFormat="false" ht="15" hidden="false" customHeight="false" outlineLevel="0" collapsed="false">
      <c r="A40" s="1" t="str">
        <f aca="false">INDEX(paste_data_here!A:A,(ROW()-2)*5+6)</f>
        <v>CCO</v>
      </c>
      <c r="B40" s="1" t="n">
        <f aca="false">INDEX(paste_data_here!B:B,(ROW()-2)*5+6)</f>
        <v>-4.31931815</v>
      </c>
      <c r="C40" s="1" t="n">
        <f aca="false">INDEX(paste_data_here!C:C,(ROW()-2)*5+6)</f>
        <v>2.01231505</v>
      </c>
      <c r="D40" s="1" t="n">
        <f aca="false">INDEX(paste_data_here!D:D,(ROW()-2)*5+6)</f>
        <v>2.13345409610281</v>
      </c>
      <c r="E40" s="1" t="n">
        <f aca="false">INDEX(paste_data_here!E:E,(ROW()-2)*5+6)</f>
        <v>-0.238891908</v>
      </c>
      <c r="F40" s="1" t="n">
        <f aca="false">INDEX(paste_data_here!F:F,(ROW()-2)*5+6)</f>
        <v>-0.0316094569808414</v>
      </c>
      <c r="G40" s="1" t="n">
        <f aca="false">RANK(E40,E:E)</f>
        <v>15</v>
      </c>
      <c r="H40" s="1" t="n">
        <f aca="false">RANK(F40,F:F)</f>
        <v>13</v>
      </c>
      <c r="I40" s="1" t="n">
        <f aca="false">ABS(F40-E40)</f>
        <v>0.207282451019159</v>
      </c>
      <c r="J40" s="1" t="n">
        <f aca="false">I40^2</f>
        <v>0.0429660145005099</v>
      </c>
    </row>
    <row r="41" customFormat="false" ht="15" hidden="false" customHeight="false" outlineLevel="0" collapsed="false">
      <c r="A41" s="1" t="str">
        <f aca="false">INDEX(paste_data_here!A:A,(ROW()-2)*5+6)</f>
        <v>CF</v>
      </c>
      <c r="B41" s="1" t="n">
        <f aca="false">INDEX(paste_data_here!B:B,(ROW()-2)*5+6)</f>
        <v>-3.35225251</v>
      </c>
      <c r="C41" s="1" t="n">
        <f aca="false">INDEX(paste_data_here!C:C,(ROW()-2)*5+6)</f>
        <v>0.733358352</v>
      </c>
      <c r="D41" s="1" t="n">
        <f aca="false">INDEX(paste_data_here!D:D,(ROW()-2)*5+6)</f>
        <v>3.6553171236169</v>
      </c>
      <c r="E41" s="1" t="n">
        <f aca="false">INDEX(paste_data_here!E:E,(ROW()-2)*5+6)</f>
        <v>-0.884380328</v>
      </c>
      <c r="F41" s="1" t="n">
        <f aca="false">INDEX(paste_data_here!F:F,(ROW()-2)*5+6)</f>
        <v>-0.853903830128141</v>
      </c>
      <c r="G41" s="1" t="n">
        <f aca="false">RANK(E41,E:E)</f>
        <v>32</v>
      </c>
      <c r="H41" s="1" t="n">
        <f aca="false">RANK(F41,F:F)</f>
        <v>35</v>
      </c>
      <c r="I41" s="1" t="n">
        <f aca="false">ABS(F41-E41)</f>
        <v>0.030476497871859</v>
      </c>
      <c r="J41" s="1" t="n">
        <f aca="false">I41^2</f>
        <v>0.000928816922533427</v>
      </c>
    </row>
    <row r="42" customFormat="false" ht="15" hidden="false" customHeight="false" outlineLevel="0" collapsed="false">
      <c r="A42" s="1" t="str">
        <f aca="false">INDEX(paste_data_here!A:A,(ROW()-2)*5+6)</f>
        <v>ClC(Cl)Cl</v>
      </c>
      <c r="B42" s="1" t="n">
        <f aca="false">INDEX(paste_data_here!B:B,(ROW()-2)*5+6)</f>
        <v>-3.02419341</v>
      </c>
      <c r="C42" s="1" t="n">
        <f aca="false">INDEX(paste_data_here!C:C,(ROW()-2)*5+6)</f>
        <v>1.13282494</v>
      </c>
      <c r="D42" s="1" t="n">
        <f aca="false">INDEX(paste_data_here!D:D,(ROW()-2)*5+6)</f>
        <v>2.0423224743469</v>
      </c>
      <c r="E42" s="1" t="n">
        <f aca="false">INDEX(paste_data_here!E:E,(ROW()-2)*5+6)</f>
        <v>-0.914791856</v>
      </c>
      <c r="F42" s="1" t="n">
        <f aca="false">INDEX(paste_data_here!F:F,(ROW()-2)*5+6)</f>
        <v>-0.903594227842994</v>
      </c>
      <c r="G42" s="1" t="n">
        <f aca="false">RANK(E42,E:E)</f>
        <v>33</v>
      </c>
      <c r="H42" s="1" t="n">
        <f aca="false">RANK(F42,F:F)</f>
        <v>37</v>
      </c>
      <c r="I42" s="1" t="n">
        <f aca="false">ABS(F42-E42)</f>
        <v>0.011197628157006</v>
      </c>
      <c r="J42" s="1" t="n">
        <f aca="false">I42^2</f>
        <v>0.000125386876342573</v>
      </c>
    </row>
    <row r="43" customFormat="false" ht="15" hidden="false" customHeight="false" outlineLevel="0" collapsed="false">
      <c r="A43" s="1" t="str">
        <f aca="false">INDEX(paste_data_here!A:A,(ROW()-2)*5+6)</f>
        <v>CN(C)C=O</v>
      </c>
      <c r="B43" s="1" t="n">
        <f aca="false">INDEX(paste_data_here!B:B,(ROW()-2)*5+6)</f>
        <v>-2.18745553</v>
      </c>
      <c r="C43" s="1" t="n">
        <f aca="false">INDEX(paste_data_here!C:C,(ROW()-2)*5+6)</f>
        <v>1.049792669</v>
      </c>
      <c r="D43" s="1" t="n">
        <f aca="false">INDEX(paste_data_here!D:D,(ROW()-2)*5+6)</f>
        <v>2.11896930526801</v>
      </c>
      <c r="E43" s="1" t="n">
        <f aca="false">INDEX(paste_data_here!E:E,(ROW()-2)*5+6)</f>
        <v>-0.434790937</v>
      </c>
      <c r="F43" s="1" t="n">
        <f aca="false">INDEX(paste_data_here!F:F,(ROW()-2)*5+6)</f>
        <v>0.0488534901220736</v>
      </c>
      <c r="G43" s="1" t="n">
        <f aca="false">RANK(E43,E:E)</f>
        <v>17</v>
      </c>
      <c r="H43" s="1" t="n">
        <f aca="false">RANK(F43,F:F)</f>
        <v>10</v>
      </c>
      <c r="I43" s="1" t="n">
        <f aca="false">ABS(F43-E43)</f>
        <v>0.483644427122074</v>
      </c>
      <c r="J43" s="1" t="n">
        <f aca="false">I43^2</f>
        <v>0.233911931886239</v>
      </c>
    </row>
    <row r="44" customFormat="false" ht="15" hidden="false" customHeight="false" outlineLevel="0" collapsed="false">
      <c r="A44" s="1" t="str">
        <f aca="false">INDEX(paste_data_here!A:A,(ROW()-2)*5+6)</f>
        <v>CN(C)c1ccc(C)cc1</v>
      </c>
      <c r="B44" s="1" t="n">
        <f aca="false">INDEX(paste_data_here!B:B,(ROW()-2)*5+6)</f>
        <v>-3.36833327</v>
      </c>
      <c r="C44" s="1" t="n">
        <f aca="false">INDEX(paste_data_here!C:C,(ROW()-2)*5+6)</f>
        <v>1.62278772</v>
      </c>
      <c r="D44" s="1" t="n">
        <f aca="false">INDEX(paste_data_here!D:D,(ROW()-2)*5+6)</f>
        <v>1.39388033429759</v>
      </c>
      <c r="E44" s="1" t="n">
        <f aca="false">INDEX(paste_data_here!E:E,(ROW()-2)*5+6)</f>
        <v>-1.452006904</v>
      </c>
      <c r="F44" s="1" t="n">
        <f aca="false">INDEX(paste_data_here!F:F,(ROW()-2)*5+6)</f>
        <v>-1.40778241624297</v>
      </c>
      <c r="G44" s="1" t="n">
        <f aca="false">RANK(E44,E:E)</f>
        <v>52</v>
      </c>
      <c r="H44" s="1" t="n">
        <f aca="false">RANK(F44,F:F)</f>
        <v>52</v>
      </c>
      <c r="I44" s="1" t="n">
        <f aca="false">ABS(F44-E44)</f>
        <v>0.0442244877570301</v>
      </c>
      <c r="J44" s="1" t="n">
        <f aca="false">I44^2</f>
        <v>0.00195580531737171</v>
      </c>
    </row>
    <row r="45" customFormat="false" ht="15" hidden="false" customHeight="false" outlineLevel="0" collapsed="false">
      <c r="A45" s="1" t="str">
        <f aca="false">INDEX(paste_data_here!A:A,(ROW()-2)*5+6)</f>
        <v>CN1CCCN(C)C1=O</v>
      </c>
      <c r="B45" s="1" t="n">
        <f aca="false">INDEX(paste_data_here!B:B,(ROW()-2)*5+6)</f>
        <v>-2.64210019</v>
      </c>
      <c r="C45" s="1" t="n">
        <f aca="false">INDEX(paste_data_here!C:C,(ROW()-2)*5+6)</f>
        <v>1.37273466</v>
      </c>
      <c r="D45" s="1" t="n">
        <f aca="false">INDEX(paste_data_here!D:D,(ROW()-2)*5+6)</f>
        <v>1.9363784247672</v>
      </c>
      <c r="E45" s="1" t="n">
        <f aca="false">INDEX(paste_data_here!E:E,(ROW()-2)*5+6)</f>
        <v>0.209450224</v>
      </c>
      <c r="F45" s="1" t="n">
        <f aca="false">INDEX(paste_data_here!F:F,(ROW()-2)*5+6)</f>
        <v>0.0221137464417403</v>
      </c>
      <c r="G45" s="1" t="n">
        <f aca="false">RANK(E45,E:E)</f>
        <v>7</v>
      </c>
      <c r="H45" s="1" t="n">
        <f aca="false">RANK(F45,F:F)</f>
        <v>11</v>
      </c>
      <c r="I45" s="1" t="n">
        <f aca="false">ABS(F45-E45)</f>
        <v>0.18733647755826</v>
      </c>
      <c r="J45" s="1" t="n">
        <f aca="false">I45^2</f>
        <v>0.0350949558239363</v>
      </c>
    </row>
    <row r="46" customFormat="false" ht="15" hidden="false" customHeight="false" outlineLevel="0" collapsed="false">
      <c r="A46" s="1" t="str">
        <f aca="false">INDEX(paste_data_here!A:A,(ROW()-2)*5+6)</f>
        <v>CO</v>
      </c>
      <c r="B46" s="1" t="n">
        <f aca="false">INDEX(paste_data_here!B:B,(ROW()-2)*5+6)</f>
        <v>-4.23762974</v>
      </c>
      <c r="C46" s="1" t="n">
        <f aca="false">INDEX(paste_data_here!C:C,(ROW()-2)*5+6)</f>
        <v>1.76566303</v>
      </c>
      <c r="D46" s="1" t="n">
        <f aca="false">INDEX(paste_data_here!D:D,(ROW()-2)*5+6)</f>
        <v>2.05420841622572</v>
      </c>
      <c r="E46" s="1" t="n">
        <f aca="false">INDEX(paste_data_here!E:E,(ROW()-2)*5+6)</f>
        <v>-1.008131936</v>
      </c>
      <c r="F46" s="1" t="n">
        <f aca="false">INDEX(paste_data_here!F:F,(ROW()-2)*5+6)</f>
        <v>-0.776185001360486</v>
      </c>
      <c r="G46" s="1" t="n">
        <f aca="false">RANK(E46,E:E)</f>
        <v>39</v>
      </c>
      <c r="H46" s="1" t="n">
        <f aca="false">RANK(F46,F:F)</f>
        <v>31</v>
      </c>
      <c r="I46" s="1" t="n">
        <f aca="false">ABS(F46-E46)</f>
        <v>0.231946934639514</v>
      </c>
      <c r="J46" s="1" t="n">
        <f aca="false">I46^2</f>
        <v>0.053799380488667</v>
      </c>
    </row>
    <row r="47" customFormat="false" ht="15" hidden="false" customHeight="false" outlineLevel="0" collapsed="false">
      <c r="A47" s="1" t="str">
        <f aca="false">INDEX(paste_data_here!A:A,(ROW()-2)*5+6)</f>
        <v>COc1ccccc1[N+]([O-])=O</v>
      </c>
      <c r="B47" s="1" t="n">
        <f aca="false">INDEX(paste_data_here!B:B,(ROW()-2)*5+6)</f>
        <v>-3.058656</v>
      </c>
      <c r="C47" s="1" t="n">
        <f aca="false">INDEX(paste_data_here!C:C,(ROW()-2)*5+6)</f>
        <v>1.72936913</v>
      </c>
      <c r="D47" s="1" t="n">
        <f aca="false">INDEX(paste_data_here!D:D,(ROW()-2)*5+6)</f>
        <v>1.3982164682755</v>
      </c>
      <c r="E47" s="1" t="n">
        <f aca="false">INDEX(paste_data_here!E:E,(ROW()-2)*5+6)</f>
        <v>-0.840487768</v>
      </c>
      <c r="F47" s="1" t="n">
        <f aca="false">INDEX(paste_data_here!F:F,(ROW()-2)*5+6)</f>
        <v>-0.814447022266976</v>
      </c>
      <c r="G47" s="1" t="n">
        <f aca="false">RANK(E47,E:E)</f>
        <v>31</v>
      </c>
      <c r="H47" s="1" t="n">
        <f aca="false">RANK(F47,F:F)</f>
        <v>33</v>
      </c>
      <c r="I47" s="1" t="n">
        <f aca="false">ABS(F47-E47)</f>
        <v>0.0260407457330241</v>
      </c>
      <c r="J47" s="1" t="n">
        <f aca="false">I47^2</f>
        <v>0.000678120438332011</v>
      </c>
    </row>
    <row r="48" customFormat="false" ht="15" hidden="false" customHeight="false" outlineLevel="0" collapsed="false">
      <c r="A48" s="1" t="str">
        <f aca="false">INDEX(paste_data_here!A:A,(ROW()-2)*5+6)</f>
        <v>N#Cc1ccccc1</v>
      </c>
      <c r="B48" s="1" t="n">
        <f aca="false">INDEX(paste_data_here!B:B,(ROW()-2)*5+6)</f>
        <v>-2.91160122</v>
      </c>
      <c r="C48" s="1" t="n">
        <f aca="false">INDEX(paste_data_here!C:C,(ROW()-2)*5+6)</f>
        <v>1.43234118</v>
      </c>
      <c r="D48" s="1" t="n">
        <f aca="false">INDEX(paste_data_here!D:D,(ROW()-2)*5+6)</f>
        <v>1.71474009150915</v>
      </c>
      <c r="E48" s="1" t="n">
        <f aca="false">INDEX(paste_data_here!E:E,(ROW()-2)*5+6)</f>
        <v>-0.770892529</v>
      </c>
      <c r="F48" s="1" t="n">
        <f aca="false">INDEX(paste_data_here!F:F,(ROW()-2)*5+6)</f>
        <v>-0.578615997887189</v>
      </c>
      <c r="G48" s="1" t="n">
        <f aca="false">RANK(E48,E:E)</f>
        <v>25</v>
      </c>
      <c r="H48" s="1" t="n">
        <f aca="false">RANK(F48,F:F)</f>
        <v>22</v>
      </c>
      <c r="I48" s="1" t="n">
        <f aca="false">ABS(F48-E48)</f>
        <v>0.192276531112811</v>
      </c>
      <c r="J48" s="1" t="n">
        <f aca="false">I48^2</f>
        <v>0.0369702644167758</v>
      </c>
    </row>
    <row r="49" customFormat="false" ht="15" hidden="false" customHeight="false" outlineLevel="0" collapsed="false">
      <c r="A49" s="1" t="str">
        <f aca="false">INDEX(paste_data_here!A:A,(ROW()-2)*5+6)</f>
        <v>N#CCc1ccccc1</v>
      </c>
      <c r="B49" s="1" t="n">
        <f aca="false">INDEX(paste_data_here!B:B,(ROW()-2)*5+6)</f>
        <v>-3.33350657</v>
      </c>
      <c r="C49" s="1" t="n">
        <f aca="false">INDEX(paste_data_here!C:C,(ROW()-2)*5+6)</f>
        <v>1.86715421</v>
      </c>
      <c r="D49" s="1" t="n">
        <f aca="false">INDEX(paste_data_here!D:D,(ROW()-2)*5+6)</f>
        <v>1.63054817173841</v>
      </c>
      <c r="E49" s="1" t="n">
        <f aca="false">INDEX(paste_data_here!E:E,(ROW()-2)*5+6)</f>
        <v>-0.676683455</v>
      </c>
      <c r="F49" s="1" t="n">
        <f aca="false">INDEX(paste_data_here!F:F,(ROW()-2)*5+6)</f>
        <v>-0.366517153851477</v>
      </c>
      <c r="G49" s="1" t="n">
        <f aca="false">RANK(E49,E:E)</f>
        <v>24</v>
      </c>
      <c r="H49" s="1" t="n">
        <f aca="false">RANK(F49,F:F)</f>
        <v>19</v>
      </c>
      <c r="I49" s="1" t="n">
        <f aca="false">ABS(F49-E49)</f>
        <v>0.310166301148523</v>
      </c>
      <c r="J49" s="1" t="n">
        <f aca="false">I49^2</f>
        <v>0.0962031343681563</v>
      </c>
    </row>
    <row r="50" customFormat="false" ht="15" hidden="false" customHeight="false" outlineLevel="0" collapsed="false">
      <c r="A50" s="1" t="str">
        <f aca="false">INDEX(paste_data_here!A:A,(ROW()-2)*5+6)</f>
        <v>Nc1ccccc1Cl</v>
      </c>
      <c r="B50" s="1" t="n">
        <f aca="false">INDEX(paste_data_here!B:B,(ROW()-2)*5+6)</f>
        <v>-3.70795581</v>
      </c>
      <c r="C50" s="1" t="n">
        <f aca="false">INDEX(paste_data_here!C:C,(ROW()-2)*5+6)</f>
        <v>1.95735995</v>
      </c>
      <c r="D50" s="1" t="n">
        <f aca="false">INDEX(paste_data_here!D:D,(ROW()-2)*5+6)</f>
        <v>1.59543303699938</v>
      </c>
      <c r="E50" s="1" t="n">
        <f aca="false">INDEX(paste_data_here!E:E,(ROW()-2)*5+6)</f>
        <v>-0.610277703</v>
      </c>
      <c r="F50" s="1" t="n">
        <f aca="false">INDEX(paste_data_here!F:F,(ROW()-2)*5+6)</f>
        <v>-0.743735993123211</v>
      </c>
      <c r="G50" s="1" t="n">
        <f aca="false">RANK(E50,E:E)</f>
        <v>22</v>
      </c>
      <c r="H50" s="1" t="n">
        <f aca="false">RANK(F50,F:F)</f>
        <v>30</v>
      </c>
      <c r="I50" s="1" t="n">
        <f aca="false">ABS(F50-E50)</f>
        <v>0.133458290123211</v>
      </c>
      <c r="J50" s="1" t="n">
        <f aca="false">I50^2</f>
        <v>0.0178111152026112</v>
      </c>
    </row>
    <row r="51" customFormat="false" ht="15" hidden="false" customHeight="false" outlineLevel="0" collapsed="false">
      <c r="A51" s="1" t="str">
        <f aca="false">INDEX(paste_data_here!A:A,(ROW()-2)*5+6)</f>
        <v>Nc1ccccc1F</v>
      </c>
      <c r="B51" s="1" t="n">
        <f aca="false">INDEX(paste_data_here!B:B,(ROW()-2)*5+6)</f>
        <v>-3.5964109</v>
      </c>
      <c r="C51" s="1" t="n">
        <f aca="false">INDEX(paste_data_here!C:C,(ROW()-2)*5+6)</f>
        <v>1.85468259</v>
      </c>
      <c r="D51" s="1" t="n">
        <f aca="false">INDEX(paste_data_here!D:D,(ROW()-2)*5+6)</f>
        <v>2.02356357135104</v>
      </c>
      <c r="E51" s="1" t="n">
        <f aca="false">INDEX(paste_data_here!E:E,(ROW()-2)*5+6)</f>
        <v>0.1806535</v>
      </c>
      <c r="F51" s="1" t="n">
        <f aca="false">INDEX(paste_data_here!F:F,(ROW()-2)*5+6)</f>
        <v>0.201263871383084</v>
      </c>
      <c r="G51" s="1" t="n">
        <f aca="false">RANK(E51,E:E)</f>
        <v>9</v>
      </c>
      <c r="H51" s="1" t="n">
        <f aca="false">RANK(F51,F:F)</f>
        <v>7</v>
      </c>
      <c r="I51" s="1" t="n">
        <f aca="false">ABS(F51-E51)</f>
        <v>0.020610371383084</v>
      </c>
      <c r="J51" s="1" t="n">
        <f aca="false">I51^2</f>
        <v>0.000424787408548648</v>
      </c>
    </row>
    <row r="52" customFormat="false" ht="15" hidden="false" customHeight="false" outlineLevel="0" collapsed="false">
      <c r="A52" s="1" t="str">
        <f aca="false">INDEX(paste_data_here!A:A,(ROW()-2)*5+6)</f>
        <v>Oc1ccccc1</v>
      </c>
      <c r="B52" s="1" t="n">
        <f aca="false">INDEX(paste_data_here!B:B,(ROW()-2)*5+6)</f>
        <v>-4.79126931</v>
      </c>
      <c r="C52" s="1" t="n">
        <f aca="false">INDEX(paste_data_here!C:C,(ROW()-2)*5+6)</f>
        <v>2.80668852</v>
      </c>
      <c r="D52" s="1" t="n">
        <f aca="false">INDEX(paste_data_here!D:D,(ROW()-2)*5+6)</f>
        <v>1.63252275762481</v>
      </c>
      <c r="E52" s="1" t="n">
        <f aca="false">INDEX(paste_data_here!E:E,(ROW()-2)*5+6)</f>
        <v>-0.442232832</v>
      </c>
      <c r="F52" s="1" t="n">
        <f aca="false">INDEX(paste_data_here!F:F,(ROW()-2)*5+6)</f>
        <v>-0.264936922269654</v>
      </c>
      <c r="G52" s="1" t="n">
        <f aca="false">RANK(E52,E:E)</f>
        <v>18</v>
      </c>
      <c r="H52" s="1" t="n">
        <f aca="false">RANK(F52,F:F)</f>
        <v>17</v>
      </c>
      <c r="I52" s="1" t="n">
        <f aca="false">ABS(F52-E52)</f>
        <v>0.177295909730346</v>
      </c>
      <c r="J52" s="1" t="n">
        <f aca="false">I52^2</f>
        <v>0.031433839607111</v>
      </c>
    </row>
    <row r="53" customFormat="false" ht="15" hidden="false" customHeight="false" outlineLevel="0" collapsed="false">
      <c r="A53" s="1" t="str">
        <f aca="false">INDEX(paste_data_here!A:A,(ROW()-2)*5+6)</f>
        <v>OCC(F)F</v>
      </c>
      <c r="B53" s="1" t="n">
        <f aca="false">INDEX(paste_data_here!B:B,(ROW()-2)*5+6)</f>
        <v>-6.17836269</v>
      </c>
      <c r="C53" s="1" t="n">
        <f aca="false">INDEX(paste_data_here!C:C,(ROW()-2)*5+6)</f>
        <v>3.2045439</v>
      </c>
      <c r="D53" s="1" t="n">
        <f aca="false">INDEX(paste_data_here!D:D,(ROW()-2)*5+6)</f>
        <v>2.02356357135104</v>
      </c>
      <c r="E53" s="1" t="n">
        <f aca="false">INDEX(paste_data_here!E:E,(ROW()-2)*5+6)</f>
        <v>0.041141943</v>
      </c>
      <c r="F53" s="1" t="n">
        <f aca="false">INDEX(paste_data_here!F:F,(ROW()-2)*5+6)</f>
        <v>0.391822063655152</v>
      </c>
      <c r="G53" s="1" t="n">
        <f aca="false">RANK(E53,E:E)</f>
        <v>11</v>
      </c>
      <c r="H53" s="1" t="n">
        <f aca="false">RANK(F53,F:F)</f>
        <v>6</v>
      </c>
      <c r="I53" s="1" t="n">
        <f aca="false">ABS(F53-E53)</f>
        <v>0.350680120655152</v>
      </c>
      <c r="J53" s="1" t="n">
        <f aca="false">I53^2</f>
        <v>0.122976547022712</v>
      </c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3" t="s">
        <v>68</v>
      </c>
      <c r="B1" s="4" t="s">
        <v>69</v>
      </c>
      <c r="C1" s="4" t="s">
        <v>70</v>
      </c>
      <c r="D1" s="4" t="s">
        <v>71</v>
      </c>
      <c r="E1" s="4" t="s">
        <v>72</v>
      </c>
      <c r="F1" s="4" t="s">
        <v>73</v>
      </c>
      <c r="G1" s="3" t="s">
        <v>74</v>
      </c>
    </row>
    <row r="2" customFormat="false" ht="40" hidden="false" customHeight="true" outlineLevel="0" collapsed="false">
      <c r="A2" s="5" t="s">
        <v>75</v>
      </c>
      <c r="B2" s="6" t="n">
        <f aca="false">CORREL(T1!E:E,T1!F:F)</f>
        <v>0.939945902168966</v>
      </c>
      <c r="C2" s="6" t="n">
        <f aca="false">CORREL(T2!E:E,T2!F:F)</f>
        <v>0.945949136343752</v>
      </c>
      <c r="D2" s="6" t="n">
        <f aca="false">CORREL(T3!E:E,T3!F:F)</f>
        <v>0.95337548889764</v>
      </c>
      <c r="E2" s="6" t="n">
        <f aca="false">CORREL(T4!E:E,T4!F:F)</f>
        <v>0.957921249056762</v>
      </c>
      <c r="F2" s="6" t="n">
        <f aca="false">CORREL(T5!E:E,T5!F:F)</f>
        <v>0.956379231723261</v>
      </c>
      <c r="G2" s="7" t="n">
        <f aca="false">AVERAGE(B2:F2)</f>
        <v>0.950714201638076</v>
      </c>
      <c r="I2" s="7"/>
    </row>
    <row r="3" customFormat="false" ht="33" hidden="false" customHeight="true" outlineLevel="0" collapsed="false">
      <c r="A3" s="5" t="s">
        <v>76</v>
      </c>
      <c r="B3" s="6" t="n">
        <f aca="false">AVERAGE(T1!J:J)</f>
        <v>0.172743362294756</v>
      </c>
      <c r="C3" s="6" t="n">
        <f aca="false">AVERAGE(T2!J:J)</f>
        <v>0.133064761227393</v>
      </c>
      <c r="D3" s="6" t="n">
        <f aca="false">AVERAGE(T3!J:J)</f>
        <v>0.096869057901674</v>
      </c>
      <c r="E3" s="6" t="n">
        <f aca="false">AVERAGE(T4!J:J)</f>
        <v>0.0620763307173237</v>
      </c>
      <c r="F3" s="6" t="n">
        <f aca="false">AVERAGE(T5!J:J)</f>
        <v>0.0446508590163854</v>
      </c>
      <c r="G3" s="7" t="n">
        <f aca="false">AVERAGE(B3:F3)</f>
        <v>0.101880874231506</v>
      </c>
      <c r="I3" s="7"/>
    </row>
    <row r="4" customFormat="false" ht="36" hidden="false" customHeight="true" outlineLevel="0" collapsed="false">
      <c r="A4" s="5" t="s">
        <v>77</v>
      </c>
      <c r="B4" s="6" t="n">
        <f aca="false">AVERAGE(T1!I:I)</f>
        <v>0.276037651339909</v>
      </c>
      <c r="C4" s="6" t="n">
        <f aca="false">AVERAGE(T2!I:I)</f>
        <v>0.235716948556776</v>
      </c>
      <c r="D4" s="6" t="n">
        <f aca="false">AVERAGE(T3!I:I)</f>
        <v>0.215314561190096</v>
      </c>
      <c r="E4" s="6" t="n">
        <f aca="false">AVERAGE(T4!I:I)</f>
        <v>0.190473573663451</v>
      </c>
      <c r="F4" s="6" t="n">
        <f aca="false">AVERAGE(T5!I:I)</f>
        <v>0.159137245784461</v>
      </c>
      <c r="G4" s="7" t="n">
        <f aca="false">AVERAGE(B4:F4)</f>
        <v>0.215335996106939</v>
      </c>
      <c r="I4" s="7"/>
    </row>
    <row r="5" customFormat="false" ht="31.3" hidden="false" customHeight="true" outlineLevel="0" collapsed="false">
      <c r="A5" s="5" t="s">
        <v>78</v>
      </c>
      <c r="B5" s="6" t="n">
        <f aca="false">B4/(MAX(T1!E:E)-MIN(T1!E:E))</f>
        <v>0.0499644241982613</v>
      </c>
      <c r="C5" s="6" t="n">
        <f aca="false">C4/(MAX(T2!E:E)-MIN(T2!E:E))</f>
        <v>0.0463843878808832</v>
      </c>
      <c r="D5" s="6" t="n">
        <f aca="false">D4/(MAX(T3!E:E)-MIN(T3!E:E))</f>
        <v>0.0446151298188598</v>
      </c>
      <c r="E5" s="6" t="n">
        <f aca="false">E4/(MAX(T4!E:E)-MIN(T4!E:E))</f>
        <v>0.0542937041409633</v>
      </c>
      <c r="F5" s="6" t="n">
        <f aca="false">F4/(MAX(T5!E:E)-MIN(T5!E:E))</f>
        <v>0.0464110986155897</v>
      </c>
      <c r="G5" s="7" t="n">
        <f aca="false">AVERAGE(B5:F5)</f>
        <v>0.0483337489309115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1" activeCellId="0" sqref="L41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</row>
    <row r="2" customFormat="false" ht="15" hidden="false" customHeight="false" outlineLevel="0" collapsed="false">
      <c r="A2" s="1" t="n">
        <f aca="false">T1!E2</f>
        <v>0.082501222</v>
      </c>
      <c r="B2" s="1" t="n">
        <f aca="false">T1!F2</f>
        <v>0.280835847014565</v>
      </c>
      <c r="C2" s="1" t="n">
        <f aca="false">T2!E2</f>
        <v>-0.075801713</v>
      </c>
      <c r="D2" s="1" t="n">
        <f aca="false">T2!F2</f>
        <v>0.151305881695562</v>
      </c>
      <c r="E2" s="1" t="n">
        <f aca="false">T3!E2</f>
        <v>-0.228156093</v>
      </c>
      <c r="F2" s="1" t="n">
        <f aca="false">T3!F2</f>
        <v>0.030049184708017</v>
      </c>
      <c r="G2" s="1" t="n">
        <f aca="false">T4!E2</f>
        <v>-0.360969868</v>
      </c>
      <c r="H2" s="1" t="n">
        <f aca="false">T4!F2</f>
        <v>-0.0837035981072896</v>
      </c>
      <c r="I2" s="1" t="n">
        <f aca="false">T5!E2</f>
        <v>-0.481266822</v>
      </c>
      <c r="J2" s="1" t="n">
        <f aca="false">T5!F2</f>
        <v>-0.190626732654534</v>
      </c>
    </row>
    <row r="3" customFormat="false" ht="15" hidden="false" customHeight="false" outlineLevel="0" collapsed="false">
      <c r="A3" s="1" t="n">
        <f aca="false">T1!E3</f>
        <v>0.224742273</v>
      </c>
      <c r="B3" s="1" t="n">
        <f aca="false">T1!F3</f>
        <v>0.233609178873793</v>
      </c>
      <c r="C3" s="1" t="n">
        <f aca="false">T2!E3</f>
        <v>-0.081210055</v>
      </c>
      <c r="D3" s="1" t="n">
        <f aca="false">T2!F3</f>
        <v>-0.0387451079863664</v>
      </c>
      <c r="E3" s="1" t="n">
        <f aca="false">T3!E3</f>
        <v>-0.271808723</v>
      </c>
      <c r="F3" s="1" t="n">
        <f aca="false">T3!F3</f>
        <v>-0.212446273253475</v>
      </c>
      <c r="G3" s="1" t="n">
        <f aca="false">T4!E3</f>
        <v>-0.549913012</v>
      </c>
      <c r="H3" s="1" t="n">
        <f aca="false">T4!F3</f>
        <v>-0.464441689846723</v>
      </c>
      <c r="I3" s="1" t="n">
        <f aca="false">T5!E3</f>
        <v>-0.63111179</v>
      </c>
      <c r="J3" s="1" t="n">
        <f aca="false">T5!F3</f>
        <v>-0.535167046466201</v>
      </c>
    </row>
    <row r="4" customFormat="false" ht="15" hidden="false" customHeight="false" outlineLevel="0" collapsed="false">
      <c r="A4" s="1" t="n">
        <f aca="false">T1!E4</f>
        <v>-0.050241216</v>
      </c>
      <c r="B4" s="1" t="n">
        <f aca="false">T1!F4</f>
        <v>-0.133282423400688</v>
      </c>
      <c r="C4" s="1" t="n">
        <f aca="false">T2!E4</f>
        <v>-0.289016295</v>
      </c>
      <c r="D4" s="1" t="n">
        <f aca="false">T2!F4</f>
        <v>-0.326269239856042</v>
      </c>
      <c r="E4" s="1" t="n">
        <f aca="false">T3!E4</f>
        <v>-0.348140041</v>
      </c>
      <c r="F4" s="1" t="n">
        <f aca="false">T3!F4</f>
        <v>-0.386209702754461</v>
      </c>
      <c r="G4" s="1" t="n">
        <f aca="false">T4!E4</f>
        <v>-0.487760351</v>
      </c>
      <c r="H4" s="1" t="n">
        <f aca="false">T4!F4</f>
        <v>-0.500158577175329</v>
      </c>
      <c r="I4" s="1" t="n">
        <f aca="false">T5!E4</f>
        <v>-0.603306477</v>
      </c>
      <c r="J4" s="1" t="n">
        <f aca="false">T5!F4</f>
        <v>-0.606829548743734</v>
      </c>
    </row>
    <row r="5" customFormat="false" ht="15" hidden="false" customHeight="false" outlineLevel="0" collapsed="false">
      <c r="A5" s="1" t="n">
        <f aca="false">T1!E5</f>
        <v>-0.588787165</v>
      </c>
      <c r="B5" s="1" t="n">
        <f aca="false">T1!F5</f>
        <v>-0.628503325632662</v>
      </c>
      <c r="C5" s="1" t="n">
        <f aca="false">T2!E5</f>
        <v>-0.711311151</v>
      </c>
      <c r="D5" s="1" t="n">
        <f aca="false">T2!F5</f>
        <v>-0.643786170427396</v>
      </c>
      <c r="E5" s="1" t="n">
        <f aca="false">T3!E5</f>
        <v>-0.776528789</v>
      </c>
      <c r="F5" s="1" t="n">
        <f aca="false">T3!F5</f>
        <v>-0.651032730042299</v>
      </c>
      <c r="G5" s="1" t="n">
        <f aca="false">T4!E5</f>
        <v>-0.933945667</v>
      </c>
      <c r="H5" s="1" t="n">
        <f aca="false">T4!F5</f>
        <v>-0.671331987287756</v>
      </c>
      <c r="I5" s="1" t="n">
        <f aca="false">T5!E5</f>
        <v>-1.038458366</v>
      </c>
      <c r="J5" s="1" t="n">
        <f aca="false">T5!F5</f>
        <v>-0.683785415623609</v>
      </c>
    </row>
    <row r="6" customFormat="false" ht="15" hidden="false" customHeight="false" outlineLevel="0" collapsed="false">
      <c r="A6" s="1" t="n">
        <f aca="false">T1!E6</f>
        <v>2.079566534</v>
      </c>
      <c r="B6" s="1" t="n">
        <f aca="false">T1!F6</f>
        <v>1.51543138382897</v>
      </c>
      <c r="C6" s="1" t="n">
        <f aca="false">T2!E6</f>
        <v>1.505631744</v>
      </c>
      <c r="D6" s="1" t="n">
        <f aca="false">T2!F6</f>
        <v>1.09416993615832</v>
      </c>
      <c r="E6" s="1" t="n">
        <f aca="false">T3!E6</f>
        <v>1.101607798</v>
      </c>
      <c r="F6" s="1" t="n">
        <f aca="false">T3!F6</f>
        <v>0.764823269168379</v>
      </c>
      <c r="G6" s="1" t="n">
        <f aca="false">T4!E6</f>
        <v>0.689139159</v>
      </c>
      <c r="H6" s="1" t="n">
        <f aca="false">T4!F6</f>
        <v>0.403383984470098</v>
      </c>
      <c r="I6" s="1" t="n">
        <f aca="false">T5!E6</f>
        <v>0.129272336</v>
      </c>
      <c r="J6" s="1" t="n">
        <f aca="false">T5!F6</f>
        <v>-0.125939788812778</v>
      </c>
    </row>
    <row r="7" customFormat="false" ht="15" hidden="false" customHeight="false" outlineLevel="0" collapsed="false">
      <c r="A7" s="1" t="n">
        <f aca="false">T1!E7</f>
        <v>-0.369615455</v>
      </c>
      <c r="B7" s="1" t="n">
        <f aca="false">T1!F7</f>
        <v>-0.365152972384996</v>
      </c>
      <c r="C7" s="1" t="n">
        <f aca="false">T2!E7</f>
        <v>-0.834710745</v>
      </c>
      <c r="D7" s="1" t="n">
        <f aca="false">T2!F7</f>
        <v>-0.908491746678956</v>
      </c>
      <c r="E7" s="1" t="n">
        <f aca="false">T3!E7</f>
        <v>-0.93140437</v>
      </c>
      <c r="F7" s="1" t="n">
        <f aca="false">T3!F7</f>
        <v>-1.01947997245043</v>
      </c>
      <c r="G7" s="1" t="n">
        <f aca="false">T4!E7</f>
        <v>-1.046969056</v>
      </c>
      <c r="H7" s="1" t="n">
        <f aca="false">T4!F7</f>
        <v>-1.15411371934181</v>
      </c>
      <c r="I7" s="1" t="n">
        <f aca="false">T5!E7</f>
        <v>-1.139434283</v>
      </c>
      <c r="J7" s="1" t="n">
        <f aca="false">T5!F7</f>
        <v>-1.25717865504304</v>
      </c>
    </row>
    <row r="8" customFormat="false" ht="15" hidden="false" customHeight="false" outlineLevel="0" collapsed="false">
      <c r="A8" s="1" t="n">
        <f aca="false">T1!E8</f>
        <v>0.891957055</v>
      </c>
      <c r="B8" s="1" t="n">
        <f aca="false">T1!F8</f>
        <v>0.548069318982229</v>
      </c>
      <c r="C8" s="1" t="n">
        <f aca="false">T2!E8</f>
        <v>0.653782457</v>
      </c>
      <c r="D8" s="1" t="n">
        <f aca="false">T2!F8</f>
        <v>0.325857973154178</v>
      </c>
      <c r="E8" s="1" t="n">
        <f aca="false">T3!E8</f>
        <v>0.251614383</v>
      </c>
      <c r="F8" s="1" t="n">
        <f aca="false">T3!F8</f>
        <v>-0.058429713698869</v>
      </c>
      <c r="G8" s="1" t="n">
        <f aca="false">T4!E8</f>
        <v>-0.077788583</v>
      </c>
      <c r="H8" s="1" t="n">
        <f aca="false">T4!F8</f>
        <v>-0.379028625380787</v>
      </c>
      <c r="I8" s="1" t="n">
        <f aca="false">T5!E8</f>
        <v>-0.222218979</v>
      </c>
      <c r="J8" s="1" t="n">
        <f aca="false">T5!F8</f>
        <v>-0.520272039218184</v>
      </c>
    </row>
    <row r="9" customFormat="false" ht="15" hidden="false" customHeight="false" outlineLevel="0" collapsed="false">
      <c r="A9" s="1" t="n">
        <f aca="false">T1!E9</f>
        <v>0.403463105</v>
      </c>
      <c r="B9" s="1" t="n">
        <f aca="false">T1!F9</f>
        <v>0.193730119547385</v>
      </c>
      <c r="C9" s="1" t="n">
        <f aca="false">T2!E9</f>
        <v>-0.236102152</v>
      </c>
      <c r="D9" s="1" t="n">
        <f aca="false">T2!F9</f>
        <v>-0.373904044862051</v>
      </c>
      <c r="E9" s="1" t="n">
        <f aca="false">T3!E9</f>
        <v>-0.68319685</v>
      </c>
      <c r="F9" s="1" t="n">
        <f aca="false">T3!F9</f>
        <v>-0.807002078672276</v>
      </c>
      <c r="G9" s="1" t="n">
        <f aca="false">T4!E9</f>
        <v>-1.051251717</v>
      </c>
      <c r="H9" s="1" t="n">
        <f aca="false">T4!F9</f>
        <v>-1.16571555114404</v>
      </c>
      <c r="I9" s="1" t="n">
        <f aca="false">T5!E9</f>
        <v>-1.161232651</v>
      </c>
      <c r="J9" s="1" t="n">
        <f aca="false">T5!F9</f>
        <v>-1.27484955103478</v>
      </c>
    </row>
    <row r="10" customFormat="false" ht="15" hidden="false" customHeight="false" outlineLevel="0" collapsed="false">
      <c r="A10" s="1" t="n">
        <f aca="false">T1!E10</f>
        <v>-0.5642264</v>
      </c>
      <c r="B10" s="1" t="n">
        <f aca="false">T1!F10</f>
        <v>-0.771554519416909</v>
      </c>
      <c r="C10" s="1" t="n">
        <f aca="false">T2!E10</f>
        <v>-0.827822084</v>
      </c>
      <c r="D10" s="1" t="n">
        <f aca="false">T2!F10</f>
        <v>-0.983297736605519</v>
      </c>
      <c r="E10" s="1" t="n">
        <f aca="false">T3!E10</f>
        <v>-0.892818376</v>
      </c>
      <c r="F10" s="1" t="n">
        <f aca="false">T3!F10</f>
        <v>-1.02850955572241</v>
      </c>
      <c r="G10" s="1" t="n">
        <f aca="false">T4!E10</f>
        <v>-0.943148186</v>
      </c>
      <c r="H10" s="1" t="n">
        <f aca="false">T4!F10</f>
        <v>-1.06745813359838</v>
      </c>
      <c r="I10" s="1" t="n">
        <f aca="false">T5!E10</f>
        <v>-0.993171776</v>
      </c>
      <c r="J10" s="1" t="n">
        <f aca="false">T5!F10</f>
        <v>-1.10456006991022</v>
      </c>
    </row>
    <row r="11" customFormat="false" ht="15" hidden="false" customHeight="false" outlineLevel="0" collapsed="false">
      <c r="A11" s="1" t="n">
        <f aca="false">T1!E11</f>
        <v>1.678590771</v>
      </c>
      <c r="B11" s="1" t="n">
        <f aca="false">T1!F11</f>
        <v>1.34380557471194</v>
      </c>
      <c r="C11" s="1" t="n">
        <f aca="false">T2!E11</f>
        <v>1.12037378</v>
      </c>
      <c r="D11" s="1" t="n">
        <f aca="false">T2!F11</f>
        <v>0.990969355079964</v>
      </c>
      <c r="E11" s="1" t="n">
        <f aca="false">T3!E11</f>
        <v>0.516410002</v>
      </c>
      <c r="F11" s="1" t="n">
        <f aca="false">T3!F11</f>
        <v>0.566052478591822</v>
      </c>
      <c r="G11" s="1" t="n">
        <f aca="false">T4!E11</f>
        <v>-0.452556716</v>
      </c>
      <c r="H11" s="1" t="n">
        <f aca="false">T4!F11</f>
        <v>-0.27258243523757</v>
      </c>
      <c r="I11" s="1" t="n">
        <f aca="false">T5!E11</f>
        <v>-0.829196025</v>
      </c>
      <c r="J11" s="1" t="n">
        <f aca="false">T5!F11</f>
        <v>-0.64097464166061</v>
      </c>
    </row>
    <row r="12" customFormat="false" ht="15" hidden="false" customHeight="false" outlineLevel="0" collapsed="false">
      <c r="A12" s="1" t="n">
        <f aca="false">T1!E12</f>
        <v>-0.531368525</v>
      </c>
      <c r="B12" s="1" t="n">
        <f aca="false">T1!F12</f>
        <v>-0.452286651156411</v>
      </c>
      <c r="C12" s="1" t="n">
        <f aca="false">T2!E12</f>
        <v>-0.604587004</v>
      </c>
      <c r="D12" s="1" t="n">
        <f aca="false">T2!F12</f>
        <v>-0.520449606992976</v>
      </c>
      <c r="E12" s="1" t="n">
        <f aca="false">T3!E12</f>
        <v>-0.699165253</v>
      </c>
      <c r="F12" s="1" t="n">
        <f aca="false">T3!F12</f>
        <v>-0.586471047011491</v>
      </c>
      <c r="G12" s="1" t="n">
        <f aca="false">T4!E12</f>
        <v>-0.719285838</v>
      </c>
      <c r="H12" s="1" t="n">
        <f aca="false">T4!F12</f>
        <v>-0.650300944181753</v>
      </c>
      <c r="I12" s="1" t="n">
        <f aca="false">T5!E12</f>
        <v>-0.814185509</v>
      </c>
      <c r="J12" s="1" t="n">
        <f aca="false">T5!F12</f>
        <v>-0.712116949690989</v>
      </c>
    </row>
    <row r="13" customFormat="false" ht="15" hidden="false" customHeight="false" outlineLevel="0" collapsed="false">
      <c r="A13" s="1" t="n">
        <f aca="false">T1!E13</f>
        <v>4.615120517</v>
      </c>
      <c r="B13" s="1" t="n">
        <f aca="false">T1!F13</f>
        <v>3.25537698349463</v>
      </c>
      <c r="C13" s="1" t="n">
        <f aca="false">T2!E13</f>
        <v>4.060443011</v>
      </c>
      <c r="D13" s="1" t="n">
        <f aca="false">T2!F13</f>
        <v>2.84569663773327</v>
      </c>
      <c r="E13" s="1" t="n">
        <f aca="false">T3!E13</f>
        <v>3.496507561</v>
      </c>
      <c r="F13" s="1" t="n">
        <f aca="false">T3!F13</f>
        <v>2.46971694269796</v>
      </c>
      <c r="G13" s="1" t="n">
        <f aca="false">T4!E13</f>
        <v>1.808288771</v>
      </c>
      <c r="H13" s="1" t="n">
        <f aca="false">T4!F13</f>
        <v>1.23136192056631</v>
      </c>
      <c r="I13" s="1" t="n">
        <f aca="false">T5!E13</f>
        <v>0.395212732</v>
      </c>
      <c r="J13" s="1" t="n">
        <f aca="false">T5!F13</f>
        <v>0.125881720526642</v>
      </c>
    </row>
    <row r="14" customFormat="false" ht="15" hidden="false" customHeight="false" outlineLevel="0" collapsed="false">
      <c r="A14" s="1" t="n">
        <f aca="false">T1!E14</f>
        <v>2.068266837</v>
      </c>
      <c r="B14" s="1" t="n">
        <f aca="false">T1!F14</f>
        <v>2.03574569242158</v>
      </c>
      <c r="C14" s="1" t="n">
        <f aca="false">T2!E14</f>
        <v>1.718023223</v>
      </c>
      <c r="D14" s="1" t="n">
        <f aca="false">T2!F14</f>
        <v>1.73162889811811</v>
      </c>
      <c r="E14" s="1" t="n">
        <f aca="false">T3!E14</f>
        <v>0.904218151</v>
      </c>
      <c r="F14" s="1" t="n">
        <f aca="false">T3!F14</f>
        <v>1.01443564189732</v>
      </c>
      <c r="G14" s="1" t="n">
        <f aca="false">T4!E14</f>
        <v>-0.332261116</v>
      </c>
      <c r="H14" s="1" t="n">
        <f aca="false">T4!F14</f>
        <v>-0.0941996762911221</v>
      </c>
      <c r="I14" s="1" t="n">
        <f aca="false">T5!E14</f>
        <v>-0.533753128</v>
      </c>
      <c r="J14" s="1" t="n">
        <f aca="false">T5!F14</f>
        <v>-0.282462337482095</v>
      </c>
    </row>
    <row r="15" customFormat="false" ht="15" hidden="false" customHeight="false" outlineLevel="0" collapsed="false">
      <c r="A15" s="1" t="n">
        <f aca="false">T1!E15</f>
        <v>-0.40947313</v>
      </c>
      <c r="B15" s="1" t="n">
        <f aca="false">T1!F15</f>
        <v>-0.595018029058186</v>
      </c>
      <c r="C15" s="1" t="n">
        <f aca="false">T2!E15</f>
        <v>-0.509160344</v>
      </c>
      <c r="D15" s="1" t="n">
        <f aca="false">T2!F15</f>
        <v>-0.678303416928094</v>
      </c>
      <c r="E15" s="1" t="n">
        <f aca="false">T3!E15</f>
        <v>-0.675307262</v>
      </c>
      <c r="F15" s="1" t="n">
        <f aca="false">T3!F15</f>
        <v>-0.821474484900695</v>
      </c>
      <c r="G15" s="1" t="n">
        <f aca="false">T4!E15</f>
        <v>-0.820980552</v>
      </c>
      <c r="H15" s="1" t="n">
        <f aca="false">T4!F15</f>
        <v>-0.943618119626277</v>
      </c>
      <c r="I15" s="1" t="n">
        <f aca="false">T5!E15</f>
        <v>-0.946749939</v>
      </c>
      <c r="J15" s="1" t="n">
        <f aca="false">T5!F15</f>
        <v>-1.04808588679258</v>
      </c>
    </row>
    <row r="16" customFormat="false" ht="15" hidden="false" customHeight="false" outlineLevel="0" collapsed="false">
      <c r="A16" s="1" t="n">
        <f aca="false">T1!E16</f>
        <v>-0.432322562</v>
      </c>
      <c r="B16" s="1" t="n">
        <f aca="false">T1!F16</f>
        <v>-0.37335667585704</v>
      </c>
      <c r="C16" s="1" t="n">
        <f aca="false">T2!E16</f>
        <v>-0.901648455</v>
      </c>
      <c r="D16" s="1" t="n">
        <f aca="false">T2!F16</f>
        <v>-0.817267223640669</v>
      </c>
      <c r="E16" s="1" t="n">
        <f aca="false">T3!E16</f>
        <v>-1.008680181</v>
      </c>
      <c r="F16" s="1" t="n">
        <f aca="false">T3!F16</f>
        <v>-0.912965202551818</v>
      </c>
      <c r="G16" s="1" t="n">
        <f aca="false">T4!E16</f>
        <v>-1.200977295</v>
      </c>
      <c r="H16" s="1" t="n">
        <f aca="false">T4!F16</f>
        <v>-1.0893743436244</v>
      </c>
      <c r="I16" s="1" t="n">
        <f aca="false">T5!E16</f>
        <v>-1.376740148</v>
      </c>
      <c r="J16" s="1" t="n">
        <f aca="false">T5!F16</f>
        <v>-1.24828165095316</v>
      </c>
    </row>
    <row r="17" customFormat="false" ht="15" hidden="false" customHeight="false" outlineLevel="0" collapsed="false">
      <c r="A17" s="1" t="n">
        <f aca="false">T1!E17</f>
        <v>1.877937165</v>
      </c>
      <c r="B17" s="1" t="n">
        <f aca="false">T1!F17</f>
        <v>1.6206699362324</v>
      </c>
      <c r="C17" s="1" t="n">
        <f aca="false">T2!E17</f>
        <v>1.241268589</v>
      </c>
      <c r="D17" s="1" t="n">
        <f aca="false">T2!F17</f>
        <v>1.15590616700882</v>
      </c>
      <c r="E17" s="1" t="n">
        <f aca="false">T3!E17</f>
        <v>1.187843422</v>
      </c>
      <c r="F17" s="1" t="n">
        <f aca="false">T3!F17</f>
        <v>1.14610323291553</v>
      </c>
      <c r="G17" s="1" t="n">
        <f aca="false">T4!E17</f>
        <v>-0.221894332</v>
      </c>
      <c r="H17" s="1" t="n">
        <f aca="false">T4!F17</f>
        <v>-0.144079051153772</v>
      </c>
      <c r="I17" s="1" t="n">
        <f aca="false">T5!E17</f>
        <v>-1.018877321</v>
      </c>
      <c r="J17" s="1" t="n">
        <f aca="false">T5!F17</f>
        <v>-1.04918853443658</v>
      </c>
    </row>
    <row r="18" customFormat="false" ht="15" hidden="false" customHeight="false" outlineLevel="0" collapsed="false">
      <c r="A18" s="1" t="n">
        <f aca="false">T1!E18</f>
        <v>0.31481074</v>
      </c>
      <c r="B18" s="1" t="n">
        <f aca="false">T1!F18</f>
        <v>0.408527240232864</v>
      </c>
      <c r="C18" s="1" t="n">
        <f aca="false">T2!E18</f>
        <v>-0.369615455</v>
      </c>
      <c r="D18" s="1" t="n">
        <f aca="false">T2!F18</f>
        <v>-0.244794748771156</v>
      </c>
      <c r="E18" s="1" t="n">
        <f aca="false">T3!E18</f>
        <v>-0.572701027</v>
      </c>
      <c r="F18" s="1" t="n">
        <f aca="false">T3!F18</f>
        <v>-0.45710110453918</v>
      </c>
      <c r="G18" s="1" t="n">
        <f aca="false">T4!E18</f>
        <v>-0.759286983</v>
      </c>
      <c r="H18" s="1" t="n">
        <f aca="false">T4!F18</f>
        <v>-0.64780609358973</v>
      </c>
      <c r="I18" s="1" t="n">
        <f aca="false">T5!E18</f>
        <v>-0.918793862</v>
      </c>
      <c r="J18" s="1" t="n">
        <f aca="false">T5!F18</f>
        <v>-0.820047841884075</v>
      </c>
    </row>
    <row r="19" customFormat="false" ht="15" hidden="false" customHeight="false" outlineLevel="0" collapsed="false">
      <c r="A19" s="1" t="n">
        <f aca="false">T1!E19</f>
        <v>-0.497580397</v>
      </c>
      <c r="B19" s="1" t="n">
        <f aca="false">T1!F19</f>
        <v>-0.367650211546757</v>
      </c>
      <c r="C19" s="1" t="n">
        <f aca="false">T2!E19</f>
        <v>-0.62735944</v>
      </c>
      <c r="D19" s="1" t="n">
        <f aca="false">T2!F19</f>
        <v>-0.480483976239821</v>
      </c>
      <c r="E19" s="1" t="n">
        <f aca="false">T3!E19</f>
        <v>-0.731888009</v>
      </c>
      <c r="F19" s="1" t="n">
        <f aca="false">T3!F19</f>
        <v>-0.586111002315638</v>
      </c>
      <c r="G19" s="1" t="n">
        <f aca="false">T4!E19</f>
        <v>-0.790319092</v>
      </c>
      <c r="H19" s="1" t="n">
        <f aca="false">T4!F19</f>
        <v>-0.685201228003216</v>
      </c>
      <c r="I19" s="1" t="n">
        <f aca="false">T5!E19</f>
        <v>-0.927604492</v>
      </c>
      <c r="J19" s="1" t="n">
        <f aca="false">T5!F19</f>
        <v>-0.778342273998199</v>
      </c>
    </row>
    <row r="20" customFormat="false" ht="15" hidden="false" customHeight="false" outlineLevel="0" collapsed="false">
      <c r="A20" s="1" t="n">
        <f aca="false">T1!E20</f>
        <v>1.336368552</v>
      </c>
      <c r="B20" s="1" t="n">
        <f aca="false">T1!F20</f>
        <v>1.70495492533158</v>
      </c>
      <c r="C20" s="1" t="n">
        <f aca="false">T2!E20</f>
        <v>0.004091618</v>
      </c>
      <c r="D20" s="1" t="n">
        <f aca="false">T2!F20</f>
        <v>0.414613009392038</v>
      </c>
      <c r="E20" s="1" t="n">
        <f aca="false">T3!E20</f>
        <v>-0.583396317</v>
      </c>
      <c r="F20" s="1" t="n">
        <f aca="false">T3!F20</f>
        <v>-0.318915496771469</v>
      </c>
      <c r="G20" s="1" t="n">
        <f aca="false">T4!E20</f>
        <v>-0.940583424</v>
      </c>
      <c r="H20" s="1" t="n">
        <f aca="false">T4!F20</f>
        <v>-0.79563378374886</v>
      </c>
      <c r="I20" s="1" t="n">
        <f aca="false">T5!E20</f>
        <v>-1.129483952</v>
      </c>
      <c r="J20" s="1" t="n">
        <f aca="false">T5!F20</f>
        <v>-1.05136648034849</v>
      </c>
    </row>
    <row r="21" customFormat="false" ht="15" hidden="false" customHeight="false" outlineLevel="0" collapsed="false">
      <c r="A21" s="1" t="n">
        <f aca="false">T1!E21</f>
        <v>0.612479277</v>
      </c>
      <c r="B21" s="1" t="n">
        <f aca="false">T1!F21</f>
        <v>0.644796365270306</v>
      </c>
      <c r="C21" s="1" t="n">
        <f aca="false">T2!E21</f>
        <v>0.600044562</v>
      </c>
      <c r="D21" s="1" t="n">
        <f aca="false">T2!F21</f>
        <v>0.610418453090884</v>
      </c>
      <c r="E21" s="1" t="n">
        <f aca="false">T3!E21</f>
        <v>0.340748793</v>
      </c>
      <c r="F21" s="1" t="n">
        <f aca="false">T3!F21</f>
        <v>0.43003723949439</v>
      </c>
      <c r="G21" s="1" t="n">
        <f aca="false">T4!E21</f>
        <v>0.196142276</v>
      </c>
      <c r="H21" s="1" t="n">
        <f aca="false">T4!F21</f>
        <v>0.309762595900174</v>
      </c>
      <c r="I21" s="1" t="n">
        <f aca="false">T5!E21</f>
        <v>-0.176856517</v>
      </c>
      <c r="J21" s="1" t="n">
        <f aca="false">T5!F21</f>
        <v>-0.00694743918376582</v>
      </c>
    </row>
    <row r="22" customFormat="false" ht="15" hidden="false" customHeight="false" outlineLevel="0" collapsed="false">
      <c r="A22" s="1" t="n">
        <f aca="false">T1!E22</f>
        <v>-0.386398045</v>
      </c>
      <c r="B22" s="1" t="n">
        <f aca="false">T1!F22</f>
        <v>-0.186725339476577</v>
      </c>
      <c r="C22" s="1" t="n">
        <f aca="false">T2!E22</f>
        <v>-0.509992637</v>
      </c>
      <c r="D22" s="1" t="n">
        <f aca="false">T2!F22</f>
        <v>-0.304041981500688</v>
      </c>
      <c r="E22" s="1" t="n">
        <f aca="false">T3!E22</f>
        <v>-0.620826519</v>
      </c>
      <c r="F22" s="1" t="n">
        <f aca="false">T3!F22</f>
        <v>-0.413865568031187</v>
      </c>
      <c r="G22" s="1" t="n">
        <f aca="false">T4!E22</f>
        <v>-0.731888009</v>
      </c>
      <c r="H22" s="1" t="n">
        <f aca="false">T4!F22</f>
        <v>-0.516892596358638</v>
      </c>
      <c r="I22" s="1" t="n">
        <f aca="false">T5!E22</f>
        <v>-0.834710745</v>
      </c>
      <c r="J22" s="1" t="n">
        <f aca="false">T5!F22</f>
        <v>-0.613734064859712</v>
      </c>
    </row>
    <row r="23" customFormat="false" ht="15" hidden="false" customHeight="false" outlineLevel="0" collapsed="false">
      <c r="A23" s="1" t="n">
        <f aca="false">T1!E23</f>
        <v>-0.525262672</v>
      </c>
      <c r="B23" s="1" t="n">
        <f aca="false">T1!F23</f>
        <v>-0.329286731818561</v>
      </c>
      <c r="C23" s="1" t="n">
        <f aca="false">T2!E23</f>
        <v>-0.8603831</v>
      </c>
      <c r="D23" s="1" t="n">
        <f aca="false">T2!F23</f>
        <v>-0.819261320164628</v>
      </c>
      <c r="E23" s="1" t="n">
        <f aca="false">T3!E23</f>
        <v>-1.015282681</v>
      </c>
      <c r="F23" s="1" t="n">
        <f aca="false">T3!F23</f>
        <v>-0.869402927392445</v>
      </c>
      <c r="G23" s="1" t="n">
        <f aca="false">T4!E23</f>
        <v>-1.260895952</v>
      </c>
      <c r="H23" s="1" t="n">
        <f aca="false">T4!F23</f>
        <v>-1.13542810862106</v>
      </c>
      <c r="I23" s="1" t="n">
        <f aca="false">T5!E23</f>
        <v>-1.416341282</v>
      </c>
      <c r="J23" s="1" t="n">
        <f aca="false">T5!F23</f>
        <v>-1.29392912300231</v>
      </c>
    </row>
    <row r="24" customFormat="false" ht="15" hidden="false" customHeight="false" outlineLevel="0" collapsed="false">
      <c r="A24" s="1" t="n">
        <f aca="false">T1!E24</f>
        <v>-0.258770729</v>
      </c>
      <c r="B24" s="1" t="n">
        <f aca="false">T1!F24</f>
        <v>-0.289899899318655</v>
      </c>
      <c r="C24" s="1" t="n">
        <f aca="false">T2!E24</f>
        <v>-0.407968238</v>
      </c>
      <c r="D24" s="1" t="n">
        <f aca="false">T2!F24</f>
        <v>-0.406076713778058</v>
      </c>
      <c r="E24" s="1" t="n">
        <f aca="false">T3!E24</f>
        <v>-0.553385238</v>
      </c>
      <c r="F24" s="1" t="n">
        <f aca="false">T3!F24</f>
        <v>-0.51458900896816</v>
      </c>
      <c r="G24" s="1" t="n">
        <f aca="false">T4!E24</f>
        <v>-0.663588378</v>
      </c>
      <c r="H24" s="1" t="n">
        <f aca="false">T4!F24</f>
        <v>-0.616170886362136</v>
      </c>
      <c r="I24" s="1" t="n">
        <f aca="false">T5!E24</f>
        <v>-0.794073099</v>
      </c>
      <c r="J24" s="1" t="n">
        <f aca="false">T5!F24</f>
        <v>-0.711466029579983</v>
      </c>
    </row>
    <row r="25" customFormat="false" ht="15" hidden="false" customHeight="false" outlineLevel="0" collapsed="false">
      <c r="A25" s="1" t="n">
        <f aca="false">T1!E25</f>
        <v>0.722657438</v>
      </c>
      <c r="B25" s="1" t="n">
        <f aca="false">T1!F25</f>
        <v>2.29811413561741</v>
      </c>
      <c r="C25" s="1" t="n">
        <f aca="false">T2!E25</f>
        <v>0.477723752</v>
      </c>
      <c r="D25" s="1" t="n">
        <f aca="false">T2!F25</f>
        <v>1.87299733458675</v>
      </c>
      <c r="E25" s="1" t="n">
        <f aca="false">T3!E25</f>
        <v>0.067004229</v>
      </c>
      <c r="F25" s="1" t="n">
        <f aca="false">T3!F25</f>
        <v>1.10371298957326</v>
      </c>
      <c r="G25" s="1" t="n">
        <f aca="false">T4!E25</f>
        <v>-0.41794263</v>
      </c>
      <c r="H25" s="1" t="n">
        <f aca="false">T4!F25</f>
        <v>0.122971298018508</v>
      </c>
      <c r="I25" s="1" t="n">
        <f aca="false">T5!E25</f>
        <v>-0.915790857</v>
      </c>
      <c r="J25" s="1" t="n">
        <f aca="false">T5!F25</f>
        <v>-0.940565382597011</v>
      </c>
    </row>
    <row r="26" customFormat="false" ht="15" hidden="false" customHeight="false" outlineLevel="0" collapsed="false">
      <c r="A26" s="1" t="n">
        <f aca="false">T1!E26</f>
        <v>1.193012964</v>
      </c>
      <c r="B26" s="1" t="n">
        <f aca="false">T1!F26</f>
        <v>0.452965272403789</v>
      </c>
      <c r="C26" s="1" t="n">
        <f aca="false">T2!E26</f>
        <v>0.887067873</v>
      </c>
      <c r="D26" s="1" t="n">
        <f aca="false">T2!F26</f>
        <v>0.259262365513011</v>
      </c>
      <c r="E26" s="1" t="n">
        <f aca="false">T3!E26</f>
        <v>0.484892242</v>
      </c>
      <c r="F26" s="1" t="n">
        <f aca="false">T3!F26</f>
        <v>-0.00647702553954257</v>
      </c>
      <c r="G26" s="1" t="n">
        <f aca="false">T4!E26</f>
        <v>-0.224394333</v>
      </c>
      <c r="H26" s="1" t="n">
        <f aca="false">T4!F26</f>
        <v>-0.561838966962607</v>
      </c>
      <c r="I26" s="1" t="n">
        <f aca="false">T5!E26</f>
        <v>-0.42617815</v>
      </c>
      <c r="J26" s="1" t="n">
        <f aca="false">T5!F26</f>
        <v>-0.739151575763703</v>
      </c>
    </row>
    <row r="27" customFormat="false" ht="15" hidden="false" customHeight="false" outlineLevel="0" collapsed="false">
      <c r="A27" s="1" t="n">
        <f aca="false">T1!E27</f>
        <v>-0.295714244</v>
      </c>
      <c r="B27" s="1" t="n">
        <f aca="false">T1!F27</f>
        <v>-0.264157913259464</v>
      </c>
      <c r="C27" s="1" t="n">
        <f aca="false">T2!E27</f>
        <v>-0.360969868</v>
      </c>
      <c r="D27" s="1" t="n">
        <f aca="false">T2!F27</f>
        <v>-0.311234176376273</v>
      </c>
      <c r="E27" s="1" t="n">
        <f aca="false">T3!E27</f>
        <v>-0.424647928</v>
      </c>
      <c r="F27" s="1" t="n">
        <f aca="false">T3!F27</f>
        <v>-0.395533116048437</v>
      </c>
      <c r="G27" s="1" t="n">
        <f aca="false">T4!E27</f>
        <v>-0.543004522</v>
      </c>
      <c r="H27" s="1" t="n">
        <f aca="false">T4!F27</f>
        <v>-0.50753457430408</v>
      </c>
      <c r="I27" s="1" t="n">
        <f aca="false">T5!E27</f>
        <v>-1.052683357</v>
      </c>
      <c r="J27" s="1" t="n">
        <f aca="false">T5!F27</f>
        <v>-1.0289462123782</v>
      </c>
    </row>
    <row r="28" customFormat="false" ht="15" hidden="false" customHeight="false" outlineLevel="0" collapsed="false">
      <c r="A28" s="1" t="n">
        <f aca="false">T1!E28</f>
        <v>-0.555997342</v>
      </c>
      <c r="B28" s="1" t="n">
        <f aca="false">T1!F28</f>
        <v>-0.276747605946486</v>
      </c>
      <c r="C28" s="1" t="n">
        <f aca="false">T2!E28</f>
        <v>-0.819164021</v>
      </c>
      <c r="D28" s="1" t="n">
        <f aca="false">T2!F28</f>
        <v>-0.537203198019777</v>
      </c>
      <c r="E28" s="1" t="n">
        <f aca="false">T3!E28</f>
        <v>-1.102018082</v>
      </c>
      <c r="F28" s="1" t="n">
        <f aca="false">T3!F28</f>
        <v>-0.814362539819167</v>
      </c>
      <c r="G28" s="1" t="n">
        <f aca="false">T4!E28</f>
        <v>-1.17993081</v>
      </c>
      <c r="H28" s="1" t="n">
        <f aca="false">T4!F28</f>
        <v>-0.892843987990777</v>
      </c>
      <c r="I28" s="1" t="n">
        <f aca="false">T5!E28</f>
        <v>-1.255617037</v>
      </c>
      <c r="J28" s="1" t="n">
        <f aca="false">T5!F28</f>
        <v>-0.967886855442612</v>
      </c>
    </row>
    <row r="29" customFormat="false" ht="15" hidden="false" customHeight="false" outlineLevel="0" collapsed="false">
      <c r="A29" s="1" t="n">
        <f aca="false">T1!E29</f>
        <v>-0.437265421</v>
      </c>
      <c r="B29" s="1" t="n">
        <f aca="false">T1!F29</f>
        <v>0.186603933293253</v>
      </c>
      <c r="C29" s="1" t="n">
        <f aca="false">T2!E29</f>
        <v>-0.871556401</v>
      </c>
      <c r="D29" s="1" t="n">
        <f aca="false">T2!F29</f>
        <v>-0.427695159337457</v>
      </c>
      <c r="E29" s="1" t="n">
        <f aca="false">T3!E29</f>
        <v>-0.99479296</v>
      </c>
      <c r="F29" s="1" t="n">
        <f aca="false">T3!F29</f>
        <v>-0.604837472249827</v>
      </c>
      <c r="G29" s="1" t="n">
        <f aca="false">T4!E29</f>
        <v>-1.10262031</v>
      </c>
      <c r="H29" s="1" t="n">
        <f aca="false">T4!F29</f>
        <v>-0.761748557508943</v>
      </c>
      <c r="I29" s="1" t="n">
        <f aca="false">T5!E29</f>
        <v>-1.394326533</v>
      </c>
      <c r="J29" s="1" t="n">
        <f aca="false">T5!F29</f>
        <v>-1.181939289825</v>
      </c>
    </row>
    <row r="30" customFormat="false" ht="15" hidden="false" customHeight="false" outlineLevel="0" collapsed="false">
      <c r="A30" s="1" t="n">
        <f aca="false">T1!E30</f>
        <v>-0.30788478</v>
      </c>
      <c r="B30" s="1" t="n">
        <f aca="false">T1!F30</f>
        <v>-0.383751720462718</v>
      </c>
      <c r="C30" s="1" t="n">
        <f aca="false">T2!E30</f>
        <v>-0.948555692</v>
      </c>
      <c r="D30" s="1" t="n">
        <f aca="false">T2!F30</f>
        <v>-0.966758914461172</v>
      </c>
      <c r="E30" s="1" t="n">
        <f aca="false">T3!E30</f>
        <v>-1.00103196</v>
      </c>
      <c r="F30" s="1" t="n">
        <f aca="false">T3!F30</f>
        <v>-1.01434581258996</v>
      </c>
      <c r="G30" s="1" t="n">
        <f aca="false">T4!E30</f>
        <v>-1.125161624</v>
      </c>
      <c r="H30" s="1" t="n">
        <f aca="false">T4!F30</f>
        <v>-1.11943120967093</v>
      </c>
      <c r="I30" s="1" t="n">
        <f aca="false">T5!E30</f>
        <v>-1.427116356</v>
      </c>
      <c r="J30" s="1" t="n">
        <f aca="false">T5!F30</f>
        <v>-1.38043119086696</v>
      </c>
    </row>
    <row r="31" customFormat="false" ht="15" hidden="false" customHeight="false" outlineLevel="0" collapsed="false">
      <c r="A31" s="1" t="n">
        <f aca="false">T1!E31</f>
        <v>0.216884001</v>
      </c>
      <c r="B31" s="1" t="n">
        <f aca="false">T1!F31</f>
        <v>0.182396930516023</v>
      </c>
      <c r="C31" s="1" t="n">
        <f aca="false">T2!E31</f>
        <v>0.044303926</v>
      </c>
      <c r="D31" s="1" t="n">
        <f aca="false">T2!F31</f>
        <v>0.0167067646471357</v>
      </c>
      <c r="E31" s="1" t="n">
        <f aca="false">T3!E31</f>
        <v>-0.248204982</v>
      </c>
      <c r="F31" s="1" t="n">
        <f aca="false">T3!F31</f>
        <v>-0.274037034947893</v>
      </c>
      <c r="G31" s="1" t="n">
        <f aca="false">T4!E31</f>
        <v>-0.603672174</v>
      </c>
      <c r="H31" s="1" t="n">
        <f aca="false">T4!F31</f>
        <v>-0.644698992701409</v>
      </c>
      <c r="I31" s="1" t="n">
        <f aca="false">T5!E31</f>
        <v>-0.786798737</v>
      </c>
      <c r="J31" s="1" t="n">
        <f aca="false">T5!F31</f>
        <v>-0.856820705897434</v>
      </c>
    </row>
    <row r="32" customFormat="false" ht="15" hidden="false" customHeight="false" outlineLevel="0" collapsed="false">
      <c r="A32" s="1" t="n">
        <f aca="false">T1!E32</f>
        <v>4.311470041</v>
      </c>
      <c r="B32" s="1" t="n">
        <f aca="false">T1!F32</f>
        <v>4.50153297374467</v>
      </c>
      <c r="C32" s="1" t="n">
        <f aca="false">T2!E32</f>
        <v>3.17930305</v>
      </c>
      <c r="D32" s="1" t="n">
        <f aca="false">T2!F32</f>
        <v>3.55354474016925</v>
      </c>
      <c r="E32" s="1" t="n">
        <f aca="false">T3!E32</f>
        <v>2.419478844</v>
      </c>
      <c r="F32" s="1" t="n">
        <f aca="false">T3!F32</f>
        <v>2.81239730832238</v>
      </c>
      <c r="G32" s="1" t="n">
        <f aca="false">T4!E32</f>
        <v>1.703110388</v>
      </c>
      <c r="H32" s="1" t="n">
        <f aca="false">T4!F32</f>
        <v>1.99903092402088</v>
      </c>
      <c r="I32" s="1" t="n">
        <f aca="false">T5!E32</f>
        <v>0.825490368</v>
      </c>
      <c r="J32" s="1" t="n">
        <f aca="false">T5!F32</f>
        <v>0.807863988101795</v>
      </c>
    </row>
    <row r="33" customFormat="false" ht="15" hidden="false" customHeight="false" outlineLevel="0" collapsed="false">
      <c r="A33" s="1" t="n">
        <f aca="false">T1!E33</f>
        <v>0.803614634</v>
      </c>
      <c r="B33" s="1" t="n">
        <f aca="false">T1!F33</f>
        <v>0.840339477528074</v>
      </c>
      <c r="C33" s="1" t="n">
        <f aca="false">T2!E33</f>
        <v>0.393190077</v>
      </c>
      <c r="D33" s="1" t="n">
        <f aca="false">T2!F33</f>
        <v>0.463024429016949</v>
      </c>
      <c r="E33" s="1" t="n">
        <f aca="false">T3!E33</f>
        <v>0.221382001</v>
      </c>
      <c r="F33" s="1" t="n">
        <f aca="false">T3!F33</f>
        <v>0.293036288856664</v>
      </c>
      <c r="G33" s="1" t="n">
        <f aca="false">T4!E33</f>
        <v>0.066630082</v>
      </c>
      <c r="H33" s="1" t="n">
        <f aca="false">T4!F33</f>
        <v>0.133905140682467</v>
      </c>
      <c r="I33" s="1" t="n">
        <f aca="false">T5!E33</f>
        <v>-0.20383124</v>
      </c>
      <c r="J33" s="1" t="n">
        <f aca="false">T5!F33</f>
        <v>-0.155698077227806</v>
      </c>
    </row>
    <row r="34" customFormat="false" ht="15" hidden="false" customHeight="false" outlineLevel="0" collapsed="false">
      <c r="A34" s="1" t="n">
        <f aca="false">T1!E34</f>
        <v>3.090132949</v>
      </c>
      <c r="B34" s="1" t="n">
        <f aca="false">T1!F34</f>
        <v>2.34794649143912</v>
      </c>
      <c r="C34" s="1" t="n">
        <f aca="false">T2!E34</f>
        <v>2.609334228</v>
      </c>
      <c r="D34" s="1" t="n">
        <f aca="false">T2!F34</f>
        <v>1.89156392877295</v>
      </c>
      <c r="E34" s="1" t="n">
        <f aca="false">T3!E34</f>
        <v>2.209372711</v>
      </c>
      <c r="F34" s="1" t="n">
        <f aca="false">T3!F34</f>
        <v>1.47450512127588</v>
      </c>
      <c r="G34" s="1" t="n">
        <f aca="false">T4!E34</f>
        <v>2.090628731</v>
      </c>
      <c r="H34" s="1" t="n">
        <f aca="false">T4!F34</f>
        <v>1.34335963357646</v>
      </c>
      <c r="I34" s="1" t="n">
        <f aca="false">T5!E34</f>
        <v>1.976854953</v>
      </c>
      <c r="J34" s="1" t="n">
        <f aca="false">T5!F34</f>
        <v>1.21587377632712</v>
      </c>
    </row>
    <row r="35" customFormat="false" ht="15" hidden="false" customHeight="false" outlineLevel="0" collapsed="false">
      <c r="A35" s="1" t="n">
        <f aca="false">T1!E35</f>
        <v>3.578411473</v>
      </c>
      <c r="B35" s="1" t="n">
        <f aca="false">T1!F35</f>
        <v>3.47438999592185</v>
      </c>
      <c r="C35" s="1" t="n">
        <f aca="false">T2!E35</f>
        <v>3.084781988</v>
      </c>
      <c r="D35" s="1" t="n">
        <f aca="false">T2!F35</f>
        <v>3.07227534906436</v>
      </c>
      <c r="E35" s="1" t="n">
        <f aca="false">T3!E35</f>
        <v>2.643810302</v>
      </c>
      <c r="F35" s="1" t="n">
        <f aca="false">T3!F35</f>
        <v>2.69584377284217</v>
      </c>
      <c r="G35" s="1" t="n">
        <f aca="false">T4!E35</f>
        <v>1.882559494</v>
      </c>
      <c r="H35" s="1" t="n">
        <f aca="false">T4!F35</f>
        <v>2.01077390410732</v>
      </c>
      <c r="I35" s="1" t="n">
        <f aca="false">T5!E35</f>
        <v>0.769598833</v>
      </c>
      <c r="J35" s="1" t="n">
        <f aca="false">T5!F35</f>
        <v>0.860941985243378</v>
      </c>
    </row>
    <row r="36" customFormat="false" ht="15" hidden="false" customHeight="false" outlineLevel="0" collapsed="false">
      <c r="A36" s="1" t="n">
        <f aca="false">T1!E36</f>
        <v>2.207636848</v>
      </c>
      <c r="B36" s="1" t="n">
        <f aca="false">T1!F36</f>
        <v>1.69919552719274</v>
      </c>
      <c r="C36" s="1" t="n">
        <f aca="false">T2!E36</f>
        <v>1.881676343</v>
      </c>
      <c r="D36" s="1" t="n">
        <f aca="false">T2!F36</f>
        <v>1.46363588687196</v>
      </c>
      <c r="E36" s="1" t="n">
        <f aca="false">T3!E36</f>
        <v>1.337602942</v>
      </c>
      <c r="F36" s="1" t="n">
        <f aca="false">T3!F36</f>
        <v>1.03838038094906</v>
      </c>
      <c r="G36" s="1" t="n">
        <f aca="false">T4!E36</f>
        <v>1.110013711</v>
      </c>
      <c r="H36" s="1" t="n">
        <f aca="false">T4!F36</f>
        <v>0.845801143151148</v>
      </c>
      <c r="I36" s="1" t="n">
        <f aca="false">T5!E36</f>
        <v>0.725323912</v>
      </c>
      <c r="J36" s="1" t="n">
        <f aca="false">T5!F36</f>
        <v>0.494815550340188</v>
      </c>
    </row>
    <row r="37" customFormat="false" ht="15" hidden="false" customHeight="false" outlineLevel="0" collapsed="false">
      <c r="A37" s="1" t="n">
        <f aca="false">T1!E37</f>
        <v>-0.231932057</v>
      </c>
      <c r="B37" s="1" t="n">
        <f aca="false">T1!F37</f>
        <v>-0.233673227817751</v>
      </c>
      <c r="C37" s="1" t="n">
        <f aca="false">T2!E37</f>
        <v>-0.539568093</v>
      </c>
      <c r="D37" s="1" t="n">
        <f aca="false">T2!F37</f>
        <v>-0.514413431424923</v>
      </c>
      <c r="E37" s="1" t="n">
        <f aca="false">T3!E37</f>
        <v>-1.09243143</v>
      </c>
      <c r="F37" s="1" t="n">
        <f aca="false">T3!F37</f>
        <v>-1.04925341670609</v>
      </c>
      <c r="G37" s="1" t="n">
        <f aca="false">T4!E37</f>
        <v>-1.337123317</v>
      </c>
      <c r="H37" s="1" t="n">
        <f aca="false">T4!F37</f>
        <v>-1.32172702626136</v>
      </c>
      <c r="I37" s="1" t="n">
        <f aca="false">T5!E37</f>
        <v>-1.410177302</v>
      </c>
      <c r="J37" s="1" t="n">
        <f aca="false">T5!F37</f>
        <v>-1.40183177055483</v>
      </c>
    </row>
    <row r="38" customFormat="false" ht="15" hidden="false" customHeight="false" outlineLevel="0" collapsed="false">
      <c r="A38" s="1" t="n">
        <f aca="false">T1!E38</f>
        <v>1.041300922</v>
      </c>
      <c r="B38" s="1" t="n">
        <f aca="false">T1!F38</f>
        <v>1.01413994534418</v>
      </c>
      <c r="C38" s="1" t="n">
        <f aca="false">T2!E38</f>
        <v>0.92068108</v>
      </c>
      <c r="D38" s="1" t="n">
        <f aca="false">T2!F38</f>
        <v>0.881519444206045</v>
      </c>
      <c r="E38" s="1" t="n">
        <f aca="false">T3!E38</f>
        <v>0.8092399</v>
      </c>
      <c r="F38" s="1" t="n">
        <f aca="false">T3!F38</f>
        <v>0.7532761018227</v>
      </c>
      <c r="G38" s="1" t="n">
        <f aca="false">T4!E38</f>
        <v>0.708035793</v>
      </c>
      <c r="H38" s="1" t="n">
        <f aca="false">T4!F38</f>
        <v>0.629194144146657</v>
      </c>
      <c r="I38" s="1" t="n">
        <f aca="false">T5!E38</f>
        <v>0.607534824</v>
      </c>
      <c r="J38" s="1" t="n">
        <f aca="false">T5!F38</f>
        <v>0.50907379068572</v>
      </c>
    </row>
    <row r="39" customFormat="false" ht="15" hidden="false" customHeight="false" outlineLevel="0" collapsed="false">
      <c r="A39" s="1" t="n">
        <f aca="false">T1!E39</f>
        <v>1.028547414</v>
      </c>
      <c r="B39" s="1" t="n">
        <f aca="false">T1!F39</f>
        <v>0.689637381577317</v>
      </c>
      <c r="C39" s="1" t="n">
        <f aca="false">T2!E39</f>
        <v>0.780241887</v>
      </c>
      <c r="D39" s="1" t="n">
        <f aca="false">T2!F39</f>
        <v>0.551622780083083</v>
      </c>
      <c r="E39" s="1" t="n">
        <f aca="false">T3!E39</f>
        <v>0.557900031</v>
      </c>
      <c r="F39" s="1" t="n">
        <f aca="false">T3!F39</f>
        <v>0.421314721310795</v>
      </c>
      <c r="G39" s="1" t="n">
        <f aca="false">T4!E39</f>
        <v>0.356974899</v>
      </c>
      <c r="H39" s="1" t="n">
        <f aca="false">T4!F39</f>
        <v>0.298085828290177</v>
      </c>
      <c r="I39" s="1" t="n">
        <f aca="false">T5!E39</f>
        <v>0.182321557</v>
      </c>
      <c r="J39" s="1" t="n">
        <f aca="false">T5!F39</f>
        <v>0.18137410804789</v>
      </c>
    </row>
    <row r="40" customFormat="false" ht="15" hidden="false" customHeight="false" outlineLevel="0" collapsed="false">
      <c r="A40" s="1" t="n">
        <f aca="false">T1!E40</f>
        <v>1.01523068</v>
      </c>
      <c r="B40" s="1" t="n">
        <f aca="false">T1!F40</f>
        <v>1.32606720307189</v>
      </c>
      <c r="C40" s="1" t="n">
        <f aca="false">T2!E40</f>
        <v>-0.004008021</v>
      </c>
      <c r="D40" s="1" t="n">
        <f aca="false">T2!F40</f>
        <v>0.200047678205582</v>
      </c>
      <c r="E40" s="1" t="n">
        <f aca="false">T3!E40</f>
        <v>-0.044997366</v>
      </c>
      <c r="F40" s="1" t="n">
        <f aca="false">T3!F40</f>
        <v>0.164725402143483</v>
      </c>
      <c r="G40" s="1" t="n">
        <f aca="false">T4!E40</f>
        <v>-0.145719654</v>
      </c>
      <c r="H40" s="1" t="n">
        <f aca="false">T4!F40</f>
        <v>0.0622286244185315</v>
      </c>
      <c r="I40" s="1" t="n">
        <f aca="false">T5!E40</f>
        <v>-0.238891908</v>
      </c>
      <c r="J40" s="1" t="n">
        <f aca="false">T5!F40</f>
        <v>-0.0316094569808414</v>
      </c>
    </row>
    <row r="41" customFormat="false" ht="15" hidden="false" customHeight="false" outlineLevel="0" collapsed="false">
      <c r="A41" s="1" t="n">
        <f aca="false">T1!E41</f>
        <v>0.674270125</v>
      </c>
      <c r="B41" s="1" t="n">
        <f aca="false">T1!F41</f>
        <v>0.546329011550416</v>
      </c>
      <c r="C41" s="1" t="n">
        <f aca="false">T2!E41</f>
        <v>0.242553945</v>
      </c>
      <c r="D41" s="1" t="n">
        <f aca="false">T2!F41</f>
        <v>0.225079306545278</v>
      </c>
      <c r="E41" s="1" t="n">
        <f aca="false">T3!E41</f>
        <v>-0.207959416</v>
      </c>
      <c r="F41" s="1" t="n">
        <f aca="false">T3!F41</f>
        <v>-0.17723422634015</v>
      </c>
      <c r="G41" s="1" t="n">
        <f aca="false">T4!E41</f>
        <v>-0.313930228</v>
      </c>
      <c r="H41" s="1" t="n">
        <f aca="false">T4!F41</f>
        <v>-0.27909984935973</v>
      </c>
      <c r="I41" s="1" t="n">
        <f aca="false">T5!E41</f>
        <v>-0.884380328</v>
      </c>
      <c r="J41" s="1" t="n">
        <f aca="false">T5!F41</f>
        <v>-0.853903830128141</v>
      </c>
    </row>
    <row r="42" customFormat="false" ht="15" hidden="false" customHeight="false" outlineLevel="0" collapsed="false">
      <c r="A42" s="1" t="n">
        <f aca="false">T1!E42</f>
        <v>0.673709487</v>
      </c>
      <c r="B42" s="1" t="n">
        <f aca="false">T1!F42</f>
        <v>0.780136429638991</v>
      </c>
      <c r="C42" s="1" t="n">
        <f aca="false">T2!E42</f>
        <v>-0.531708835</v>
      </c>
      <c r="D42" s="1" t="n">
        <f aca="false">T2!F42</f>
        <v>-0.4853416292287</v>
      </c>
      <c r="E42" s="1" t="n">
        <f aca="false">T3!E42</f>
        <v>-0.697155202</v>
      </c>
      <c r="F42" s="1" t="n">
        <f aca="false">T3!F42</f>
        <v>-0.693738835386152</v>
      </c>
      <c r="G42" s="1" t="n">
        <f aca="false">T4!E42</f>
        <v>-0.87803202</v>
      </c>
      <c r="H42" s="1" t="n">
        <f aca="false">T4!F42</f>
        <v>-0.865425659797086</v>
      </c>
      <c r="I42" s="1" t="n">
        <f aca="false">T5!E42</f>
        <v>-0.914791856</v>
      </c>
      <c r="J42" s="1" t="n">
        <f aca="false">T5!F42</f>
        <v>-0.903594227842994</v>
      </c>
    </row>
    <row r="43" customFormat="false" ht="15" hidden="false" customHeight="false" outlineLevel="0" collapsed="false">
      <c r="A43" s="1" t="n">
        <f aca="false">T1!E43</f>
        <v>0.065132095</v>
      </c>
      <c r="B43" s="1" t="n">
        <f aca="false">T1!F43</f>
        <v>0.456391431087182</v>
      </c>
      <c r="C43" s="1" t="n">
        <f aca="false">T2!E43</f>
        <v>-0.099268002</v>
      </c>
      <c r="D43" s="1" t="n">
        <f aca="false">T2!F43</f>
        <v>0.343900308369908</v>
      </c>
      <c r="E43" s="1" t="n">
        <f aca="false">T3!E43</f>
        <v>-0.234204499</v>
      </c>
      <c r="F43" s="1" t="n">
        <f aca="false">T3!F43</f>
        <v>0.238953539727643</v>
      </c>
      <c r="G43" s="1" t="n">
        <f aca="false">T4!E43</f>
        <v>-0.333237474</v>
      </c>
      <c r="H43" s="1" t="n">
        <f aca="false">T4!F43</f>
        <v>0.140819608619711</v>
      </c>
      <c r="I43" s="1" t="n">
        <f aca="false">T5!E43</f>
        <v>-0.434790937</v>
      </c>
      <c r="J43" s="1" t="n">
        <f aca="false">T5!F43</f>
        <v>0.0488534901220736</v>
      </c>
    </row>
    <row r="44" customFormat="false" ht="15" hidden="false" customHeight="false" outlineLevel="0" collapsed="false">
      <c r="A44" s="1" t="n">
        <f aca="false">T1!E44</f>
        <v>-0.909563411</v>
      </c>
      <c r="B44" s="1" t="n">
        <f aca="false">T1!F44</f>
        <v>-0.841782331314353</v>
      </c>
      <c r="C44" s="1" t="n">
        <f aca="false">T2!E44</f>
        <v>-1.021373508</v>
      </c>
      <c r="D44" s="1" t="n">
        <f aca="false">T2!F44</f>
        <v>-0.957185623560589</v>
      </c>
      <c r="E44" s="1" t="n">
        <f aca="false">T3!E44</f>
        <v>-1.329536027</v>
      </c>
      <c r="F44" s="1" t="n">
        <f aca="false">T3!F44</f>
        <v>-1.2802329278533</v>
      </c>
      <c r="G44" s="1" t="n">
        <f aca="false">T4!E44</f>
        <v>-1.417578651</v>
      </c>
      <c r="H44" s="1" t="n">
        <f aca="false">T4!F44</f>
        <v>-1.36975029179925</v>
      </c>
      <c r="I44" s="1" t="n">
        <f aca="false">T5!E44</f>
        <v>-1.452006904</v>
      </c>
      <c r="J44" s="1" t="n">
        <f aca="false">T5!F44</f>
        <v>-1.40778241624297</v>
      </c>
    </row>
    <row r="45" customFormat="false" ht="15" hidden="false" customHeight="false" outlineLevel="0" collapsed="false">
      <c r="A45" s="1" t="n">
        <f aca="false">T1!E45</f>
        <v>1.07636668</v>
      </c>
      <c r="B45" s="1" t="n">
        <f aca="false">T1!F45</f>
        <v>0.590012364813448</v>
      </c>
      <c r="C45" s="1" t="n">
        <f aca="false">T2!E45</f>
        <v>0.863311807</v>
      </c>
      <c r="D45" s="1" t="n">
        <f aca="false">T2!F45</f>
        <v>0.461689587067612</v>
      </c>
      <c r="E45" s="1" t="n">
        <f aca="false">T3!E45</f>
        <v>0.672944473</v>
      </c>
      <c r="F45" s="1" t="n">
        <f aca="false">T3!F45</f>
        <v>0.34143257671455</v>
      </c>
      <c r="G45" s="1" t="n">
        <f aca="false">T4!E45</f>
        <v>0.500775288</v>
      </c>
      <c r="H45" s="1" t="n">
        <f aca="false">T4!F45</f>
        <v>0.228506432728576</v>
      </c>
      <c r="I45" s="1" t="n">
        <f aca="false">T5!E45</f>
        <v>0.209450224</v>
      </c>
      <c r="J45" s="1" t="n">
        <f aca="false">T5!F45</f>
        <v>0.0221137464417403</v>
      </c>
    </row>
    <row r="46" customFormat="false" ht="15" hidden="false" customHeight="false" outlineLevel="0" collapsed="false">
      <c r="A46" s="1" t="n">
        <f aca="false">T1!E46</f>
        <v>1.211970735</v>
      </c>
      <c r="B46" s="1" t="n">
        <f aca="false">T1!F46</f>
        <v>1.86082400792248</v>
      </c>
      <c r="C46" s="1" t="n">
        <f aca="false">T2!E46</f>
        <v>0.38865799</v>
      </c>
      <c r="D46" s="1" t="n">
        <f aca="false">T2!F46</f>
        <v>0.881525127207431</v>
      </c>
      <c r="E46" s="1" t="n">
        <f aca="false">T3!E46</f>
        <v>-0.116511345</v>
      </c>
      <c r="F46" s="1" t="n">
        <f aca="false">T3!F46</f>
        <v>0.273048743390805</v>
      </c>
      <c r="G46" s="1" t="n">
        <f aca="false">T4!E46</f>
        <v>-0.16857251</v>
      </c>
      <c r="H46" s="1" t="n">
        <f aca="false">T4!F46</f>
        <v>0.210982650972682</v>
      </c>
      <c r="I46" s="1" t="n">
        <f aca="false">T5!E46</f>
        <v>-1.008131936</v>
      </c>
      <c r="J46" s="1" t="n">
        <f aca="false">T5!F46</f>
        <v>-0.776185001360486</v>
      </c>
    </row>
    <row r="47" customFormat="false" ht="15" hidden="false" customHeight="false" outlineLevel="0" collapsed="false">
      <c r="A47" s="1" t="n">
        <f aca="false">T1!E47</f>
        <v>0.456791735</v>
      </c>
      <c r="B47" s="1" t="n">
        <f aca="false">T1!F47</f>
        <v>0.30723956518425</v>
      </c>
      <c r="C47" s="1" t="n">
        <f aca="false">T2!E47</f>
        <v>-0.05087233</v>
      </c>
      <c r="D47" s="1" t="n">
        <f aca="false">T2!F47</f>
        <v>-0.117093995174087</v>
      </c>
      <c r="E47" s="1" t="n">
        <f aca="false">T3!E47</f>
        <v>-0.255537619</v>
      </c>
      <c r="F47" s="1" t="n">
        <f aca="false">T3!F47</f>
        <v>-0.297361736039336</v>
      </c>
      <c r="G47" s="1" t="n">
        <f aca="false">T4!E47</f>
        <v>-0.356674944</v>
      </c>
      <c r="H47" s="1" t="n">
        <f aca="false">T4!F47</f>
        <v>-0.384931272709852</v>
      </c>
      <c r="I47" s="1" t="n">
        <f aca="false">T5!E47</f>
        <v>-0.840487768</v>
      </c>
      <c r="J47" s="1" t="n">
        <f aca="false">T5!F47</f>
        <v>-0.814447022266976</v>
      </c>
    </row>
    <row r="48" customFormat="false" ht="15" hidden="false" customHeight="false" outlineLevel="0" collapsed="false">
      <c r="A48" s="1" t="n">
        <f aca="false">T1!E48</f>
        <v>0.399782325</v>
      </c>
      <c r="B48" s="1" t="n">
        <f aca="false">T1!F48</f>
        <v>0.561540087105285</v>
      </c>
      <c r="C48" s="1" t="n">
        <f aca="false">T2!E48</f>
        <v>0.385942442</v>
      </c>
      <c r="D48" s="1" t="n">
        <f aca="false">T2!F48</f>
        <v>0.493049648728926</v>
      </c>
      <c r="E48" s="1" t="n">
        <f aca="false">T3!E48</f>
        <v>-0.016332655</v>
      </c>
      <c r="F48" s="1" t="n">
        <f aca="false">T3!F48</f>
        <v>0.220742579240038</v>
      </c>
      <c r="G48" s="1" t="n">
        <f aca="false">T4!E48</f>
        <v>-0.473690417</v>
      </c>
      <c r="H48" s="1" t="n">
        <f aca="false">T4!F48</f>
        <v>-0.224206676550679</v>
      </c>
      <c r="I48" s="1" t="n">
        <f aca="false">T5!E48</f>
        <v>-0.770892529</v>
      </c>
      <c r="J48" s="1" t="n">
        <f aca="false">T5!F48</f>
        <v>-0.578615997887189</v>
      </c>
    </row>
    <row r="49" customFormat="false" ht="15" hidden="false" customHeight="false" outlineLevel="0" collapsed="false">
      <c r="A49" s="1" t="n">
        <f aca="false">T1!E49</f>
        <v>0.2569651</v>
      </c>
      <c r="B49" s="1" t="n">
        <f aca="false">T1!F49</f>
        <v>0.717300479487534</v>
      </c>
      <c r="C49" s="1" t="n">
        <f aca="false">T2!E49</f>
        <v>0.117783036</v>
      </c>
      <c r="D49" s="1" t="n">
        <f aca="false">T2!F49</f>
        <v>0.568346978033018</v>
      </c>
      <c r="E49" s="1" t="n">
        <f aca="false">T3!E49</f>
        <v>-0.127833372</v>
      </c>
      <c r="F49" s="1" t="n">
        <f aca="false">T3!F49</f>
        <v>0.295746642132041</v>
      </c>
      <c r="G49" s="1" t="n">
        <f aca="false">T4!E49</f>
        <v>-0.534435489</v>
      </c>
      <c r="H49" s="1" t="n">
        <f aca="false">T4!F49</f>
        <v>-0.166250116559439</v>
      </c>
      <c r="I49" s="1" t="n">
        <f aca="false">T5!E49</f>
        <v>-0.676683455</v>
      </c>
      <c r="J49" s="1" t="n">
        <f aca="false">T5!F49</f>
        <v>-0.366517153851477</v>
      </c>
    </row>
    <row r="50" customFormat="false" ht="15" hidden="false" customHeight="false" outlineLevel="0" collapsed="false">
      <c r="A50" s="1" t="n">
        <f aca="false">T1!E50</f>
        <v>1.075343662</v>
      </c>
      <c r="B50" s="1" t="n">
        <f aca="false">T1!F50</f>
        <v>0.825957600712007</v>
      </c>
      <c r="C50" s="1" t="n">
        <f aca="false">T2!E50</f>
        <v>0.965461776</v>
      </c>
      <c r="D50" s="1" t="n">
        <f aca="false">T2!F50</f>
        <v>0.735890671208556</v>
      </c>
      <c r="E50" s="1" t="n">
        <f aca="false">T3!E50</f>
        <v>0.765467842</v>
      </c>
      <c r="F50" s="1" t="n">
        <f aca="false">T3!F50</f>
        <v>0.564255194017442</v>
      </c>
      <c r="G50" s="1" t="n">
        <f aca="false">T4!E50</f>
        <v>0.662172376</v>
      </c>
      <c r="H50" s="1" t="n">
        <f aca="false">T4!F50</f>
        <v>0.545206792350345</v>
      </c>
      <c r="I50" s="1" t="n">
        <f aca="false">T5!E50</f>
        <v>-0.610277703</v>
      </c>
      <c r="J50" s="1" t="n">
        <f aca="false">T5!F50</f>
        <v>-0.743735993123211</v>
      </c>
    </row>
    <row r="51" customFormat="false" ht="15" hidden="false" customHeight="false" outlineLevel="0" collapsed="false">
      <c r="A51" s="1" t="n">
        <f aca="false">T1!E51</f>
        <v>0.941958479</v>
      </c>
      <c r="B51" s="1" t="n">
        <f aca="false">T1!F51</f>
        <v>0.848665770771484</v>
      </c>
      <c r="C51" s="1" t="n">
        <f aca="false">T2!E51</f>
        <v>0.737164066</v>
      </c>
      <c r="D51" s="1" t="n">
        <f aca="false">T2!F51</f>
        <v>0.673558190649424</v>
      </c>
      <c r="E51" s="1" t="n">
        <f aca="false">T3!E51</f>
        <v>0.530628251</v>
      </c>
      <c r="F51" s="1" t="n">
        <f aca="false">T3!F51</f>
        <v>0.506631474936438</v>
      </c>
      <c r="G51" s="1" t="n">
        <f aca="false">T4!E51</f>
        <v>0.340037303</v>
      </c>
      <c r="H51" s="1" t="n">
        <f aca="false">T4!F51</f>
        <v>0.349222300934434</v>
      </c>
      <c r="I51" s="1" t="n">
        <f aca="false">T5!E51</f>
        <v>0.1806535</v>
      </c>
      <c r="J51" s="1" t="n">
        <f aca="false">T5!F51</f>
        <v>0.201263871383084</v>
      </c>
    </row>
    <row r="52" customFormat="false" ht="15" hidden="false" customHeight="false" outlineLevel="0" collapsed="false">
      <c r="A52" s="1" t="n">
        <f aca="false">T1!E52</f>
        <v>0.74678273</v>
      </c>
      <c r="B52" s="1" t="n">
        <f aca="false">T1!F52</f>
        <v>0.973946741356087</v>
      </c>
      <c r="C52" s="1" t="n">
        <f aca="false">T2!E52</f>
        <v>0.686172917</v>
      </c>
      <c r="D52" s="1" t="n">
        <f aca="false">T2!F52</f>
        <v>0.922424591473449</v>
      </c>
      <c r="E52" s="1" t="n">
        <f aca="false">T3!E52</f>
        <v>0.572165284</v>
      </c>
      <c r="F52" s="1" t="n">
        <f aca="false">T3!F52</f>
        <v>0.821539797560111</v>
      </c>
      <c r="G52" s="1" t="n">
        <f aca="false">T4!E52</f>
        <v>0.474991171</v>
      </c>
      <c r="H52" s="1" t="n">
        <f aca="false">T4!F52</f>
        <v>0.719647235393706</v>
      </c>
      <c r="I52" s="1" t="n">
        <f aca="false">T5!E52</f>
        <v>-0.442232832</v>
      </c>
      <c r="J52" s="1" t="n">
        <f aca="false">T5!F52</f>
        <v>-0.264936922269654</v>
      </c>
    </row>
    <row r="53" customFormat="false" ht="15" hidden="false" customHeight="false" outlineLevel="0" collapsed="false">
      <c r="A53" s="1" t="n">
        <f aca="false">T1!E53</f>
        <v>0.97455964</v>
      </c>
      <c r="B53" s="1" t="n">
        <f aca="false">T1!F53</f>
        <v>1.51905070339812</v>
      </c>
      <c r="C53" s="1" t="n">
        <f aca="false">T2!E53</f>
        <v>0.708035793</v>
      </c>
      <c r="D53" s="1" t="n">
        <f aca="false">T2!F53</f>
        <v>1.209355168512</v>
      </c>
      <c r="E53" s="1" t="n">
        <f aca="false">T3!E53</f>
        <v>0.457424847</v>
      </c>
      <c r="F53" s="1" t="n">
        <f aca="false">T3!F53</f>
        <v>0.863663612177987</v>
      </c>
      <c r="G53" s="1" t="n">
        <f aca="false">T4!E53</f>
        <v>0.242946179</v>
      </c>
      <c r="H53" s="1" t="n">
        <f aca="false">T4!F53</f>
        <v>0.647466563286637</v>
      </c>
      <c r="I53" s="1" t="n">
        <f aca="false">T5!E53</f>
        <v>0.041141943</v>
      </c>
      <c r="J53" s="1" t="n">
        <f aca="false">T5!F53</f>
        <v>0.391822063655152</v>
      </c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customFormat="false" ht="15" hidden="false" customHeight="false" outlineLevel="0" collapsed="false"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customFormat="false" ht="15" hidden="false" customHeight="false" outlineLevel="0" collapsed="false"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customFormat="false" ht="15" hidden="false" customHeight="false" outlineLevel="0" collapsed="false"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customFormat="false" ht="15" hidden="false" customHeight="false" outlineLevel="0" collapsed="false"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customFormat="false" ht="15" hidden="false" customHeight="false" outlineLevel="0" collapsed="false"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customFormat="false" ht="15" hidden="false" customHeight="false" outlineLevel="0" collapsed="false"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customFormat="false" ht="15" hidden="false" customHeight="false" outlineLevel="0" collapsed="false"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customFormat="false" ht="15" hidden="false" customHeight="false" outlineLevel="0" collapsed="false"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customFormat="false" ht="15" hidden="false" customHeight="false" outlineLevel="0" collapsed="false"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customFormat="false" ht="15" hidden="false" customHeight="false" outlineLevel="0" collapsed="false"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customFormat="false" ht="15" hidden="false" customHeight="false" outlineLevel="0" collapsed="false"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customFormat="false" ht="15" hidden="false" customHeight="false" outlineLevel="0" collapsed="false"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customFormat="false" ht="15" hidden="false" customHeight="false" outlineLevel="0" collapsed="false"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customFormat="false" ht="15" hidden="false" customHeight="false" outlineLevel="0" collapsed="false"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customFormat="false" ht="15" hidden="false" customHeight="false" outlineLevel="0" collapsed="false"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61</v>
      </c>
      <c r="B2" s="1" t="n">
        <v>-2.8159308</v>
      </c>
      <c r="C2" s="1" t="n">
        <v>1.0585555</v>
      </c>
      <c r="D2" s="1" t="n">
        <v>9.74205463447914</v>
      </c>
      <c r="E2" s="1" t="n">
        <v>-0.881889305</v>
      </c>
      <c r="F2" s="1" t="n">
        <f aca="false">(B2+C2*D2) * paste_data_here!$I$2 + paste_data_here!$I$1</f>
        <v>9.55208968833287</v>
      </c>
      <c r="L2" s="1"/>
      <c r="M2" s="1"/>
      <c r="N2" s="1"/>
    </row>
    <row r="3" customFormat="false" ht="15" hidden="false" customHeight="false" outlineLevel="0" collapsed="false">
      <c r="A3" s="1" t="s">
        <v>61</v>
      </c>
      <c r="B3" s="1" t="n">
        <v>-2.8159308</v>
      </c>
      <c r="C3" s="1" t="n">
        <v>1.0585555</v>
      </c>
      <c r="D3" s="1" t="n">
        <v>9.2097018301155</v>
      </c>
      <c r="E3" s="1" t="n">
        <v>-1.052683357</v>
      </c>
      <c r="F3" s="1" t="n">
        <f aca="false">(B3+C3*D3) * paste_data_here!$I$2 + paste_data_here!$I$1</f>
        <v>8.83417643883529</v>
      </c>
      <c r="L3" s="1"/>
      <c r="M3" s="1"/>
      <c r="N3" s="1"/>
    </row>
    <row r="4" customFormat="false" ht="15" hidden="false" customHeight="false" outlineLevel="0" collapsed="false">
      <c r="A4" s="1" t="s">
        <v>61</v>
      </c>
      <c r="B4" s="1" t="n">
        <v>-2.8159308</v>
      </c>
      <c r="C4" s="1" t="n">
        <v>1.0585555</v>
      </c>
      <c r="D4" s="1" t="n">
        <v>8.62084647645295</v>
      </c>
      <c r="E4" s="1" t="n">
        <v>-1.207311706</v>
      </c>
      <c r="F4" s="1" t="n">
        <f aca="false">(B4+C4*D4) * paste_data_here!$I$2 + paste_data_here!$I$1</f>
        <v>8.04006573449277</v>
      </c>
      <c r="L4" s="1"/>
      <c r="M4" s="1"/>
      <c r="N4" s="1"/>
    </row>
    <row r="5" customFormat="false" ht="15" hidden="false" customHeight="false" outlineLevel="0" collapsed="false">
      <c r="A5" s="1" t="s">
        <v>61</v>
      </c>
      <c r="B5" s="1" t="n">
        <v>-2.8159308</v>
      </c>
      <c r="C5" s="1" t="n">
        <v>1.0585555</v>
      </c>
      <c r="D5" s="1" t="n">
        <v>8.33312929054457</v>
      </c>
      <c r="E5" s="1" t="n">
        <v>-1.290984181</v>
      </c>
      <c r="F5" s="1" t="n">
        <f aca="false">(B5+C5*D5) * paste_data_here!$I$2 + paste_data_here!$I$1</f>
        <v>7.6520599267302</v>
      </c>
      <c r="L5" s="1"/>
      <c r="M5" s="1"/>
      <c r="N5" s="1"/>
    </row>
    <row r="6" customFormat="false" ht="15" hidden="false" customHeight="false" outlineLevel="0" collapsed="false">
      <c r="A6" s="1" t="s">
        <v>61</v>
      </c>
      <c r="B6" s="1" t="n">
        <v>-2.8159308</v>
      </c>
      <c r="C6" s="1" t="n">
        <v>1.0585555</v>
      </c>
      <c r="D6" s="1" t="n">
        <v>8.1027667797666</v>
      </c>
      <c r="E6" s="1" t="n">
        <v>-1.358679194</v>
      </c>
      <c r="F6" s="1" t="n">
        <f aca="false">(B6+C6*D6) * paste_data_here!$I$2 + paste_data_here!$I$1</f>
        <v>7.34140072230894</v>
      </c>
      <c r="L6" s="1"/>
      <c r="M6" s="1"/>
      <c r="N6" s="1"/>
    </row>
    <row r="7" customFormat="false" ht="15" hidden="false" customHeight="false" outlineLevel="0" collapsed="false">
      <c r="A7" s="1" t="s">
        <v>60</v>
      </c>
      <c r="B7" s="1" t="n">
        <v>-4.407641</v>
      </c>
      <c r="C7" s="1" t="n">
        <v>1.5431331</v>
      </c>
      <c r="D7" s="1" t="n">
        <v>2.46300904237641</v>
      </c>
      <c r="E7" s="1" t="n">
        <v>0.21913553</v>
      </c>
      <c r="F7" s="1" t="n">
        <f aca="false">(B7+C7*D7) * paste_data_here!$I$2 + paste_data_here!$I$1</f>
        <v>-0.771471746863686</v>
      </c>
    </row>
    <row r="8" customFormat="false" ht="15" hidden="false" customHeight="false" outlineLevel="0" collapsed="false">
      <c r="A8" s="1" t="s">
        <v>60</v>
      </c>
      <c r="B8" s="1" t="n">
        <v>-4.407641</v>
      </c>
      <c r="C8" s="1" t="n">
        <v>1.5431331</v>
      </c>
      <c r="D8" s="1" t="n">
        <v>2.4209946546632</v>
      </c>
      <c r="E8" s="1" t="n">
        <v>0.15956457</v>
      </c>
      <c r="F8" s="1" t="n">
        <f aca="false">(B8+C8*D8) * paste_data_here!$I$2 + paste_data_here!$I$1</f>
        <v>-0.854067974992859</v>
      </c>
    </row>
    <row r="9" customFormat="false" ht="15" hidden="false" customHeight="false" outlineLevel="0" collapsed="false">
      <c r="A9" s="1" t="s">
        <v>60</v>
      </c>
      <c r="B9" s="1" t="n">
        <v>-4.407641</v>
      </c>
      <c r="C9" s="1" t="n">
        <v>1.5431331</v>
      </c>
      <c r="D9" s="1" t="n">
        <v>2.37711624169363</v>
      </c>
      <c r="E9" s="1" t="n">
        <v>0.098939948</v>
      </c>
      <c r="F9" s="1" t="n">
        <f aca="false">(B9+C9*D9) * paste_data_here!$I$2 + paste_data_here!$I$1</f>
        <v>-0.940328696732264</v>
      </c>
    </row>
    <row r="10" customFormat="false" ht="15" hidden="false" customHeight="false" outlineLevel="0" collapsed="false">
      <c r="A10" s="1" t="s">
        <v>60</v>
      </c>
      <c r="B10" s="1" t="n">
        <v>-4.407641</v>
      </c>
      <c r="C10" s="1" t="n">
        <v>1.5431331</v>
      </c>
      <c r="D10" s="1" t="n">
        <v>2.2913131029852</v>
      </c>
      <c r="E10" s="1" t="n">
        <v>-0.017146159</v>
      </c>
      <c r="F10" s="1" t="n">
        <f aca="false">(B10+C10*D10) * paste_data_here!$I$2 + paste_data_here!$I$1</f>
        <v>-1.1090093798196</v>
      </c>
    </row>
    <row r="11" customFormat="false" ht="15" hidden="false" customHeight="false" outlineLevel="0" collapsed="false">
      <c r="A11" s="1" t="s">
        <v>60</v>
      </c>
      <c r="B11" s="1" t="n">
        <v>-4.407641</v>
      </c>
      <c r="C11" s="1" t="n">
        <v>1.5431331</v>
      </c>
      <c r="D11" s="1" t="n">
        <v>2.21504918936811</v>
      </c>
      <c r="E11" s="1" t="n">
        <v>-0.118783536</v>
      </c>
      <c r="F11" s="1" t="n">
        <f aca="false">(B11+C11*D11) * paste_data_here!$I$2 + paste_data_here!$I$1</f>
        <v>-1.2589368677587</v>
      </c>
    </row>
    <row r="12" customFormat="false" ht="15" hidden="false" customHeight="false" outlineLevel="0" collapsed="false">
      <c r="A12" s="1" t="s">
        <v>62</v>
      </c>
      <c r="B12" s="1" t="n">
        <v>-2.14733683</v>
      </c>
      <c r="C12" s="1" t="n">
        <v>0.871739623</v>
      </c>
      <c r="D12" s="1" t="n">
        <v>2.4154430279051</v>
      </c>
      <c r="E12" s="1" t="n">
        <v>-1.149169012</v>
      </c>
      <c r="F12" s="1" t="n">
        <f aca="false">(B12+C12*D12) * paste_data_here!$I$2 + paste_data_here!$I$1</f>
        <v>-0.0514363244404797</v>
      </c>
    </row>
    <row r="13" customFormat="false" ht="15" hidden="false" customHeight="false" outlineLevel="0" collapsed="false">
      <c r="A13" s="1" t="s">
        <v>62</v>
      </c>
      <c r="B13" s="1" t="n">
        <v>-2.14733677</v>
      </c>
      <c r="C13" s="1" t="n">
        <v>0.871739627</v>
      </c>
      <c r="D13" s="1" t="n">
        <v>2.33585150898406</v>
      </c>
      <c r="E13" s="1" t="n">
        <v>-1.249667764</v>
      </c>
      <c r="F13" s="1" t="n">
        <f aca="false">(B13+C13*D13) * paste_data_here!$I$2 + paste_data_here!$I$1</f>
        <v>-0.1398281156015</v>
      </c>
    </row>
    <row r="14" customFormat="false" ht="15" hidden="false" customHeight="false" outlineLevel="0" collapsed="false">
      <c r="A14" s="1" t="s">
        <v>62</v>
      </c>
      <c r="B14" s="1" t="n">
        <v>-2.14733681</v>
      </c>
      <c r="C14" s="1" t="n">
        <v>0.871739641</v>
      </c>
      <c r="D14" s="1" t="n">
        <v>2.29372993139174</v>
      </c>
      <c r="E14" s="1" t="n">
        <v>-1.302320927</v>
      </c>
      <c r="F14" s="1" t="n">
        <f aca="false">(B14+C14*D14) * paste_data_here!$I$2 + paste_data_here!$I$1</f>
        <v>-0.186607047306088</v>
      </c>
    </row>
    <row r="15" customFormat="false" ht="15" hidden="false" customHeight="false" outlineLevel="0" collapsed="false">
      <c r="A15" s="1" t="s">
        <v>62</v>
      </c>
      <c r="B15" s="1" t="n">
        <v>-2.14733675</v>
      </c>
      <c r="C15" s="1" t="n">
        <v>0.871739599</v>
      </c>
      <c r="D15" s="1" t="n">
        <v>2.10731190030128</v>
      </c>
      <c r="E15" s="1" t="n">
        <v>-1.543182117</v>
      </c>
      <c r="F15" s="1" t="n">
        <f aca="false">(B15+C15*D15) * paste_data_here!$I$2 + paste_data_here!$I$1</f>
        <v>-0.393637188147345</v>
      </c>
    </row>
    <row r="16" customFormat="false" ht="15" hidden="false" customHeight="false" outlineLevel="0" collapsed="false">
      <c r="A16" s="1" t="s">
        <v>62</v>
      </c>
      <c r="B16" s="1" t="n">
        <v>-2.14733677</v>
      </c>
      <c r="C16" s="1" t="n">
        <v>0.871739615</v>
      </c>
      <c r="D16" s="1" t="n">
        <v>2.04691141464349</v>
      </c>
      <c r="E16" s="1" t="n">
        <v>-1.626584071</v>
      </c>
      <c r="F16" s="1" t="n">
        <f aca="false">(B16+C16*D16) * paste_data_here!$I$2 + paste_data_here!$I$1</f>
        <v>-0.460716081510154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2024-08-06T11:27:20Z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