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hanumamillapalli/Documents/GitHub/Thermal_Fluid_Prediction_GNN/Report/"/>
    </mc:Choice>
  </mc:AlternateContent>
  <xr:revisionPtr revIDLastSave="0" documentId="8_{7871B135-E987-9B4A-8627-856F3D44FC7E}" xr6:coauthVersionLast="47" xr6:coauthVersionMax="47" xr10:uidLastSave="{00000000-0000-0000-0000-000000000000}"/>
  <bookViews>
    <workbookView xWindow="0" yWindow="760" windowWidth="30240" windowHeight="17400" activeTab="5" xr2:uid="{85788EA6-5539-A745-B9F8-A07B81FAA931}"/>
  </bookViews>
  <sheets>
    <sheet name="Sheet1" sheetId="1" r:id="rId1"/>
    <sheet name="T1" sheetId="2" r:id="rId2"/>
    <sheet name="T2" sheetId="3" r:id="rId3"/>
    <sheet name="T3" sheetId="4" r:id="rId4"/>
    <sheet name="Metrics" sheetId="5" r:id="rId5"/>
    <sheet name="Data_for_rep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D5" i="5"/>
  <c r="C5" i="5"/>
  <c r="B5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16" i="4" s="1"/>
  <c r="G17" i="4"/>
  <c r="G18" i="4"/>
  <c r="G19" i="4"/>
  <c r="G20" i="4"/>
  <c r="G21" i="4"/>
  <c r="G22" i="4"/>
  <c r="H22" i="4" s="1"/>
  <c r="G23" i="4"/>
  <c r="H23" i="4" s="1"/>
  <c r="G24" i="4"/>
  <c r="H24" i="4" s="1"/>
  <c r="G25" i="4"/>
  <c r="H25" i="4" s="1"/>
  <c r="G26" i="4"/>
  <c r="G27" i="4"/>
  <c r="G28" i="4"/>
  <c r="G29" i="4"/>
  <c r="G30" i="4"/>
  <c r="G31" i="4"/>
  <c r="G32" i="4"/>
  <c r="H32" i="4" s="1"/>
  <c r="G33" i="4"/>
  <c r="H33" i="4" s="1"/>
  <c r="G34" i="4"/>
  <c r="G35" i="4"/>
  <c r="G36" i="4"/>
  <c r="G37" i="4"/>
  <c r="G38" i="4"/>
  <c r="H38" i="4" s="1"/>
  <c r="G39" i="4"/>
  <c r="H39" i="4" s="1"/>
  <c r="G40" i="4"/>
  <c r="H40" i="4" s="1"/>
  <c r="H2" i="4"/>
  <c r="G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F2" i="4"/>
  <c r="E2" i="4"/>
  <c r="E2" i="3"/>
  <c r="C4" i="5"/>
  <c r="B4" i="5"/>
  <c r="C3" i="5"/>
  <c r="B3" i="5"/>
  <c r="C2" i="5"/>
  <c r="B2" i="5"/>
  <c r="H36" i="4"/>
  <c r="H31" i="4"/>
  <c r="H30" i="4"/>
  <c r="H27" i="4"/>
  <c r="H20" i="4"/>
  <c r="H19" i="4"/>
  <c r="H12" i="4"/>
  <c r="H11" i="4"/>
  <c r="H35" i="4"/>
  <c r="H29" i="4"/>
  <c r="H28" i="4"/>
  <c r="H21" i="4"/>
  <c r="H3" i="4"/>
  <c r="E40" i="3"/>
  <c r="F39" i="3"/>
  <c r="E39" i="3"/>
  <c r="F37" i="3"/>
  <c r="G37" i="3"/>
  <c r="H37" i="3" s="1"/>
  <c r="E35" i="3"/>
  <c r="G34" i="3"/>
  <c r="H34" i="3" s="1"/>
  <c r="E34" i="3"/>
  <c r="G33" i="3"/>
  <c r="H33" i="3" s="1"/>
  <c r="G32" i="3"/>
  <c r="H32" i="3" s="1"/>
  <c r="E32" i="3"/>
  <c r="F31" i="3"/>
  <c r="E31" i="3"/>
  <c r="F30" i="3"/>
  <c r="F29" i="3"/>
  <c r="G29" i="3"/>
  <c r="H29" i="3" s="1"/>
  <c r="G26" i="3"/>
  <c r="H26" i="3" s="1"/>
  <c r="E26" i="3"/>
  <c r="G25" i="3"/>
  <c r="H25" i="3" s="1"/>
  <c r="G24" i="3"/>
  <c r="H24" i="3" s="1"/>
  <c r="E24" i="3"/>
  <c r="F23" i="3"/>
  <c r="E23" i="3"/>
  <c r="E22" i="3"/>
  <c r="F21" i="3"/>
  <c r="G21" i="3"/>
  <c r="H21" i="3" s="1"/>
  <c r="E18" i="3"/>
  <c r="E17" i="3"/>
  <c r="E16" i="3"/>
  <c r="F15" i="3"/>
  <c r="E15" i="3"/>
  <c r="F13" i="3"/>
  <c r="E12" i="3"/>
  <c r="E11" i="3"/>
  <c r="E10" i="3"/>
  <c r="E9" i="3"/>
  <c r="E8" i="3"/>
  <c r="F7" i="3"/>
  <c r="E7" i="3"/>
  <c r="F5" i="3"/>
  <c r="E4" i="3"/>
  <c r="E3" i="3"/>
  <c r="G40" i="3"/>
  <c r="H40" i="3" s="1"/>
  <c r="F40" i="3"/>
  <c r="G38" i="3"/>
  <c r="H38" i="3" s="1"/>
  <c r="F38" i="3"/>
  <c r="E38" i="3"/>
  <c r="E36" i="3"/>
  <c r="G35" i="3"/>
  <c r="H35" i="3" s="1"/>
  <c r="F35" i="3"/>
  <c r="F33" i="3"/>
  <c r="E33" i="3"/>
  <c r="F32" i="3"/>
  <c r="G30" i="3"/>
  <c r="H30" i="3" s="1"/>
  <c r="E30" i="3"/>
  <c r="E28" i="3"/>
  <c r="G27" i="3"/>
  <c r="H27" i="3" s="1"/>
  <c r="F27" i="3"/>
  <c r="E27" i="3"/>
  <c r="F25" i="3"/>
  <c r="E25" i="3"/>
  <c r="G23" i="3"/>
  <c r="H23" i="3" s="1"/>
  <c r="G22" i="3"/>
  <c r="H22" i="3" s="1"/>
  <c r="F22" i="3"/>
  <c r="E20" i="3"/>
  <c r="F19" i="3"/>
  <c r="F18" i="3"/>
  <c r="G16" i="3"/>
  <c r="H16" i="3" s="1"/>
  <c r="F16" i="3"/>
  <c r="F14" i="3"/>
  <c r="E13" i="3"/>
  <c r="F10" i="3"/>
  <c r="F9" i="3"/>
  <c r="F6" i="3"/>
  <c r="F2" i="3"/>
  <c r="G3" i="2"/>
  <c r="H3" i="2"/>
  <c r="G4" i="2"/>
  <c r="H4" i="2" s="1"/>
  <c r="G5" i="2"/>
  <c r="H5" i="2" s="1"/>
  <c r="G6" i="2"/>
  <c r="H6" i="2"/>
  <c r="G7" i="2"/>
  <c r="H7" i="2"/>
  <c r="G8" i="2"/>
  <c r="H8" i="2" s="1"/>
  <c r="G9" i="2"/>
  <c r="H9" i="2" s="1"/>
  <c r="G10" i="2"/>
  <c r="H10" i="2"/>
  <c r="G11" i="2"/>
  <c r="H11" i="2"/>
  <c r="G12" i="2"/>
  <c r="H12" i="2" s="1"/>
  <c r="G13" i="2"/>
  <c r="H13" i="2" s="1"/>
  <c r="G14" i="2"/>
  <c r="H14" i="2"/>
  <c r="G15" i="2"/>
  <c r="H15" i="2"/>
  <c r="G16" i="2"/>
  <c r="H16" i="2" s="1"/>
  <c r="G17" i="2"/>
  <c r="H17" i="2" s="1"/>
  <c r="G18" i="2"/>
  <c r="H18" i="2"/>
  <c r="G19" i="2"/>
  <c r="H19" i="2"/>
  <c r="G20" i="2"/>
  <c r="H20" i="2" s="1"/>
  <c r="G21" i="2"/>
  <c r="H21" i="2" s="1"/>
  <c r="G22" i="2"/>
  <c r="H22" i="2"/>
  <c r="G23" i="2"/>
  <c r="H23" i="2"/>
  <c r="G24" i="2"/>
  <c r="H24" i="2" s="1"/>
  <c r="G25" i="2"/>
  <c r="H25" i="2" s="1"/>
  <c r="G26" i="2"/>
  <c r="H26" i="2"/>
  <c r="G27" i="2"/>
  <c r="H27" i="2"/>
  <c r="G28" i="2"/>
  <c r="H28" i="2" s="1"/>
  <c r="G29" i="2"/>
  <c r="H29" i="2" s="1"/>
  <c r="G30" i="2"/>
  <c r="H30" i="2"/>
  <c r="G31" i="2"/>
  <c r="H31" i="2"/>
  <c r="G32" i="2"/>
  <c r="H32" i="2" s="1"/>
  <c r="G33" i="2"/>
  <c r="H33" i="2" s="1"/>
  <c r="G34" i="2"/>
  <c r="H34" i="2"/>
  <c r="G35" i="2"/>
  <c r="H35" i="2"/>
  <c r="G36" i="2"/>
  <c r="H36" i="2" s="1"/>
  <c r="G37" i="2"/>
  <c r="H37" i="2" s="1"/>
  <c r="G38" i="2"/>
  <c r="H38" i="2"/>
  <c r="G39" i="2"/>
  <c r="H39" i="2"/>
  <c r="G40" i="2"/>
  <c r="H40" i="2" s="1"/>
  <c r="H2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F2" i="2"/>
  <c r="E2" i="2"/>
  <c r="D4" i="5" l="1"/>
  <c r="E4" i="5" s="1"/>
  <c r="H9" i="4"/>
  <c r="H17" i="4"/>
  <c r="H6" i="4"/>
  <c r="H14" i="4"/>
  <c r="H5" i="4"/>
  <c r="H13" i="4"/>
  <c r="H37" i="4"/>
  <c r="H4" i="4"/>
  <c r="H8" i="4"/>
  <c r="H7" i="4"/>
  <c r="H15" i="4"/>
  <c r="H10" i="4"/>
  <c r="H18" i="4"/>
  <c r="D3" i="5" s="1"/>
  <c r="E3" i="5" s="1"/>
  <c r="H26" i="4"/>
  <c r="H34" i="4"/>
  <c r="E5" i="3"/>
  <c r="G5" i="3"/>
  <c r="H5" i="3" s="1"/>
  <c r="G3" i="3"/>
  <c r="H3" i="3" s="1"/>
  <c r="G11" i="3"/>
  <c r="H11" i="3" s="1"/>
  <c r="G6" i="3"/>
  <c r="H6" i="3" s="1"/>
  <c r="E6" i="3"/>
  <c r="G8" i="3"/>
  <c r="H8" i="3" s="1"/>
  <c r="G14" i="3"/>
  <c r="H14" i="3" s="1"/>
  <c r="E14" i="3"/>
  <c r="G19" i="3"/>
  <c r="H19" i="3" s="1"/>
  <c r="E19" i="3"/>
  <c r="G39" i="3"/>
  <c r="H39" i="3" s="1"/>
  <c r="G4" i="3"/>
  <c r="H4" i="3" s="1"/>
  <c r="F4" i="3"/>
  <c r="G12" i="3"/>
  <c r="H12" i="3" s="1"/>
  <c r="F12" i="3"/>
  <c r="G31" i="3"/>
  <c r="H31" i="3" s="1"/>
  <c r="G18" i="3"/>
  <c r="H18" i="3" s="1"/>
  <c r="F11" i="3"/>
  <c r="G15" i="3"/>
  <c r="H15" i="3" s="1"/>
  <c r="F24" i="3"/>
  <c r="E37" i="3"/>
  <c r="F3" i="3"/>
  <c r="G7" i="3"/>
  <c r="H7" i="3" s="1"/>
  <c r="E29" i="3"/>
  <c r="G2" i="3"/>
  <c r="H2" i="3" s="1"/>
  <c r="G10" i="3"/>
  <c r="H10" i="3" s="1"/>
  <c r="G17" i="3"/>
  <c r="H17" i="3" s="1"/>
  <c r="G20" i="3"/>
  <c r="H20" i="3" s="1"/>
  <c r="F20" i="3"/>
  <c r="G28" i="3"/>
  <c r="H28" i="3" s="1"/>
  <c r="F28" i="3"/>
  <c r="G36" i="3"/>
  <c r="H36" i="3" s="1"/>
  <c r="F36" i="3"/>
  <c r="F8" i="3"/>
  <c r="F34" i="3"/>
  <c r="E21" i="3"/>
  <c r="G9" i="3"/>
  <c r="H9" i="3" s="1"/>
  <c r="G13" i="3"/>
  <c r="H13" i="3" s="1"/>
  <c r="F17" i="3"/>
  <c r="F26" i="3"/>
  <c r="D2" i="5" l="1"/>
  <c r="E2" i="5" s="1"/>
</calcChain>
</file>

<file path=xl/sharedStrings.xml><?xml version="1.0" encoding="utf-8"?>
<sst xmlns="http://schemas.openxmlformats.org/spreadsheetml/2006/main" count="310" uniqueCount="73">
  <si>
    <t>smiles</t>
  </si>
  <si>
    <t>CCCCCCCCCCCCCC(=O)OC</t>
  </si>
  <si>
    <t>CCCCCCCCCCCCCC(=O)OCC</t>
  </si>
  <si>
    <t>CCCCCCCCC(=O)OCC</t>
  </si>
  <si>
    <t>COCCOCCOCCO</t>
  </si>
  <si>
    <t>COC(=O)CCCCCCC(=O)OC</t>
  </si>
  <si>
    <t>CCOC(=O)CCC(C(C)=O)C(=O)OCC</t>
  </si>
  <si>
    <t>CCOC(=O)C(C(=O)OCC)c1ccccc1</t>
  </si>
  <si>
    <t>CCCCOC(=O)CCCCCCCCC(=O)OCCCC</t>
  </si>
  <si>
    <t>CC(C)CCCC(C)CCCC(C)CCCCC(C)CCCC(C)CCCC(C)C</t>
  </si>
  <si>
    <t>CCOC(=O)CC(C(C)=O)C(=O)OCC</t>
  </si>
  <si>
    <t>CCCCCCCCCCCC(=O)OCC</t>
  </si>
  <si>
    <t>CCCCOCCOCCOCCCC</t>
  </si>
  <si>
    <t>CCCCCCCC(=O)OCC(COC(=O)CCCCCCC)OC(=O)CCCCCCC</t>
  </si>
  <si>
    <t>CCCCOCCOCCO</t>
  </si>
  <si>
    <t>CCOC(=O)CCC(=O)OCC</t>
  </si>
  <si>
    <t>OCCCCCCCCCC=C</t>
  </si>
  <si>
    <t>CCCCC(=O)CCCC</t>
  </si>
  <si>
    <t>CCOC(=O)CC(O)C(=O)OCC</t>
  </si>
  <si>
    <t>CC(=O)Oc1cccc(C)c1</t>
  </si>
  <si>
    <t>CCCCCCCC(=O)OCCCCCC</t>
  </si>
  <si>
    <t>CCCCCCCCOCCCCCCCC</t>
  </si>
  <si>
    <t>CC(C)COC(=O)CCCCC(=O)OCC(C)C</t>
  </si>
  <si>
    <t>CCCCCCCC\C=C/CCCCCCCC(=O)OC</t>
  </si>
  <si>
    <t>CC(=O)CO</t>
  </si>
  <si>
    <t>CCCC(=O)OC</t>
  </si>
  <si>
    <t>CCCCCCCCOC(=O)CCCCC(=O)OCCCCCCCC</t>
  </si>
  <si>
    <t>CCCCCCCCOC(C)=O</t>
  </si>
  <si>
    <t>COCC(=O)OC</t>
  </si>
  <si>
    <t>CCC(C)(C)C(O)=O</t>
  </si>
  <si>
    <t>CCCCCCCC(C)=O</t>
  </si>
  <si>
    <t>CCCOCC(C)O</t>
  </si>
  <si>
    <t>CCOC(=O)C(C)(C)C(=O)OCC</t>
  </si>
  <si>
    <t>COC(=O)C1CCC(CC1)C(=O)OC</t>
  </si>
  <si>
    <t>CCCCOC(=O)CCCCC(=O)OCCCC</t>
  </si>
  <si>
    <t>CCCCCCCCO</t>
  </si>
  <si>
    <t>CCCCCCCCCCO</t>
  </si>
  <si>
    <t>CCCCCCCCCC(C)=O</t>
  </si>
  <si>
    <t>CCCCC(CC)COC(C)=O</t>
  </si>
  <si>
    <t>CCCCC(CC)COC(=O)CCCCC(=O)OCC(CC)CCCC</t>
  </si>
  <si>
    <t>CCOCCOCCOC(C)=O</t>
  </si>
  <si>
    <t>CCCCCCOCCCCCC</t>
  </si>
  <si>
    <t>Viscosity</t>
  </si>
  <si>
    <t>Pred_visc</t>
  </si>
  <si>
    <t>Rank True</t>
  </si>
  <si>
    <t>Rank Pred</t>
  </si>
  <si>
    <t>Abs Error</t>
  </si>
  <si>
    <t>Sq Error</t>
  </si>
  <si>
    <t>SRCC</t>
  </si>
  <si>
    <t>MSE</t>
  </si>
  <si>
    <t>MAE</t>
  </si>
  <si>
    <t>Smiles</t>
  </si>
  <si>
    <t>Temp</t>
  </si>
  <si>
    <t>Truth</t>
  </si>
  <si>
    <t>Pred</t>
  </si>
  <si>
    <t>temp</t>
  </si>
  <si>
    <t>T1</t>
  </si>
  <si>
    <t>T2</t>
  </si>
  <si>
    <t>T3</t>
  </si>
  <si>
    <t>Overall</t>
  </si>
  <si>
    <t>Temperature (K)</t>
  </si>
  <si>
    <t>Test Compounds</t>
  </si>
  <si>
    <t>Unknown</t>
  </si>
  <si>
    <t>Base Model (no arrhenius)</t>
  </si>
  <si>
    <t>Chemprop MPNN</t>
  </si>
  <si>
    <t>Numerical Descriptor FFN</t>
  </si>
  <si>
    <t>R^2</t>
  </si>
  <si>
    <t>Low Temperature</t>
  </si>
  <si>
    <t>Medium Temperature</t>
  </si>
  <si>
    <t>High Temperature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</si>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</sst>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Parity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'T1'!$D$1</c:f>
              <c:strCache>
                <c:ptCount val="1"/>
                <c:pt idx="0">
                  <c:v>Pred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'T1'!$C$2:$C$40</c:f>
              <c:numCache>
                <c:formatCode>General</c:formatCode>
                <c:ptCount val="39"/>
                <c:pt idx="0">
                  <c:v>1.5171033012313044</c:v>
                </c:pt>
                <c:pt idx="1">
                  <c:v>1.6917549549233142</c:v>
                </c:pt>
                <c:pt idx="2">
                  <c:v>0.79930737638833604</c:v>
                </c:pt>
                <c:pt idx="3">
                  <c:v>2.1068134884756864</c:v>
                </c:pt>
                <c:pt idx="4">
                  <c:v>1.9595312450072784</c:v>
                </c:pt>
                <c:pt idx="5">
                  <c:v>3.0262614785888138</c:v>
                </c:pt>
                <c:pt idx="6">
                  <c:v>2.3243465847755584</c:v>
                </c:pt>
                <c:pt idx="7">
                  <c:v>3.7059577856486876</c:v>
                </c:pt>
                <c:pt idx="8">
                  <c:v>1.3412969951891549</c:v>
                </c:pt>
                <c:pt idx="9">
                  <c:v>1.021731244332152</c:v>
                </c:pt>
                <c:pt idx="10">
                  <c:v>3.5507661519843023</c:v>
                </c:pt>
                <c:pt idx="11">
                  <c:v>1.8761006176618058</c:v>
                </c:pt>
                <c:pt idx="12">
                  <c:v>1.1817271953786161</c:v>
                </c:pt>
                <c:pt idx="13">
                  <c:v>2.0930978681273213</c:v>
                </c:pt>
                <c:pt idx="14">
                  <c:v>0.37087366333854538</c:v>
                </c:pt>
                <c:pt idx="15">
                  <c:v>1.2895080924321987</c:v>
                </c:pt>
                <c:pt idx="16">
                  <c:v>1.2322686734807833</c:v>
                </c:pt>
                <c:pt idx="17">
                  <c:v>1.5617171762226887</c:v>
                </c:pt>
                <c:pt idx="18">
                  <c:v>1.9782390361706734</c:v>
                </c:pt>
                <c:pt idx="19">
                  <c:v>1.9211782499789523</c:v>
                </c:pt>
                <c:pt idx="20">
                  <c:v>1.6589896912633479</c:v>
                </c:pt>
                <c:pt idx="21">
                  <c:v>-0.4780358009429998</c:v>
                </c:pt>
                <c:pt idx="22">
                  <c:v>3.9035270165068816</c:v>
                </c:pt>
                <c:pt idx="23">
                  <c:v>0.62700737805540041</c:v>
                </c:pt>
                <c:pt idx="24">
                  <c:v>9.950330853168092E-3</c:v>
                </c:pt>
                <c:pt idx="25">
                  <c:v>1.8357763546448294</c:v>
                </c:pt>
                <c:pt idx="26">
                  <c:v>0.22713557258374711</c:v>
                </c:pt>
                <c:pt idx="27">
                  <c:v>0.87296560713578142</c:v>
                </c:pt>
                <c:pt idx="28">
                  <c:v>0.74193734472937733</c:v>
                </c:pt>
                <c:pt idx="29">
                  <c:v>2.0643279038697879</c:v>
                </c:pt>
                <c:pt idx="30">
                  <c:v>1.9787921335299061</c:v>
                </c:pt>
                <c:pt idx="31">
                  <c:v>2.3674360653136621</c:v>
                </c:pt>
                <c:pt idx="32">
                  <c:v>2.8836827697453682</c:v>
                </c:pt>
                <c:pt idx="33">
                  <c:v>1.3412969951891549</c:v>
                </c:pt>
                <c:pt idx="34">
                  <c:v>0.72513022641299607</c:v>
                </c:pt>
                <c:pt idx="35">
                  <c:v>0.37569294977449419</c:v>
                </c:pt>
                <c:pt idx="36">
                  <c:v>2.6892071133007303</c:v>
                </c:pt>
                <c:pt idx="37">
                  <c:v>1.5560371357069851</c:v>
                </c:pt>
                <c:pt idx="38">
                  <c:v>0.75141608868392118</c:v>
                </c:pt>
              </c:numCache>
            </c:numRef>
          </c:xVal>
          <c:yVal>
            <c:numRef>
              <c:f>'T1'!$D$2:$D$40</c:f>
              <c:numCache>
                <c:formatCode>General</c:formatCode>
                <c:ptCount val="39"/>
                <c:pt idx="0">
                  <c:v>1.3245661203790995</c:v>
                </c:pt>
                <c:pt idx="1">
                  <c:v>1.6562072205079996</c:v>
                </c:pt>
                <c:pt idx="2">
                  <c:v>0.87576687991219959</c:v>
                </c:pt>
                <c:pt idx="3">
                  <c:v>1.8542511925540008</c:v>
                </c:pt>
                <c:pt idx="4">
                  <c:v>1.1912879194459007</c:v>
                </c:pt>
                <c:pt idx="5">
                  <c:v>3.2196215626141997</c:v>
                </c:pt>
                <c:pt idx="6">
                  <c:v>2.2699696212356999</c:v>
                </c:pt>
                <c:pt idx="7">
                  <c:v>3.2360494899972014</c:v>
                </c:pt>
                <c:pt idx="8">
                  <c:v>1.3823758337266003</c:v>
                </c:pt>
                <c:pt idx="9">
                  <c:v>0.71440618454269966</c:v>
                </c:pt>
                <c:pt idx="10">
                  <c:v>4.2295076152579991</c:v>
                </c:pt>
                <c:pt idx="11">
                  <c:v>1.9401564316160007</c:v>
                </c:pt>
                <c:pt idx="12">
                  <c:v>1.0185581846004998</c:v>
                </c:pt>
                <c:pt idx="13">
                  <c:v>2.4138902952846015</c:v>
                </c:pt>
                <c:pt idx="14">
                  <c:v>0.25511267922169978</c:v>
                </c:pt>
                <c:pt idx="15">
                  <c:v>1.1292567720766993</c:v>
                </c:pt>
                <c:pt idx="16">
                  <c:v>1.3115689107844011</c:v>
                </c:pt>
                <c:pt idx="17">
                  <c:v>1.2410372480961005</c:v>
                </c:pt>
                <c:pt idx="18">
                  <c:v>1.7953870093991995</c:v>
                </c:pt>
                <c:pt idx="19">
                  <c:v>2.045830028808</c:v>
                </c:pt>
                <c:pt idx="20">
                  <c:v>2.3670917462560004</c:v>
                </c:pt>
                <c:pt idx="21">
                  <c:v>-0.34427776836484991</c:v>
                </c:pt>
                <c:pt idx="22">
                  <c:v>2.8478147422906019</c:v>
                </c:pt>
                <c:pt idx="23">
                  <c:v>0.44358933256319943</c:v>
                </c:pt>
                <c:pt idx="24">
                  <c:v>-0.40136144425480014</c:v>
                </c:pt>
                <c:pt idx="25">
                  <c:v>0.97978631512000014</c:v>
                </c:pt>
                <c:pt idx="26">
                  <c:v>9.3247277817600338E-2</c:v>
                </c:pt>
                <c:pt idx="27">
                  <c:v>0.60799266024649956</c:v>
                </c:pt>
                <c:pt idx="28">
                  <c:v>1.0289247614240002</c:v>
                </c:pt>
                <c:pt idx="29">
                  <c:v>1.9711114415051005</c:v>
                </c:pt>
                <c:pt idx="30">
                  <c:v>1.8565831958491987</c:v>
                </c:pt>
                <c:pt idx="31">
                  <c:v>1.8778211091707995</c:v>
                </c:pt>
                <c:pt idx="32">
                  <c:v>2.2238332704977006</c:v>
                </c:pt>
                <c:pt idx="33">
                  <c:v>1.3823751392822006</c:v>
                </c:pt>
                <c:pt idx="34">
                  <c:v>0.38948976372139921</c:v>
                </c:pt>
                <c:pt idx="35">
                  <c:v>0.28664115556239889</c:v>
                </c:pt>
                <c:pt idx="36">
                  <c:v>2.8726632544749986</c:v>
                </c:pt>
                <c:pt idx="37">
                  <c:v>0.42806794074079946</c:v>
                </c:pt>
                <c:pt idx="38">
                  <c:v>0.50940670718710024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9-9841-9E6B-5C23E33A3F91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A99-9841-9E6B-5C23E33A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52992"/>
        <c:axId val="260654720"/>
      </c:scatterChart>
      <c:valAx>
        <c:axId val="260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54720"/>
        <c:crosses val="autoZero"/>
        <c:crossBetween val="midCat"/>
      </c:valAx>
      <c:valAx>
        <c:axId val="2606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Parity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'T2'!$D$1</c:f>
              <c:strCache>
                <c:ptCount val="1"/>
                <c:pt idx="0">
                  <c:v>Pred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'T2'!$C$2:$C$40</c:f>
              <c:numCache>
                <c:formatCode>General</c:formatCode>
                <c:ptCount val="39"/>
                <c:pt idx="0">
                  <c:v>1.3810556630716888</c:v>
                </c:pt>
                <c:pt idx="1">
                  <c:v>1.430789601006442</c:v>
                </c:pt>
                <c:pt idx="2">
                  <c:v>0.55618132548678789</c:v>
                </c:pt>
                <c:pt idx="3">
                  <c:v>1.924832423452417</c:v>
                </c:pt>
                <c:pt idx="4">
                  <c:v>1.6908335506380945</c:v>
                </c:pt>
                <c:pt idx="5">
                  <c:v>2.6748380668960965</c:v>
                </c:pt>
                <c:pt idx="6">
                  <c:v>2.0014800002101243</c:v>
                </c:pt>
                <c:pt idx="7">
                  <c:v>3.3850679997322719</c:v>
                </c:pt>
                <c:pt idx="8">
                  <c:v>1.0882251957816227</c:v>
                </c:pt>
                <c:pt idx="9">
                  <c:v>0.77656878869901769</c:v>
                </c:pt>
                <c:pt idx="10">
                  <c:v>2.9447021024412119</c:v>
                </c:pt>
                <c:pt idx="11">
                  <c:v>1.547562508716013</c:v>
                </c:pt>
                <c:pt idx="12">
                  <c:v>0.92028275314369246</c:v>
                </c:pt>
                <c:pt idx="13">
                  <c:v>1.7867469274045107</c:v>
                </c:pt>
                <c:pt idx="14">
                  <c:v>0.21268909341035092</c:v>
                </c:pt>
                <c:pt idx="15">
                  <c:v>1.0483710722313631</c:v>
                </c:pt>
                <c:pt idx="16">
                  <c:v>0.99325177301028345</c:v>
                </c:pt>
                <c:pt idx="17">
                  <c:v>1.3110318766193438</c:v>
                </c:pt>
                <c:pt idx="18">
                  <c:v>1.6555578480476534</c:v>
                </c:pt>
                <c:pt idx="19">
                  <c:v>1.7350127353421665</c:v>
                </c:pt>
                <c:pt idx="20">
                  <c:v>1.437937594271729</c:v>
                </c:pt>
                <c:pt idx="21">
                  <c:v>-0.60696948431889286</c:v>
                </c:pt>
                <c:pt idx="22">
                  <c:v>3.6871279210751298</c:v>
                </c:pt>
                <c:pt idx="23">
                  <c:v>0.45171235927348408</c:v>
                </c:pt>
                <c:pt idx="24">
                  <c:v>-0.11653381625595151</c:v>
                </c:pt>
                <c:pt idx="25">
                  <c:v>1.5518087995974639</c:v>
                </c:pt>
                <c:pt idx="26">
                  <c:v>7.6034686275997576E-2</c:v>
                </c:pt>
                <c:pt idx="27">
                  <c:v>0.76546784213957142</c:v>
                </c:pt>
                <c:pt idx="28">
                  <c:v>0.64710324205853842</c:v>
                </c:pt>
                <c:pt idx="29">
                  <c:v>1.8368921593353946</c:v>
                </c:pt>
                <c:pt idx="30">
                  <c:v>1.5896432851059208</c:v>
                </c:pt>
                <c:pt idx="31">
                  <c:v>2.0202221820198649</c:v>
                </c:pt>
                <c:pt idx="32">
                  <c:v>2.4669123864157214</c:v>
                </c:pt>
                <c:pt idx="33">
                  <c:v>1.0882251957816227</c:v>
                </c:pt>
                <c:pt idx="34">
                  <c:v>0.58889715918614616</c:v>
                </c:pt>
                <c:pt idx="35">
                  <c:v>0.27383666562972786</c:v>
                </c:pt>
                <c:pt idx="36">
                  <c:v>2.3933394562625097</c:v>
                </c:pt>
                <c:pt idx="37">
                  <c:v>1.3323660190943349</c:v>
                </c:pt>
                <c:pt idx="38">
                  <c:v>0.56531380905006046</c:v>
                </c:pt>
              </c:numCache>
            </c:numRef>
          </c:xVal>
          <c:yVal>
            <c:numRef>
              <c:f>'T2'!$D$2:$D$40</c:f>
              <c:numCache>
                <c:formatCode>General</c:formatCode>
                <c:ptCount val="39"/>
                <c:pt idx="0">
                  <c:v>1.2178143482495001</c:v>
                </c:pt>
                <c:pt idx="1">
                  <c:v>1.4222744083699999</c:v>
                </c:pt>
                <c:pt idx="2">
                  <c:v>0.68959666676490006</c:v>
                </c:pt>
                <c:pt idx="3">
                  <c:v>1.7229820802452984</c:v>
                </c:pt>
                <c:pt idx="4">
                  <c:v>0.96690708969530004</c:v>
                </c:pt>
                <c:pt idx="5">
                  <c:v>2.796503680396401</c:v>
                </c:pt>
                <c:pt idx="6">
                  <c:v>1.9032051569695989</c:v>
                </c:pt>
                <c:pt idx="7">
                  <c:v>2.9676470573391018</c:v>
                </c:pt>
                <c:pt idx="8">
                  <c:v>1.1684813819320006</c:v>
                </c:pt>
                <c:pt idx="9">
                  <c:v>0.53292008377609967</c:v>
                </c:pt>
                <c:pt idx="10">
                  <c:v>3.6105571155730019</c:v>
                </c:pt>
                <c:pt idx="11">
                  <c:v>1.6549855841159999</c:v>
                </c:pt>
                <c:pt idx="12">
                  <c:v>0.82643347642149934</c:v>
                </c:pt>
                <c:pt idx="13">
                  <c:v>2.0966209952472026</c:v>
                </c:pt>
                <c:pt idx="14">
                  <c:v>0.10891835603419953</c:v>
                </c:pt>
                <c:pt idx="15">
                  <c:v>0.91112581952669913</c:v>
                </c:pt>
                <c:pt idx="16">
                  <c:v>1.1045799324910011</c:v>
                </c:pt>
                <c:pt idx="17">
                  <c:v>0.99846232569250049</c:v>
                </c:pt>
                <c:pt idx="18">
                  <c:v>1.5381523090379998</c:v>
                </c:pt>
                <c:pt idx="19">
                  <c:v>1.856150387574</c:v>
                </c:pt>
                <c:pt idx="20">
                  <c:v>2.1247028442215994</c:v>
                </c:pt>
                <c:pt idx="21">
                  <c:v>-0.44023786045869961</c:v>
                </c:pt>
                <c:pt idx="22">
                  <c:v>2.6132317215013003</c:v>
                </c:pt>
                <c:pt idx="23">
                  <c:v>0.28538490071279909</c:v>
                </c:pt>
                <c:pt idx="24">
                  <c:v>-0.51048660820684999</c:v>
                </c:pt>
                <c:pt idx="25">
                  <c:v>0.75215784472000013</c:v>
                </c:pt>
                <c:pt idx="26">
                  <c:v>-4.2099741449599826E-2</c:v>
                </c:pt>
                <c:pt idx="27">
                  <c:v>0.55234127999660032</c:v>
                </c:pt>
                <c:pt idx="28">
                  <c:v>0.83565042164600012</c:v>
                </c:pt>
                <c:pt idx="29">
                  <c:v>1.6895587963551</c:v>
                </c:pt>
                <c:pt idx="30">
                  <c:v>1.5534422812663999</c:v>
                </c:pt>
                <c:pt idx="31">
                  <c:v>1.6292054276369994</c:v>
                </c:pt>
                <c:pt idx="32">
                  <c:v>1.9470433058410999</c:v>
                </c:pt>
                <c:pt idx="33">
                  <c:v>1.1684810396500005</c:v>
                </c:pt>
                <c:pt idx="34">
                  <c:v>0.29523380400920018</c:v>
                </c:pt>
                <c:pt idx="35">
                  <c:v>0.18892735570719932</c:v>
                </c:pt>
                <c:pt idx="36">
                  <c:v>2.600759415919601</c:v>
                </c:pt>
                <c:pt idx="37">
                  <c:v>0.26088965696839939</c:v>
                </c:pt>
                <c:pt idx="38">
                  <c:v>0.34408711246500001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2-4646-9B64-14A2A0EECAA4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B2-4646-9B64-14A2A0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61696"/>
        <c:axId val="832446336"/>
      </c:scatterChart>
      <c:valAx>
        <c:axId val="8769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6336"/>
        <c:crosses val="autoZero"/>
        <c:crossBetween val="midCat"/>
      </c:valAx>
      <c:valAx>
        <c:axId val="8324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 Parity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'T3'!$D$1</c:f>
              <c:strCache>
                <c:ptCount val="1"/>
                <c:pt idx="0">
                  <c:v>Pred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'T3'!$C$2:$C$40</c:f>
              <c:numCache>
                <c:formatCode>General</c:formatCode>
                <c:ptCount val="39"/>
                <c:pt idx="0">
                  <c:v>1.0174022332425665</c:v>
                </c:pt>
                <c:pt idx="1">
                  <c:v>1.0922588146959344</c:v>
                </c:pt>
                <c:pt idx="2">
                  <c:v>0.26620304077465667</c:v>
                </c:pt>
                <c:pt idx="3">
                  <c:v>1.4506766200491588</c:v>
                </c:pt>
                <c:pt idx="4">
                  <c:v>1.325747861251857</c:v>
                </c:pt>
                <c:pt idx="5">
                  <c:v>2.3504224224082058</c:v>
                </c:pt>
                <c:pt idx="6">
                  <c:v>1.7045662575256777</c:v>
                </c:pt>
                <c:pt idx="7">
                  <c:v>2.8296776892239084</c:v>
                </c:pt>
                <c:pt idx="8">
                  <c:v>0.76267324320855556</c:v>
                </c:pt>
                <c:pt idx="9">
                  <c:v>0.46624658036802336</c:v>
                </c:pt>
                <c:pt idx="10">
                  <c:v>2.4388627112865935</c:v>
                </c:pt>
                <c:pt idx="11">
                  <c:v>1.1210258835050098</c:v>
                </c:pt>
                <c:pt idx="12">
                  <c:v>0.59828689953598513</c:v>
                </c:pt>
                <c:pt idx="13">
                  <c:v>1.3694024934496725</c:v>
                </c:pt>
                <c:pt idx="14">
                  <c:v>-6.4005329975912434E-2</c:v>
                </c:pt>
                <c:pt idx="15">
                  <c:v>0.71783979315031676</c:v>
                </c:pt>
                <c:pt idx="16">
                  <c:v>0.6861225656229808</c:v>
                </c:pt>
                <c:pt idx="17">
                  <c:v>0.97907771997291981</c:v>
                </c:pt>
                <c:pt idx="18">
                  <c:v>1.250760965824695</c:v>
                </c:pt>
                <c:pt idx="19">
                  <c:v>1.4056066721522635</c:v>
                </c:pt>
                <c:pt idx="20">
                  <c:v>1.0399232923194301</c:v>
                </c:pt>
                <c:pt idx="21">
                  <c:v>-0.80968099681589678</c:v>
                </c:pt>
                <c:pt idx="22">
                  <c:v>3.2831643147505627</c:v>
                </c:pt>
                <c:pt idx="23">
                  <c:v>0.2199384203652614</c:v>
                </c:pt>
                <c:pt idx="24">
                  <c:v>-0.41400143913045073</c:v>
                </c:pt>
                <c:pt idx="25">
                  <c:v>1.1693813595563169</c:v>
                </c:pt>
                <c:pt idx="26">
                  <c:v>-0.18152187662339034</c:v>
                </c:pt>
                <c:pt idx="27">
                  <c:v>0.46750049902761709</c:v>
                </c:pt>
                <c:pt idx="28">
                  <c:v>0.3148107398400336</c:v>
                </c:pt>
                <c:pt idx="29">
                  <c:v>1.4662601427577724</c:v>
                </c:pt>
                <c:pt idx="30">
                  <c:v>1.2775949441965497</c:v>
                </c:pt>
                <c:pt idx="31">
                  <c:v>1.5583551222047844</c:v>
                </c:pt>
                <c:pt idx="32">
                  <c:v>1.9164813383645012</c:v>
                </c:pt>
                <c:pt idx="33">
                  <c:v>0.76267324320855556</c:v>
                </c:pt>
                <c:pt idx="34">
                  <c:v>0.32280787442715508</c:v>
                </c:pt>
                <c:pt idx="35">
                  <c:v>7.5107472486805479E-2</c:v>
                </c:pt>
                <c:pt idx="36">
                  <c:v>1.9904737066190901</c:v>
                </c:pt>
                <c:pt idx="37">
                  <c:v>1.0285474142198228</c:v>
                </c:pt>
                <c:pt idx="38">
                  <c:v>0.31845373111853459</c:v>
                </c:pt>
              </c:numCache>
            </c:numRef>
          </c:xVal>
          <c:yVal>
            <c:numRef>
              <c:f>'T3'!$D$2:$D$40</c:f>
              <c:numCache>
                <c:formatCode>General</c:formatCode>
                <c:ptCount val="39"/>
                <c:pt idx="0">
                  <c:v>0.89905007650939961</c:v>
                </c:pt>
                <c:pt idx="1">
                  <c:v>1.0789713760819994</c:v>
                </c:pt>
                <c:pt idx="2">
                  <c:v>0.43271880268959961</c:v>
                </c:pt>
                <c:pt idx="3">
                  <c:v>1.3312842186610006</c:v>
                </c:pt>
                <c:pt idx="4">
                  <c:v>0.70428941624020069</c:v>
                </c:pt>
                <c:pt idx="5">
                  <c:v>2.4060366685868013</c:v>
                </c:pt>
                <c:pt idx="6">
                  <c:v>1.5917826196735989</c:v>
                </c:pt>
                <c:pt idx="7">
                  <c:v>2.5013467988799984</c:v>
                </c:pt>
                <c:pt idx="8">
                  <c:v>0.85458646937520033</c:v>
                </c:pt>
                <c:pt idx="9">
                  <c:v>0.28250564421359936</c:v>
                </c:pt>
                <c:pt idx="10">
                  <c:v>3.0469727157320001</c:v>
                </c:pt>
                <c:pt idx="11">
                  <c:v>1.2982157821559994</c:v>
                </c:pt>
                <c:pt idx="12">
                  <c:v>0.56134009997119971</c:v>
                </c:pt>
                <c:pt idx="13">
                  <c:v>1.6746882409379005</c:v>
                </c:pt>
                <c:pt idx="14">
                  <c:v>-0.13076607655930017</c:v>
                </c:pt>
                <c:pt idx="15">
                  <c:v>0.62121378170319907</c:v>
                </c:pt>
                <c:pt idx="16">
                  <c:v>0.8008188769951996</c:v>
                </c:pt>
                <c:pt idx="17">
                  <c:v>0.68645101664550001</c:v>
                </c:pt>
                <c:pt idx="18">
                  <c:v>1.1606526550667997</c:v>
                </c:pt>
                <c:pt idx="19">
                  <c:v>1.5266161395480005</c:v>
                </c:pt>
                <c:pt idx="20">
                  <c:v>1.6506381577336002</c:v>
                </c:pt>
                <c:pt idx="21">
                  <c:v>-0.5893414373176995</c:v>
                </c:pt>
                <c:pt idx="22">
                  <c:v>2.1759460921058</c:v>
                </c:pt>
                <c:pt idx="23">
                  <c:v>8.0880867235198828E-2</c:v>
                </c:pt>
                <c:pt idx="24">
                  <c:v>-0.63512766742080018</c:v>
                </c:pt>
                <c:pt idx="25">
                  <c:v>0.44944116187999938</c:v>
                </c:pt>
                <c:pt idx="26">
                  <c:v>-0.21705666579759919</c:v>
                </c:pt>
                <c:pt idx="27">
                  <c:v>0.34040518313119961</c:v>
                </c:pt>
                <c:pt idx="28">
                  <c:v>0.58581303346399949</c:v>
                </c:pt>
                <c:pt idx="29">
                  <c:v>1.3153537180431991</c:v>
                </c:pt>
                <c:pt idx="30">
                  <c:v>1.2961778048711992</c:v>
                </c:pt>
                <c:pt idx="31">
                  <c:v>1.3299047904275998</c:v>
                </c:pt>
                <c:pt idx="32">
                  <c:v>1.5651294006535998</c:v>
                </c:pt>
                <c:pt idx="33">
                  <c:v>0.85458619549000048</c:v>
                </c:pt>
                <c:pt idx="34">
                  <c:v>7.5350624207799477E-2</c:v>
                </c:pt>
                <c:pt idx="35">
                  <c:v>-9.8963080512008972E-3</c:v>
                </c:pt>
                <c:pt idx="36">
                  <c:v>2.219126982992</c:v>
                </c:pt>
                <c:pt idx="37">
                  <c:v>3.0343268458399741E-2</c:v>
                </c:pt>
                <c:pt idx="38">
                  <c:v>0.11598016735279959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4-EA42-83F8-52ACE158E5A5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474-EA42-83F8-52ACE158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13584"/>
        <c:axId val="922967232"/>
      </c:scatterChart>
      <c:valAx>
        <c:axId val="9232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67232"/>
        <c:crosses val="autoZero"/>
        <c:crossBetween val="midCat"/>
      </c:valAx>
      <c:valAx>
        <c:axId val="922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Data_for_report!$A$10</c:f>
              <c:strCache>
                <c:ptCount val="1"/>
                <c:pt idx="0">
                  <c:v>Base Model (no arrhenius)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Data_for_report!$B$9:$D$9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Data_for_report!$B$10:$D$10</c:f>
              <c:numCache>
                <c:formatCode>General</c:formatCode>
                <c:ptCount val="3"/>
                <c:pt idx="0">
                  <c:v>0.76100000000000001</c:v>
                </c:pt>
                <c:pt idx="1">
                  <c:v>0.50600000000000001</c:v>
                </c:pt>
                <c:pt idx="2">
                  <c:v>0.42199999999999999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F-694D-81E2-752E6249B454}"/>
            </c:ext>
          </c:extLst>
        </c:ser>
        <c:ser>
          <c:idx val="1"/>
          <c:order val="1"/>
          <c:tx>
            <c:strRef>
              <c:f>Data_for_report!$A$11</c:f>
              <c:strCache>
                <c:ptCount val="1"/>
                <c:pt idx="0">
                  <c:v>Chemprop MPNN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Data_for_report!$B$9:$D$9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Data_for_report!$B$11:$D$11</c:f>
              <c:numCache>
                <c:formatCode>General</c:formatCode>
                <c:ptCount val="3"/>
                <c:pt idx="0">
                  <c:v>0.308</c:v>
                </c:pt>
                <c:pt idx="1">
                  <c:v>0.28499999999999998</c:v>
                </c:pt>
                <c:pt idx="2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F-694D-81E2-752E6249B454}"/>
            </c:ext>
          </c:extLst>
        </c:ser>
        <c:ser>
          <c:idx val="2"/>
          <c:order val="2"/>
          <c:tx>
            <c:strRef>
              <c:f>Data_for_report!$A$12</c:f>
              <c:strCache>
                <c:ptCount val="1"/>
                <c:pt idx="0">
                  <c:v>Numerical Descriptor FFN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Data_for_report!$B$9:$D$9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Data_for_report!$B$12:$D$12</c:f>
              <c:numCache>
                <c:formatCode>General</c:formatCode>
                <c:ptCount val="3"/>
                <c:pt idx="0">
                  <c:v>0.14399999999999999</c:v>
                </c:pt>
                <c:pt idx="1">
                  <c:v>0.13400000000000001</c:v>
                </c:pt>
                <c:pt idx="2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F-694D-81E2-752E6249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383935"/>
        <c:axId val="1233553359"/>
      </c:barChart>
      <c:catAx>
        <c:axId val="12333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53359"/>
        <c:crosses val="autoZero"/>
        <c:auto val="1"/>
        <c:lblAlgn val="ctr"/>
        <c:lblOffset val="100"/>
        <c:noMultiLvlLbl val="0"/>
      </c:catAx>
      <c:valAx>
        <c:axId val="12335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444500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967F7-9752-594C-9B07-2F7F484BB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10</xdr:row>
      <xdr:rowOff>0</xdr:rowOff>
    </xdr:from>
    <xdr:to>
      <xdr:col>11</xdr:col>
      <xdr:colOff>63500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B2EE2-CA58-4E46-BAB2-9DEBC25E5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10</xdr:row>
      <xdr:rowOff>0</xdr:rowOff>
    </xdr:from>
    <xdr:to>
      <xdr:col>16</xdr:col>
      <xdr:colOff>495300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3B37F1-2D46-3343-9858-CCABC3731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553720</xdr:colOff>
      <xdr:row>8</xdr:row>
      <xdr:rowOff>30480</xdr:rowOff>
    </xdr:from>
    <xdr:to>
      <xdr:col>10</xdr:col>
      <xdr:colOff>187960</xdr:colOff>
      <xdr:row>21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1B5D4-9CD9-460F-DB12-2BD9B526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D4B1-6185-AD4C-A12B-8DF45D86A25F}">
  <dimension ref="A1:H141"/>
  <sheetViews>
    <sheetView zoomScale="85" workbookViewId="0">
      <selection activeCell="D6" sqref="D6"/>
    </sheetView>
  </sheetViews>
  <sheetFormatPr baseColWidth="10" defaultRowHeight="16" x14ac:dyDescent="0.2"/>
  <cols>
    <col min="1" max="1" width="43.33203125" customWidth="1"/>
    <col min="2" max="2" width="21.1640625" customWidth="1"/>
    <col min="7" max="7" width="39" customWidth="1"/>
  </cols>
  <sheetData>
    <row r="1" spans="1:8" x14ac:dyDescent="0.2">
      <c r="A1" s="1" t="s">
        <v>0</v>
      </c>
      <c r="B1" t="s">
        <v>60</v>
      </c>
      <c r="C1" t="s">
        <v>42</v>
      </c>
      <c r="D1" t="s">
        <v>43</v>
      </c>
      <c r="G1" s="3"/>
    </row>
    <row r="2" spans="1:8" x14ac:dyDescent="0.2">
      <c r="A2" t="s">
        <v>1</v>
      </c>
      <c r="B2">
        <v>293</v>
      </c>
      <c r="C2">
        <v>1.5171033012313044</v>
      </c>
      <c r="D2" s="2">
        <v>1.34361641693912</v>
      </c>
      <c r="E2" s="2"/>
      <c r="G2" s="2"/>
      <c r="H2" s="2"/>
    </row>
    <row r="3" spans="1:8" x14ac:dyDescent="0.2">
      <c r="A3" t="s">
        <v>1</v>
      </c>
      <c r="B3">
        <v>298</v>
      </c>
      <c r="C3">
        <v>1.3810556630716888</v>
      </c>
      <c r="D3" s="2">
        <v>1.2364508523109901</v>
      </c>
      <c r="E3" s="2"/>
      <c r="G3" s="2"/>
      <c r="H3" s="2"/>
    </row>
    <row r="4" spans="1:8" x14ac:dyDescent="0.2">
      <c r="A4" t="s">
        <v>1</v>
      </c>
      <c r="B4">
        <v>314</v>
      </c>
      <c r="C4">
        <v>1.0174022332425665</v>
      </c>
      <c r="D4" s="2">
        <v>0.916451660694524</v>
      </c>
      <c r="E4" s="2"/>
      <c r="G4" s="2"/>
      <c r="H4" s="2"/>
    </row>
    <row r="5" spans="1:8" x14ac:dyDescent="0.2">
      <c r="A5" t="s">
        <v>2</v>
      </c>
      <c r="B5">
        <v>288</v>
      </c>
      <c r="C5">
        <v>1.6917549549233142</v>
      </c>
      <c r="D5" s="2">
        <v>1.71855522227805</v>
      </c>
      <c r="E5" s="2"/>
      <c r="G5" s="2"/>
      <c r="H5" s="2"/>
    </row>
    <row r="6" spans="1:8" x14ac:dyDescent="0.2">
      <c r="A6" t="s">
        <v>2</v>
      </c>
      <c r="B6">
        <v>298</v>
      </c>
      <c r="C6">
        <v>1.430789601006442</v>
      </c>
      <c r="D6" s="2">
        <v>1.4791995207577</v>
      </c>
      <c r="E6" s="2"/>
      <c r="G6" s="2"/>
      <c r="H6" s="2"/>
    </row>
    <row r="7" spans="1:8" x14ac:dyDescent="0.2">
      <c r="A7" t="s">
        <v>2</v>
      </c>
      <c r="B7">
        <v>314</v>
      </c>
      <c r="C7">
        <v>1.0922588146959344</v>
      </c>
      <c r="D7" s="2">
        <v>1.1279384361728999</v>
      </c>
      <c r="E7" s="2"/>
      <c r="G7" s="2"/>
      <c r="H7" s="2"/>
    </row>
    <row r="8" spans="1:8" x14ac:dyDescent="0.2">
      <c r="A8" t="s">
        <v>3</v>
      </c>
      <c r="B8">
        <v>287</v>
      </c>
      <c r="C8">
        <v>0.79930737638833604</v>
      </c>
      <c r="D8" s="2">
        <v>0.72785208609905705</v>
      </c>
      <c r="E8" s="2"/>
      <c r="G8" s="2"/>
      <c r="H8" s="2"/>
    </row>
    <row r="9" spans="1:8" x14ac:dyDescent="0.2">
      <c r="A9" t="s">
        <v>3</v>
      </c>
      <c r="B9">
        <v>297</v>
      </c>
      <c r="C9">
        <v>0.55618132548678789</v>
      </c>
      <c r="D9" s="2">
        <v>0.53944479172277604</v>
      </c>
      <c r="E9" s="2"/>
      <c r="G9" s="2"/>
      <c r="H9" s="2"/>
    </row>
    <row r="10" spans="1:8" x14ac:dyDescent="0.2">
      <c r="A10" t="s">
        <v>3</v>
      </c>
      <c r="B10">
        <v>312</v>
      </c>
      <c r="C10">
        <v>0.26620304077465667</v>
      </c>
      <c r="D10" s="2">
        <v>0.279481160120363</v>
      </c>
      <c r="E10" s="2"/>
      <c r="G10" s="2"/>
      <c r="H10" s="2"/>
    </row>
    <row r="11" spans="1:8" x14ac:dyDescent="0.2">
      <c r="A11" t="s">
        <v>4</v>
      </c>
      <c r="B11">
        <v>290</v>
      </c>
      <c r="C11">
        <v>2.1068134884756864</v>
      </c>
      <c r="D11" s="2">
        <v>2.36909245004047</v>
      </c>
      <c r="E11" s="2"/>
      <c r="G11" s="2"/>
      <c r="H11" s="2"/>
    </row>
    <row r="12" spans="1:8" x14ac:dyDescent="0.2">
      <c r="A12" t="s">
        <v>4</v>
      </c>
      <c r="B12">
        <v>295</v>
      </c>
      <c r="C12">
        <v>1.924832423452417</v>
      </c>
      <c r="D12" s="2">
        <v>2.2074865396646302</v>
      </c>
      <c r="E12" s="2"/>
      <c r="G12" s="2"/>
      <c r="H12" s="2"/>
    </row>
    <row r="13" spans="1:8" x14ac:dyDescent="0.2">
      <c r="A13" t="s">
        <v>4</v>
      </c>
      <c r="B13">
        <v>311</v>
      </c>
      <c r="C13">
        <v>1.4506766200491588</v>
      </c>
      <c r="D13" s="2">
        <v>1.72526217624837</v>
      </c>
      <c r="E13" s="2"/>
      <c r="G13" s="2"/>
      <c r="H13" s="2"/>
    </row>
    <row r="14" spans="1:8" x14ac:dyDescent="0.2">
      <c r="A14" t="s">
        <v>5</v>
      </c>
      <c r="B14">
        <v>286</v>
      </c>
      <c r="C14">
        <v>1.9595312450072784</v>
      </c>
      <c r="D14" s="2">
        <v>0.65327897452209704</v>
      </c>
      <c r="E14" s="2"/>
      <c r="G14" s="2"/>
      <c r="H14" s="2"/>
    </row>
    <row r="15" spans="1:8" x14ac:dyDescent="0.2">
      <c r="A15" t="s">
        <v>5</v>
      </c>
      <c r="B15">
        <v>297</v>
      </c>
      <c r="C15">
        <v>1.6908335506380945</v>
      </c>
      <c r="D15" s="2">
        <v>0.43771827034923999</v>
      </c>
      <c r="E15" s="2"/>
      <c r="G15" s="2"/>
      <c r="H15" s="2"/>
    </row>
    <row r="16" spans="1:8" x14ac:dyDescent="0.2">
      <c r="A16" t="s">
        <v>5</v>
      </c>
      <c r="B16">
        <v>311</v>
      </c>
      <c r="C16">
        <v>1.325747861251857</v>
      </c>
      <c r="D16" s="2">
        <v>0.18542173287483801</v>
      </c>
      <c r="E16" s="2"/>
      <c r="G16" s="2"/>
      <c r="H16" s="2"/>
    </row>
    <row r="17" spans="1:8" x14ac:dyDescent="0.2">
      <c r="A17" t="s">
        <v>7</v>
      </c>
      <c r="B17">
        <v>287</v>
      </c>
      <c r="C17">
        <v>3.0262614785888138</v>
      </c>
      <c r="D17" s="2">
        <v>3.0194307992600402</v>
      </c>
      <c r="E17" s="2"/>
      <c r="G17" s="2"/>
      <c r="H17" s="2"/>
    </row>
    <row r="18" spans="1:8" x14ac:dyDescent="0.2">
      <c r="A18" t="s">
        <v>7</v>
      </c>
      <c r="B18">
        <v>299</v>
      </c>
      <c r="C18">
        <v>2.6748380668960965</v>
      </c>
      <c r="D18" s="2">
        <v>2.64306884693403</v>
      </c>
      <c r="E18" s="2"/>
      <c r="G18" s="2"/>
      <c r="H18" s="2"/>
    </row>
    <row r="19" spans="1:8" x14ac:dyDescent="0.2">
      <c r="A19" t="s">
        <v>7</v>
      </c>
      <c r="B19">
        <v>311</v>
      </c>
      <c r="C19">
        <v>2.3504224224082058</v>
      </c>
      <c r="D19" s="2">
        <v>2.2957498766200302</v>
      </c>
      <c r="E19" s="2"/>
      <c r="G19" s="2"/>
      <c r="H19" s="2"/>
    </row>
    <row r="20" spans="1:8" x14ac:dyDescent="0.2">
      <c r="A20" t="s">
        <v>8</v>
      </c>
      <c r="B20">
        <v>287</v>
      </c>
      <c r="C20">
        <v>2.3243465847755584</v>
      </c>
      <c r="D20" s="2">
        <v>1.9990005242139799</v>
      </c>
      <c r="E20" s="2"/>
      <c r="G20" s="2"/>
      <c r="H20" s="2"/>
    </row>
    <row r="21" spans="1:8" x14ac:dyDescent="0.2">
      <c r="A21" t="s">
        <v>8</v>
      </c>
      <c r="B21">
        <v>300</v>
      </c>
      <c r="C21">
        <v>2.0014800002101243</v>
      </c>
      <c r="D21" s="2">
        <v>1.63315450572294</v>
      </c>
      <c r="E21" s="2"/>
      <c r="G21" s="2"/>
      <c r="H21" s="2"/>
    </row>
    <row r="22" spans="1:8" x14ac:dyDescent="0.2">
      <c r="A22" t="s">
        <v>8</v>
      </c>
      <c r="B22">
        <v>312</v>
      </c>
      <c r="C22">
        <v>1.7045662575256777</v>
      </c>
      <c r="D22" s="2">
        <v>1.32251230897182</v>
      </c>
      <c r="E22" s="2"/>
      <c r="G22" s="2"/>
      <c r="H22" s="2"/>
    </row>
    <row r="23" spans="1:8" x14ac:dyDescent="0.2">
      <c r="A23" t="s">
        <v>9</v>
      </c>
      <c r="B23">
        <v>290</v>
      </c>
      <c r="C23">
        <v>3.7059577856486876</v>
      </c>
      <c r="D23" s="2">
        <v>1.55422555807913</v>
      </c>
      <c r="E23" s="2"/>
      <c r="G23" s="2"/>
      <c r="H23" s="2"/>
    </row>
    <row r="24" spans="1:8" x14ac:dyDescent="0.2">
      <c r="A24" t="s">
        <v>9</v>
      </c>
      <c r="B24">
        <v>297</v>
      </c>
      <c r="C24">
        <v>3.3850679997322719</v>
      </c>
      <c r="D24" s="2">
        <v>1.33245335996711</v>
      </c>
      <c r="E24" s="2"/>
      <c r="G24" s="2"/>
      <c r="H24" s="2"/>
    </row>
    <row r="25" spans="1:8" x14ac:dyDescent="0.2">
      <c r="A25" t="s">
        <v>9</v>
      </c>
      <c r="B25">
        <v>310</v>
      </c>
      <c r="C25">
        <v>2.8296776892239084</v>
      </c>
      <c r="D25" s="2">
        <v>0.94716482155270199</v>
      </c>
      <c r="E25" s="2"/>
      <c r="G25" s="2"/>
      <c r="H25" s="2"/>
    </row>
    <row r="26" spans="1:8" x14ac:dyDescent="0.2">
      <c r="A26" t="s">
        <v>11</v>
      </c>
      <c r="B26">
        <v>288</v>
      </c>
      <c r="C26">
        <v>1.3412969951891549</v>
      </c>
      <c r="D26" s="2">
        <v>1.3795341351963899</v>
      </c>
      <c r="E26" s="2"/>
      <c r="G26" s="2"/>
      <c r="H26" s="2"/>
    </row>
    <row r="27" spans="1:8" x14ac:dyDescent="0.2">
      <c r="A27" t="s">
        <v>11</v>
      </c>
      <c r="B27">
        <v>298</v>
      </c>
      <c r="C27">
        <v>1.0882251957816227</v>
      </c>
      <c r="D27" s="2">
        <v>1.1579527270715</v>
      </c>
      <c r="E27" s="2"/>
      <c r="G27" s="2"/>
      <c r="H27" s="2"/>
    </row>
    <row r="28" spans="1:8" x14ac:dyDescent="0.2">
      <c r="A28" t="s">
        <v>11</v>
      </c>
      <c r="B28">
        <v>314</v>
      </c>
      <c r="C28">
        <v>0.76267324320855556</v>
      </c>
      <c r="D28" s="2">
        <v>0.83277588252475099</v>
      </c>
      <c r="E28" s="2"/>
      <c r="G28" s="2"/>
      <c r="H28" s="2"/>
    </row>
    <row r="29" spans="1:8" x14ac:dyDescent="0.2">
      <c r="A29" t="s">
        <v>12</v>
      </c>
      <c r="B29">
        <v>287</v>
      </c>
      <c r="C29">
        <v>1.021731244332152</v>
      </c>
      <c r="D29" s="2">
        <v>0.93511576131077301</v>
      </c>
      <c r="E29" s="2"/>
      <c r="G29" s="2"/>
      <c r="H29" s="2"/>
    </row>
    <row r="30" spans="1:8" x14ac:dyDescent="0.2">
      <c r="A30" t="s">
        <v>12</v>
      </c>
      <c r="B30">
        <v>297</v>
      </c>
      <c r="C30">
        <v>0.77656878869901769</v>
      </c>
      <c r="D30" s="2">
        <v>0.716307810863831</v>
      </c>
      <c r="E30" s="2"/>
      <c r="G30" s="2"/>
      <c r="H30" s="2"/>
    </row>
    <row r="31" spans="1:8" x14ac:dyDescent="0.2">
      <c r="A31" t="s">
        <v>12</v>
      </c>
      <c r="B31">
        <v>312</v>
      </c>
      <c r="C31">
        <v>0.46624658036802336</v>
      </c>
      <c r="D31" s="2">
        <v>0.41439691811837998</v>
      </c>
      <c r="E31" s="2"/>
      <c r="G31" s="2"/>
      <c r="H31" s="2"/>
    </row>
    <row r="32" spans="1:8" x14ac:dyDescent="0.2">
      <c r="A32" t="s">
        <v>13</v>
      </c>
      <c r="B32">
        <v>285</v>
      </c>
      <c r="C32">
        <v>3.5507661519843023</v>
      </c>
      <c r="D32" s="2">
        <v>3.0972744751655799</v>
      </c>
      <c r="E32" s="2"/>
      <c r="G32" s="2"/>
      <c r="H32" s="2"/>
    </row>
    <row r="33" spans="1:8" x14ac:dyDescent="0.2">
      <c r="A33" t="s">
        <v>13</v>
      </c>
      <c r="B33">
        <v>299</v>
      </c>
      <c r="C33">
        <v>2.9447021024412119</v>
      </c>
      <c r="D33" s="2">
        <v>2.57442829683059</v>
      </c>
      <c r="E33" s="2"/>
      <c r="G33" s="2"/>
      <c r="H33" s="2"/>
    </row>
    <row r="34" spans="1:8" x14ac:dyDescent="0.2">
      <c r="A34" t="s">
        <v>13</v>
      </c>
      <c r="B34">
        <v>313</v>
      </c>
      <c r="C34">
        <v>2.4388627112865935</v>
      </c>
      <c r="D34" s="2">
        <v>2.0983514837891502</v>
      </c>
      <c r="E34" s="2"/>
      <c r="G34" s="2"/>
      <c r="H34" s="2"/>
    </row>
    <row r="35" spans="1:8" x14ac:dyDescent="0.2">
      <c r="A35" t="s">
        <v>14</v>
      </c>
      <c r="B35">
        <v>289</v>
      </c>
      <c r="C35">
        <v>1.8761006176618058</v>
      </c>
      <c r="D35" s="2">
        <v>2.1655657308069398</v>
      </c>
      <c r="E35" s="2"/>
      <c r="G35" s="2"/>
      <c r="H35" s="2"/>
    </row>
    <row r="36" spans="1:8" x14ac:dyDescent="0.2">
      <c r="A36" t="s">
        <v>14</v>
      </c>
      <c r="B36">
        <v>300</v>
      </c>
      <c r="C36">
        <v>1.547562508716013</v>
      </c>
      <c r="D36" s="2">
        <v>1.8339586107589601</v>
      </c>
      <c r="E36" s="2"/>
      <c r="G36" s="2"/>
      <c r="H36" s="2"/>
    </row>
    <row r="37" spans="1:8" x14ac:dyDescent="0.2">
      <c r="A37" t="s">
        <v>14</v>
      </c>
      <c r="B37">
        <v>315</v>
      </c>
      <c r="C37">
        <v>1.1210258835050098</v>
      </c>
      <c r="D37" s="2">
        <v>1.4190937996208099</v>
      </c>
      <c r="E37" s="2"/>
      <c r="G37" s="2"/>
      <c r="H37" s="2"/>
    </row>
    <row r="38" spans="1:8" x14ac:dyDescent="0.2">
      <c r="A38" t="s">
        <v>15</v>
      </c>
      <c r="B38">
        <v>287</v>
      </c>
      <c r="C38">
        <v>1.1817271953786161</v>
      </c>
      <c r="D38" s="2">
        <v>0.55321890714229405</v>
      </c>
      <c r="E38" s="2"/>
      <c r="G38" s="2"/>
      <c r="H38" s="2"/>
    </row>
    <row r="39" spans="1:8" x14ac:dyDescent="0.2">
      <c r="A39" t="s">
        <v>15</v>
      </c>
      <c r="B39">
        <v>297</v>
      </c>
      <c r="C39">
        <v>0.92028275314369246</v>
      </c>
      <c r="D39" s="2">
        <v>0.342871364467281</v>
      </c>
      <c r="E39" s="2"/>
      <c r="G39" s="2"/>
      <c r="H39" s="2"/>
    </row>
    <row r="40" spans="1:8" x14ac:dyDescent="0.2">
      <c r="A40" t="s">
        <v>15</v>
      </c>
      <c r="B40">
        <v>312</v>
      </c>
      <c r="C40">
        <v>0.59828689953598513</v>
      </c>
      <c r="D40" s="2">
        <v>5.2634744927806398E-2</v>
      </c>
      <c r="E40" s="2"/>
      <c r="G40" s="2"/>
      <c r="H40" s="2"/>
    </row>
    <row r="41" spans="1:8" x14ac:dyDescent="0.2">
      <c r="A41" t="s">
        <v>16</v>
      </c>
      <c r="B41">
        <v>288</v>
      </c>
      <c r="C41">
        <v>2.0930978681273213</v>
      </c>
      <c r="D41" s="2">
        <v>2.91002592723973</v>
      </c>
      <c r="E41" s="2"/>
      <c r="G41" s="2"/>
      <c r="H41" s="2"/>
    </row>
    <row r="42" spans="1:8" x14ac:dyDescent="0.2">
      <c r="A42" t="s">
        <v>16</v>
      </c>
      <c r="B42">
        <v>299</v>
      </c>
      <c r="C42">
        <v>1.7867469274045107</v>
      </c>
      <c r="D42" s="2">
        <v>2.5571390796447102</v>
      </c>
      <c r="E42" s="2"/>
      <c r="G42" s="2"/>
      <c r="H42" s="2"/>
    </row>
    <row r="43" spans="1:8" x14ac:dyDescent="0.2">
      <c r="A43" t="s">
        <v>16</v>
      </c>
      <c r="B43">
        <v>315</v>
      </c>
      <c r="C43">
        <v>1.3694024934496725</v>
      </c>
      <c r="D43" s="2">
        <v>2.0878419159153299</v>
      </c>
      <c r="E43" s="2"/>
      <c r="G43" s="2"/>
      <c r="H43" s="2"/>
    </row>
    <row r="44" spans="1:8" x14ac:dyDescent="0.2">
      <c r="A44" t="s">
        <v>17</v>
      </c>
      <c r="B44">
        <v>286</v>
      </c>
      <c r="C44">
        <v>0.37087366333854538</v>
      </c>
      <c r="D44" s="2">
        <v>0.44992452072955702</v>
      </c>
      <c r="E44" s="2"/>
      <c r="G44" s="2"/>
      <c r="H44" s="2"/>
    </row>
    <row r="45" spans="1:8" x14ac:dyDescent="0.2">
      <c r="A45" t="s">
        <v>17</v>
      </c>
      <c r="B45">
        <v>296</v>
      </c>
      <c r="C45">
        <v>0.21268909341035092</v>
      </c>
      <c r="D45" s="2">
        <v>0.26586424196968</v>
      </c>
      <c r="E45" s="2"/>
      <c r="G45" s="2"/>
      <c r="H45" s="2"/>
    </row>
    <row r="46" spans="1:8" x14ac:dyDescent="0.2">
      <c r="A46" t="s">
        <v>17</v>
      </c>
      <c r="B46">
        <v>314</v>
      </c>
      <c r="C46">
        <v>-6.4005329975912434E-2</v>
      </c>
      <c r="D46" s="2">
        <v>-3.5900993415825901E-2</v>
      </c>
      <c r="E46" s="2"/>
      <c r="G46" s="2"/>
      <c r="H46" s="2"/>
    </row>
    <row r="47" spans="1:8" x14ac:dyDescent="0.2">
      <c r="A47" t="s">
        <v>19</v>
      </c>
      <c r="B47">
        <v>286</v>
      </c>
      <c r="C47">
        <v>1.2895080924321987</v>
      </c>
      <c r="D47" s="2">
        <v>0.96369781270412203</v>
      </c>
      <c r="E47" s="2"/>
      <c r="G47" s="2"/>
      <c r="H47" s="2"/>
    </row>
    <row r="48" spans="1:8" x14ac:dyDescent="0.2">
      <c r="A48" t="s">
        <v>19</v>
      </c>
      <c r="B48">
        <v>297</v>
      </c>
      <c r="C48">
        <v>1.0483710722313631</v>
      </c>
      <c r="D48" s="2">
        <v>0.76153125141964495</v>
      </c>
      <c r="E48" s="2"/>
      <c r="G48" s="2"/>
      <c r="H48" s="2"/>
    </row>
    <row r="49" spans="1:8" x14ac:dyDescent="0.2">
      <c r="A49" t="s">
        <v>19</v>
      </c>
      <c r="B49">
        <v>313</v>
      </c>
      <c r="C49">
        <v>0.71783979315031676</v>
      </c>
      <c r="D49" s="2">
        <v>0.49283672804455497</v>
      </c>
      <c r="E49" s="2"/>
      <c r="G49" s="2"/>
      <c r="H49" s="2"/>
    </row>
    <row r="50" spans="1:8" x14ac:dyDescent="0.2">
      <c r="A50" t="s">
        <v>20</v>
      </c>
      <c r="B50">
        <v>288</v>
      </c>
      <c r="C50">
        <v>1.2322686734807833</v>
      </c>
      <c r="D50" s="2">
        <v>1.2784230543653801</v>
      </c>
      <c r="E50" s="2"/>
      <c r="G50" s="2"/>
      <c r="H50" s="2"/>
    </row>
    <row r="51" spans="1:8" x14ac:dyDescent="0.2">
      <c r="A51" t="s">
        <v>20</v>
      </c>
      <c r="B51">
        <v>298</v>
      </c>
      <c r="C51">
        <v>0.99325177301028345</v>
      </c>
      <c r="D51" s="2">
        <v>1.05103488536613</v>
      </c>
      <c r="E51" s="2"/>
      <c r="G51" s="2"/>
      <c r="H51" s="2"/>
    </row>
    <row r="52" spans="1:8" x14ac:dyDescent="0.2">
      <c r="A52" t="s">
        <v>20</v>
      </c>
      <c r="B52">
        <v>314</v>
      </c>
      <c r="C52">
        <v>0.6861225656229808</v>
      </c>
      <c r="D52" s="2">
        <v>0.717336915050796</v>
      </c>
      <c r="E52" s="2"/>
      <c r="G52" s="2"/>
      <c r="H52" s="2"/>
    </row>
    <row r="53" spans="1:8" x14ac:dyDescent="0.2">
      <c r="A53" t="s">
        <v>21</v>
      </c>
      <c r="B53">
        <v>286</v>
      </c>
      <c r="C53">
        <v>1.5617171762226887</v>
      </c>
      <c r="D53" s="2">
        <v>1.50111325269913</v>
      </c>
      <c r="E53" s="2"/>
      <c r="G53" s="2"/>
      <c r="H53" s="2"/>
    </row>
    <row r="54" spans="1:8" x14ac:dyDescent="0.2">
      <c r="A54" t="s">
        <v>21</v>
      </c>
      <c r="B54">
        <v>298</v>
      </c>
      <c r="C54">
        <v>1.3110318766193438</v>
      </c>
      <c r="D54" s="2">
        <v>1.2255309431381001</v>
      </c>
      <c r="E54" s="2"/>
      <c r="G54" s="2"/>
      <c r="H54" s="2"/>
    </row>
    <row r="55" spans="1:8" x14ac:dyDescent="0.2">
      <c r="A55" t="s">
        <v>21</v>
      </c>
      <c r="B55">
        <v>315</v>
      </c>
      <c r="C55">
        <v>0.97907771997291981</v>
      </c>
      <c r="D55" s="2">
        <v>0.87106187386137102</v>
      </c>
      <c r="E55" s="2"/>
      <c r="G55" s="2"/>
      <c r="H55" s="2"/>
    </row>
    <row r="56" spans="1:8" x14ac:dyDescent="0.2">
      <c r="A56" t="s">
        <v>22</v>
      </c>
      <c r="B56">
        <v>288</v>
      </c>
      <c r="C56">
        <v>1.9782390361706734</v>
      </c>
      <c r="D56" s="2">
        <v>1.75266159957044</v>
      </c>
      <c r="E56" s="2"/>
      <c r="G56" s="2"/>
      <c r="H56" s="2"/>
    </row>
    <row r="57" spans="1:8" x14ac:dyDescent="0.2">
      <c r="A57" t="s">
        <v>22</v>
      </c>
      <c r="B57">
        <v>298</v>
      </c>
      <c r="C57">
        <v>1.6555578480476534</v>
      </c>
      <c r="D57" s="2">
        <v>1.4690594606584499</v>
      </c>
      <c r="E57" s="2"/>
      <c r="G57" s="2"/>
      <c r="H57" s="2"/>
    </row>
    <row r="58" spans="1:8" x14ac:dyDescent="0.2">
      <c r="A58" t="s">
        <v>22</v>
      </c>
      <c r="B58">
        <v>314</v>
      </c>
      <c r="C58">
        <v>1.250760965824695</v>
      </c>
      <c r="D58" s="2">
        <v>1.0528662866585199</v>
      </c>
      <c r="E58" s="2"/>
      <c r="G58" s="2"/>
      <c r="H58" s="2"/>
    </row>
    <row r="59" spans="1:8" x14ac:dyDescent="0.2">
      <c r="A59" t="s">
        <v>23</v>
      </c>
      <c r="B59">
        <v>290</v>
      </c>
      <c r="C59">
        <v>1.9211782499789523</v>
      </c>
      <c r="D59" s="2">
        <v>1.4994089925474201</v>
      </c>
      <c r="E59" s="2"/>
      <c r="G59" s="2"/>
      <c r="H59" s="2"/>
    </row>
    <row r="60" spans="1:8" x14ac:dyDescent="0.2">
      <c r="A60" t="s">
        <v>23</v>
      </c>
      <c r="B60">
        <v>297</v>
      </c>
      <c r="C60">
        <v>1.7350127353421665</v>
      </c>
      <c r="D60" s="2">
        <v>1.33171514682297</v>
      </c>
      <c r="E60" s="2"/>
      <c r="G60" s="2"/>
      <c r="H60" s="2"/>
    </row>
    <row r="61" spans="1:8" x14ac:dyDescent="0.2">
      <c r="A61" t="s">
        <v>23</v>
      </c>
      <c r="B61">
        <v>310</v>
      </c>
      <c r="C61">
        <v>1.4056066721522635</v>
      </c>
      <c r="D61" s="2">
        <v>1.04037810172497</v>
      </c>
      <c r="E61" s="2"/>
      <c r="G61" s="2"/>
      <c r="H61" s="2"/>
    </row>
    <row r="62" spans="1:8" x14ac:dyDescent="0.2">
      <c r="A62" t="s">
        <v>24</v>
      </c>
      <c r="B62">
        <v>289</v>
      </c>
      <c r="C62">
        <v>1.6589896912633479</v>
      </c>
      <c r="D62" s="2">
        <v>1.3791138289287801</v>
      </c>
      <c r="E62" s="2"/>
      <c r="G62" s="2"/>
      <c r="H62" s="2"/>
    </row>
    <row r="63" spans="1:8" x14ac:dyDescent="0.2">
      <c r="A63" t="s">
        <v>24</v>
      </c>
      <c r="B63">
        <v>297</v>
      </c>
      <c r="C63">
        <v>1.437937594271729</v>
      </c>
      <c r="D63" s="2">
        <v>1.15459774379938</v>
      </c>
      <c r="E63" s="2"/>
      <c r="G63" s="2"/>
      <c r="H63" s="2"/>
    </row>
    <row r="64" spans="1:8" x14ac:dyDescent="0.2">
      <c r="A64" t="s">
        <v>24</v>
      </c>
      <c r="B64">
        <v>314</v>
      </c>
      <c r="C64">
        <v>1.0399232923194301</v>
      </c>
      <c r="D64" s="2">
        <v>0.71548989478048097</v>
      </c>
      <c r="E64" s="2"/>
      <c r="G64" s="2"/>
      <c r="H64" s="2"/>
    </row>
    <row r="65" spans="1:8" x14ac:dyDescent="0.2">
      <c r="A65" t="s">
        <v>25</v>
      </c>
      <c r="B65">
        <v>287</v>
      </c>
      <c r="C65">
        <v>-0.4780358009429998</v>
      </c>
      <c r="D65" s="2">
        <v>-0.55485357517895195</v>
      </c>
      <c r="E65" s="2"/>
      <c r="G65" s="2"/>
      <c r="H65" s="2"/>
    </row>
    <row r="66" spans="1:8" x14ac:dyDescent="0.2">
      <c r="A66" t="s">
        <v>25</v>
      </c>
      <c r="B66">
        <v>297</v>
      </c>
      <c r="C66">
        <v>-0.60696948431889286</v>
      </c>
      <c r="D66" s="2">
        <v>-0.67065482706742097</v>
      </c>
      <c r="E66" s="2"/>
      <c r="G66" s="2"/>
      <c r="H66" s="2"/>
    </row>
    <row r="67" spans="1:8" x14ac:dyDescent="0.2">
      <c r="A67" t="s">
        <v>25</v>
      </c>
      <c r="B67">
        <v>314</v>
      </c>
      <c r="C67">
        <v>-0.80968099681589678</v>
      </c>
      <c r="D67" s="2">
        <v>-0.85058809861162099</v>
      </c>
      <c r="E67" s="2"/>
      <c r="G67" s="2"/>
      <c r="H67" s="2"/>
    </row>
    <row r="68" spans="1:8" x14ac:dyDescent="0.2">
      <c r="A68" t="s">
        <v>26</v>
      </c>
      <c r="B68">
        <v>288</v>
      </c>
      <c r="C68">
        <v>3.9035270165068816</v>
      </c>
      <c r="D68" s="2">
        <v>2.31636603234963</v>
      </c>
      <c r="E68" s="2"/>
      <c r="G68" s="2"/>
      <c r="H68" s="2"/>
    </row>
    <row r="69" spans="1:8" x14ac:dyDescent="0.2">
      <c r="A69" t="s">
        <v>26</v>
      </c>
      <c r="B69">
        <v>295</v>
      </c>
      <c r="C69">
        <v>3.6871279210751298</v>
      </c>
      <c r="D69" s="2">
        <v>2.1043740319095998</v>
      </c>
      <c r="E69" s="2"/>
      <c r="G69" s="2"/>
      <c r="H69" s="2"/>
    </row>
    <row r="70" spans="1:8" x14ac:dyDescent="0.2">
      <c r="A70" t="s">
        <v>26</v>
      </c>
      <c r="B70">
        <v>309</v>
      </c>
      <c r="C70">
        <v>3.2831643147505627</v>
      </c>
      <c r="D70" s="2">
        <v>1.70919991555665</v>
      </c>
      <c r="E70" s="2"/>
      <c r="G70" s="2"/>
      <c r="H70" s="2"/>
    </row>
    <row r="71" spans="1:8" x14ac:dyDescent="0.2">
      <c r="A71" t="s">
        <v>27</v>
      </c>
      <c r="B71">
        <v>289</v>
      </c>
      <c r="C71">
        <v>0.62700737805540041</v>
      </c>
      <c r="D71" s="2">
        <v>0.64259106026250901</v>
      </c>
      <c r="E71" s="2"/>
      <c r="G71" s="2"/>
      <c r="H71" s="2"/>
    </row>
    <row r="72" spans="1:8" x14ac:dyDescent="0.2">
      <c r="A72" t="s">
        <v>27</v>
      </c>
      <c r="B72">
        <v>299</v>
      </c>
      <c r="C72">
        <v>0.45171235927348408</v>
      </c>
      <c r="D72" s="2">
        <v>0.46538401224714399</v>
      </c>
      <c r="E72" s="2"/>
      <c r="G72" s="2"/>
      <c r="H72" s="2"/>
    </row>
    <row r="73" spans="1:8" x14ac:dyDescent="0.2">
      <c r="A73" t="s">
        <v>27</v>
      </c>
      <c r="B73">
        <v>313</v>
      </c>
      <c r="C73">
        <v>0.2199384203652614</v>
      </c>
      <c r="D73" s="2">
        <v>0.23631587519904501</v>
      </c>
      <c r="E73" s="2"/>
      <c r="G73" s="2"/>
      <c r="H73" s="2"/>
    </row>
    <row r="74" spans="1:8" x14ac:dyDescent="0.2">
      <c r="A74" t="s">
        <v>28</v>
      </c>
      <c r="B74">
        <v>286</v>
      </c>
      <c r="C74">
        <v>9.950330853168092E-3</v>
      </c>
      <c r="D74" s="2">
        <v>-0.30762478477560701</v>
      </c>
      <c r="E74" s="2"/>
      <c r="G74" s="2"/>
      <c r="H74" s="2"/>
    </row>
    <row r="75" spans="1:8" x14ac:dyDescent="0.2">
      <c r="A75" t="s">
        <v>28</v>
      </c>
      <c r="B75">
        <v>298</v>
      </c>
      <c r="C75">
        <v>-0.11653381625595151</v>
      </c>
      <c r="D75" s="2">
        <v>-0.48015806545558298</v>
      </c>
      <c r="E75" s="2"/>
      <c r="G75" s="2"/>
      <c r="H75" s="2"/>
    </row>
    <row r="76" spans="1:8" x14ac:dyDescent="0.2">
      <c r="A76" t="s">
        <v>28</v>
      </c>
      <c r="B76">
        <v>313</v>
      </c>
      <c r="C76">
        <v>-0.41400143913045073</v>
      </c>
      <c r="D76" s="2">
        <v>-0.67722260979570204</v>
      </c>
      <c r="E76" s="2"/>
      <c r="G76" s="2"/>
      <c r="H76" s="2"/>
    </row>
    <row r="77" spans="1:8" x14ac:dyDescent="0.2">
      <c r="A77" t="s">
        <v>29</v>
      </c>
      <c r="B77">
        <v>288</v>
      </c>
      <c r="C77">
        <v>1.8357763546448294</v>
      </c>
      <c r="D77" s="2">
        <v>1.0580508984725401</v>
      </c>
      <c r="E77" s="2"/>
      <c r="G77" s="2"/>
      <c r="H77" s="2"/>
    </row>
    <row r="78" spans="1:8" x14ac:dyDescent="0.2">
      <c r="A78" t="s">
        <v>29</v>
      </c>
      <c r="B78">
        <v>299</v>
      </c>
      <c r="C78">
        <v>1.5518087995974639</v>
      </c>
      <c r="D78" s="2">
        <v>0.81519128302557298</v>
      </c>
      <c r="E78" s="2"/>
      <c r="G78" s="2"/>
      <c r="H78" s="2"/>
    </row>
    <row r="79" spans="1:8" x14ac:dyDescent="0.2">
      <c r="A79" t="s">
        <v>29</v>
      </c>
      <c r="B79">
        <v>315</v>
      </c>
      <c r="C79">
        <v>1.1693813595563169</v>
      </c>
      <c r="D79" s="2">
        <v>0.492217036211412</v>
      </c>
      <c r="E79" s="2"/>
      <c r="G79" s="2"/>
      <c r="H79" s="2"/>
    </row>
    <row r="80" spans="1:8" x14ac:dyDescent="0.2">
      <c r="A80" t="s">
        <v>30</v>
      </c>
      <c r="B80">
        <v>289</v>
      </c>
      <c r="C80">
        <v>0.22713557258374711</v>
      </c>
      <c r="D80" s="2">
        <v>0.37062815422029399</v>
      </c>
      <c r="E80" s="2"/>
      <c r="G80" s="2"/>
      <c r="H80" s="2"/>
    </row>
    <row r="81" spans="1:8" x14ac:dyDescent="0.2">
      <c r="A81" t="s">
        <v>30</v>
      </c>
      <c r="B81">
        <v>299</v>
      </c>
      <c r="C81">
        <v>7.6034686275997576E-2</v>
      </c>
      <c r="D81" s="2">
        <v>0.21127308266313499</v>
      </c>
      <c r="E81" s="2"/>
      <c r="G81" s="2"/>
      <c r="H81" s="2"/>
    </row>
    <row r="82" spans="1:8" x14ac:dyDescent="0.2">
      <c r="A82" t="s">
        <v>30</v>
      </c>
      <c r="B82">
        <v>313</v>
      </c>
      <c r="C82">
        <v>-0.18152187662339034</v>
      </c>
      <c r="D82" s="2">
        <v>5.2815542105858499E-3</v>
      </c>
      <c r="E82" s="2"/>
      <c r="G82" s="2"/>
      <c r="H82" s="2"/>
    </row>
    <row r="83" spans="1:8" x14ac:dyDescent="0.2">
      <c r="A83" t="s">
        <v>31</v>
      </c>
      <c r="B83">
        <v>298</v>
      </c>
      <c r="C83">
        <v>0.87296560713578142</v>
      </c>
      <c r="D83" s="2">
        <v>1.6467000904955</v>
      </c>
      <c r="E83" s="2"/>
      <c r="G83" s="2"/>
      <c r="H83" s="2"/>
    </row>
    <row r="84" spans="1:8" x14ac:dyDescent="0.2">
      <c r="A84" t="s">
        <v>31</v>
      </c>
      <c r="B84">
        <v>301</v>
      </c>
      <c r="C84">
        <v>0.76546784213957142</v>
      </c>
      <c r="D84" s="2">
        <v>1.54863520208647</v>
      </c>
      <c r="E84" s="2"/>
      <c r="G84" s="2"/>
      <c r="H84" s="2"/>
    </row>
    <row r="85" spans="1:8" x14ac:dyDescent="0.2">
      <c r="A85" t="s">
        <v>31</v>
      </c>
      <c r="B85">
        <v>313</v>
      </c>
      <c r="C85">
        <v>0.46750049902761709</v>
      </c>
      <c r="D85" s="2">
        <v>1.17517891137411</v>
      </c>
      <c r="E85" s="2"/>
      <c r="G85" s="2"/>
      <c r="H85" s="2"/>
    </row>
    <row r="86" spans="1:8" x14ac:dyDescent="0.2">
      <c r="A86" t="s">
        <v>32</v>
      </c>
      <c r="B86">
        <v>289</v>
      </c>
      <c r="C86">
        <v>0.74193734472937733</v>
      </c>
      <c r="D86" s="2">
        <v>0.72348162313553599</v>
      </c>
      <c r="E86" s="2"/>
      <c r="G86" s="2"/>
      <c r="H86" s="2"/>
    </row>
    <row r="87" spans="1:8" x14ac:dyDescent="0.2">
      <c r="A87" t="s">
        <v>32</v>
      </c>
      <c r="B87">
        <v>299</v>
      </c>
      <c r="C87">
        <v>0.64710324205853842</v>
      </c>
      <c r="D87" s="2">
        <v>0.51099698281014405</v>
      </c>
      <c r="E87" s="2"/>
      <c r="G87" s="2"/>
      <c r="H87" s="2"/>
    </row>
    <row r="88" spans="1:8" x14ac:dyDescent="0.2">
      <c r="A88" t="s">
        <v>32</v>
      </c>
      <c r="B88">
        <v>313</v>
      </c>
      <c r="C88">
        <v>0.3148107398400336</v>
      </c>
      <c r="D88" s="2">
        <v>0.23632645925690299</v>
      </c>
      <c r="E88" s="2"/>
      <c r="G88" s="2"/>
      <c r="H88" s="2"/>
    </row>
    <row r="89" spans="1:8" x14ac:dyDescent="0.2">
      <c r="A89" t="s">
        <v>33</v>
      </c>
      <c r="B89">
        <v>286</v>
      </c>
      <c r="C89">
        <v>2.0643279038697879</v>
      </c>
      <c r="D89" s="2">
        <v>1.2918122374187</v>
      </c>
      <c r="E89" s="2"/>
      <c r="G89" s="2"/>
      <c r="H89" s="2"/>
    </row>
    <row r="90" spans="1:8" x14ac:dyDescent="0.2">
      <c r="A90" t="s">
        <v>33</v>
      </c>
      <c r="B90">
        <v>297</v>
      </c>
      <c r="C90">
        <v>1.8368921593353946</v>
      </c>
      <c r="D90" s="2">
        <v>1.0192371053946601</v>
      </c>
      <c r="E90" s="2"/>
      <c r="G90" s="2"/>
      <c r="H90" s="2"/>
    </row>
    <row r="91" spans="1:8" x14ac:dyDescent="0.2">
      <c r="A91" t="s">
        <v>33</v>
      </c>
      <c r="B91">
        <v>313</v>
      </c>
      <c r="C91">
        <v>1.4662601427577724</v>
      </c>
      <c r="D91" s="2">
        <v>0.65696456726337105</v>
      </c>
      <c r="E91" s="2"/>
      <c r="G91" s="2"/>
      <c r="H91" s="2"/>
    </row>
    <row r="92" spans="1:8" x14ac:dyDescent="0.2">
      <c r="A92" t="s">
        <v>34</v>
      </c>
      <c r="B92">
        <v>287</v>
      </c>
      <c r="C92">
        <v>1.9787921335299061</v>
      </c>
      <c r="D92" s="2">
        <v>1.4577528510212201</v>
      </c>
      <c r="E92" s="2"/>
      <c r="G92" s="2"/>
      <c r="H92" s="2"/>
    </row>
    <row r="93" spans="1:8" x14ac:dyDescent="0.2">
      <c r="A93" t="s">
        <v>34</v>
      </c>
      <c r="B93">
        <v>299</v>
      </c>
      <c r="C93">
        <v>1.5896432851059208</v>
      </c>
      <c r="D93" s="2">
        <v>1.14400162348435</v>
      </c>
      <c r="E93" s="2"/>
      <c r="G93" s="2"/>
      <c r="H93" s="2"/>
    </row>
    <row r="94" spans="1:8" x14ac:dyDescent="0.2">
      <c r="A94" t="s">
        <v>34</v>
      </c>
      <c r="B94">
        <v>310</v>
      </c>
      <c r="C94">
        <v>1.2775949441965497</v>
      </c>
      <c r="D94" s="2">
        <v>0.87773280936510301</v>
      </c>
      <c r="E94" s="2"/>
      <c r="G94" s="2"/>
      <c r="H94" s="2"/>
    </row>
    <row r="95" spans="1:8" x14ac:dyDescent="0.2">
      <c r="A95" t="s">
        <v>35</v>
      </c>
      <c r="B95">
        <v>288</v>
      </c>
      <c r="C95">
        <v>2.3674360653136621</v>
      </c>
      <c r="D95" s="2">
        <v>2.2868004822147698</v>
      </c>
      <c r="E95" s="2"/>
      <c r="G95" s="2"/>
      <c r="H95" s="2"/>
    </row>
    <row r="96" spans="1:8" x14ac:dyDescent="0.2">
      <c r="A96" t="s">
        <v>35</v>
      </c>
      <c r="B96">
        <v>298</v>
      </c>
      <c r="C96">
        <v>2.0202221820198649</v>
      </c>
      <c r="D96" s="2">
        <v>1.99963915864021</v>
      </c>
      <c r="E96" s="2"/>
      <c r="G96" s="2"/>
      <c r="H96" s="2"/>
    </row>
    <row r="97" spans="1:8" x14ac:dyDescent="0.2">
      <c r="A97" t="s">
        <v>35</v>
      </c>
      <c r="B97">
        <v>311</v>
      </c>
      <c r="C97">
        <v>1.5583551222047844</v>
      </c>
      <c r="D97" s="2">
        <v>1.6539351509873801</v>
      </c>
      <c r="E97" s="2"/>
      <c r="G97" s="2"/>
      <c r="H97" s="2"/>
    </row>
    <row r="98" spans="1:8" x14ac:dyDescent="0.2">
      <c r="A98" t="s">
        <v>36</v>
      </c>
      <c r="B98">
        <v>287</v>
      </c>
      <c r="C98">
        <v>2.8836827697453682</v>
      </c>
      <c r="D98" s="2">
        <v>2.7031003121244601</v>
      </c>
      <c r="E98" s="2"/>
      <c r="G98" s="2"/>
      <c r="H98" s="2"/>
    </row>
    <row r="99" spans="1:8" x14ac:dyDescent="0.2">
      <c r="A99" t="s">
        <v>36</v>
      </c>
      <c r="B99">
        <v>297</v>
      </c>
      <c r="C99">
        <v>2.4669123864157214</v>
      </c>
      <c r="D99" s="2">
        <v>2.3975644558646199</v>
      </c>
      <c r="E99" s="2"/>
      <c r="G99" s="2"/>
      <c r="H99" s="2"/>
    </row>
    <row r="100" spans="1:8" x14ac:dyDescent="0.2">
      <c r="A100" t="s">
        <v>36</v>
      </c>
      <c r="B100">
        <v>312</v>
      </c>
      <c r="C100">
        <v>1.9164813383645012</v>
      </c>
      <c r="D100" s="2">
        <v>1.9759865394001599</v>
      </c>
      <c r="E100" s="2"/>
      <c r="G100" s="2"/>
      <c r="H100" s="2"/>
    </row>
    <row r="101" spans="1:8" x14ac:dyDescent="0.2">
      <c r="A101" t="s">
        <v>11</v>
      </c>
      <c r="B101">
        <v>288</v>
      </c>
      <c r="C101">
        <v>1.3412969951891549</v>
      </c>
      <c r="D101" s="2">
        <v>1.37953400779951</v>
      </c>
      <c r="E101" s="2"/>
      <c r="G101" s="2"/>
      <c r="H101" s="2"/>
    </row>
    <row r="102" spans="1:8" x14ac:dyDescent="0.2">
      <c r="A102" t="s">
        <v>11</v>
      </c>
      <c r="B102">
        <v>298</v>
      </c>
      <c r="C102">
        <v>1.0882251957816227</v>
      </c>
      <c r="D102" s="2">
        <v>1.1579528644913</v>
      </c>
      <c r="E102" s="2"/>
      <c r="G102" s="2"/>
      <c r="H102" s="2"/>
    </row>
    <row r="103" spans="1:8" x14ac:dyDescent="0.2">
      <c r="A103" t="s">
        <v>11</v>
      </c>
      <c r="B103">
        <v>314</v>
      </c>
      <c r="C103">
        <v>0.76267324320855556</v>
      </c>
      <c r="D103" s="2">
        <v>0.83277580608662205</v>
      </c>
      <c r="E103" s="2"/>
      <c r="G103" s="2"/>
      <c r="H103" s="2"/>
    </row>
    <row r="104" spans="1:8" x14ac:dyDescent="0.2">
      <c r="A104" t="s">
        <v>37</v>
      </c>
      <c r="B104">
        <v>293</v>
      </c>
      <c r="C104">
        <v>0.72513022641299607</v>
      </c>
      <c r="D104" s="2">
        <v>0.87579848502091695</v>
      </c>
      <c r="E104" s="2"/>
      <c r="G104" s="2"/>
      <c r="H104" s="2"/>
    </row>
    <row r="105" spans="1:8" x14ac:dyDescent="0.2">
      <c r="A105" t="s">
        <v>37</v>
      </c>
      <c r="B105">
        <v>299</v>
      </c>
      <c r="C105">
        <v>0.58889715918614616</v>
      </c>
      <c r="D105" s="2">
        <v>0.76352496307178497</v>
      </c>
      <c r="E105" s="2"/>
      <c r="G105" s="2"/>
      <c r="H105" s="2"/>
    </row>
    <row r="106" spans="1:8" x14ac:dyDescent="0.2">
      <c r="A106" t="s">
        <v>37</v>
      </c>
      <c r="B106">
        <v>314</v>
      </c>
      <c r="C106">
        <v>0.32280787442715508</v>
      </c>
      <c r="D106" s="2">
        <v>0.50161018800240598</v>
      </c>
      <c r="E106" s="2"/>
      <c r="G106" s="2"/>
      <c r="H106" s="2"/>
    </row>
    <row r="107" spans="1:8" x14ac:dyDescent="0.2">
      <c r="A107" t="s">
        <v>38</v>
      </c>
      <c r="B107">
        <v>293</v>
      </c>
      <c r="C107">
        <v>0.37569294977449419</v>
      </c>
      <c r="D107" s="2">
        <v>0.83753924871723895</v>
      </c>
      <c r="E107" s="2"/>
      <c r="G107" s="2"/>
      <c r="H107" s="2"/>
    </row>
    <row r="108" spans="1:8" x14ac:dyDescent="0.2">
      <c r="A108" t="s">
        <v>38</v>
      </c>
      <c r="B108">
        <v>299</v>
      </c>
      <c r="C108">
        <v>0.27383666562972786</v>
      </c>
      <c r="D108" s="2">
        <v>0.68328397751885195</v>
      </c>
      <c r="E108" s="2"/>
      <c r="G108" s="2"/>
      <c r="H108" s="2"/>
    </row>
    <row r="109" spans="1:8" x14ac:dyDescent="0.2">
      <c r="A109" t="s">
        <v>38</v>
      </c>
      <c r="B109">
        <v>312</v>
      </c>
      <c r="C109">
        <v>7.5107472486805479E-2</v>
      </c>
      <c r="D109" s="2">
        <v>0.36941310670203498</v>
      </c>
      <c r="E109" s="2"/>
      <c r="G109" s="2"/>
      <c r="H109" s="2"/>
    </row>
    <row r="110" spans="1:8" x14ac:dyDescent="0.2">
      <c r="A110" t="s">
        <v>39</v>
      </c>
      <c r="B110">
        <v>291</v>
      </c>
      <c r="C110">
        <v>2.6892071133007303</v>
      </c>
      <c r="D110" s="2">
        <v>2.58263627196912</v>
      </c>
      <c r="E110" s="2"/>
      <c r="G110" s="2"/>
      <c r="H110" s="2"/>
    </row>
    <row r="111" spans="1:8" x14ac:dyDescent="0.2">
      <c r="A111" t="s">
        <v>39</v>
      </c>
      <c r="B111">
        <v>299</v>
      </c>
      <c r="C111">
        <v>2.3933394562625097</v>
      </c>
      <c r="D111" s="2">
        <v>2.2783385390182702</v>
      </c>
      <c r="E111" s="2"/>
      <c r="G111" s="2"/>
      <c r="H111" s="2"/>
    </row>
    <row r="112" spans="1:8" x14ac:dyDescent="0.2">
      <c r="A112" t="s">
        <v>39</v>
      </c>
      <c r="B112">
        <v>311</v>
      </c>
      <c r="C112">
        <v>1.9904737066190901</v>
      </c>
      <c r="D112" s="2">
        <v>1.8512402986293499</v>
      </c>
      <c r="E112" s="2"/>
      <c r="G112" s="2"/>
      <c r="H112" s="2"/>
    </row>
    <row r="113" spans="1:8" x14ac:dyDescent="0.2">
      <c r="A113" t="s">
        <v>40</v>
      </c>
      <c r="B113">
        <v>285</v>
      </c>
      <c r="C113">
        <v>1.5560371357069851</v>
      </c>
      <c r="D113" s="2">
        <v>0.53680259980891398</v>
      </c>
      <c r="E113" s="2"/>
      <c r="G113" s="2"/>
      <c r="H113" s="2"/>
    </row>
    <row r="114" spans="1:8" x14ac:dyDescent="0.2">
      <c r="A114" t="s">
        <v>40</v>
      </c>
      <c r="B114">
        <v>295</v>
      </c>
      <c r="C114">
        <v>1.3323660190943349</v>
      </c>
      <c r="D114" s="2">
        <v>0.34188570833176801</v>
      </c>
      <c r="E114" s="2"/>
      <c r="G114" s="2"/>
      <c r="H114" s="2"/>
    </row>
    <row r="115" spans="1:8" x14ac:dyDescent="0.2">
      <c r="A115" t="s">
        <v>40</v>
      </c>
      <c r="B115">
        <v>310</v>
      </c>
      <c r="C115">
        <v>1.0285474142198228</v>
      </c>
      <c r="D115" s="2">
        <v>7.3086157493509704E-2</v>
      </c>
      <c r="E115" s="2"/>
      <c r="G115" s="2"/>
      <c r="H115" s="2"/>
    </row>
    <row r="116" spans="1:8" x14ac:dyDescent="0.2">
      <c r="A116" t="s">
        <v>41</v>
      </c>
      <c r="B116">
        <v>287</v>
      </c>
      <c r="C116">
        <v>0.75141608868392118</v>
      </c>
      <c r="D116" s="2">
        <v>0.622625667877586</v>
      </c>
      <c r="E116" s="2"/>
      <c r="G116" s="2"/>
      <c r="H116" s="2"/>
    </row>
    <row r="117" spans="1:8" x14ac:dyDescent="0.2">
      <c r="A117" t="s">
        <v>41</v>
      </c>
      <c r="B117">
        <v>297</v>
      </c>
      <c r="C117">
        <v>0.56531380905006046</v>
      </c>
      <c r="D117" s="2">
        <v>0.43700642245638499</v>
      </c>
      <c r="E117" s="2"/>
      <c r="G117" s="2"/>
      <c r="H117" s="2"/>
    </row>
    <row r="118" spans="1:8" x14ac:dyDescent="0.2">
      <c r="A118" t="s">
        <v>41</v>
      </c>
      <c r="B118">
        <v>312</v>
      </c>
      <c r="C118">
        <v>0.31845373111853459</v>
      </c>
      <c r="D118" s="2">
        <v>0.18088943604792601</v>
      </c>
      <c r="E118" s="2"/>
      <c r="G118" s="2"/>
      <c r="H118" s="2"/>
    </row>
    <row r="121" spans="1:8" x14ac:dyDescent="0.2">
      <c r="A121" s="4" t="s">
        <v>61</v>
      </c>
    </row>
    <row r="122" spans="1:8" x14ac:dyDescent="0.2">
      <c r="A122" t="s">
        <v>6</v>
      </c>
      <c r="B122">
        <v>288.14999999999998</v>
      </c>
      <c r="C122" t="s">
        <v>62</v>
      </c>
      <c r="D122" s="2">
        <v>1.8863877452737701</v>
      </c>
    </row>
    <row r="123" spans="1:8" x14ac:dyDescent="0.2">
      <c r="A123" t="s">
        <v>6</v>
      </c>
      <c r="B123">
        <v>298.14999999999998</v>
      </c>
      <c r="C123" t="s">
        <v>62</v>
      </c>
      <c r="D123" s="2">
        <v>1.5737875341121601</v>
      </c>
    </row>
    <row r="124" spans="1:8" x14ac:dyDescent="0.2">
      <c r="A124" t="s">
        <v>6</v>
      </c>
      <c r="B124">
        <v>313.14999999999998</v>
      </c>
      <c r="C124" t="s">
        <v>62</v>
      </c>
      <c r="D124" s="2">
        <v>1.14232528873661</v>
      </c>
    </row>
    <row r="125" spans="1:8" x14ac:dyDescent="0.2">
      <c r="A125" t="s">
        <v>10</v>
      </c>
      <c r="B125">
        <v>288.14999999999998</v>
      </c>
      <c r="C125" t="s">
        <v>62</v>
      </c>
      <c r="D125" s="2">
        <v>1.8238331561030301</v>
      </c>
    </row>
    <row r="126" spans="1:8" x14ac:dyDescent="0.2">
      <c r="A126" t="s">
        <v>10</v>
      </c>
      <c r="B126">
        <v>298.14999999999998</v>
      </c>
      <c r="C126" t="s">
        <v>62</v>
      </c>
      <c r="D126" s="2">
        <v>1.51272815705553</v>
      </c>
    </row>
    <row r="127" spans="1:8" x14ac:dyDescent="0.2">
      <c r="A127" t="s">
        <v>10</v>
      </c>
      <c r="B127">
        <v>313.14999999999998</v>
      </c>
      <c r="C127" t="s">
        <v>62</v>
      </c>
      <c r="D127" s="2">
        <v>1.08332961043481</v>
      </c>
    </row>
    <row r="128" spans="1:8" x14ac:dyDescent="0.2">
      <c r="A128" t="s">
        <v>18</v>
      </c>
      <c r="B128">
        <v>288.14999999999998</v>
      </c>
      <c r="C128" t="s">
        <v>62</v>
      </c>
      <c r="D128" s="2">
        <v>2.3975701961935401</v>
      </c>
    </row>
    <row r="129" spans="1:4" x14ac:dyDescent="0.2">
      <c r="A129" t="s">
        <v>18</v>
      </c>
      <c r="B129">
        <v>298.14999999999998</v>
      </c>
      <c r="C129" t="s">
        <v>62</v>
      </c>
      <c r="D129" s="2">
        <v>2.01541153791573</v>
      </c>
    </row>
    <row r="130" spans="1:4" x14ac:dyDescent="0.2">
      <c r="A130" t="s">
        <v>18</v>
      </c>
      <c r="B130">
        <v>313.14999999999998</v>
      </c>
      <c r="C130" t="s">
        <v>62</v>
      </c>
      <c r="D130" s="2">
        <v>1.4879435602993201</v>
      </c>
    </row>
    <row r="133" spans="1:4" x14ac:dyDescent="0.2">
      <c r="B133" s="2"/>
      <c r="C133" s="2"/>
    </row>
    <row r="134" spans="1:4" x14ac:dyDescent="0.2">
      <c r="B134" s="2"/>
      <c r="C134" s="2"/>
    </row>
    <row r="135" spans="1:4" x14ac:dyDescent="0.2">
      <c r="B135" s="2"/>
      <c r="C135" s="2"/>
    </row>
    <row r="136" spans="1:4" x14ac:dyDescent="0.2">
      <c r="B136" s="2"/>
      <c r="C136" s="2"/>
    </row>
    <row r="137" spans="1:4" x14ac:dyDescent="0.2">
      <c r="B137" s="2"/>
      <c r="C137" s="2"/>
    </row>
    <row r="138" spans="1:4" x14ac:dyDescent="0.2">
      <c r="B138" s="2"/>
      <c r="C138" s="2"/>
    </row>
    <row r="139" spans="1:4" x14ac:dyDescent="0.2">
      <c r="B139" s="2"/>
      <c r="C139" s="2"/>
    </row>
    <row r="140" spans="1:4" x14ac:dyDescent="0.2">
      <c r="B140" s="2"/>
      <c r="C140" s="2"/>
    </row>
    <row r="141" spans="1:4" x14ac:dyDescent="0.2">
      <c r="B141" s="2"/>
      <c r="C1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3F63-6EB4-4142-B9C0-651730106C37}">
  <dimension ref="A1:H40"/>
  <sheetViews>
    <sheetView workbookViewId="0">
      <selection activeCell="L17" sqref="L17"/>
    </sheetView>
  </sheetViews>
  <sheetFormatPr baseColWidth="10" defaultRowHeight="16" x14ac:dyDescent="0.2"/>
  <cols>
    <col min="1" max="1" width="24.1640625" customWidth="1"/>
  </cols>
  <sheetData>
    <row r="1" spans="1:8" x14ac:dyDescent="0.2">
      <c r="A1" t="s">
        <v>51</v>
      </c>
      <c r="B1" t="s">
        <v>52</v>
      </c>
      <c r="C1" t="s">
        <v>53</v>
      </c>
      <c r="D1" t="s">
        <v>54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">
      <c r="A2" t="s">
        <v>1</v>
      </c>
      <c r="B2">
        <v>3.4129692832764505E-3</v>
      </c>
      <c r="C2">
        <v>1.5171033012313044</v>
      </c>
      <c r="D2">
        <v>1.3245661203790995</v>
      </c>
      <c r="E2">
        <f>_xlfn.RANK.AVG(C2,$C$2:$C$40)</f>
        <v>22</v>
      </c>
      <c r="F2">
        <f>_xlfn.RANK.AVG(D2,$D$2:$D$40)</f>
        <v>20</v>
      </c>
      <c r="G2">
        <f>ABS(D2-C2)</f>
        <v>0.19253718085220495</v>
      </c>
      <c r="H2">
        <f>G2^2</f>
        <v>3.7070566010514679E-2</v>
      </c>
    </row>
    <row r="3" spans="1:8" x14ac:dyDescent="0.2">
      <c r="A3" t="s">
        <v>2</v>
      </c>
      <c r="B3">
        <v>3.472222222222222E-3</v>
      </c>
      <c r="C3">
        <v>1.6917549549233142</v>
      </c>
      <c r="D3">
        <v>1.6562072205079996</v>
      </c>
      <c r="E3">
        <f t="shared" ref="E3:E40" si="0">_xlfn.RANK.AVG(C3,$C$2:$C$40)</f>
        <v>18</v>
      </c>
      <c r="F3">
        <f t="shared" ref="F3:F40" si="1">_xlfn.RANK.AVG(D3,$D$2:$D$40)</f>
        <v>17</v>
      </c>
      <c r="G3">
        <f t="shared" ref="G3:G40" si="2">ABS(D3-C3)</f>
        <v>3.5547734415314558E-2</v>
      </c>
      <c r="H3">
        <f t="shared" ref="H3:H40" si="3">G3^2</f>
        <v>1.2636414220617391E-3</v>
      </c>
    </row>
    <row r="4" spans="1:8" x14ac:dyDescent="0.2">
      <c r="A4" t="s">
        <v>3</v>
      </c>
      <c r="B4">
        <v>3.4843205574912892E-3</v>
      </c>
      <c r="C4">
        <v>0.79930737638833604</v>
      </c>
      <c r="D4">
        <v>0.87576687991219959</v>
      </c>
      <c r="E4">
        <f t="shared" si="0"/>
        <v>30</v>
      </c>
      <c r="F4">
        <f t="shared" si="1"/>
        <v>28</v>
      </c>
      <c r="G4">
        <f t="shared" si="2"/>
        <v>7.6459503523863548E-2</v>
      </c>
      <c r="H4">
        <f t="shared" si="3"/>
        <v>5.8460556791157022E-3</v>
      </c>
    </row>
    <row r="5" spans="1:8" x14ac:dyDescent="0.2">
      <c r="A5" t="s">
        <v>4</v>
      </c>
      <c r="B5">
        <v>3.4482758620689655E-3</v>
      </c>
      <c r="C5">
        <v>2.1068134884756864</v>
      </c>
      <c r="D5">
        <v>1.8542511925540008</v>
      </c>
      <c r="E5">
        <f t="shared" si="0"/>
        <v>9</v>
      </c>
      <c r="F5">
        <f t="shared" si="1"/>
        <v>15</v>
      </c>
      <c r="G5">
        <f t="shared" si="2"/>
        <v>0.25256229592168555</v>
      </c>
      <c r="H5">
        <f t="shared" si="3"/>
        <v>6.3787713321233064E-2</v>
      </c>
    </row>
    <row r="6" spans="1:8" x14ac:dyDescent="0.2">
      <c r="A6" t="s">
        <v>5</v>
      </c>
      <c r="B6">
        <v>3.4965034965034965E-3</v>
      </c>
      <c r="C6">
        <v>1.9595312450072784</v>
      </c>
      <c r="D6">
        <v>1.1912879194459007</v>
      </c>
      <c r="E6">
        <f t="shared" si="0"/>
        <v>14</v>
      </c>
      <c r="F6">
        <f t="shared" si="1"/>
        <v>23</v>
      </c>
      <c r="G6">
        <f t="shared" si="2"/>
        <v>0.76824332556137764</v>
      </c>
      <c r="H6">
        <f t="shared" si="3"/>
        <v>0.59019780726960491</v>
      </c>
    </row>
    <row r="7" spans="1:8" x14ac:dyDescent="0.2">
      <c r="A7" t="s">
        <v>7</v>
      </c>
      <c r="B7">
        <v>3.4843205574912892E-3</v>
      </c>
      <c r="C7">
        <v>3.0262614785888138</v>
      </c>
      <c r="D7">
        <v>3.2196215626141997</v>
      </c>
      <c r="E7">
        <f t="shared" si="0"/>
        <v>4</v>
      </c>
      <c r="F7">
        <f t="shared" si="1"/>
        <v>3</v>
      </c>
      <c r="G7">
        <f t="shared" si="2"/>
        <v>0.19336008402538596</v>
      </c>
      <c r="H7">
        <f t="shared" si="3"/>
        <v>3.7388122094304317E-2</v>
      </c>
    </row>
    <row r="8" spans="1:8" x14ac:dyDescent="0.2">
      <c r="A8" t="s">
        <v>8</v>
      </c>
      <c r="B8">
        <v>3.4843205574912892E-3</v>
      </c>
      <c r="C8">
        <v>2.3243465847755584</v>
      </c>
      <c r="D8">
        <v>2.2699696212356999</v>
      </c>
      <c r="E8">
        <f t="shared" si="0"/>
        <v>8</v>
      </c>
      <c r="F8">
        <f t="shared" si="1"/>
        <v>8</v>
      </c>
      <c r="G8">
        <f t="shared" si="2"/>
        <v>5.4376963539858547E-2</v>
      </c>
      <c r="H8">
        <f t="shared" si="3"/>
        <v>2.9568541638151057E-3</v>
      </c>
    </row>
    <row r="9" spans="1:8" x14ac:dyDescent="0.2">
      <c r="A9" t="s">
        <v>9</v>
      </c>
      <c r="B9">
        <v>3.4482758620689655E-3</v>
      </c>
      <c r="C9">
        <v>3.7059577856486876</v>
      </c>
      <c r="D9">
        <v>3.2360494899972014</v>
      </c>
      <c r="E9">
        <f t="shared" si="0"/>
        <v>2</v>
      </c>
      <c r="F9">
        <f t="shared" si="1"/>
        <v>2</v>
      </c>
      <c r="G9">
        <f t="shared" si="2"/>
        <v>0.46990829565148617</v>
      </c>
      <c r="H9">
        <f t="shared" si="3"/>
        <v>0.22081380632208453</v>
      </c>
    </row>
    <row r="10" spans="1:8" x14ac:dyDescent="0.2">
      <c r="A10" t="s">
        <v>11</v>
      </c>
      <c r="B10">
        <v>3.472222222222222E-3</v>
      </c>
      <c r="C10">
        <v>1.3412969951891549</v>
      </c>
      <c r="D10">
        <v>1.3823758337266003</v>
      </c>
      <c r="E10">
        <f t="shared" si="0"/>
        <v>23.5</v>
      </c>
      <c r="F10">
        <f t="shared" si="1"/>
        <v>18</v>
      </c>
      <c r="G10">
        <f t="shared" si="2"/>
        <v>4.1078838537445428E-2</v>
      </c>
      <c r="H10">
        <f t="shared" si="3"/>
        <v>1.6874709755855116E-3</v>
      </c>
    </row>
    <row r="11" spans="1:8" x14ac:dyDescent="0.2">
      <c r="A11" t="s">
        <v>12</v>
      </c>
      <c r="B11">
        <v>3.4843205574912892E-3</v>
      </c>
      <c r="C11">
        <v>1.021731244332152</v>
      </c>
      <c r="D11">
        <v>0.71440618454269966</v>
      </c>
      <c r="E11">
        <f t="shared" si="0"/>
        <v>28</v>
      </c>
      <c r="F11">
        <f t="shared" si="1"/>
        <v>29</v>
      </c>
      <c r="G11">
        <f t="shared" si="2"/>
        <v>0.30732505978945235</v>
      </c>
      <c r="H11">
        <f t="shared" si="3"/>
        <v>9.4448692374590457E-2</v>
      </c>
    </row>
    <row r="12" spans="1:8" x14ac:dyDescent="0.2">
      <c r="A12" t="s">
        <v>13</v>
      </c>
      <c r="B12">
        <v>3.5087719298245615E-3</v>
      </c>
      <c r="C12">
        <v>3.5507661519843023</v>
      </c>
      <c r="D12">
        <v>4.2295076152579991</v>
      </c>
      <c r="E12">
        <f t="shared" si="0"/>
        <v>3</v>
      </c>
      <c r="F12">
        <f t="shared" si="1"/>
        <v>1</v>
      </c>
      <c r="G12">
        <f t="shared" si="2"/>
        <v>0.67874146327369678</v>
      </c>
      <c r="H12">
        <f t="shared" si="3"/>
        <v>0.46068997396691908</v>
      </c>
    </row>
    <row r="13" spans="1:8" x14ac:dyDescent="0.2">
      <c r="A13" t="s">
        <v>14</v>
      </c>
      <c r="B13">
        <v>3.4602076124567475E-3</v>
      </c>
      <c r="C13">
        <v>1.8761006176618058</v>
      </c>
      <c r="D13">
        <v>1.9401564316160007</v>
      </c>
      <c r="E13">
        <f t="shared" si="0"/>
        <v>16</v>
      </c>
      <c r="F13">
        <f t="shared" si="1"/>
        <v>12</v>
      </c>
      <c r="G13">
        <f t="shared" si="2"/>
        <v>6.4055813954194907E-2</v>
      </c>
      <c r="H13">
        <f t="shared" si="3"/>
        <v>4.1031473013344311E-3</v>
      </c>
    </row>
    <row r="14" spans="1:8" x14ac:dyDescent="0.2">
      <c r="A14" t="s">
        <v>15</v>
      </c>
      <c r="B14">
        <v>3.4843205574912892E-3</v>
      </c>
      <c r="C14">
        <v>1.1817271953786161</v>
      </c>
      <c r="D14">
        <v>1.0185581846004998</v>
      </c>
      <c r="E14">
        <f t="shared" si="0"/>
        <v>27</v>
      </c>
      <c r="F14">
        <f t="shared" si="1"/>
        <v>26</v>
      </c>
      <c r="G14">
        <f t="shared" si="2"/>
        <v>0.1631690107781163</v>
      </c>
      <c r="H14">
        <f t="shared" si="3"/>
        <v>2.6624126078309031E-2</v>
      </c>
    </row>
    <row r="15" spans="1:8" x14ac:dyDescent="0.2">
      <c r="A15" t="s">
        <v>16</v>
      </c>
      <c r="B15">
        <v>3.472222222222222E-3</v>
      </c>
      <c r="C15">
        <v>2.0930978681273213</v>
      </c>
      <c r="D15">
        <v>2.4138902952846015</v>
      </c>
      <c r="E15">
        <f t="shared" si="0"/>
        <v>10</v>
      </c>
      <c r="F15">
        <f t="shared" si="1"/>
        <v>6</v>
      </c>
      <c r="G15">
        <f t="shared" si="2"/>
        <v>0.32079242715728018</v>
      </c>
      <c r="H15">
        <f t="shared" si="3"/>
        <v>0.1029077813214589</v>
      </c>
    </row>
    <row r="16" spans="1:8" x14ac:dyDescent="0.2">
      <c r="A16" t="s">
        <v>17</v>
      </c>
      <c r="B16">
        <v>3.4965034965034965E-3</v>
      </c>
      <c r="C16">
        <v>0.37087366333854538</v>
      </c>
      <c r="D16">
        <v>0.25511267922169978</v>
      </c>
      <c r="E16">
        <f t="shared" si="0"/>
        <v>36</v>
      </c>
      <c r="F16">
        <f t="shared" si="1"/>
        <v>36</v>
      </c>
      <c r="G16">
        <f t="shared" si="2"/>
        <v>0.1157609841168456</v>
      </c>
      <c r="H16">
        <f t="shared" si="3"/>
        <v>1.3400605443700579E-2</v>
      </c>
    </row>
    <row r="17" spans="1:8" x14ac:dyDescent="0.2">
      <c r="A17" t="s">
        <v>19</v>
      </c>
      <c r="B17">
        <v>3.4965034965034965E-3</v>
      </c>
      <c r="C17">
        <v>1.2895080924321987</v>
      </c>
      <c r="D17">
        <v>1.1292567720766993</v>
      </c>
      <c r="E17">
        <f t="shared" si="0"/>
        <v>25</v>
      </c>
      <c r="F17">
        <f t="shared" si="1"/>
        <v>24</v>
      </c>
      <c r="G17">
        <f t="shared" si="2"/>
        <v>0.16025132035549938</v>
      </c>
      <c r="H17">
        <f t="shared" si="3"/>
        <v>2.5680485675680889E-2</v>
      </c>
    </row>
    <row r="18" spans="1:8" x14ac:dyDescent="0.2">
      <c r="A18" t="s">
        <v>20</v>
      </c>
      <c r="B18">
        <v>3.472222222222222E-3</v>
      </c>
      <c r="C18">
        <v>1.2322686734807833</v>
      </c>
      <c r="D18">
        <v>1.3115689107844011</v>
      </c>
      <c r="E18">
        <f t="shared" si="0"/>
        <v>26</v>
      </c>
      <c r="F18">
        <f t="shared" si="1"/>
        <v>21</v>
      </c>
      <c r="G18">
        <f t="shared" si="2"/>
        <v>7.9300237303617793E-2</v>
      </c>
      <c r="H18">
        <f t="shared" si="3"/>
        <v>6.2885276364100951E-3</v>
      </c>
    </row>
    <row r="19" spans="1:8" x14ac:dyDescent="0.2">
      <c r="A19" t="s">
        <v>21</v>
      </c>
      <c r="B19">
        <v>3.4965034965034965E-3</v>
      </c>
      <c r="C19">
        <v>1.5617171762226887</v>
      </c>
      <c r="D19">
        <v>1.2410372480961005</v>
      </c>
      <c r="E19">
        <f t="shared" si="0"/>
        <v>20</v>
      </c>
      <c r="F19">
        <f t="shared" si="1"/>
        <v>22</v>
      </c>
      <c r="G19">
        <f t="shared" si="2"/>
        <v>0.32067992812658819</v>
      </c>
      <c r="H19">
        <f t="shared" si="3"/>
        <v>0.10283561630327377</v>
      </c>
    </row>
    <row r="20" spans="1:8" x14ac:dyDescent="0.2">
      <c r="A20" t="s">
        <v>22</v>
      </c>
      <c r="B20">
        <v>3.472222222222222E-3</v>
      </c>
      <c r="C20">
        <v>1.9782390361706734</v>
      </c>
      <c r="D20">
        <v>1.7953870093991995</v>
      </c>
      <c r="E20">
        <f t="shared" si="0"/>
        <v>13</v>
      </c>
      <c r="F20">
        <f t="shared" si="1"/>
        <v>16</v>
      </c>
      <c r="G20">
        <f t="shared" si="2"/>
        <v>0.18285202677147394</v>
      </c>
      <c r="H20">
        <f t="shared" si="3"/>
        <v>3.3434863694435824E-2</v>
      </c>
    </row>
    <row r="21" spans="1:8" x14ac:dyDescent="0.2">
      <c r="A21" t="s">
        <v>23</v>
      </c>
      <c r="B21">
        <v>3.4482758620689655E-3</v>
      </c>
      <c r="C21">
        <v>1.9211782499789523</v>
      </c>
      <c r="D21">
        <v>2.045830028808</v>
      </c>
      <c r="E21">
        <f t="shared" si="0"/>
        <v>15</v>
      </c>
      <c r="F21">
        <f t="shared" si="1"/>
        <v>10</v>
      </c>
      <c r="G21">
        <f t="shared" si="2"/>
        <v>0.12465177882904777</v>
      </c>
      <c r="H21">
        <f t="shared" si="3"/>
        <v>1.553806596524584E-2</v>
      </c>
    </row>
    <row r="22" spans="1:8" x14ac:dyDescent="0.2">
      <c r="A22" t="s">
        <v>24</v>
      </c>
      <c r="B22">
        <v>3.4602076124567475E-3</v>
      </c>
      <c r="C22">
        <v>1.6589896912633479</v>
      </c>
      <c r="D22">
        <v>2.3670917462560004</v>
      </c>
      <c r="E22">
        <f t="shared" si="0"/>
        <v>19</v>
      </c>
      <c r="F22">
        <f t="shared" si="1"/>
        <v>7</v>
      </c>
      <c r="G22">
        <f t="shared" si="2"/>
        <v>0.70810205499265244</v>
      </c>
      <c r="H22">
        <f t="shared" si="3"/>
        <v>0.50140852028481742</v>
      </c>
    </row>
    <row r="23" spans="1:8" x14ac:dyDescent="0.2">
      <c r="A23" t="s">
        <v>25</v>
      </c>
      <c r="B23">
        <v>3.4843205574912892E-3</v>
      </c>
      <c r="C23">
        <v>-0.4780358009429998</v>
      </c>
      <c r="D23">
        <v>-0.34427776836484991</v>
      </c>
      <c r="E23">
        <f t="shared" si="0"/>
        <v>39</v>
      </c>
      <c r="F23">
        <f t="shared" si="1"/>
        <v>38</v>
      </c>
      <c r="G23">
        <f t="shared" si="2"/>
        <v>0.13375803257814989</v>
      </c>
      <c r="H23">
        <f t="shared" si="3"/>
        <v>1.7891211279177408E-2</v>
      </c>
    </row>
    <row r="24" spans="1:8" x14ac:dyDescent="0.2">
      <c r="A24" t="s">
        <v>26</v>
      </c>
      <c r="B24">
        <v>3.472222222222222E-3</v>
      </c>
      <c r="C24">
        <v>3.9035270165068816</v>
      </c>
      <c r="D24">
        <v>2.8478147422906019</v>
      </c>
      <c r="E24">
        <f t="shared" si="0"/>
        <v>1</v>
      </c>
      <c r="F24">
        <f t="shared" si="1"/>
        <v>5</v>
      </c>
      <c r="G24">
        <f t="shared" si="2"/>
        <v>1.0557122742162797</v>
      </c>
      <c r="H24">
        <f t="shared" si="3"/>
        <v>1.1145284059309093</v>
      </c>
    </row>
    <row r="25" spans="1:8" x14ac:dyDescent="0.2">
      <c r="A25" t="s">
        <v>27</v>
      </c>
      <c r="B25">
        <v>3.4602076124567475E-3</v>
      </c>
      <c r="C25">
        <v>0.62700737805540041</v>
      </c>
      <c r="D25">
        <v>0.44358933256319943</v>
      </c>
      <c r="E25">
        <f t="shared" si="0"/>
        <v>34</v>
      </c>
      <c r="F25">
        <f t="shared" si="1"/>
        <v>32</v>
      </c>
      <c r="G25">
        <f t="shared" si="2"/>
        <v>0.18341804549220098</v>
      </c>
      <c r="H25">
        <f t="shared" si="3"/>
        <v>3.3642179412179105E-2</v>
      </c>
    </row>
    <row r="26" spans="1:8" x14ac:dyDescent="0.2">
      <c r="A26" t="s">
        <v>28</v>
      </c>
      <c r="B26">
        <v>3.4965034965034965E-3</v>
      </c>
      <c r="C26">
        <v>9.950330853168092E-3</v>
      </c>
      <c r="D26">
        <v>-0.40136144425480014</v>
      </c>
      <c r="E26">
        <f t="shared" si="0"/>
        <v>38</v>
      </c>
      <c r="F26">
        <f t="shared" si="1"/>
        <v>39</v>
      </c>
      <c r="G26">
        <f t="shared" si="2"/>
        <v>0.41131177510796824</v>
      </c>
      <c r="H26">
        <f t="shared" si="3"/>
        <v>0.16917737634246785</v>
      </c>
    </row>
    <row r="27" spans="1:8" x14ac:dyDescent="0.2">
      <c r="A27" t="s">
        <v>29</v>
      </c>
      <c r="B27">
        <v>3.472222222222222E-3</v>
      </c>
      <c r="C27">
        <v>1.8357763546448294</v>
      </c>
      <c r="D27">
        <v>0.97978631512000014</v>
      </c>
      <c r="E27">
        <f t="shared" si="0"/>
        <v>17</v>
      </c>
      <c r="F27">
        <f t="shared" si="1"/>
        <v>27</v>
      </c>
      <c r="G27">
        <f t="shared" si="2"/>
        <v>0.85599003952482922</v>
      </c>
      <c r="H27">
        <f t="shared" si="3"/>
        <v>0.73271894776571866</v>
      </c>
    </row>
    <row r="28" spans="1:8" x14ac:dyDescent="0.2">
      <c r="A28" t="s">
        <v>30</v>
      </c>
      <c r="B28">
        <v>3.4602076124567475E-3</v>
      </c>
      <c r="C28">
        <v>0.22713557258374711</v>
      </c>
      <c r="D28">
        <v>9.3247277817600338E-2</v>
      </c>
      <c r="E28">
        <f t="shared" si="0"/>
        <v>37</v>
      </c>
      <c r="F28">
        <f t="shared" si="1"/>
        <v>37</v>
      </c>
      <c r="G28">
        <f t="shared" si="2"/>
        <v>0.13388829476614678</v>
      </c>
      <c r="H28">
        <f t="shared" si="3"/>
        <v>1.7926075475386605E-2</v>
      </c>
    </row>
    <row r="29" spans="1:8" x14ac:dyDescent="0.2">
      <c r="A29" t="s">
        <v>31</v>
      </c>
      <c r="B29">
        <v>3.3557046979865771E-3</v>
      </c>
      <c r="C29">
        <v>0.87296560713578142</v>
      </c>
      <c r="D29">
        <v>0.60799266024649956</v>
      </c>
      <c r="E29">
        <f t="shared" si="0"/>
        <v>29</v>
      </c>
      <c r="F29">
        <f t="shared" si="1"/>
        <v>30</v>
      </c>
      <c r="G29">
        <f t="shared" si="2"/>
        <v>0.26497294688928186</v>
      </c>
      <c r="H29">
        <f t="shared" si="3"/>
        <v>7.0210662583190184E-2</v>
      </c>
    </row>
    <row r="30" spans="1:8" x14ac:dyDescent="0.2">
      <c r="A30" t="s">
        <v>32</v>
      </c>
      <c r="B30">
        <v>3.4602076124567475E-3</v>
      </c>
      <c r="C30">
        <v>0.74193734472937733</v>
      </c>
      <c r="D30">
        <v>1.0289247614240002</v>
      </c>
      <c r="E30">
        <f t="shared" si="0"/>
        <v>32</v>
      </c>
      <c r="F30">
        <f t="shared" si="1"/>
        <v>25</v>
      </c>
      <c r="G30">
        <f t="shared" si="2"/>
        <v>0.28698741669462291</v>
      </c>
      <c r="H30">
        <f t="shared" si="3"/>
        <v>8.2361777341053127E-2</v>
      </c>
    </row>
    <row r="31" spans="1:8" x14ac:dyDescent="0.2">
      <c r="A31" t="s">
        <v>33</v>
      </c>
      <c r="B31">
        <v>3.4965034965034965E-3</v>
      </c>
      <c r="C31">
        <v>2.0643279038697879</v>
      </c>
      <c r="D31">
        <v>1.9711114415051005</v>
      </c>
      <c r="E31">
        <f t="shared" si="0"/>
        <v>11</v>
      </c>
      <c r="F31">
        <f t="shared" si="1"/>
        <v>11</v>
      </c>
      <c r="G31">
        <f t="shared" si="2"/>
        <v>9.3216462364687391E-2</v>
      </c>
      <c r="H31">
        <f t="shared" si="3"/>
        <v>8.6893088557871805E-3</v>
      </c>
    </row>
    <row r="32" spans="1:8" x14ac:dyDescent="0.2">
      <c r="A32" t="s">
        <v>34</v>
      </c>
      <c r="B32">
        <v>3.4843205574912892E-3</v>
      </c>
      <c r="C32">
        <v>1.9787921335299061</v>
      </c>
      <c r="D32">
        <v>1.8565831958491987</v>
      </c>
      <c r="E32">
        <f t="shared" si="0"/>
        <v>12</v>
      </c>
      <c r="F32">
        <f t="shared" si="1"/>
        <v>14</v>
      </c>
      <c r="G32">
        <f t="shared" si="2"/>
        <v>0.1222089376807074</v>
      </c>
      <c r="H32">
        <f t="shared" si="3"/>
        <v>1.4935024449047023E-2</v>
      </c>
    </row>
    <row r="33" spans="1:8" x14ac:dyDescent="0.2">
      <c r="A33" t="s">
        <v>35</v>
      </c>
      <c r="B33">
        <v>3.472222222222222E-3</v>
      </c>
      <c r="C33">
        <v>2.3674360653136621</v>
      </c>
      <c r="D33">
        <v>1.8778211091707995</v>
      </c>
      <c r="E33">
        <f t="shared" si="0"/>
        <v>7</v>
      </c>
      <c r="F33">
        <f t="shared" si="1"/>
        <v>13</v>
      </c>
      <c r="G33">
        <f t="shared" si="2"/>
        <v>0.48961495614286266</v>
      </c>
      <c r="H33">
        <f t="shared" si="3"/>
        <v>0.23972280527877732</v>
      </c>
    </row>
    <row r="34" spans="1:8" x14ac:dyDescent="0.2">
      <c r="A34" t="s">
        <v>36</v>
      </c>
      <c r="B34">
        <v>3.4843205574912892E-3</v>
      </c>
      <c r="C34">
        <v>2.8836827697453682</v>
      </c>
      <c r="D34">
        <v>2.2238332704977006</v>
      </c>
      <c r="E34">
        <f t="shared" si="0"/>
        <v>5</v>
      </c>
      <c r="F34">
        <f t="shared" si="1"/>
        <v>9</v>
      </c>
      <c r="G34">
        <f t="shared" si="2"/>
        <v>0.65984949924766756</v>
      </c>
      <c r="H34">
        <f t="shared" si="3"/>
        <v>0.43540136165739762</v>
      </c>
    </row>
    <row r="35" spans="1:8" x14ac:dyDescent="0.2">
      <c r="A35" t="s">
        <v>11</v>
      </c>
      <c r="B35">
        <v>3.472222222222222E-3</v>
      </c>
      <c r="C35">
        <v>1.3412969951891549</v>
      </c>
      <c r="D35">
        <v>1.3823751392822006</v>
      </c>
      <c r="E35">
        <f t="shared" si="0"/>
        <v>23.5</v>
      </c>
      <c r="F35">
        <f t="shared" si="1"/>
        <v>19</v>
      </c>
      <c r="G35">
        <f t="shared" si="2"/>
        <v>4.1078144093045665E-2</v>
      </c>
      <c r="H35">
        <f t="shared" si="3"/>
        <v>1.6874139221290225E-3</v>
      </c>
    </row>
    <row r="36" spans="1:8" x14ac:dyDescent="0.2">
      <c r="A36" t="s">
        <v>37</v>
      </c>
      <c r="B36">
        <v>3.4129692832764505E-3</v>
      </c>
      <c r="C36">
        <v>0.72513022641299607</v>
      </c>
      <c r="D36">
        <v>0.38948976372139921</v>
      </c>
      <c r="E36">
        <f t="shared" si="0"/>
        <v>33</v>
      </c>
      <c r="F36">
        <f t="shared" si="1"/>
        <v>34</v>
      </c>
      <c r="G36">
        <f t="shared" si="2"/>
        <v>0.33564046269159686</v>
      </c>
      <c r="H36">
        <f t="shared" si="3"/>
        <v>0.11265452019582922</v>
      </c>
    </row>
    <row r="37" spans="1:8" x14ac:dyDescent="0.2">
      <c r="A37" t="s">
        <v>38</v>
      </c>
      <c r="B37">
        <v>3.4129692832764505E-3</v>
      </c>
      <c r="C37">
        <v>0.37569294977449419</v>
      </c>
      <c r="D37">
        <v>0.28664115556239889</v>
      </c>
      <c r="E37">
        <f t="shared" si="0"/>
        <v>35</v>
      </c>
      <c r="F37">
        <f t="shared" si="1"/>
        <v>35</v>
      </c>
      <c r="G37">
        <f t="shared" si="2"/>
        <v>8.9051794212095303E-2</v>
      </c>
      <c r="H37">
        <f t="shared" si="3"/>
        <v>7.9302220523933698E-3</v>
      </c>
    </row>
    <row r="38" spans="1:8" x14ac:dyDescent="0.2">
      <c r="A38" t="s">
        <v>39</v>
      </c>
      <c r="B38">
        <v>3.4364261168384879E-3</v>
      </c>
      <c r="C38">
        <v>2.6892071133007303</v>
      </c>
      <c r="D38">
        <v>2.8726632544749986</v>
      </c>
      <c r="E38">
        <f t="shared" si="0"/>
        <v>6</v>
      </c>
      <c r="F38">
        <f t="shared" si="1"/>
        <v>4</v>
      </c>
      <c r="G38">
        <f t="shared" si="2"/>
        <v>0.18345614117426834</v>
      </c>
      <c r="H38">
        <f t="shared" si="3"/>
        <v>3.3656155734553078E-2</v>
      </c>
    </row>
    <row r="39" spans="1:8" x14ac:dyDescent="0.2">
      <c r="A39" t="s">
        <v>40</v>
      </c>
      <c r="B39">
        <v>3.5087719298245615E-3</v>
      </c>
      <c r="C39">
        <v>1.5560371357069851</v>
      </c>
      <c r="D39">
        <v>0.42806794074079946</v>
      </c>
      <c r="E39">
        <f t="shared" si="0"/>
        <v>21</v>
      </c>
      <c r="F39">
        <f t="shared" si="1"/>
        <v>33</v>
      </c>
      <c r="G39">
        <f t="shared" si="2"/>
        <v>1.1279691949661856</v>
      </c>
      <c r="H39">
        <f t="shared" si="3"/>
        <v>1.2723145047926649</v>
      </c>
    </row>
    <row r="40" spans="1:8" x14ac:dyDescent="0.2">
      <c r="A40" t="s">
        <v>41</v>
      </c>
      <c r="B40">
        <v>3.4843205574912892E-3</v>
      </c>
      <c r="C40">
        <v>0.75141608868392118</v>
      </c>
      <c r="D40">
        <v>0.50940670718710024</v>
      </c>
      <c r="E40">
        <f t="shared" si="0"/>
        <v>31</v>
      </c>
      <c r="F40">
        <f t="shared" si="1"/>
        <v>31</v>
      </c>
      <c r="G40">
        <f t="shared" si="2"/>
        <v>0.24200938149682094</v>
      </c>
      <c r="H40">
        <f t="shared" si="3"/>
        <v>5.856854073247382E-2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63B5-F410-354C-B45D-00889284C7E4}">
  <dimension ref="A1:H40"/>
  <sheetViews>
    <sheetView workbookViewId="0">
      <selection activeCell="F1" sqref="F1"/>
    </sheetView>
  </sheetViews>
  <sheetFormatPr baseColWidth="10" defaultRowHeight="16" x14ac:dyDescent="0.2"/>
  <sheetData>
    <row r="1" spans="1:8" x14ac:dyDescent="0.2">
      <c r="A1" t="s">
        <v>51</v>
      </c>
      <c r="B1" t="s">
        <v>52</v>
      </c>
      <c r="C1" t="s">
        <v>53</v>
      </c>
      <c r="D1" t="s">
        <v>54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">
      <c r="A2" t="s">
        <v>1</v>
      </c>
      <c r="B2">
        <v>3.3557046979865771E-3</v>
      </c>
      <c r="C2">
        <v>1.3810556630716888</v>
      </c>
      <c r="D2">
        <v>1.2178143482495001</v>
      </c>
      <c r="E2">
        <f>_xlfn.RANK.AVG(C2,$C$2:$C$40)</f>
        <v>20</v>
      </c>
      <c r="F2">
        <f>_xlfn.RANK.AVG(D2,$D$2:$D$40)</f>
        <v>18</v>
      </c>
      <c r="G2">
        <f>ABS(D2-C2)</f>
        <v>0.16324131482218873</v>
      </c>
      <c r="H2">
        <f>G2^2</f>
        <v>2.6647726864876934E-2</v>
      </c>
    </row>
    <row r="3" spans="1:8" x14ac:dyDescent="0.2">
      <c r="A3" t="s">
        <v>2</v>
      </c>
      <c r="B3">
        <v>3.3557046979865771E-3</v>
      </c>
      <c r="C3">
        <v>1.430789601006442</v>
      </c>
      <c r="D3">
        <v>1.4222744083699999</v>
      </c>
      <c r="E3">
        <f t="shared" ref="E3:E40" si="0">_xlfn.RANK.AVG(C3,$C$2:$C$40)</f>
        <v>19</v>
      </c>
      <c r="F3">
        <f t="shared" ref="F3:F40" si="1">_xlfn.RANK.AVG(D3,$D$2:$D$40)</f>
        <v>17</v>
      </c>
      <c r="G3">
        <f t="shared" ref="G3:G40" si="2">ABS(D3-C3)</f>
        <v>8.5151926364421815E-3</v>
      </c>
      <c r="H3">
        <f t="shared" ref="H3:H40" si="3">G3^2</f>
        <v>7.2508505635719144E-5</v>
      </c>
    </row>
    <row r="4" spans="1:8" x14ac:dyDescent="0.2">
      <c r="A4" t="s">
        <v>3</v>
      </c>
      <c r="B4">
        <v>3.3670033670033669E-3</v>
      </c>
      <c r="C4">
        <v>0.55618132548678789</v>
      </c>
      <c r="D4">
        <v>0.68959666676490006</v>
      </c>
      <c r="E4">
        <f t="shared" si="0"/>
        <v>33</v>
      </c>
      <c r="F4">
        <f t="shared" si="1"/>
        <v>28</v>
      </c>
      <c r="G4">
        <f t="shared" si="2"/>
        <v>0.13341534127811217</v>
      </c>
      <c r="H4">
        <f t="shared" si="3"/>
        <v>1.779965328835514E-2</v>
      </c>
    </row>
    <row r="5" spans="1:8" x14ac:dyDescent="0.2">
      <c r="A5" t="s">
        <v>4</v>
      </c>
      <c r="B5">
        <v>3.3898305084745762E-3</v>
      </c>
      <c r="C5">
        <v>1.924832423452417</v>
      </c>
      <c r="D5">
        <v>1.7229820802452984</v>
      </c>
      <c r="E5">
        <f t="shared" si="0"/>
        <v>9</v>
      </c>
      <c r="F5">
        <f t="shared" si="1"/>
        <v>11</v>
      </c>
      <c r="G5">
        <f t="shared" si="2"/>
        <v>0.20185034320711859</v>
      </c>
      <c r="H5">
        <f t="shared" si="3"/>
        <v>4.0743561052831563E-2</v>
      </c>
    </row>
    <row r="6" spans="1:8" x14ac:dyDescent="0.2">
      <c r="A6" t="s">
        <v>5</v>
      </c>
      <c r="B6">
        <v>3.3670033670033669E-3</v>
      </c>
      <c r="C6">
        <v>1.6908335506380945</v>
      </c>
      <c r="D6">
        <v>0.96690708969530004</v>
      </c>
      <c r="E6">
        <f t="shared" si="0"/>
        <v>13</v>
      </c>
      <c r="F6">
        <f t="shared" si="1"/>
        <v>23</v>
      </c>
      <c r="G6">
        <f t="shared" si="2"/>
        <v>0.72392646094279445</v>
      </c>
      <c r="H6">
        <f t="shared" si="3"/>
        <v>0.52406952085315928</v>
      </c>
    </row>
    <row r="7" spans="1:8" x14ac:dyDescent="0.2">
      <c r="A7" t="s">
        <v>7</v>
      </c>
      <c r="B7">
        <v>3.3444816053511705E-3</v>
      </c>
      <c r="C7">
        <v>2.6748380668960965</v>
      </c>
      <c r="D7">
        <v>2.796503680396401</v>
      </c>
      <c r="E7">
        <f t="shared" si="0"/>
        <v>4</v>
      </c>
      <c r="F7">
        <f t="shared" si="1"/>
        <v>3</v>
      </c>
      <c r="G7">
        <f t="shared" si="2"/>
        <v>0.12166561350030447</v>
      </c>
      <c r="H7">
        <f t="shared" si="3"/>
        <v>1.480252150840547E-2</v>
      </c>
    </row>
    <row r="8" spans="1:8" x14ac:dyDescent="0.2">
      <c r="A8" t="s">
        <v>8</v>
      </c>
      <c r="B8">
        <v>3.3333333333333335E-3</v>
      </c>
      <c r="C8">
        <v>2.0014800002101243</v>
      </c>
      <c r="D8">
        <v>1.9032051569695989</v>
      </c>
      <c r="E8">
        <f t="shared" si="0"/>
        <v>8</v>
      </c>
      <c r="F8">
        <f t="shared" si="1"/>
        <v>9</v>
      </c>
      <c r="G8">
        <f t="shared" si="2"/>
        <v>9.8274843240525378E-2</v>
      </c>
      <c r="H8">
        <f t="shared" si="3"/>
        <v>9.6579448139498363E-3</v>
      </c>
    </row>
    <row r="9" spans="1:8" x14ac:dyDescent="0.2">
      <c r="A9" t="s">
        <v>9</v>
      </c>
      <c r="B9">
        <v>3.3670033670033669E-3</v>
      </c>
      <c r="C9">
        <v>3.3850679997322719</v>
      </c>
      <c r="D9">
        <v>2.9676470573391018</v>
      </c>
      <c r="E9">
        <f t="shared" si="0"/>
        <v>2</v>
      </c>
      <c r="F9">
        <f t="shared" si="1"/>
        <v>2</v>
      </c>
      <c r="G9">
        <f t="shared" si="2"/>
        <v>0.41742094239317007</v>
      </c>
      <c r="H9">
        <f t="shared" si="3"/>
        <v>0.1742402431484022</v>
      </c>
    </row>
    <row r="10" spans="1:8" x14ac:dyDescent="0.2">
      <c r="A10" t="s">
        <v>11</v>
      </c>
      <c r="B10">
        <v>3.3557046979865771E-3</v>
      </c>
      <c r="C10">
        <v>1.0882251957816227</v>
      </c>
      <c r="D10">
        <v>1.1684813819320006</v>
      </c>
      <c r="E10">
        <f t="shared" si="0"/>
        <v>23.5</v>
      </c>
      <c r="F10">
        <f t="shared" si="1"/>
        <v>19</v>
      </c>
      <c r="G10">
        <f t="shared" si="2"/>
        <v>8.0256186150377884E-2</v>
      </c>
      <c r="H10">
        <f t="shared" si="3"/>
        <v>6.4410554154041072E-3</v>
      </c>
    </row>
    <row r="11" spans="1:8" x14ac:dyDescent="0.2">
      <c r="A11" t="s">
        <v>12</v>
      </c>
      <c r="B11">
        <v>3.3670033670033669E-3</v>
      </c>
      <c r="C11">
        <v>0.77656878869901769</v>
      </c>
      <c r="D11">
        <v>0.53292008377609967</v>
      </c>
      <c r="E11">
        <f t="shared" si="0"/>
        <v>28</v>
      </c>
      <c r="F11">
        <f t="shared" si="1"/>
        <v>30</v>
      </c>
      <c r="G11">
        <f t="shared" si="2"/>
        <v>0.24364870492291801</v>
      </c>
      <c r="H11">
        <f t="shared" si="3"/>
        <v>5.9364691410615171E-2</v>
      </c>
    </row>
    <row r="12" spans="1:8" x14ac:dyDescent="0.2">
      <c r="A12" t="s">
        <v>13</v>
      </c>
      <c r="B12">
        <v>3.3444816053511705E-3</v>
      </c>
      <c r="C12">
        <v>2.9447021024412119</v>
      </c>
      <c r="D12">
        <v>3.6105571155730019</v>
      </c>
      <c r="E12">
        <f t="shared" si="0"/>
        <v>3</v>
      </c>
      <c r="F12">
        <f t="shared" si="1"/>
        <v>1</v>
      </c>
      <c r="G12">
        <f t="shared" si="2"/>
        <v>0.66585501313178996</v>
      </c>
      <c r="H12">
        <f t="shared" si="3"/>
        <v>0.44336289851273619</v>
      </c>
    </row>
    <row r="13" spans="1:8" x14ac:dyDescent="0.2">
      <c r="A13" t="s">
        <v>14</v>
      </c>
      <c r="B13">
        <v>3.3333333333333335E-3</v>
      </c>
      <c r="C13">
        <v>1.547562508716013</v>
      </c>
      <c r="D13">
        <v>1.6549855841159999</v>
      </c>
      <c r="E13">
        <f t="shared" si="0"/>
        <v>17</v>
      </c>
      <c r="F13">
        <f t="shared" si="1"/>
        <v>13</v>
      </c>
      <c r="G13">
        <f t="shared" si="2"/>
        <v>0.10742307539998697</v>
      </c>
      <c r="H13">
        <f t="shared" si="3"/>
        <v>1.1539717128391285E-2</v>
      </c>
    </row>
    <row r="14" spans="1:8" x14ac:dyDescent="0.2">
      <c r="A14" t="s">
        <v>15</v>
      </c>
      <c r="B14">
        <v>3.3670033670033669E-3</v>
      </c>
      <c r="C14">
        <v>0.92028275314369246</v>
      </c>
      <c r="D14">
        <v>0.82643347642149934</v>
      </c>
      <c r="E14">
        <f t="shared" si="0"/>
        <v>27</v>
      </c>
      <c r="F14">
        <f t="shared" si="1"/>
        <v>26</v>
      </c>
      <c r="G14">
        <f t="shared" si="2"/>
        <v>9.384927672219312E-2</v>
      </c>
      <c r="H14">
        <f t="shared" si="3"/>
        <v>8.80768674127878E-3</v>
      </c>
    </row>
    <row r="15" spans="1:8" x14ac:dyDescent="0.2">
      <c r="A15" t="s">
        <v>16</v>
      </c>
      <c r="B15">
        <v>3.3444816053511705E-3</v>
      </c>
      <c r="C15">
        <v>1.7867469274045107</v>
      </c>
      <c r="D15">
        <v>2.0966209952472026</v>
      </c>
      <c r="E15">
        <f t="shared" si="0"/>
        <v>11</v>
      </c>
      <c r="F15">
        <f t="shared" si="1"/>
        <v>7</v>
      </c>
      <c r="G15">
        <f t="shared" si="2"/>
        <v>0.30987406784269189</v>
      </c>
      <c r="H15">
        <f t="shared" si="3"/>
        <v>9.6021937921377212E-2</v>
      </c>
    </row>
    <row r="16" spans="1:8" x14ac:dyDescent="0.2">
      <c r="A16" t="s">
        <v>17</v>
      </c>
      <c r="B16">
        <v>3.3783783783783786E-3</v>
      </c>
      <c r="C16">
        <v>0.21268909341035092</v>
      </c>
      <c r="D16">
        <v>0.10891835603419953</v>
      </c>
      <c r="E16">
        <f t="shared" si="0"/>
        <v>36</v>
      </c>
      <c r="F16">
        <f t="shared" si="1"/>
        <v>36</v>
      </c>
      <c r="G16">
        <f t="shared" si="2"/>
        <v>0.10377073737615139</v>
      </c>
      <c r="H16">
        <f t="shared" si="3"/>
        <v>1.0768365935590184E-2</v>
      </c>
    </row>
    <row r="17" spans="1:8" x14ac:dyDescent="0.2">
      <c r="A17" t="s">
        <v>19</v>
      </c>
      <c r="B17">
        <v>3.3670033670033669E-3</v>
      </c>
      <c r="C17">
        <v>1.0483710722313631</v>
      </c>
      <c r="D17">
        <v>0.91112581952669913</v>
      </c>
      <c r="E17">
        <f t="shared" si="0"/>
        <v>25</v>
      </c>
      <c r="F17">
        <f t="shared" si="1"/>
        <v>24</v>
      </c>
      <c r="G17">
        <f t="shared" si="2"/>
        <v>0.13724525270466392</v>
      </c>
      <c r="H17">
        <f t="shared" si="3"/>
        <v>1.883625938996706E-2</v>
      </c>
    </row>
    <row r="18" spans="1:8" x14ac:dyDescent="0.2">
      <c r="A18" t="s">
        <v>20</v>
      </c>
      <c r="B18">
        <v>3.3557046979865771E-3</v>
      </c>
      <c r="C18">
        <v>0.99325177301028345</v>
      </c>
      <c r="D18">
        <v>1.1045799324910011</v>
      </c>
      <c r="E18">
        <f t="shared" si="0"/>
        <v>26</v>
      </c>
      <c r="F18">
        <f t="shared" si="1"/>
        <v>21</v>
      </c>
      <c r="G18">
        <f t="shared" si="2"/>
        <v>0.11132815948071761</v>
      </c>
      <c r="H18">
        <f t="shared" si="3"/>
        <v>1.2393959093364096E-2</v>
      </c>
    </row>
    <row r="19" spans="1:8" x14ac:dyDescent="0.2">
      <c r="A19" t="s">
        <v>21</v>
      </c>
      <c r="B19">
        <v>3.3557046979865771E-3</v>
      </c>
      <c r="C19">
        <v>1.3110318766193438</v>
      </c>
      <c r="D19">
        <v>0.99846232569250049</v>
      </c>
      <c r="E19">
        <f t="shared" si="0"/>
        <v>22</v>
      </c>
      <c r="F19">
        <f t="shared" si="1"/>
        <v>22</v>
      </c>
      <c r="G19">
        <f t="shared" si="2"/>
        <v>0.31256955092684335</v>
      </c>
      <c r="H19">
        <f t="shared" si="3"/>
        <v>9.769972416660852E-2</v>
      </c>
    </row>
    <row r="20" spans="1:8" x14ac:dyDescent="0.2">
      <c r="A20" t="s">
        <v>22</v>
      </c>
      <c r="B20">
        <v>3.3557046979865771E-3</v>
      </c>
      <c r="C20">
        <v>1.6555578480476534</v>
      </c>
      <c r="D20">
        <v>1.5381523090379998</v>
      </c>
      <c r="E20">
        <f t="shared" si="0"/>
        <v>14</v>
      </c>
      <c r="F20">
        <f t="shared" si="1"/>
        <v>16</v>
      </c>
      <c r="G20">
        <f t="shared" si="2"/>
        <v>0.11740553900965356</v>
      </c>
      <c r="H20">
        <f t="shared" si="3"/>
        <v>1.3784060590147284E-2</v>
      </c>
    </row>
    <row r="21" spans="1:8" x14ac:dyDescent="0.2">
      <c r="A21" t="s">
        <v>23</v>
      </c>
      <c r="B21">
        <v>3.3670033670033669E-3</v>
      </c>
      <c r="C21">
        <v>1.7350127353421665</v>
      </c>
      <c r="D21">
        <v>1.856150387574</v>
      </c>
      <c r="E21">
        <f t="shared" si="0"/>
        <v>12</v>
      </c>
      <c r="F21">
        <f t="shared" si="1"/>
        <v>10</v>
      </c>
      <c r="G21">
        <f t="shared" si="2"/>
        <v>0.12113765223183348</v>
      </c>
      <c r="H21">
        <f t="shared" si="3"/>
        <v>1.4674330788240632E-2</v>
      </c>
    </row>
    <row r="22" spans="1:8" x14ac:dyDescent="0.2">
      <c r="A22" t="s">
        <v>24</v>
      </c>
      <c r="B22">
        <v>3.3670033670033669E-3</v>
      </c>
      <c r="C22">
        <v>1.437937594271729</v>
      </c>
      <c r="D22">
        <v>2.1247028442215994</v>
      </c>
      <c r="E22">
        <f t="shared" si="0"/>
        <v>18</v>
      </c>
      <c r="F22">
        <f t="shared" si="1"/>
        <v>6</v>
      </c>
      <c r="G22">
        <f t="shared" si="2"/>
        <v>0.68676524994987043</v>
      </c>
      <c r="H22">
        <f t="shared" si="3"/>
        <v>0.47164650853870799</v>
      </c>
    </row>
    <row r="23" spans="1:8" x14ac:dyDescent="0.2">
      <c r="A23" t="s">
        <v>25</v>
      </c>
      <c r="B23">
        <v>3.3670033670033669E-3</v>
      </c>
      <c r="C23">
        <v>-0.60696948431889286</v>
      </c>
      <c r="D23">
        <v>-0.44023786045869961</v>
      </c>
      <c r="E23">
        <f t="shared" si="0"/>
        <v>39</v>
      </c>
      <c r="F23">
        <f t="shared" si="1"/>
        <v>38</v>
      </c>
      <c r="G23">
        <f t="shared" si="2"/>
        <v>0.16673162386019325</v>
      </c>
      <c r="H23">
        <f t="shared" si="3"/>
        <v>2.7799434395056961E-2</v>
      </c>
    </row>
    <row r="24" spans="1:8" x14ac:dyDescent="0.2">
      <c r="A24" t="s">
        <v>26</v>
      </c>
      <c r="B24">
        <v>3.3898305084745762E-3</v>
      </c>
      <c r="C24">
        <v>3.6871279210751298</v>
      </c>
      <c r="D24">
        <v>2.6132317215013003</v>
      </c>
      <c r="E24">
        <f t="shared" si="0"/>
        <v>1</v>
      </c>
      <c r="F24">
        <f t="shared" si="1"/>
        <v>4</v>
      </c>
      <c r="G24">
        <f t="shared" si="2"/>
        <v>1.0738961995738294</v>
      </c>
      <c r="H24">
        <f t="shared" si="3"/>
        <v>1.1532530474591141</v>
      </c>
    </row>
    <row r="25" spans="1:8" x14ac:dyDescent="0.2">
      <c r="A25" t="s">
        <v>27</v>
      </c>
      <c r="B25">
        <v>3.3444816053511705E-3</v>
      </c>
      <c r="C25">
        <v>0.45171235927348408</v>
      </c>
      <c r="D25">
        <v>0.28538490071279909</v>
      </c>
      <c r="E25">
        <f t="shared" si="0"/>
        <v>34</v>
      </c>
      <c r="F25">
        <f t="shared" si="1"/>
        <v>33</v>
      </c>
      <c r="G25">
        <f t="shared" si="2"/>
        <v>0.16632745856068498</v>
      </c>
      <c r="H25">
        <f t="shared" si="3"/>
        <v>2.7664823471256379E-2</v>
      </c>
    </row>
    <row r="26" spans="1:8" x14ac:dyDescent="0.2">
      <c r="A26" t="s">
        <v>28</v>
      </c>
      <c r="B26">
        <v>3.3557046979865771E-3</v>
      </c>
      <c r="C26">
        <v>-0.11653381625595151</v>
      </c>
      <c r="D26">
        <v>-0.51048660820684999</v>
      </c>
      <c r="E26">
        <f t="shared" si="0"/>
        <v>38</v>
      </c>
      <c r="F26">
        <f t="shared" si="1"/>
        <v>39</v>
      </c>
      <c r="G26">
        <f t="shared" si="2"/>
        <v>0.3939527919508985</v>
      </c>
      <c r="H26">
        <f t="shared" si="3"/>
        <v>0.15519880228590791</v>
      </c>
    </row>
    <row r="27" spans="1:8" x14ac:dyDescent="0.2">
      <c r="A27" t="s">
        <v>29</v>
      </c>
      <c r="B27">
        <v>3.3444816053511705E-3</v>
      </c>
      <c r="C27">
        <v>1.5518087995974639</v>
      </c>
      <c r="D27">
        <v>0.75215784472000013</v>
      </c>
      <c r="E27">
        <f t="shared" si="0"/>
        <v>16</v>
      </c>
      <c r="F27">
        <f t="shared" si="1"/>
        <v>27</v>
      </c>
      <c r="G27">
        <f t="shared" si="2"/>
        <v>0.79965095487746374</v>
      </c>
      <c r="H27">
        <f t="shared" si="3"/>
        <v>0.63944164963643957</v>
      </c>
    </row>
    <row r="28" spans="1:8" x14ac:dyDescent="0.2">
      <c r="A28" t="s">
        <v>30</v>
      </c>
      <c r="B28">
        <v>3.3444816053511705E-3</v>
      </c>
      <c r="C28">
        <v>7.6034686275997576E-2</v>
      </c>
      <c r="D28">
        <v>-4.2099741449599826E-2</v>
      </c>
      <c r="E28">
        <f t="shared" si="0"/>
        <v>37</v>
      </c>
      <c r="F28">
        <f t="shared" si="1"/>
        <v>37</v>
      </c>
      <c r="G28">
        <f t="shared" si="2"/>
        <v>0.1181344277255974</v>
      </c>
      <c r="H28">
        <f t="shared" si="3"/>
        <v>1.3955743014054396E-2</v>
      </c>
    </row>
    <row r="29" spans="1:8" x14ac:dyDescent="0.2">
      <c r="A29" t="s">
        <v>31</v>
      </c>
      <c r="B29">
        <v>3.3222591362126247E-3</v>
      </c>
      <c r="C29">
        <v>0.76546784213957142</v>
      </c>
      <c r="D29">
        <v>0.55234127999660032</v>
      </c>
      <c r="E29">
        <f t="shared" si="0"/>
        <v>29</v>
      </c>
      <c r="F29">
        <f t="shared" si="1"/>
        <v>29</v>
      </c>
      <c r="G29">
        <f t="shared" si="2"/>
        <v>0.2131265621429711</v>
      </c>
      <c r="H29">
        <f t="shared" si="3"/>
        <v>4.5422931490881724E-2</v>
      </c>
    </row>
    <row r="30" spans="1:8" x14ac:dyDescent="0.2">
      <c r="A30" t="s">
        <v>32</v>
      </c>
      <c r="B30">
        <v>3.3444816053511705E-3</v>
      </c>
      <c r="C30">
        <v>0.64710324205853842</v>
      </c>
      <c r="D30">
        <v>0.83565042164600012</v>
      </c>
      <c r="E30">
        <f t="shared" si="0"/>
        <v>30</v>
      </c>
      <c r="F30">
        <f t="shared" si="1"/>
        <v>25</v>
      </c>
      <c r="G30">
        <f t="shared" si="2"/>
        <v>0.1885471795874617</v>
      </c>
      <c r="H30">
        <f t="shared" si="3"/>
        <v>3.5550038930386531E-2</v>
      </c>
    </row>
    <row r="31" spans="1:8" x14ac:dyDescent="0.2">
      <c r="A31" t="s">
        <v>33</v>
      </c>
      <c r="B31">
        <v>3.3670033670033669E-3</v>
      </c>
      <c r="C31">
        <v>1.8368921593353946</v>
      </c>
      <c r="D31">
        <v>1.6895587963551</v>
      </c>
      <c r="E31">
        <f t="shared" si="0"/>
        <v>10</v>
      </c>
      <c r="F31">
        <f t="shared" si="1"/>
        <v>12</v>
      </c>
      <c r="G31">
        <f t="shared" si="2"/>
        <v>0.14733336298029465</v>
      </c>
      <c r="H31">
        <f t="shared" si="3"/>
        <v>2.1707119847083258E-2</v>
      </c>
    </row>
    <row r="32" spans="1:8" x14ac:dyDescent="0.2">
      <c r="A32" t="s">
        <v>34</v>
      </c>
      <c r="B32">
        <v>3.3444816053511705E-3</v>
      </c>
      <c r="C32">
        <v>1.5896432851059208</v>
      </c>
      <c r="D32">
        <v>1.5534422812663999</v>
      </c>
      <c r="E32">
        <f t="shared" si="0"/>
        <v>15</v>
      </c>
      <c r="F32">
        <f t="shared" si="1"/>
        <v>15</v>
      </c>
      <c r="G32">
        <f t="shared" si="2"/>
        <v>3.6201003839520851E-2</v>
      </c>
      <c r="H32">
        <f t="shared" si="3"/>
        <v>1.3105126789890035E-3</v>
      </c>
    </row>
    <row r="33" spans="1:8" x14ac:dyDescent="0.2">
      <c r="A33" t="s">
        <v>35</v>
      </c>
      <c r="B33">
        <v>3.3557046979865771E-3</v>
      </c>
      <c r="C33">
        <v>2.0202221820198649</v>
      </c>
      <c r="D33">
        <v>1.6292054276369994</v>
      </c>
      <c r="E33">
        <f t="shared" si="0"/>
        <v>7</v>
      </c>
      <c r="F33">
        <f t="shared" si="1"/>
        <v>14</v>
      </c>
      <c r="G33">
        <f t="shared" si="2"/>
        <v>0.39101675438286554</v>
      </c>
      <c r="H33">
        <f t="shared" si="3"/>
        <v>0.1528941022081102</v>
      </c>
    </row>
    <row r="34" spans="1:8" x14ac:dyDescent="0.2">
      <c r="A34" t="s">
        <v>36</v>
      </c>
      <c r="B34">
        <v>3.3670033670033669E-3</v>
      </c>
      <c r="C34">
        <v>2.4669123864157214</v>
      </c>
      <c r="D34">
        <v>1.9470433058410999</v>
      </c>
      <c r="E34">
        <f t="shared" si="0"/>
        <v>5</v>
      </c>
      <c r="F34">
        <f t="shared" si="1"/>
        <v>8</v>
      </c>
      <c r="G34">
        <f t="shared" si="2"/>
        <v>0.51986908057462156</v>
      </c>
      <c r="H34">
        <f t="shared" si="3"/>
        <v>0.27026386093750238</v>
      </c>
    </row>
    <row r="35" spans="1:8" x14ac:dyDescent="0.2">
      <c r="A35" t="s">
        <v>11</v>
      </c>
      <c r="B35">
        <v>3.3557046979865771E-3</v>
      </c>
      <c r="C35">
        <v>1.0882251957816227</v>
      </c>
      <c r="D35">
        <v>1.1684810396500005</v>
      </c>
      <c r="E35">
        <f t="shared" si="0"/>
        <v>23.5</v>
      </c>
      <c r="F35">
        <f t="shared" si="1"/>
        <v>20</v>
      </c>
      <c r="G35">
        <f t="shared" si="2"/>
        <v>8.0255843868377807E-2</v>
      </c>
      <c r="H35">
        <f t="shared" si="3"/>
        <v>6.4410004750254353E-3</v>
      </c>
    </row>
    <row r="36" spans="1:8" x14ac:dyDescent="0.2">
      <c r="A36" t="s">
        <v>37</v>
      </c>
      <c r="B36">
        <v>3.3444816053511705E-3</v>
      </c>
      <c r="C36">
        <v>0.58889715918614616</v>
      </c>
      <c r="D36">
        <v>0.29523380400920018</v>
      </c>
      <c r="E36">
        <f t="shared" si="0"/>
        <v>31</v>
      </c>
      <c r="F36">
        <f t="shared" si="1"/>
        <v>32</v>
      </c>
      <c r="G36">
        <f t="shared" si="2"/>
        <v>0.29366335517694597</v>
      </c>
      <c r="H36">
        <f t="shared" si="3"/>
        <v>8.6238166173781119E-2</v>
      </c>
    </row>
    <row r="37" spans="1:8" x14ac:dyDescent="0.2">
      <c r="A37" t="s">
        <v>38</v>
      </c>
      <c r="B37">
        <v>3.3444816053511705E-3</v>
      </c>
      <c r="C37">
        <v>0.27383666562972786</v>
      </c>
      <c r="D37">
        <v>0.18892735570719932</v>
      </c>
      <c r="E37">
        <f t="shared" si="0"/>
        <v>35</v>
      </c>
      <c r="F37">
        <f t="shared" si="1"/>
        <v>35</v>
      </c>
      <c r="G37">
        <f t="shared" si="2"/>
        <v>8.4909309922528542E-2</v>
      </c>
      <c r="H37">
        <f t="shared" si="3"/>
        <v>7.2095909115200037E-3</v>
      </c>
    </row>
    <row r="38" spans="1:8" x14ac:dyDescent="0.2">
      <c r="A38" t="s">
        <v>39</v>
      </c>
      <c r="B38">
        <v>3.3444816053511705E-3</v>
      </c>
      <c r="C38">
        <v>2.3933394562625097</v>
      </c>
      <c r="D38">
        <v>2.600759415919601</v>
      </c>
      <c r="E38">
        <f t="shared" si="0"/>
        <v>6</v>
      </c>
      <c r="F38">
        <f t="shared" si="1"/>
        <v>5</v>
      </c>
      <c r="G38">
        <f t="shared" si="2"/>
        <v>0.20741995965709137</v>
      </c>
      <c r="H38">
        <f t="shared" si="3"/>
        <v>4.3023039664149408E-2</v>
      </c>
    </row>
    <row r="39" spans="1:8" x14ac:dyDescent="0.2">
      <c r="A39" t="s">
        <v>40</v>
      </c>
      <c r="B39">
        <v>3.3898305084745762E-3</v>
      </c>
      <c r="C39">
        <v>1.3323660190943349</v>
      </c>
      <c r="D39">
        <v>0.26088965696839939</v>
      </c>
      <c r="E39">
        <f t="shared" si="0"/>
        <v>21</v>
      </c>
      <c r="F39">
        <f t="shared" si="1"/>
        <v>34</v>
      </c>
      <c r="G39">
        <f t="shared" si="2"/>
        <v>1.0714763621259356</v>
      </c>
      <c r="H39">
        <f t="shared" si="3"/>
        <v>1.1480615945946291</v>
      </c>
    </row>
    <row r="40" spans="1:8" x14ac:dyDescent="0.2">
      <c r="A40" t="s">
        <v>41</v>
      </c>
      <c r="B40">
        <v>3.3670033670033669E-3</v>
      </c>
      <c r="C40">
        <v>0.56531380905006046</v>
      </c>
      <c r="D40">
        <v>0.34408711246500001</v>
      </c>
      <c r="E40">
        <f t="shared" si="0"/>
        <v>32</v>
      </c>
      <c r="F40">
        <f t="shared" si="1"/>
        <v>31</v>
      </c>
      <c r="G40">
        <f t="shared" si="2"/>
        <v>0.22122669658506044</v>
      </c>
      <c r="H40">
        <f t="shared" si="3"/>
        <v>4.8941251281938394E-2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EAD3-8CEA-884C-BE49-0D8557967FA8}">
  <dimension ref="A1:H40"/>
  <sheetViews>
    <sheetView workbookViewId="0">
      <selection activeCell="J31" sqref="J31"/>
    </sheetView>
  </sheetViews>
  <sheetFormatPr baseColWidth="10" defaultRowHeight="16" x14ac:dyDescent="0.2"/>
  <cols>
    <col min="1" max="1" width="26.33203125" customWidth="1"/>
  </cols>
  <sheetData>
    <row r="1" spans="1:8" x14ac:dyDescent="0.2">
      <c r="A1" t="s">
        <v>0</v>
      </c>
      <c r="B1" t="s">
        <v>55</v>
      </c>
      <c r="C1" t="s">
        <v>53</v>
      </c>
      <c r="D1" t="s">
        <v>54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">
      <c r="A2" t="s">
        <v>1</v>
      </c>
      <c r="B2">
        <v>3.1847133757961785E-3</v>
      </c>
      <c r="C2">
        <v>1.0174022332425665</v>
      </c>
      <c r="D2">
        <v>0.89905007650939961</v>
      </c>
      <c r="E2">
        <f>_xlfn.RANK.AVG(C2,$C$2:$C$40)</f>
        <v>21</v>
      </c>
      <c r="F2">
        <f>_xlfn.RANK.AVG(D2,$D$2:$D$40)</f>
        <v>18</v>
      </c>
      <c r="G2">
        <f>ABS(D2-C2)</f>
        <v>0.1183521567331669</v>
      </c>
      <c r="H2">
        <f>G2^2</f>
        <v>1.4007233003392103E-2</v>
      </c>
    </row>
    <row r="3" spans="1:8" x14ac:dyDescent="0.2">
      <c r="A3" t="s">
        <v>2</v>
      </c>
      <c r="B3">
        <v>3.1847133757961785E-3</v>
      </c>
      <c r="C3">
        <v>1.0922588146959344</v>
      </c>
      <c r="D3">
        <v>1.0789713760819994</v>
      </c>
      <c r="E3">
        <f t="shared" ref="E3:E40" si="0">_xlfn.RANK.AVG(C3,$C$2:$C$40)</f>
        <v>18</v>
      </c>
      <c r="F3">
        <f t="shared" ref="F3:F40" si="1">_xlfn.RANK.AVG(D3,$D$2:$D$40)</f>
        <v>17</v>
      </c>
      <c r="G3">
        <f t="shared" ref="G3:G40" si="2">ABS(D3-C3)</f>
        <v>1.3287438613934999E-2</v>
      </c>
      <c r="H3">
        <f t="shared" ref="H3:H40" si="3">G3^2</f>
        <v>1.7655602491909085E-4</v>
      </c>
    </row>
    <row r="4" spans="1:8" x14ac:dyDescent="0.2">
      <c r="A4" t="s">
        <v>3</v>
      </c>
      <c r="B4">
        <v>3.205128205128205E-3</v>
      </c>
      <c r="C4">
        <v>0.26620304077465667</v>
      </c>
      <c r="D4">
        <v>0.43271880268959961</v>
      </c>
      <c r="E4">
        <f t="shared" si="0"/>
        <v>33</v>
      </c>
      <c r="F4">
        <f t="shared" si="1"/>
        <v>28</v>
      </c>
      <c r="G4">
        <f t="shared" si="2"/>
        <v>0.16651576191494294</v>
      </c>
      <c r="H4">
        <f t="shared" si="3"/>
        <v>2.7727498966113963E-2</v>
      </c>
    </row>
    <row r="5" spans="1:8" x14ac:dyDescent="0.2">
      <c r="A5" t="s">
        <v>4</v>
      </c>
      <c r="B5">
        <v>3.2154340836012861E-3</v>
      </c>
      <c r="C5">
        <v>1.4506766200491588</v>
      </c>
      <c r="D5">
        <v>1.3312842186610006</v>
      </c>
      <c r="E5">
        <f t="shared" si="0"/>
        <v>10</v>
      </c>
      <c r="F5">
        <f t="shared" si="1"/>
        <v>11</v>
      </c>
      <c r="G5">
        <f t="shared" si="2"/>
        <v>0.11939240138815821</v>
      </c>
      <c r="H5">
        <f t="shared" si="3"/>
        <v>1.4254545509231083E-2</v>
      </c>
    </row>
    <row r="6" spans="1:8" x14ac:dyDescent="0.2">
      <c r="A6" t="s">
        <v>5</v>
      </c>
      <c r="B6">
        <v>3.2154340836012861E-3</v>
      </c>
      <c r="C6">
        <v>1.325747861251857</v>
      </c>
      <c r="D6">
        <v>0.70428941624020069</v>
      </c>
      <c r="E6">
        <f t="shared" si="0"/>
        <v>13</v>
      </c>
      <c r="F6">
        <f t="shared" si="1"/>
        <v>22</v>
      </c>
      <c r="G6">
        <f t="shared" si="2"/>
        <v>0.62145844501165626</v>
      </c>
      <c r="H6">
        <f t="shared" si="3"/>
        <v>0.38621059887630577</v>
      </c>
    </row>
    <row r="7" spans="1:8" x14ac:dyDescent="0.2">
      <c r="A7" t="s">
        <v>7</v>
      </c>
      <c r="B7">
        <v>3.2154340836012861E-3</v>
      </c>
      <c r="C7">
        <v>2.3504224224082058</v>
      </c>
      <c r="D7">
        <v>2.4060366685868013</v>
      </c>
      <c r="E7">
        <f t="shared" si="0"/>
        <v>4</v>
      </c>
      <c r="F7">
        <f t="shared" si="1"/>
        <v>3</v>
      </c>
      <c r="G7">
        <f t="shared" si="2"/>
        <v>5.5614246178595561E-2</v>
      </c>
      <c r="H7">
        <f t="shared" si="3"/>
        <v>3.0929443780134311E-3</v>
      </c>
    </row>
    <row r="8" spans="1:8" x14ac:dyDescent="0.2">
      <c r="A8" t="s">
        <v>8</v>
      </c>
      <c r="B8">
        <v>3.205128205128205E-3</v>
      </c>
      <c r="C8">
        <v>1.7045662575256777</v>
      </c>
      <c r="D8">
        <v>1.5917826196735989</v>
      </c>
      <c r="E8">
        <f t="shared" si="0"/>
        <v>7</v>
      </c>
      <c r="F8">
        <f t="shared" si="1"/>
        <v>8</v>
      </c>
      <c r="G8">
        <f t="shared" si="2"/>
        <v>0.11278363785207879</v>
      </c>
      <c r="H8">
        <f t="shared" si="3"/>
        <v>1.272014896714886E-2</v>
      </c>
    </row>
    <row r="9" spans="1:8" x14ac:dyDescent="0.2">
      <c r="A9" t="s">
        <v>9</v>
      </c>
      <c r="B9">
        <v>3.2258064516129032E-3</v>
      </c>
      <c r="C9">
        <v>2.8296776892239084</v>
      </c>
      <c r="D9">
        <v>2.5013467988799984</v>
      </c>
      <c r="E9">
        <f t="shared" si="0"/>
        <v>2</v>
      </c>
      <c r="F9">
        <f t="shared" si="1"/>
        <v>2</v>
      </c>
      <c r="G9">
        <f t="shared" si="2"/>
        <v>0.32833089034390994</v>
      </c>
      <c r="H9">
        <f t="shared" si="3"/>
        <v>0.10780117355402462</v>
      </c>
    </row>
    <row r="10" spans="1:8" x14ac:dyDescent="0.2">
      <c r="A10" t="s">
        <v>11</v>
      </c>
      <c r="B10">
        <v>3.1847133757961785E-3</v>
      </c>
      <c r="C10">
        <v>0.76267324320855556</v>
      </c>
      <c r="D10">
        <v>0.85458646937520033</v>
      </c>
      <c r="E10">
        <f t="shared" si="0"/>
        <v>23.5</v>
      </c>
      <c r="F10">
        <f t="shared" si="1"/>
        <v>19</v>
      </c>
      <c r="G10">
        <f t="shared" si="2"/>
        <v>9.1913226166644768E-2</v>
      </c>
      <c r="H10">
        <f t="shared" si="3"/>
        <v>8.4480411443607923E-3</v>
      </c>
    </row>
    <row r="11" spans="1:8" x14ac:dyDescent="0.2">
      <c r="A11" t="s">
        <v>12</v>
      </c>
      <c r="B11">
        <v>3.205128205128205E-3</v>
      </c>
      <c r="C11">
        <v>0.46624658036802336</v>
      </c>
      <c r="D11">
        <v>0.28250564421359936</v>
      </c>
      <c r="E11">
        <f t="shared" si="0"/>
        <v>29</v>
      </c>
      <c r="F11">
        <f t="shared" si="1"/>
        <v>30</v>
      </c>
      <c r="G11">
        <f t="shared" si="2"/>
        <v>0.18374093615442399</v>
      </c>
      <c r="H11">
        <f t="shared" si="3"/>
        <v>3.3760731618904118E-2</v>
      </c>
    </row>
    <row r="12" spans="1:8" x14ac:dyDescent="0.2">
      <c r="A12" t="s">
        <v>13</v>
      </c>
      <c r="B12">
        <v>3.1948881789137379E-3</v>
      </c>
      <c r="C12">
        <v>2.4388627112865935</v>
      </c>
      <c r="D12">
        <v>3.0469727157320001</v>
      </c>
      <c r="E12">
        <f t="shared" si="0"/>
        <v>3</v>
      </c>
      <c r="F12">
        <f t="shared" si="1"/>
        <v>1</v>
      </c>
      <c r="G12">
        <f t="shared" si="2"/>
        <v>0.60811000444540664</v>
      </c>
      <c r="H12">
        <f t="shared" si="3"/>
        <v>0.36979777750659248</v>
      </c>
    </row>
    <row r="13" spans="1:8" x14ac:dyDescent="0.2">
      <c r="A13" t="s">
        <v>14</v>
      </c>
      <c r="B13">
        <v>3.1746031746031746E-3</v>
      </c>
      <c r="C13">
        <v>1.1210258835050098</v>
      </c>
      <c r="D13">
        <v>1.2982157821559994</v>
      </c>
      <c r="E13">
        <f t="shared" si="0"/>
        <v>17</v>
      </c>
      <c r="F13">
        <f t="shared" si="1"/>
        <v>14</v>
      </c>
      <c r="G13">
        <f t="shared" si="2"/>
        <v>0.17718989865098966</v>
      </c>
      <c r="H13">
        <f t="shared" si="3"/>
        <v>3.1396260183947991E-2</v>
      </c>
    </row>
    <row r="14" spans="1:8" x14ac:dyDescent="0.2">
      <c r="A14" t="s">
        <v>15</v>
      </c>
      <c r="B14">
        <v>3.205128205128205E-3</v>
      </c>
      <c r="C14">
        <v>0.59828689953598513</v>
      </c>
      <c r="D14">
        <v>0.56134009997119971</v>
      </c>
      <c r="E14">
        <f t="shared" si="0"/>
        <v>27</v>
      </c>
      <c r="F14">
        <f t="shared" si="1"/>
        <v>26</v>
      </c>
      <c r="G14">
        <f t="shared" si="2"/>
        <v>3.6946799564785415E-2</v>
      </c>
      <c r="H14">
        <f t="shared" si="3"/>
        <v>1.3650659980804277E-3</v>
      </c>
    </row>
    <row r="15" spans="1:8" x14ac:dyDescent="0.2">
      <c r="A15" t="s">
        <v>16</v>
      </c>
      <c r="B15">
        <v>3.1746031746031746E-3</v>
      </c>
      <c r="C15">
        <v>1.3694024934496725</v>
      </c>
      <c r="D15">
        <v>1.6746882409379005</v>
      </c>
      <c r="E15">
        <f t="shared" si="0"/>
        <v>12</v>
      </c>
      <c r="F15">
        <f t="shared" si="1"/>
        <v>6</v>
      </c>
      <c r="G15">
        <f t="shared" si="2"/>
        <v>0.30528574748822801</v>
      </c>
      <c r="H15">
        <f t="shared" si="3"/>
        <v>9.3199387619446114E-2</v>
      </c>
    </row>
    <row r="16" spans="1:8" x14ac:dyDescent="0.2">
      <c r="A16" t="s">
        <v>17</v>
      </c>
      <c r="B16">
        <v>3.1847133757961785E-3</v>
      </c>
      <c r="C16">
        <v>-6.4005329975912434E-2</v>
      </c>
      <c r="D16">
        <v>-0.13076607655930017</v>
      </c>
      <c r="E16">
        <f t="shared" si="0"/>
        <v>36</v>
      </c>
      <c r="F16">
        <f t="shared" si="1"/>
        <v>36</v>
      </c>
      <c r="G16">
        <f t="shared" si="2"/>
        <v>6.6760746583387737E-2</v>
      </c>
      <c r="H16">
        <f t="shared" si="3"/>
        <v>4.4569972843713172E-3</v>
      </c>
    </row>
    <row r="17" spans="1:8" x14ac:dyDescent="0.2">
      <c r="A17" t="s">
        <v>19</v>
      </c>
      <c r="B17">
        <v>3.1948881789137379E-3</v>
      </c>
      <c r="C17">
        <v>0.71783979315031676</v>
      </c>
      <c r="D17">
        <v>0.62121378170319907</v>
      </c>
      <c r="E17">
        <f t="shared" si="0"/>
        <v>25</v>
      </c>
      <c r="F17">
        <f t="shared" si="1"/>
        <v>24</v>
      </c>
      <c r="G17">
        <f t="shared" si="2"/>
        <v>9.6626011447117688E-2</v>
      </c>
      <c r="H17">
        <f t="shared" si="3"/>
        <v>9.3365860881785192E-3</v>
      </c>
    </row>
    <row r="18" spans="1:8" x14ac:dyDescent="0.2">
      <c r="A18" t="s">
        <v>20</v>
      </c>
      <c r="B18">
        <v>3.1847133757961785E-3</v>
      </c>
      <c r="C18">
        <v>0.6861225656229808</v>
      </c>
      <c r="D18">
        <v>0.8008188769951996</v>
      </c>
      <c r="E18">
        <f t="shared" si="0"/>
        <v>26</v>
      </c>
      <c r="F18">
        <f t="shared" si="1"/>
        <v>21</v>
      </c>
      <c r="G18">
        <f t="shared" si="2"/>
        <v>0.11469631137221881</v>
      </c>
      <c r="H18">
        <f t="shared" si="3"/>
        <v>1.3155243842392968E-2</v>
      </c>
    </row>
    <row r="19" spans="1:8" x14ac:dyDescent="0.2">
      <c r="A19" t="s">
        <v>21</v>
      </c>
      <c r="B19">
        <v>3.1746031746031746E-3</v>
      </c>
      <c r="C19">
        <v>0.97907771997291981</v>
      </c>
      <c r="D19">
        <v>0.68645101664550001</v>
      </c>
      <c r="E19">
        <f t="shared" si="0"/>
        <v>22</v>
      </c>
      <c r="F19">
        <f t="shared" si="1"/>
        <v>23</v>
      </c>
      <c r="G19">
        <f t="shared" si="2"/>
        <v>0.2926267033274198</v>
      </c>
      <c r="H19">
        <f t="shared" si="3"/>
        <v>8.5630387500273769E-2</v>
      </c>
    </row>
    <row r="20" spans="1:8" x14ac:dyDescent="0.2">
      <c r="A20" t="s">
        <v>22</v>
      </c>
      <c r="B20">
        <v>3.1847133757961785E-3</v>
      </c>
      <c r="C20">
        <v>1.250760965824695</v>
      </c>
      <c r="D20">
        <v>1.1606526550667997</v>
      </c>
      <c r="E20">
        <f t="shared" si="0"/>
        <v>15</v>
      </c>
      <c r="F20">
        <f t="shared" si="1"/>
        <v>16</v>
      </c>
      <c r="G20">
        <f t="shared" si="2"/>
        <v>9.0108310757895271E-2</v>
      </c>
      <c r="H20">
        <f t="shared" si="3"/>
        <v>8.1195076676414246E-3</v>
      </c>
    </row>
    <row r="21" spans="1:8" x14ac:dyDescent="0.2">
      <c r="A21" t="s">
        <v>23</v>
      </c>
      <c r="B21">
        <v>3.2258064516129032E-3</v>
      </c>
      <c r="C21">
        <v>1.4056066721522635</v>
      </c>
      <c r="D21">
        <v>1.5266161395480005</v>
      </c>
      <c r="E21">
        <f t="shared" si="0"/>
        <v>11</v>
      </c>
      <c r="F21">
        <f t="shared" si="1"/>
        <v>10</v>
      </c>
      <c r="G21">
        <f t="shared" si="2"/>
        <v>0.12100946739573692</v>
      </c>
      <c r="H21">
        <f t="shared" si="3"/>
        <v>1.4643291199399918E-2</v>
      </c>
    </row>
    <row r="22" spans="1:8" x14ac:dyDescent="0.2">
      <c r="A22" t="s">
        <v>24</v>
      </c>
      <c r="B22">
        <v>3.1847133757961785E-3</v>
      </c>
      <c r="C22">
        <v>1.0399232923194301</v>
      </c>
      <c r="D22">
        <v>1.6506381577336002</v>
      </c>
      <c r="E22">
        <f t="shared" si="0"/>
        <v>19</v>
      </c>
      <c r="F22">
        <f t="shared" si="1"/>
        <v>7</v>
      </c>
      <c r="G22">
        <f t="shared" si="2"/>
        <v>0.61071486541417008</v>
      </c>
      <c r="H22">
        <f t="shared" si="3"/>
        <v>0.37297264683784787</v>
      </c>
    </row>
    <row r="23" spans="1:8" x14ac:dyDescent="0.2">
      <c r="A23" t="s">
        <v>25</v>
      </c>
      <c r="B23">
        <v>3.1847133757961785E-3</v>
      </c>
      <c r="C23">
        <v>-0.80968099681589678</v>
      </c>
      <c r="D23">
        <v>-0.5893414373176995</v>
      </c>
      <c r="E23">
        <f t="shared" si="0"/>
        <v>39</v>
      </c>
      <c r="F23">
        <f t="shared" si="1"/>
        <v>38</v>
      </c>
      <c r="G23">
        <f t="shared" si="2"/>
        <v>0.22033955949819728</v>
      </c>
      <c r="H23">
        <f t="shared" si="3"/>
        <v>4.8549521479859616E-2</v>
      </c>
    </row>
    <row r="24" spans="1:8" x14ac:dyDescent="0.2">
      <c r="A24" t="s">
        <v>26</v>
      </c>
      <c r="B24">
        <v>3.2362459546925568E-3</v>
      </c>
      <c r="C24">
        <v>3.2831643147505627</v>
      </c>
      <c r="D24">
        <v>2.1759460921058</v>
      </c>
      <c r="E24">
        <f t="shared" si="0"/>
        <v>1</v>
      </c>
      <c r="F24">
        <f t="shared" si="1"/>
        <v>5</v>
      </c>
      <c r="G24">
        <f t="shared" si="2"/>
        <v>1.1072182226447627</v>
      </c>
      <c r="H24">
        <f t="shared" si="3"/>
        <v>1.2259321925566273</v>
      </c>
    </row>
    <row r="25" spans="1:8" x14ac:dyDescent="0.2">
      <c r="A25" t="s">
        <v>27</v>
      </c>
      <c r="B25">
        <v>3.1948881789137379E-3</v>
      </c>
      <c r="C25">
        <v>0.2199384203652614</v>
      </c>
      <c r="D25">
        <v>8.0880867235198828E-2</v>
      </c>
      <c r="E25">
        <f t="shared" si="0"/>
        <v>34</v>
      </c>
      <c r="F25">
        <f t="shared" si="1"/>
        <v>32</v>
      </c>
      <c r="G25">
        <f t="shared" si="2"/>
        <v>0.13905755313006257</v>
      </c>
      <c r="H25">
        <f t="shared" si="3"/>
        <v>1.9337003082520177E-2</v>
      </c>
    </row>
    <row r="26" spans="1:8" x14ac:dyDescent="0.2">
      <c r="A26" t="s">
        <v>28</v>
      </c>
      <c r="B26">
        <v>3.1948881789137379E-3</v>
      </c>
      <c r="C26">
        <v>-0.41400143913045073</v>
      </c>
      <c r="D26">
        <v>-0.63512766742080018</v>
      </c>
      <c r="E26">
        <f t="shared" si="0"/>
        <v>38</v>
      </c>
      <c r="F26">
        <f t="shared" si="1"/>
        <v>39</v>
      </c>
      <c r="G26">
        <f t="shared" si="2"/>
        <v>0.22112622829034945</v>
      </c>
      <c r="H26">
        <f t="shared" si="3"/>
        <v>4.8896808837915737E-2</v>
      </c>
    </row>
    <row r="27" spans="1:8" x14ac:dyDescent="0.2">
      <c r="A27" t="s">
        <v>29</v>
      </c>
      <c r="B27">
        <v>3.1746031746031746E-3</v>
      </c>
      <c r="C27">
        <v>1.1693813595563169</v>
      </c>
      <c r="D27">
        <v>0.44944116187999938</v>
      </c>
      <c r="E27">
        <f t="shared" si="0"/>
        <v>16</v>
      </c>
      <c r="F27">
        <f t="shared" si="1"/>
        <v>27</v>
      </c>
      <c r="G27">
        <f t="shared" si="2"/>
        <v>0.71994019767631756</v>
      </c>
      <c r="H27">
        <f t="shared" si="3"/>
        <v>0.51831388823021518</v>
      </c>
    </row>
    <row r="28" spans="1:8" x14ac:dyDescent="0.2">
      <c r="A28" t="s">
        <v>30</v>
      </c>
      <c r="B28">
        <v>3.1948881789137379E-3</v>
      </c>
      <c r="C28">
        <v>-0.18152187662339034</v>
      </c>
      <c r="D28">
        <v>-0.21705666579759919</v>
      </c>
      <c r="E28">
        <f t="shared" si="0"/>
        <v>37</v>
      </c>
      <c r="F28">
        <f t="shared" si="1"/>
        <v>37</v>
      </c>
      <c r="G28">
        <f t="shared" si="2"/>
        <v>3.5534789174208853E-2</v>
      </c>
      <c r="H28">
        <f t="shared" si="3"/>
        <v>1.2627212416554707E-3</v>
      </c>
    </row>
    <row r="29" spans="1:8" x14ac:dyDescent="0.2">
      <c r="A29" t="s">
        <v>31</v>
      </c>
      <c r="B29">
        <v>3.1948881789137379E-3</v>
      </c>
      <c r="C29">
        <v>0.46750049902761709</v>
      </c>
      <c r="D29">
        <v>0.34040518313119961</v>
      </c>
      <c r="E29">
        <f t="shared" si="0"/>
        <v>28</v>
      </c>
      <c r="F29">
        <f t="shared" si="1"/>
        <v>29</v>
      </c>
      <c r="G29">
        <f t="shared" si="2"/>
        <v>0.12709531589641748</v>
      </c>
      <c r="H29">
        <f t="shared" si="3"/>
        <v>1.615321932281015E-2</v>
      </c>
    </row>
    <row r="30" spans="1:8" x14ac:dyDescent="0.2">
      <c r="A30" t="s">
        <v>32</v>
      </c>
      <c r="B30">
        <v>3.1948881789137379E-3</v>
      </c>
      <c r="C30">
        <v>0.3148107398400336</v>
      </c>
      <c r="D30">
        <v>0.58581303346399949</v>
      </c>
      <c r="E30">
        <f t="shared" si="0"/>
        <v>32</v>
      </c>
      <c r="F30">
        <f t="shared" si="1"/>
        <v>25</v>
      </c>
      <c r="G30">
        <f t="shared" si="2"/>
        <v>0.27100229362396588</v>
      </c>
      <c r="H30">
        <f t="shared" si="3"/>
        <v>7.344224314945022E-2</v>
      </c>
    </row>
    <row r="31" spans="1:8" x14ac:dyDescent="0.2">
      <c r="A31" t="s">
        <v>33</v>
      </c>
      <c r="B31">
        <v>3.1948881789137379E-3</v>
      </c>
      <c r="C31">
        <v>1.4662601427577724</v>
      </c>
      <c r="D31">
        <v>1.3153537180431991</v>
      </c>
      <c r="E31">
        <f t="shared" si="0"/>
        <v>9</v>
      </c>
      <c r="F31">
        <f t="shared" si="1"/>
        <v>13</v>
      </c>
      <c r="G31">
        <f t="shared" si="2"/>
        <v>0.15090642471457327</v>
      </c>
      <c r="H31">
        <f t="shared" si="3"/>
        <v>2.277274902013517E-2</v>
      </c>
    </row>
    <row r="32" spans="1:8" x14ac:dyDescent="0.2">
      <c r="A32" t="s">
        <v>34</v>
      </c>
      <c r="B32">
        <v>3.2258064516129032E-3</v>
      </c>
      <c r="C32">
        <v>1.2775949441965497</v>
      </c>
      <c r="D32">
        <v>1.2961778048711992</v>
      </c>
      <c r="E32">
        <f t="shared" si="0"/>
        <v>14</v>
      </c>
      <c r="F32">
        <f t="shared" si="1"/>
        <v>15</v>
      </c>
      <c r="G32">
        <f t="shared" si="2"/>
        <v>1.8582860674649426E-2</v>
      </c>
      <c r="H32">
        <f t="shared" si="3"/>
        <v>3.4532271085343212E-4</v>
      </c>
    </row>
    <row r="33" spans="1:8" x14ac:dyDescent="0.2">
      <c r="A33" t="s">
        <v>35</v>
      </c>
      <c r="B33">
        <v>3.2154340836012861E-3</v>
      </c>
      <c r="C33">
        <v>1.5583551222047844</v>
      </c>
      <c r="D33">
        <v>1.3299047904275998</v>
      </c>
      <c r="E33">
        <f t="shared" si="0"/>
        <v>8</v>
      </c>
      <c r="F33">
        <f t="shared" si="1"/>
        <v>12</v>
      </c>
      <c r="G33">
        <f t="shared" si="2"/>
        <v>0.22845033177718466</v>
      </c>
      <c r="H33">
        <f t="shared" si="3"/>
        <v>5.2189554089105743E-2</v>
      </c>
    </row>
    <row r="34" spans="1:8" x14ac:dyDescent="0.2">
      <c r="A34" t="s">
        <v>36</v>
      </c>
      <c r="B34">
        <v>3.205128205128205E-3</v>
      </c>
      <c r="C34">
        <v>1.9164813383645012</v>
      </c>
      <c r="D34">
        <v>1.5651294006535998</v>
      </c>
      <c r="E34">
        <f t="shared" si="0"/>
        <v>6</v>
      </c>
      <c r="F34">
        <f t="shared" si="1"/>
        <v>9</v>
      </c>
      <c r="G34">
        <f t="shared" si="2"/>
        <v>0.35135193771090134</v>
      </c>
      <c r="H34">
        <f t="shared" si="3"/>
        <v>0.1234481841332051</v>
      </c>
    </row>
    <row r="35" spans="1:8" x14ac:dyDescent="0.2">
      <c r="A35" t="s">
        <v>11</v>
      </c>
      <c r="B35">
        <v>3.1847133757961785E-3</v>
      </c>
      <c r="C35">
        <v>0.76267324320855556</v>
      </c>
      <c r="D35">
        <v>0.85458619549000048</v>
      </c>
      <c r="E35">
        <f t="shared" si="0"/>
        <v>23.5</v>
      </c>
      <c r="F35">
        <f t="shared" si="1"/>
        <v>20</v>
      </c>
      <c r="G35">
        <f t="shared" si="2"/>
        <v>9.1912952281444915E-2</v>
      </c>
      <c r="H35">
        <f t="shared" si="3"/>
        <v>8.4479907970911698E-3</v>
      </c>
    </row>
    <row r="36" spans="1:8" x14ac:dyDescent="0.2">
      <c r="A36" t="s">
        <v>37</v>
      </c>
      <c r="B36">
        <v>3.1847133757961785E-3</v>
      </c>
      <c r="C36">
        <v>0.32280787442715508</v>
      </c>
      <c r="D36">
        <v>7.5350624207799477E-2</v>
      </c>
      <c r="E36">
        <f t="shared" si="0"/>
        <v>30</v>
      </c>
      <c r="F36">
        <f t="shared" si="1"/>
        <v>33</v>
      </c>
      <c r="G36">
        <f t="shared" si="2"/>
        <v>0.24745725021935561</v>
      </c>
      <c r="H36">
        <f t="shared" si="3"/>
        <v>6.1235090686124767E-2</v>
      </c>
    </row>
    <row r="37" spans="1:8" x14ac:dyDescent="0.2">
      <c r="A37" t="s">
        <v>38</v>
      </c>
      <c r="B37">
        <v>3.205128205128205E-3</v>
      </c>
      <c r="C37">
        <v>7.5107472486805479E-2</v>
      </c>
      <c r="D37">
        <v>-9.8963080512008972E-3</v>
      </c>
      <c r="E37">
        <f t="shared" si="0"/>
        <v>35</v>
      </c>
      <c r="F37">
        <f t="shared" si="1"/>
        <v>35</v>
      </c>
      <c r="G37">
        <f t="shared" si="2"/>
        <v>8.5003780538006377E-2</v>
      </c>
      <c r="H37">
        <f t="shared" si="3"/>
        <v>7.225642705753552E-3</v>
      </c>
    </row>
    <row r="38" spans="1:8" x14ac:dyDescent="0.2">
      <c r="A38" t="s">
        <v>39</v>
      </c>
      <c r="B38">
        <v>3.2154340836012861E-3</v>
      </c>
      <c r="C38">
        <v>1.9904737066190901</v>
      </c>
      <c r="D38">
        <v>2.219126982992</v>
      </c>
      <c r="E38">
        <f t="shared" si="0"/>
        <v>5</v>
      </c>
      <c r="F38">
        <f t="shared" si="1"/>
        <v>4</v>
      </c>
      <c r="G38">
        <f t="shared" si="2"/>
        <v>0.22865327637290989</v>
      </c>
      <c r="H38">
        <f t="shared" si="3"/>
        <v>5.228232079606631E-2</v>
      </c>
    </row>
    <row r="39" spans="1:8" x14ac:dyDescent="0.2">
      <c r="A39" t="s">
        <v>40</v>
      </c>
      <c r="B39">
        <v>3.2258064516129032E-3</v>
      </c>
      <c r="C39">
        <v>1.0285474142198228</v>
      </c>
      <c r="D39">
        <v>3.0343268458399741E-2</v>
      </c>
      <c r="E39">
        <f t="shared" si="0"/>
        <v>20</v>
      </c>
      <c r="F39">
        <f t="shared" si="1"/>
        <v>34</v>
      </c>
      <c r="G39">
        <f t="shared" si="2"/>
        <v>0.99820414576142302</v>
      </c>
      <c r="H39">
        <f t="shared" si="3"/>
        <v>0.99641151661529226</v>
      </c>
    </row>
    <row r="40" spans="1:8" x14ac:dyDescent="0.2">
      <c r="A40" t="s">
        <v>41</v>
      </c>
      <c r="B40">
        <v>3.205128205128205E-3</v>
      </c>
      <c r="C40">
        <v>0.31845373111853459</v>
      </c>
      <c r="D40">
        <v>0.11598016735279959</v>
      </c>
      <c r="E40">
        <f t="shared" si="0"/>
        <v>31</v>
      </c>
      <c r="F40">
        <f t="shared" si="1"/>
        <v>31</v>
      </c>
      <c r="G40">
        <f t="shared" si="2"/>
        <v>0.202473563765735</v>
      </c>
      <c r="H40">
        <f t="shared" si="3"/>
        <v>4.0995544023997153E-2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84AC-DAD1-144A-8E8A-2992374B617A}">
  <dimension ref="A1:G5"/>
  <sheetViews>
    <sheetView workbookViewId="0">
      <selection activeCell="E6" sqref="E6"/>
    </sheetView>
  </sheetViews>
  <sheetFormatPr baseColWidth="10" defaultRowHeight="16" x14ac:dyDescent="0.2"/>
  <sheetData>
    <row r="1" spans="1:7" x14ac:dyDescent="0.2">
      <c r="B1" t="s">
        <v>56</v>
      </c>
      <c r="C1" t="s">
        <v>57</v>
      </c>
      <c r="D1" t="s">
        <v>58</v>
      </c>
      <c r="E1" t="s">
        <v>59</v>
      </c>
    </row>
    <row r="2" spans="1:7" x14ac:dyDescent="0.2">
      <c r="A2" t="s">
        <v>48</v>
      </c>
      <c r="B2">
        <f>CORREL('T1'!E:E,'T1'!F:F)</f>
        <v>0.91897363344574923</v>
      </c>
      <c r="C2">
        <f>CORREL('T2'!E:E,'T2'!F:F)</f>
        <v>0.92079558800043837</v>
      </c>
      <c r="D2">
        <f>CORREL('T3'!E:E,'T3'!F:F)</f>
        <v>0.91735411828602542</v>
      </c>
      <c r="E2">
        <f>AVERAGE(B2:D2)</f>
        <v>0.91904111324407101</v>
      </c>
      <c r="G2">
        <v>0.91904111324407101</v>
      </c>
    </row>
    <row r="3" spans="1:7" x14ac:dyDescent="0.2">
      <c r="A3" t="s">
        <v>49</v>
      </c>
      <c r="B3">
        <f>AVERAGE('T1'!H:H)</f>
        <v>0.17365099838732392</v>
      </c>
      <c r="C3">
        <f>AVERAGE('T2'!H:H)</f>
        <v>0.15276286115702234</v>
      </c>
      <c r="D3">
        <f>AVERAGE('T3'!H:H)</f>
        <v>0.12639779839100679</v>
      </c>
      <c r="E3">
        <f t="shared" ref="E3:E4" si="0">AVERAGE(B3:D3)</f>
        <v>0.15093721931178436</v>
      </c>
      <c r="G3">
        <v>0.15093721931178436</v>
      </c>
    </row>
    <row r="4" spans="1:7" x14ac:dyDescent="0.2">
      <c r="A4" t="s">
        <v>50</v>
      </c>
      <c r="B4">
        <f>AVERAGE('T1'!G:G)</f>
        <v>0.3082023109440129</v>
      </c>
      <c r="C4">
        <f>AVERAGE('T2'!G:G)</f>
        <v>0.28546608834006892</v>
      </c>
      <c r="D4">
        <f>AVERAGE('T3'!G:G)</f>
        <v>0.25066088950141879</v>
      </c>
      <c r="E4">
        <f t="shared" si="0"/>
        <v>0.28144309626183356</v>
      </c>
      <c r="G4">
        <v>0.281443096261834</v>
      </c>
    </row>
    <row r="5" spans="1:7" x14ac:dyDescent="0.2">
      <c r="A5" t="s">
        <v>66</v>
      </c>
      <c r="B5">
        <f>CORREL('T1'!C:C,'T1'!D:D)</f>
        <v>0.92632624404606489</v>
      </c>
      <c r="C5">
        <f>CORREL('T2'!C:C,'T2'!D:D)</f>
        <v>0.92145015508552208</v>
      </c>
      <c r="D5">
        <f>CORREL('T3'!C:C,'T3'!D:D)</f>
        <v>0.91865313539000337</v>
      </c>
      <c r="E5">
        <f>AVERAGE(B5:D5)</f>
        <v>0.92214317817386338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2D7B-2CD5-9648-BD8D-843D7D9983C5}">
  <dimension ref="A1:L12"/>
  <sheetViews>
    <sheetView tabSelected="1" zoomScale="125" workbookViewId="0">
      <selection activeCell="L11" sqref="L11"/>
    </sheetView>
  </sheetViews>
  <sheetFormatPr baseColWidth="10" defaultRowHeight="16" x14ac:dyDescent="0.2"/>
  <cols>
    <col min="1" max="1" width="29.1640625" customWidth="1"/>
  </cols>
  <sheetData>
    <row r="1" spans="1:12" x14ac:dyDescent="0.2">
      <c r="B1" s="5" t="s">
        <v>67</v>
      </c>
      <c r="C1" s="5"/>
      <c r="D1" s="5"/>
      <c r="E1" s="5" t="s">
        <v>68</v>
      </c>
      <c r="F1" s="5"/>
      <c r="G1" s="5"/>
      <c r="H1" s="5" t="s">
        <v>69</v>
      </c>
      <c r="I1" s="5"/>
      <c r="J1" s="5"/>
      <c r="K1" s="6"/>
      <c r="L1" s="6"/>
    </row>
    <row r="2" spans="1:12" x14ac:dyDescent="0.2">
      <c r="B2" t="s">
        <v>48</v>
      </c>
      <c r="C2" t="s">
        <v>50</v>
      </c>
      <c r="D2" t="s">
        <v>66</v>
      </c>
      <c r="E2" t="s">
        <v>48</v>
      </c>
      <c r="F2" t="s">
        <v>50</v>
      </c>
      <c r="G2" t="s">
        <v>66</v>
      </c>
      <c r="H2" t="s">
        <v>48</v>
      </c>
      <c r="I2" t="s">
        <v>50</v>
      </c>
      <c r="J2" t="s">
        <v>66</v>
      </c>
    </row>
    <row r="3" spans="1:12" x14ac:dyDescent="0.2">
      <c r="A3" t="s">
        <v>63</v>
      </c>
      <c r="B3">
        <v>0.86</v>
      </c>
      <c r="C3">
        <v>0.76100000000000001</v>
      </c>
      <c r="D3">
        <v>0.4</v>
      </c>
      <c r="E3">
        <v>0.84</v>
      </c>
      <c r="F3">
        <v>0.50600000000000001</v>
      </c>
      <c r="G3">
        <v>0.56999999999999995</v>
      </c>
      <c r="H3">
        <v>0.83</v>
      </c>
      <c r="I3">
        <v>0.42199999999999999</v>
      </c>
      <c r="J3">
        <v>0.62</v>
      </c>
    </row>
    <row r="4" spans="1:12" x14ac:dyDescent="0.2">
      <c r="A4" t="s">
        <v>64</v>
      </c>
      <c r="B4">
        <v>0.92</v>
      </c>
      <c r="C4">
        <v>0.308</v>
      </c>
      <c r="D4">
        <v>0.92</v>
      </c>
      <c r="E4">
        <v>0.92</v>
      </c>
      <c r="F4">
        <v>0.28499999999999998</v>
      </c>
      <c r="G4">
        <v>0.92</v>
      </c>
      <c r="H4">
        <v>0.92</v>
      </c>
      <c r="I4">
        <v>0.251</v>
      </c>
      <c r="J4">
        <v>0.92</v>
      </c>
    </row>
    <row r="5" spans="1:12" x14ac:dyDescent="0.2">
      <c r="A5" t="s">
        <v>65</v>
      </c>
      <c r="B5">
        <v>0.98</v>
      </c>
      <c r="C5">
        <v>0.14399999999999999</v>
      </c>
      <c r="D5">
        <v>0.95</v>
      </c>
      <c r="E5">
        <v>0.98</v>
      </c>
      <c r="F5">
        <v>0.13400000000000001</v>
      </c>
      <c r="G5">
        <v>0.95</v>
      </c>
      <c r="H5">
        <v>0.98</v>
      </c>
      <c r="I5">
        <v>0.126</v>
      </c>
      <c r="J5">
        <v>0.95</v>
      </c>
    </row>
    <row r="9" spans="1:12" x14ac:dyDescent="0.2">
      <c r="B9" t="s">
        <v>70</v>
      </c>
      <c r="C9" t="s">
        <v>71</v>
      </c>
      <c r="D9" t="s">
        <v>72</v>
      </c>
    </row>
    <row r="10" spans="1:12" x14ac:dyDescent="0.2">
      <c r="A10" t="s">
        <v>63</v>
      </c>
      <c r="B10">
        <v>0.76100000000000001</v>
      </c>
      <c r="C10">
        <v>0.50600000000000001</v>
      </c>
      <c r="D10">
        <v>0.42199999999999999</v>
      </c>
    </row>
    <row r="11" spans="1:12" x14ac:dyDescent="0.2">
      <c r="A11" t="s">
        <v>64</v>
      </c>
      <c r="B11">
        <v>0.308</v>
      </c>
      <c r="C11">
        <v>0.28499999999999998</v>
      </c>
      <c r="D11">
        <v>0.251</v>
      </c>
    </row>
    <row r="12" spans="1:12" x14ac:dyDescent="0.2">
      <c r="A12" t="s">
        <v>65</v>
      </c>
      <c r="B12">
        <v>0.14399999999999999</v>
      </c>
      <c r="C12">
        <v>0.13400000000000001</v>
      </c>
      <c r="D12">
        <v>0.126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T1</vt:lpstr>
      <vt:lpstr>T2</vt:lpstr>
      <vt:lpstr>T3</vt:lpstr>
      <vt:lpstr>Metrics</vt:lpstr>
      <vt:lpstr>Data_for_report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Mamillapalli</dc:creator>
  <cp:lastModifiedBy>Bhanu Mamillapalli</cp:lastModifiedBy>
  <dcterms:created xsi:type="dcterms:W3CDTF">2024-06-12T18:58:46Z</dcterms:created>
  <dcterms:modified xsi:type="dcterms:W3CDTF">2024-07-26T19:45:55Z</dcterms:modified>
</cp:coreProperties>
</file>