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hanumamillapalli/Documents/GitHub/Thermal_Fluid_Prediction_GNN/Model_Performance/"/>
    </mc:Choice>
  </mc:AlternateContent>
  <xr:revisionPtr revIDLastSave="0" documentId="13_ncr:1_{B6868601-B360-F248-91F2-89B98D35008F}" xr6:coauthVersionLast="47" xr6:coauthVersionMax="47" xr10:uidLastSave="{00000000-0000-0000-0000-000000000000}"/>
  <bookViews>
    <workbookView xWindow="0" yWindow="740" windowWidth="30240" windowHeight="18900" tabRatio="500" activeTab="2" xr2:uid="{00000000-000D-0000-FFFF-FFFF00000000}"/>
  </bookViews>
  <sheets>
    <sheet name="paste_data_here" sheetId="1" r:id="rId1"/>
    <sheet name="Metrics" sheetId="2" r:id="rId2"/>
    <sheet name="graph_output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2" i="3" l="1" a="1"/>
  <c r="J2" i="3" s="1"/>
  <c r="H2" i="3" a="1"/>
  <c r="H2" i="3" s="1"/>
  <c r="F2" i="3" a="1"/>
  <c r="F2" i="3" s="1"/>
  <c r="D2" i="3" a="1"/>
  <c r="D2" i="3" s="1"/>
  <c r="I2" i="3" a="1"/>
  <c r="I2" i="3" s="1"/>
  <c r="G2" i="3" a="1"/>
  <c r="G2" i="3" s="1"/>
  <c r="E2" i="3" a="1"/>
  <c r="E2" i="3" s="1"/>
  <c r="C2" i="3" a="1"/>
  <c r="C2" i="3" s="1"/>
  <c r="A2" i="3" a="1"/>
  <c r="A2" i="3" s="1"/>
  <c r="G276" i="1"/>
  <c r="F276" i="1"/>
  <c r="E276" i="1"/>
  <c r="AC56" i="1" s="1"/>
  <c r="AD56" i="1" s="1"/>
  <c r="G275" i="1"/>
  <c r="F275" i="1"/>
  <c r="E275" i="1"/>
  <c r="AC55" i="1" s="1"/>
  <c r="G274" i="1"/>
  <c r="F274" i="1"/>
  <c r="E274" i="1"/>
  <c r="AC54" i="1" s="1"/>
  <c r="AD54" i="1" s="1"/>
  <c r="G273" i="1"/>
  <c r="F273" i="1"/>
  <c r="E273" i="1"/>
  <c r="AC53" i="1" s="1"/>
  <c r="AD53" i="1" s="1"/>
  <c r="G272" i="1"/>
  <c r="F272" i="1"/>
  <c r="E272" i="1"/>
  <c r="AC52" i="1" s="1"/>
  <c r="AD52" i="1" s="1"/>
  <c r="G271" i="1"/>
  <c r="F271" i="1"/>
  <c r="E271" i="1"/>
  <c r="G270" i="1"/>
  <c r="F270" i="1"/>
  <c r="E270" i="1"/>
  <c r="AC50" i="1" s="1"/>
  <c r="AD50" i="1" s="1"/>
  <c r="G269" i="1"/>
  <c r="F269" i="1"/>
  <c r="E269" i="1"/>
  <c r="AC49" i="1" s="1"/>
  <c r="AD49" i="1" s="1"/>
  <c r="G268" i="1"/>
  <c r="F268" i="1"/>
  <c r="E268" i="1"/>
  <c r="AC48" i="1" s="1"/>
  <c r="AD48" i="1" s="1"/>
  <c r="G267" i="1"/>
  <c r="F267" i="1"/>
  <c r="E267" i="1"/>
  <c r="AC47" i="1" s="1"/>
  <c r="AD47" i="1" s="1"/>
  <c r="G266" i="1"/>
  <c r="F266" i="1"/>
  <c r="E266" i="1"/>
  <c r="G265" i="1"/>
  <c r="F265" i="1"/>
  <c r="E265" i="1"/>
  <c r="G264" i="1"/>
  <c r="F264" i="1"/>
  <c r="E264" i="1"/>
  <c r="G263" i="1"/>
  <c r="F263" i="1"/>
  <c r="E263" i="1"/>
  <c r="AC43" i="1" s="1"/>
  <c r="AD43" i="1" s="1"/>
  <c r="G262" i="1"/>
  <c r="F262" i="1"/>
  <c r="E262" i="1"/>
  <c r="AC42" i="1" s="1"/>
  <c r="AD42" i="1" s="1"/>
  <c r="G261" i="1"/>
  <c r="F261" i="1"/>
  <c r="E261" i="1"/>
  <c r="AC41" i="1" s="1"/>
  <c r="AD41" i="1" s="1"/>
  <c r="G260" i="1"/>
  <c r="F260" i="1"/>
  <c r="E260" i="1"/>
  <c r="G259" i="1"/>
  <c r="F259" i="1"/>
  <c r="E259" i="1"/>
  <c r="AC39" i="1" s="1"/>
  <c r="AD39" i="1" s="1"/>
  <c r="G257" i="1"/>
  <c r="F257" i="1"/>
  <c r="E257" i="1"/>
  <c r="G256" i="1"/>
  <c r="F256" i="1"/>
  <c r="E256" i="1"/>
  <c r="AC36" i="1" s="1"/>
  <c r="AD36" i="1" s="1"/>
  <c r="G255" i="1"/>
  <c r="F255" i="1"/>
  <c r="E255" i="1"/>
  <c r="AC35" i="1" s="1"/>
  <c r="AD35" i="1" s="1"/>
  <c r="G254" i="1"/>
  <c r="F254" i="1"/>
  <c r="E254" i="1"/>
  <c r="G253" i="1"/>
  <c r="F253" i="1"/>
  <c r="E253" i="1"/>
  <c r="G252" i="1"/>
  <c r="F252" i="1"/>
  <c r="E252" i="1"/>
  <c r="G251" i="1"/>
  <c r="F251" i="1"/>
  <c r="E251" i="1"/>
  <c r="G250" i="1"/>
  <c r="F250" i="1"/>
  <c r="E250" i="1"/>
  <c r="AC30" i="1" s="1"/>
  <c r="AD30" i="1" s="1"/>
  <c r="G249" i="1"/>
  <c r="F249" i="1"/>
  <c r="E249" i="1"/>
  <c r="AC29" i="1" s="1"/>
  <c r="AD29" i="1" s="1"/>
  <c r="G248" i="1"/>
  <c r="F248" i="1"/>
  <c r="E248" i="1"/>
  <c r="AC28" i="1" s="1"/>
  <c r="AD28" i="1" s="1"/>
  <c r="G247" i="1"/>
  <c r="F247" i="1"/>
  <c r="E247" i="1"/>
  <c r="G246" i="1"/>
  <c r="F246" i="1"/>
  <c r="E246" i="1"/>
  <c r="AC26" i="1" s="1"/>
  <c r="AD26" i="1" s="1"/>
  <c r="G245" i="1"/>
  <c r="F245" i="1"/>
  <c r="E245" i="1"/>
  <c r="AC25" i="1" s="1"/>
  <c r="AD25" i="1" s="1"/>
  <c r="G244" i="1"/>
  <c r="F244" i="1"/>
  <c r="E244" i="1"/>
  <c r="G243" i="1"/>
  <c r="F243" i="1"/>
  <c r="E243" i="1"/>
  <c r="G242" i="1"/>
  <c r="F242" i="1"/>
  <c r="E242" i="1"/>
  <c r="AC22" i="1" s="1"/>
  <c r="G241" i="1"/>
  <c r="F241" i="1"/>
  <c r="E241" i="1"/>
  <c r="AC21" i="1" s="1"/>
  <c r="AD21" i="1" s="1"/>
  <c r="G240" i="1"/>
  <c r="F240" i="1"/>
  <c r="E240" i="1"/>
  <c r="G239" i="1"/>
  <c r="F239" i="1"/>
  <c r="E239" i="1"/>
  <c r="G238" i="1"/>
  <c r="F238" i="1"/>
  <c r="E238" i="1"/>
  <c r="G237" i="1"/>
  <c r="F237" i="1"/>
  <c r="E237" i="1"/>
  <c r="AC17" i="1" s="1"/>
  <c r="AD17" i="1" s="1"/>
  <c r="G236" i="1"/>
  <c r="F236" i="1"/>
  <c r="E236" i="1"/>
  <c r="G235" i="1"/>
  <c r="F235" i="1"/>
  <c r="E235" i="1"/>
  <c r="AC15" i="1" s="1"/>
  <c r="AD15" i="1" s="1"/>
  <c r="G234" i="1"/>
  <c r="F234" i="1"/>
  <c r="E234" i="1"/>
  <c r="AC14" i="1" s="1"/>
  <c r="AD14" i="1" s="1"/>
  <c r="G233" i="1"/>
  <c r="F233" i="1"/>
  <c r="E233" i="1"/>
  <c r="G232" i="1"/>
  <c r="F232" i="1"/>
  <c r="E232" i="1"/>
  <c r="G231" i="1"/>
  <c r="F231" i="1"/>
  <c r="E231" i="1"/>
  <c r="AC11" i="1" s="1"/>
  <c r="AD11" i="1" s="1"/>
  <c r="G230" i="1"/>
  <c r="F230" i="1"/>
  <c r="E230" i="1"/>
  <c r="G229" i="1"/>
  <c r="F229" i="1"/>
  <c r="E229" i="1"/>
  <c r="G228" i="1"/>
  <c r="F228" i="1"/>
  <c r="E228" i="1"/>
  <c r="G227" i="1"/>
  <c r="F227" i="1"/>
  <c r="E227" i="1"/>
  <c r="AC7" i="1" s="1"/>
  <c r="AD7" i="1" s="1"/>
  <c r="G226" i="1"/>
  <c r="F226" i="1"/>
  <c r="E226" i="1"/>
  <c r="AC6" i="1" s="1"/>
  <c r="AD6" i="1" s="1"/>
  <c r="G225" i="1"/>
  <c r="F225" i="1"/>
  <c r="E225" i="1"/>
  <c r="AC5" i="1" s="1"/>
  <c r="AD5" i="1" s="1"/>
  <c r="G224" i="1"/>
  <c r="F224" i="1"/>
  <c r="E224" i="1"/>
  <c r="G223" i="1"/>
  <c r="F223" i="1"/>
  <c r="E223" i="1"/>
  <c r="G222" i="1"/>
  <c r="F222" i="1"/>
  <c r="E222" i="1"/>
  <c r="G221" i="1"/>
  <c r="F221" i="1"/>
  <c r="E221" i="1"/>
  <c r="G220" i="1"/>
  <c r="F220" i="1"/>
  <c r="E220" i="1"/>
  <c r="G219" i="1"/>
  <c r="F219" i="1"/>
  <c r="E219" i="1"/>
  <c r="Y54" i="1" s="1"/>
  <c r="Z54" i="1" s="1"/>
  <c r="G218" i="1"/>
  <c r="F218" i="1"/>
  <c r="E218" i="1"/>
  <c r="Y53" i="1" s="1"/>
  <c r="Z53" i="1" s="1"/>
  <c r="G217" i="1"/>
  <c r="F217" i="1"/>
  <c r="E217" i="1"/>
  <c r="Y52" i="1" s="1"/>
  <c r="Z52" i="1" s="1"/>
  <c r="G216" i="1"/>
  <c r="F216" i="1"/>
  <c r="E216" i="1"/>
  <c r="G215" i="1"/>
  <c r="F215" i="1"/>
  <c r="E215" i="1"/>
  <c r="G214" i="1"/>
  <c r="F214" i="1"/>
  <c r="E214" i="1"/>
  <c r="G213" i="1"/>
  <c r="F213" i="1"/>
  <c r="E213" i="1"/>
  <c r="Y48" i="1" s="1"/>
  <c r="Z48" i="1" s="1"/>
  <c r="G212" i="1"/>
  <c r="F212" i="1"/>
  <c r="E212" i="1"/>
  <c r="Y47" i="1" s="1"/>
  <c r="Z47" i="1" s="1"/>
  <c r="G211" i="1"/>
  <c r="F211" i="1"/>
  <c r="E211" i="1"/>
  <c r="Y46" i="1" s="1"/>
  <c r="Z46" i="1" s="1"/>
  <c r="G210" i="1"/>
  <c r="F210" i="1"/>
  <c r="E210" i="1"/>
  <c r="Y45" i="1" s="1"/>
  <c r="Z45" i="1" s="1"/>
  <c r="G209" i="1"/>
  <c r="F209" i="1"/>
  <c r="E209" i="1"/>
  <c r="G208" i="1"/>
  <c r="F208" i="1"/>
  <c r="E208" i="1"/>
  <c r="Y43" i="1" s="1"/>
  <c r="Z43" i="1" s="1"/>
  <c r="G207" i="1"/>
  <c r="F207" i="1"/>
  <c r="E207" i="1"/>
  <c r="Y42" i="1" s="1"/>
  <c r="Z42" i="1" s="1"/>
  <c r="G206" i="1"/>
  <c r="F206" i="1"/>
  <c r="E206" i="1"/>
  <c r="Y41" i="1" s="1"/>
  <c r="Z41" i="1" s="1"/>
  <c r="G205" i="1"/>
  <c r="F205" i="1"/>
  <c r="E205" i="1"/>
  <c r="Y40" i="1" s="1"/>
  <c r="Z40" i="1" s="1"/>
  <c r="G204" i="1"/>
  <c r="F204" i="1"/>
  <c r="E204" i="1"/>
  <c r="Y39" i="1" s="1"/>
  <c r="Z39" i="1" s="1"/>
  <c r="G202" i="1"/>
  <c r="F202" i="1"/>
  <c r="E202" i="1"/>
  <c r="Y37" i="1" s="1"/>
  <c r="Z37" i="1" s="1"/>
  <c r="G201" i="1"/>
  <c r="F201" i="1"/>
  <c r="E201" i="1"/>
  <c r="Y36" i="1" s="1"/>
  <c r="Z36" i="1" s="1"/>
  <c r="G200" i="1"/>
  <c r="F200" i="1"/>
  <c r="E200" i="1"/>
  <c r="Y35" i="1" s="1"/>
  <c r="Z35" i="1" s="1"/>
  <c r="G199" i="1"/>
  <c r="F199" i="1"/>
  <c r="E199" i="1"/>
  <c r="Y34" i="1" s="1"/>
  <c r="Z34" i="1" s="1"/>
  <c r="G198" i="1"/>
  <c r="F198" i="1"/>
  <c r="E198" i="1"/>
  <c r="Y33" i="1" s="1"/>
  <c r="Z33" i="1" s="1"/>
  <c r="G197" i="1"/>
  <c r="F197" i="1"/>
  <c r="E197" i="1"/>
  <c r="Y32" i="1" s="1"/>
  <c r="Z32" i="1" s="1"/>
  <c r="G196" i="1"/>
  <c r="F196" i="1"/>
  <c r="E196" i="1"/>
  <c r="Y31" i="1" s="1"/>
  <c r="Z31" i="1" s="1"/>
  <c r="G195" i="1"/>
  <c r="F195" i="1"/>
  <c r="E195" i="1"/>
  <c r="Y30" i="1" s="1"/>
  <c r="Z30" i="1" s="1"/>
  <c r="G194" i="1"/>
  <c r="F194" i="1"/>
  <c r="E194" i="1"/>
  <c r="Y29" i="1" s="1"/>
  <c r="Z29" i="1" s="1"/>
  <c r="G193" i="1"/>
  <c r="F193" i="1"/>
  <c r="E193" i="1"/>
  <c r="Y28" i="1" s="1"/>
  <c r="Z28" i="1" s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Y23" i="1" s="1"/>
  <c r="Z23" i="1" s="1"/>
  <c r="G187" i="1"/>
  <c r="F187" i="1"/>
  <c r="E187" i="1"/>
  <c r="G186" i="1"/>
  <c r="F186" i="1"/>
  <c r="E186" i="1"/>
  <c r="Y21" i="1" s="1"/>
  <c r="Z21" i="1" s="1"/>
  <c r="G185" i="1"/>
  <c r="F185" i="1"/>
  <c r="E185" i="1"/>
  <c r="Y20" i="1" s="1"/>
  <c r="Z20" i="1" s="1"/>
  <c r="G184" i="1"/>
  <c r="F184" i="1"/>
  <c r="E184" i="1"/>
  <c r="G183" i="1"/>
  <c r="F183" i="1"/>
  <c r="E183" i="1"/>
  <c r="Y18" i="1" s="1"/>
  <c r="Z18" i="1" s="1"/>
  <c r="G182" i="1"/>
  <c r="F182" i="1"/>
  <c r="E182" i="1"/>
  <c r="G181" i="1"/>
  <c r="F181" i="1"/>
  <c r="E181" i="1"/>
  <c r="G180" i="1"/>
  <c r="F180" i="1"/>
  <c r="E180" i="1"/>
  <c r="Y15" i="1" s="1"/>
  <c r="Z15" i="1" s="1"/>
  <c r="G179" i="1"/>
  <c r="F179" i="1"/>
  <c r="E179" i="1"/>
  <c r="Y14" i="1" s="1"/>
  <c r="Z14" i="1" s="1"/>
  <c r="G178" i="1"/>
  <c r="F178" i="1"/>
  <c r="E178" i="1"/>
  <c r="G177" i="1"/>
  <c r="F177" i="1"/>
  <c r="E177" i="1"/>
  <c r="Y12" i="1" s="1"/>
  <c r="Z12" i="1" s="1"/>
  <c r="G176" i="1"/>
  <c r="F176" i="1"/>
  <c r="E176" i="1"/>
  <c r="Y11" i="1" s="1"/>
  <c r="Z11" i="1" s="1"/>
  <c r="G175" i="1"/>
  <c r="F175" i="1"/>
  <c r="E175" i="1"/>
  <c r="Y10" i="1" s="1"/>
  <c r="Z10" i="1" s="1"/>
  <c r="G174" i="1"/>
  <c r="F174" i="1"/>
  <c r="E174" i="1"/>
  <c r="G173" i="1"/>
  <c r="F173" i="1"/>
  <c r="E173" i="1"/>
  <c r="G172" i="1"/>
  <c r="F172" i="1"/>
  <c r="E172" i="1"/>
  <c r="G171" i="1"/>
  <c r="F171" i="1"/>
  <c r="E171" i="1"/>
  <c r="G170" i="1"/>
  <c r="F170" i="1"/>
  <c r="E170" i="1"/>
  <c r="Y5" i="1" s="1"/>
  <c r="Z5" i="1" s="1"/>
  <c r="G169" i="1"/>
  <c r="F169" i="1"/>
  <c r="E169" i="1"/>
  <c r="G168" i="1"/>
  <c r="F168" i="1"/>
  <c r="E168" i="1"/>
  <c r="Y3" i="1" s="1"/>
  <c r="Z3" i="1" s="1"/>
  <c r="G167" i="1"/>
  <c r="F167" i="1"/>
  <c r="E167" i="1"/>
  <c r="G166" i="1"/>
  <c r="F166" i="1"/>
  <c r="E166" i="1"/>
  <c r="G165" i="1"/>
  <c r="F165" i="1"/>
  <c r="E165" i="1"/>
  <c r="U55" i="1" s="1"/>
  <c r="G164" i="1"/>
  <c r="F164" i="1"/>
  <c r="E164" i="1"/>
  <c r="U54" i="1" s="1"/>
  <c r="V54" i="1" s="1"/>
  <c r="G163" i="1"/>
  <c r="F163" i="1"/>
  <c r="E163" i="1"/>
  <c r="G162" i="1"/>
  <c r="F162" i="1"/>
  <c r="E162" i="1"/>
  <c r="U52" i="1" s="1"/>
  <c r="V52" i="1" s="1"/>
  <c r="G161" i="1"/>
  <c r="F161" i="1"/>
  <c r="E161" i="1"/>
  <c r="U51" i="1" s="1"/>
  <c r="V51" i="1" s="1"/>
  <c r="G160" i="1"/>
  <c r="F160" i="1"/>
  <c r="E160" i="1"/>
  <c r="U50" i="1" s="1"/>
  <c r="V50" i="1" s="1"/>
  <c r="G159" i="1"/>
  <c r="F159" i="1"/>
  <c r="E159" i="1"/>
  <c r="G158" i="1"/>
  <c r="F158" i="1"/>
  <c r="E158" i="1"/>
  <c r="U48" i="1" s="1"/>
  <c r="V48" i="1" s="1"/>
  <c r="G157" i="1"/>
  <c r="F157" i="1"/>
  <c r="E157" i="1"/>
  <c r="U47" i="1" s="1"/>
  <c r="G156" i="1"/>
  <c r="F156" i="1"/>
  <c r="E156" i="1"/>
  <c r="U46" i="1" s="1"/>
  <c r="V46" i="1" s="1"/>
  <c r="G155" i="1"/>
  <c r="F155" i="1"/>
  <c r="E155" i="1"/>
  <c r="G154" i="1"/>
  <c r="F154" i="1"/>
  <c r="E154" i="1"/>
  <c r="G153" i="1"/>
  <c r="F153" i="1"/>
  <c r="E153" i="1"/>
  <c r="U43" i="1" s="1"/>
  <c r="V43" i="1" s="1"/>
  <c r="G152" i="1"/>
  <c r="F152" i="1"/>
  <c r="E152" i="1"/>
  <c r="U42" i="1" s="1"/>
  <c r="V42" i="1" s="1"/>
  <c r="G151" i="1"/>
  <c r="F151" i="1"/>
  <c r="E151" i="1"/>
  <c r="U41" i="1" s="1"/>
  <c r="V41" i="1" s="1"/>
  <c r="G150" i="1"/>
  <c r="F150" i="1"/>
  <c r="E150" i="1"/>
  <c r="U40" i="1" s="1"/>
  <c r="V40" i="1" s="1"/>
  <c r="G149" i="1"/>
  <c r="F149" i="1"/>
  <c r="E149" i="1"/>
  <c r="U39" i="1" s="1"/>
  <c r="G147" i="1"/>
  <c r="F147" i="1"/>
  <c r="E147" i="1"/>
  <c r="U37" i="1" s="1"/>
  <c r="V37" i="1" s="1"/>
  <c r="G146" i="1"/>
  <c r="F146" i="1"/>
  <c r="E146" i="1"/>
  <c r="U36" i="1" s="1"/>
  <c r="G145" i="1"/>
  <c r="F145" i="1"/>
  <c r="E145" i="1"/>
  <c r="U35" i="1" s="1"/>
  <c r="V35" i="1" s="1"/>
  <c r="G144" i="1"/>
  <c r="F144" i="1"/>
  <c r="E144" i="1"/>
  <c r="U34" i="1" s="1"/>
  <c r="V34" i="1" s="1"/>
  <c r="G143" i="1"/>
  <c r="F143" i="1"/>
  <c r="E143" i="1"/>
  <c r="G142" i="1"/>
  <c r="F142" i="1"/>
  <c r="E142" i="1"/>
  <c r="U32" i="1" s="1"/>
  <c r="V32" i="1" s="1"/>
  <c r="G141" i="1"/>
  <c r="F141" i="1"/>
  <c r="E141" i="1"/>
  <c r="U31" i="1" s="1"/>
  <c r="V31" i="1" s="1"/>
  <c r="G140" i="1"/>
  <c r="F140" i="1"/>
  <c r="E140" i="1"/>
  <c r="U30" i="1" s="1"/>
  <c r="V30" i="1" s="1"/>
  <c r="G139" i="1"/>
  <c r="F139" i="1"/>
  <c r="E139" i="1"/>
  <c r="U29" i="1" s="1"/>
  <c r="V29" i="1" s="1"/>
  <c r="G138" i="1"/>
  <c r="F138" i="1"/>
  <c r="E138" i="1"/>
  <c r="G137" i="1"/>
  <c r="F137" i="1"/>
  <c r="E137" i="1"/>
  <c r="U27" i="1" s="1"/>
  <c r="V27" i="1" s="1"/>
  <c r="G136" i="1"/>
  <c r="F136" i="1"/>
  <c r="E136" i="1"/>
  <c r="U26" i="1" s="1"/>
  <c r="V26" i="1" s="1"/>
  <c r="G135" i="1"/>
  <c r="F135" i="1"/>
  <c r="E135" i="1"/>
  <c r="G134" i="1"/>
  <c r="F134" i="1"/>
  <c r="E134" i="1"/>
  <c r="U24" i="1" s="1"/>
  <c r="V24" i="1" s="1"/>
  <c r="G133" i="1"/>
  <c r="F133" i="1"/>
  <c r="E133" i="1"/>
  <c r="U23" i="1" s="1"/>
  <c r="V23" i="1" s="1"/>
  <c r="G132" i="1"/>
  <c r="F132" i="1"/>
  <c r="E132" i="1"/>
  <c r="U22" i="1" s="1"/>
  <c r="G131" i="1"/>
  <c r="F131" i="1"/>
  <c r="E131" i="1"/>
  <c r="U21" i="1" s="1"/>
  <c r="V21" i="1" s="1"/>
  <c r="G130" i="1"/>
  <c r="F130" i="1"/>
  <c r="E130" i="1"/>
  <c r="U20" i="1" s="1"/>
  <c r="V20" i="1" s="1"/>
  <c r="G129" i="1"/>
  <c r="F129" i="1"/>
  <c r="E129" i="1"/>
  <c r="G128" i="1"/>
  <c r="F128" i="1"/>
  <c r="E128" i="1"/>
  <c r="U18" i="1" s="1"/>
  <c r="V18" i="1" s="1"/>
  <c r="G127" i="1"/>
  <c r="F127" i="1"/>
  <c r="E127" i="1"/>
  <c r="U17" i="1" s="1"/>
  <c r="V17" i="1" s="1"/>
  <c r="G126" i="1"/>
  <c r="F126" i="1"/>
  <c r="E126" i="1"/>
  <c r="U16" i="1" s="1"/>
  <c r="V16" i="1" s="1"/>
  <c r="G125" i="1"/>
  <c r="F125" i="1"/>
  <c r="E125" i="1"/>
  <c r="U15" i="1" s="1"/>
  <c r="V15" i="1" s="1"/>
  <c r="G124" i="1"/>
  <c r="F124" i="1"/>
  <c r="E124" i="1"/>
  <c r="U14" i="1" s="1"/>
  <c r="G123" i="1"/>
  <c r="F123" i="1"/>
  <c r="E123" i="1"/>
  <c r="G122" i="1"/>
  <c r="F122" i="1"/>
  <c r="E122" i="1"/>
  <c r="U12" i="1" s="1"/>
  <c r="G121" i="1"/>
  <c r="F121" i="1"/>
  <c r="E121" i="1"/>
  <c r="U11" i="1" s="1"/>
  <c r="V11" i="1" s="1"/>
  <c r="G120" i="1"/>
  <c r="F120" i="1"/>
  <c r="E120" i="1"/>
  <c r="U10" i="1" s="1"/>
  <c r="V10" i="1" s="1"/>
  <c r="G119" i="1"/>
  <c r="F119" i="1"/>
  <c r="E119" i="1"/>
  <c r="U9" i="1" s="1"/>
  <c r="V9" i="1" s="1"/>
  <c r="G118" i="1"/>
  <c r="F118" i="1"/>
  <c r="E118" i="1"/>
  <c r="G117" i="1"/>
  <c r="F117" i="1"/>
  <c r="E117" i="1"/>
  <c r="G116" i="1"/>
  <c r="F116" i="1"/>
  <c r="E116" i="1"/>
  <c r="G115" i="1"/>
  <c r="F115" i="1"/>
  <c r="E115" i="1"/>
  <c r="U5" i="1" s="1"/>
  <c r="V5" i="1" s="1"/>
  <c r="G114" i="1"/>
  <c r="F114" i="1"/>
  <c r="E114" i="1"/>
  <c r="G113" i="1"/>
  <c r="F113" i="1"/>
  <c r="E113" i="1"/>
  <c r="U3" i="1" s="1"/>
  <c r="V3" i="1" s="1"/>
  <c r="G112" i="1"/>
  <c r="F112" i="1"/>
  <c r="E112" i="1"/>
  <c r="U2" i="1" s="1"/>
  <c r="V2" i="1" s="1"/>
  <c r="G111" i="1"/>
  <c r="F111" i="1"/>
  <c r="E111" i="1"/>
  <c r="G110" i="1"/>
  <c r="F110" i="1"/>
  <c r="E110" i="1"/>
  <c r="G109" i="1"/>
  <c r="F109" i="1"/>
  <c r="E109" i="1"/>
  <c r="Q54" i="1" s="1"/>
  <c r="R54" i="1" s="1"/>
  <c r="G108" i="1"/>
  <c r="F108" i="1"/>
  <c r="E108" i="1"/>
  <c r="G107" i="1"/>
  <c r="F107" i="1"/>
  <c r="E107" i="1"/>
  <c r="Q52" i="1" s="1"/>
  <c r="R52" i="1" s="1"/>
  <c r="G106" i="1"/>
  <c r="F106" i="1"/>
  <c r="E106" i="1"/>
  <c r="Q51" i="1" s="1"/>
  <c r="G105" i="1"/>
  <c r="F105" i="1"/>
  <c r="E105" i="1"/>
  <c r="Q50" i="1" s="1"/>
  <c r="R50" i="1" s="1"/>
  <c r="G104" i="1"/>
  <c r="F104" i="1"/>
  <c r="E104" i="1"/>
  <c r="Q49" i="1" s="1"/>
  <c r="R49" i="1" s="1"/>
  <c r="G103" i="1"/>
  <c r="F103" i="1"/>
  <c r="E103" i="1"/>
  <c r="G102" i="1"/>
  <c r="F102" i="1"/>
  <c r="E102" i="1"/>
  <c r="Q47" i="1" s="1"/>
  <c r="R47" i="1" s="1"/>
  <c r="G101" i="1"/>
  <c r="F101" i="1"/>
  <c r="E101" i="1"/>
  <c r="Q46" i="1" s="1"/>
  <c r="R46" i="1" s="1"/>
  <c r="G100" i="1"/>
  <c r="F100" i="1"/>
  <c r="E100" i="1"/>
  <c r="Q45" i="1" s="1"/>
  <c r="R45" i="1" s="1"/>
  <c r="G99" i="1"/>
  <c r="F99" i="1"/>
  <c r="E99" i="1"/>
  <c r="Q44" i="1" s="1"/>
  <c r="R44" i="1" s="1"/>
  <c r="G98" i="1"/>
  <c r="F98" i="1"/>
  <c r="E98" i="1"/>
  <c r="Q43" i="1" s="1"/>
  <c r="R43" i="1" s="1"/>
  <c r="G97" i="1"/>
  <c r="F97" i="1"/>
  <c r="E97" i="1"/>
  <c r="Q42" i="1" s="1"/>
  <c r="R42" i="1" s="1"/>
  <c r="G96" i="1"/>
  <c r="F96" i="1"/>
  <c r="E96" i="1"/>
  <c r="Q41" i="1" s="1"/>
  <c r="R41" i="1" s="1"/>
  <c r="G95" i="1"/>
  <c r="F95" i="1"/>
  <c r="E95" i="1"/>
  <c r="Q40" i="1" s="1"/>
  <c r="R40" i="1" s="1"/>
  <c r="G94" i="1"/>
  <c r="F94" i="1"/>
  <c r="E94" i="1"/>
  <c r="Q39" i="1" s="1"/>
  <c r="R39" i="1" s="1"/>
  <c r="G92" i="1"/>
  <c r="F92" i="1"/>
  <c r="E92" i="1"/>
  <c r="Q37" i="1" s="1"/>
  <c r="R37" i="1" s="1"/>
  <c r="G91" i="1"/>
  <c r="F91" i="1"/>
  <c r="E91" i="1"/>
  <c r="Q36" i="1" s="1"/>
  <c r="R36" i="1" s="1"/>
  <c r="G90" i="1"/>
  <c r="F90" i="1"/>
  <c r="E90" i="1"/>
  <c r="G89" i="1"/>
  <c r="F89" i="1"/>
  <c r="E89" i="1"/>
  <c r="Q34" i="1" s="1"/>
  <c r="R34" i="1" s="1"/>
  <c r="G88" i="1"/>
  <c r="F88" i="1"/>
  <c r="E88" i="1"/>
  <c r="G87" i="1"/>
  <c r="F87" i="1"/>
  <c r="E87" i="1"/>
  <c r="Q32" i="1" s="1"/>
  <c r="R32" i="1" s="1"/>
  <c r="G86" i="1"/>
  <c r="F86" i="1"/>
  <c r="E86" i="1"/>
  <c r="Q31" i="1" s="1"/>
  <c r="R31" i="1" s="1"/>
  <c r="G85" i="1"/>
  <c r="F85" i="1"/>
  <c r="E85" i="1"/>
  <c r="Q30" i="1" s="1"/>
  <c r="R30" i="1" s="1"/>
  <c r="G84" i="1"/>
  <c r="F84" i="1"/>
  <c r="E84" i="1"/>
  <c r="Q29" i="1" s="1"/>
  <c r="R29" i="1" s="1"/>
  <c r="G83" i="1"/>
  <c r="F83" i="1"/>
  <c r="E83" i="1"/>
  <c r="Q28" i="1" s="1"/>
  <c r="R28" i="1" s="1"/>
  <c r="G82" i="1"/>
  <c r="F82" i="1"/>
  <c r="E82" i="1"/>
  <c r="Q27" i="1" s="1"/>
  <c r="R27" i="1" s="1"/>
  <c r="G81" i="1"/>
  <c r="F81" i="1"/>
  <c r="E81" i="1"/>
  <c r="Q26" i="1" s="1"/>
  <c r="R26" i="1" s="1"/>
  <c r="G80" i="1"/>
  <c r="F80" i="1"/>
  <c r="E80" i="1"/>
  <c r="Q25" i="1" s="1"/>
  <c r="R25" i="1" s="1"/>
  <c r="G79" i="1"/>
  <c r="F79" i="1"/>
  <c r="E79" i="1"/>
  <c r="Q24" i="1" s="1"/>
  <c r="R24" i="1" s="1"/>
  <c r="G78" i="1"/>
  <c r="F78" i="1"/>
  <c r="E78" i="1"/>
  <c r="Q23" i="1" s="1"/>
  <c r="R23" i="1" s="1"/>
  <c r="G77" i="1"/>
  <c r="F77" i="1"/>
  <c r="E77" i="1"/>
  <c r="Q22" i="1" s="1"/>
  <c r="R22" i="1" s="1"/>
  <c r="G76" i="1"/>
  <c r="F76" i="1"/>
  <c r="E76" i="1"/>
  <c r="Q21" i="1" s="1"/>
  <c r="R21" i="1" s="1"/>
  <c r="G75" i="1"/>
  <c r="F75" i="1"/>
  <c r="E75" i="1"/>
  <c r="G74" i="1"/>
  <c r="F74" i="1"/>
  <c r="E74" i="1"/>
  <c r="G73" i="1"/>
  <c r="F73" i="1"/>
  <c r="E73" i="1"/>
  <c r="Q18" i="1" s="1"/>
  <c r="G72" i="1"/>
  <c r="F72" i="1"/>
  <c r="E72" i="1"/>
  <c r="Q17" i="1" s="1"/>
  <c r="R17" i="1" s="1"/>
  <c r="G71" i="1"/>
  <c r="F71" i="1"/>
  <c r="E71" i="1"/>
  <c r="Q16" i="1" s="1"/>
  <c r="R16" i="1" s="1"/>
  <c r="G70" i="1"/>
  <c r="F70" i="1"/>
  <c r="E70" i="1"/>
  <c r="Q15" i="1" s="1"/>
  <c r="R15" i="1" s="1"/>
  <c r="G69" i="1"/>
  <c r="F69" i="1"/>
  <c r="E69" i="1"/>
  <c r="G68" i="1"/>
  <c r="F68" i="1"/>
  <c r="E68" i="1"/>
  <c r="Q13" i="1" s="1"/>
  <c r="R13" i="1" s="1"/>
  <c r="G67" i="1"/>
  <c r="F67" i="1"/>
  <c r="E67" i="1"/>
  <c r="G66" i="1"/>
  <c r="F66" i="1"/>
  <c r="E66" i="1"/>
  <c r="G65" i="1"/>
  <c r="F65" i="1"/>
  <c r="E65" i="1"/>
  <c r="Q10" i="1" s="1"/>
  <c r="R10" i="1" s="1"/>
  <c r="G64" i="1"/>
  <c r="F64" i="1"/>
  <c r="E64" i="1"/>
  <c r="G63" i="1"/>
  <c r="F63" i="1"/>
  <c r="E63" i="1"/>
  <c r="Q8" i="1" s="1"/>
  <c r="R8" i="1" s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Q3" i="1" s="1"/>
  <c r="R3" i="1" s="1"/>
  <c r="G57" i="1"/>
  <c r="F57" i="1"/>
  <c r="E57" i="1"/>
  <c r="AB56" i="1"/>
  <c r="Y56" i="1"/>
  <c r="Z56" i="1" s="1"/>
  <c r="X56" i="1"/>
  <c r="U56" i="1"/>
  <c r="V56" i="1" s="1"/>
  <c r="T56" i="1"/>
  <c r="Q56" i="1"/>
  <c r="R56" i="1" s="1"/>
  <c r="P56" i="1"/>
  <c r="L56" i="1"/>
  <c r="G56" i="1"/>
  <c r="F56" i="1"/>
  <c r="E56" i="1"/>
  <c r="M56" i="1" s="1"/>
  <c r="N56" i="1" s="1"/>
  <c r="AD55" i="1"/>
  <c r="AB55" i="1"/>
  <c r="Y55" i="1"/>
  <c r="Z55" i="1" s="1"/>
  <c r="X55" i="1"/>
  <c r="V55" i="1"/>
  <c r="T55" i="1"/>
  <c r="P55" i="1"/>
  <c r="L55" i="1"/>
  <c r="G55" i="1"/>
  <c r="F55" i="1"/>
  <c r="E55" i="1"/>
  <c r="M55" i="1" s="1"/>
  <c r="N55" i="1" s="1"/>
  <c r="AB54" i="1"/>
  <c r="X54" i="1"/>
  <c r="T54" i="1"/>
  <c r="P54" i="1"/>
  <c r="L54" i="1"/>
  <c r="G54" i="1"/>
  <c r="F54" i="1"/>
  <c r="E54" i="1"/>
  <c r="M54" i="1" s="1"/>
  <c r="N54" i="1" s="1"/>
  <c r="AB53" i="1"/>
  <c r="X53" i="1"/>
  <c r="U53" i="1"/>
  <c r="V53" i="1" s="1"/>
  <c r="T53" i="1"/>
  <c r="Q53" i="1"/>
  <c r="R53" i="1" s="1"/>
  <c r="P53" i="1"/>
  <c r="L53" i="1"/>
  <c r="G53" i="1"/>
  <c r="F53" i="1"/>
  <c r="E53" i="1"/>
  <c r="AB52" i="1"/>
  <c r="X52" i="1"/>
  <c r="T52" i="1"/>
  <c r="P52" i="1"/>
  <c r="L52" i="1"/>
  <c r="G52" i="1"/>
  <c r="F52" i="1"/>
  <c r="E52" i="1"/>
  <c r="M52" i="1" s="1"/>
  <c r="N52" i="1" s="1"/>
  <c r="AC51" i="1"/>
  <c r="AD51" i="1" s="1"/>
  <c r="AB51" i="1"/>
  <c r="X51" i="1"/>
  <c r="T51" i="1"/>
  <c r="R51" i="1"/>
  <c r="P51" i="1"/>
  <c r="L51" i="1"/>
  <c r="G51" i="1"/>
  <c r="F51" i="1"/>
  <c r="E51" i="1"/>
  <c r="M51" i="1" s="1"/>
  <c r="N51" i="1" s="1"/>
  <c r="AB50" i="1"/>
  <c r="Y50" i="1"/>
  <c r="Z50" i="1" s="1"/>
  <c r="X50" i="1"/>
  <c r="T50" i="1"/>
  <c r="P50" i="1"/>
  <c r="L50" i="1"/>
  <c r="G50" i="1"/>
  <c r="F50" i="1"/>
  <c r="E50" i="1"/>
  <c r="M50" i="1" s="1"/>
  <c r="N50" i="1" s="1"/>
  <c r="AB49" i="1"/>
  <c r="Y49" i="1"/>
  <c r="Z49" i="1" s="1"/>
  <c r="X49" i="1"/>
  <c r="T49" i="1"/>
  <c r="P49" i="1"/>
  <c r="M49" i="1"/>
  <c r="N49" i="1" s="1"/>
  <c r="L49" i="1"/>
  <c r="G49" i="1"/>
  <c r="F49" i="1"/>
  <c r="E49" i="1"/>
  <c r="AB48" i="1"/>
  <c r="X48" i="1"/>
  <c r="T48" i="1"/>
  <c r="Q48" i="1"/>
  <c r="R48" i="1" s="1"/>
  <c r="P48" i="1"/>
  <c r="L48" i="1"/>
  <c r="G48" i="1"/>
  <c r="F48" i="1"/>
  <c r="E48" i="1"/>
  <c r="M48" i="1" s="1"/>
  <c r="N48" i="1" s="1"/>
  <c r="AB47" i="1"/>
  <c r="X47" i="1"/>
  <c r="V47" i="1"/>
  <c r="T47" i="1"/>
  <c r="P47" i="1"/>
  <c r="L47" i="1"/>
  <c r="G47" i="1"/>
  <c r="F47" i="1"/>
  <c r="E47" i="1"/>
  <c r="AC46" i="1"/>
  <c r="AD46" i="1" s="1"/>
  <c r="AB46" i="1"/>
  <c r="X46" i="1"/>
  <c r="T46" i="1"/>
  <c r="P46" i="1"/>
  <c r="L46" i="1"/>
  <c r="G46" i="1"/>
  <c r="F46" i="1"/>
  <c r="E46" i="1"/>
  <c r="M46" i="1" s="1"/>
  <c r="N46" i="1" s="1"/>
  <c r="AB45" i="1"/>
  <c r="X45" i="1"/>
  <c r="U45" i="1"/>
  <c r="V45" i="1" s="1"/>
  <c r="T45" i="1"/>
  <c r="P45" i="1"/>
  <c r="L45" i="1"/>
  <c r="G45" i="1"/>
  <c r="F45" i="1"/>
  <c r="E45" i="1"/>
  <c r="M45" i="1" s="1"/>
  <c r="N45" i="1" s="1"/>
  <c r="AC44" i="1"/>
  <c r="AD44" i="1" s="1"/>
  <c r="AB44" i="1"/>
  <c r="Y44" i="1"/>
  <c r="Z44" i="1" s="1"/>
  <c r="X44" i="1"/>
  <c r="T44" i="1"/>
  <c r="P44" i="1"/>
  <c r="L44" i="1"/>
  <c r="G44" i="1"/>
  <c r="F44" i="1"/>
  <c r="E44" i="1"/>
  <c r="M44" i="1" s="1"/>
  <c r="N44" i="1" s="1"/>
  <c r="AB43" i="1"/>
  <c r="X43" i="1"/>
  <c r="T43" i="1"/>
  <c r="P43" i="1"/>
  <c r="L43" i="1"/>
  <c r="G43" i="1"/>
  <c r="F43" i="1"/>
  <c r="E43" i="1"/>
  <c r="M43" i="1" s="1"/>
  <c r="N43" i="1" s="1"/>
  <c r="AB42" i="1"/>
  <c r="X42" i="1"/>
  <c r="T42" i="1"/>
  <c r="P42" i="1"/>
  <c r="L42" i="1"/>
  <c r="G42" i="1"/>
  <c r="F42" i="1"/>
  <c r="E42" i="1"/>
  <c r="M42" i="1" s="1"/>
  <c r="N42" i="1" s="1"/>
  <c r="AB41" i="1"/>
  <c r="X41" i="1"/>
  <c r="T41" i="1"/>
  <c r="P41" i="1"/>
  <c r="L41" i="1"/>
  <c r="G41" i="1"/>
  <c r="F41" i="1"/>
  <c r="E41" i="1"/>
  <c r="AC40" i="1"/>
  <c r="AD40" i="1" s="1"/>
  <c r="AB40" i="1"/>
  <c r="X40" i="1"/>
  <c r="T40" i="1"/>
  <c r="P40" i="1"/>
  <c r="L40" i="1"/>
  <c r="G40" i="1"/>
  <c r="F40" i="1"/>
  <c r="E40" i="1"/>
  <c r="M40" i="1" s="1"/>
  <c r="N40" i="1" s="1"/>
  <c r="AB39" i="1"/>
  <c r="X39" i="1"/>
  <c r="V39" i="1"/>
  <c r="T39" i="1"/>
  <c r="P39" i="1"/>
  <c r="L39" i="1"/>
  <c r="G39" i="1"/>
  <c r="F39" i="1"/>
  <c r="E39" i="1"/>
  <c r="M39" i="1" s="1"/>
  <c r="N39" i="1" s="1"/>
  <c r="AC37" i="1"/>
  <c r="AD37" i="1" s="1"/>
  <c r="AB37" i="1"/>
  <c r="X37" i="1"/>
  <c r="T37" i="1"/>
  <c r="P37" i="1"/>
  <c r="L37" i="1"/>
  <c r="G37" i="1"/>
  <c r="F37" i="1"/>
  <c r="E37" i="1"/>
  <c r="M37" i="1" s="1"/>
  <c r="N37" i="1" s="1"/>
  <c r="AB36" i="1"/>
  <c r="X36" i="1"/>
  <c r="V36" i="1"/>
  <c r="T36" i="1"/>
  <c r="P36" i="1"/>
  <c r="L36" i="1"/>
  <c r="G36" i="1"/>
  <c r="F36" i="1"/>
  <c r="E36" i="1"/>
  <c r="M36" i="1" s="1"/>
  <c r="N36" i="1" s="1"/>
  <c r="AB35" i="1"/>
  <c r="X35" i="1"/>
  <c r="T35" i="1"/>
  <c r="P35" i="1"/>
  <c r="L35" i="1"/>
  <c r="G35" i="1"/>
  <c r="F35" i="1"/>
  <c r="E35" i="1"/>
  <c r="AC34" i="1"/>
  <c r="AD34" i="1" s="1"/>
  <c r="AB34" i="1"/>
  <c r="X34" i="1"/>
  <c r="T34" i="1"/>
  <c r="P34" i="1"/>
  <c r="L34" i="1"/>
  <c r="G34" i="1"/>
  <c r="F34" i="1"/>
  <c r="E34" i="1"/>
  <c r="M34" i="1" s="1"/>
  <c r="N34" i="1" s="1"/>
  <c r="AB33" i="1"/>
  <c r="X33" i="1"/>
  <c r="U33" i="1"/>
  <c r="V33" i="1" s="1"/>
  <c r="T33" i="1"/>
  <c r="P33" i="1"/>
  <c r="L33" i="1"/>
  <c r="G33" i="1"/>
  <c r="F33" i="1"/>
  <c r="E33" i="1"/>
  <c r="M33" i="1" s="1"/>
  <c r="N33" i="1" s="1"/>
  <c r="AC32" i="1"/>
  <c r="AD32" i="1" s="1"/>
  <c r="AB32" i="1"/>
  <c r="X32" i="1"/>
  <c r="T32" i="1"/>
  <c r="P32" i="1"/>
  <c r="L32" i="1"/>
  <c r="G32" i="1"/>
  <c r="F32" i="1"/>
  <c r="E32" i="1"/>
  <c r="M32" i="1" s="1"/>
  <c r="N32" i="1" s="1"/>
  <c r="AC31" i="1"/>
  <c r="AD31" i="1" s="1"/>
  <c r="AB31" i="1"/>
  <c r="X31" i="1"/>
  <c r="T31" i="1"/>
  <c r="P31" i="1"/>
  <c r="L31" i="1"/>
  <c r="G31" i="1"/>
  <c r="F31" i="1"/>
  <c r="E31" i="1"/>
  <c r="M31" i="1" s="1"/>
  <c r="N31" i="1" s="1"/>
  <c r="AB30" i="1"/>
  <c r="X30" i="1"/>
  <c r="T30" i="1"/>
  <c r="P30" i="1"/>
  <c r="L30" i="1"/>
  <c r="G30" i="1"/>
  <c r="F30" i="1"/>
  <c r="E30" i="1"/>
  <c r="M30" i="1" s="1"/>
  <c r="N30" i="1" s="1"/>
  <c r="AB29" i="1"/>
  <c r="X29" i="1"/>
  <c r="T29" i="1"/>
  <c r="P29" i="1"/>
  <c r="L29" i="1"/>
  <c r="G29" i="1"/>
  <c r="F29" i="1"/>
  <c r="E29" i="1"/>
  <c r="AB28" i="1"/>
  <c r="X28" i="1"/>
  <c r="U28" i="1"/>
  <c r="V28" i="1" s="1"/>
  <c r="T28" i="1"/>
  <c r="P28" i="1"/>
  <c r="L28" i="1"/>
  <c r="G28" i="1"/>
  <c r="F28" i="1"/>
  <c r="E28" i="1"/>
  <c r="M28" i="1" s="1"/>
  <c r="N28" i="1" s="1"/>
  <c r="AC27" i="1"/>
  <c r="AD27" i="1" s="1"/>
  <c r="AB27" i="1"/>
  <c r="Y27" i="1"/>
  <c r="Z27" i="1" s="1"/>
  <c r="X27" i="1"/>
  <c r="T27" i="1"/>
  <c r="P27" i="1"/>
  <c r="L27" i="1"/>
  <c r="G27" i="1"/>
  <c r="F27" i="1"/>
  <c r="E27" i="1"/>
  <c r="M27" i="1" s="1"/>
  <c r="N27" i="1" s="1"/>
  <c r="AB26" i="1"/>
  <c r="X26" i="1"/>
  <c r="T26" i="1"/>
  <c r="P26" i="1"/>
  <c r="L26" i="1"/>
  <c r="G26" i="1"/>
  <c r="F26" i="1"/>
  <c r="E26" i="1"/>
  <c r="M26" i="1" s="1"/>
  <c r="N26" i="1" s="1"/>
  <c r="AB25" i="1"/>
  <c r="Y25" i="1"/>
  <c r="Z25" i="1" s="1"/>
  <c r="X25" i="1"/>
  <c r="U25" i="1"/>
  <c r="V25" i="1" s="1"/>
  <c r="T25" i="1"/>
  <c r="P25" i="1"/>
  <c r="L25" i="1"/>
  <c r="G25" i="1"/>
  <c r="F25" i="1"/>
  <c r="E25" i="1"/>
  <c r="M25" i="1" s="1"/>
  <c r="N25" i="1" s="1"/>
  <c r="AC24" i="1"/>
  <c r="AD24" i="1" s="1"/>
  <c r="AB24" i="1"/>
  <c r="Y24" i="1"/>
  <c r="Z24" i="1" s="1"/>
  <c r="X24" i="1"/>
  <c r="T24" i="1"/>
  <c r="P24" i="1"/>
  <c r="L24" i="1"/>
  <c r="G24" i="1"/>
  <c r="F24" i="1"/>
  <c r="E24" i="1"/>
  <c r="M24" i="1" s="1"/>
  <c r="N24" i="1" s="1"/>
  <c r="AB23" i="1"/>
  <c r="X23" i="1"/>
  <c r="T23" i="1"/>
  <c r="P23" i="1"/>
  <c r="L23" i="1"/>
  <c r="G23" i="1"/>
  <c r="F23" i="1"/>
  <c r="E23" i="1"/>
  <c r="M23" i="1" s="1"/>
  <c r="N23" i="1" s="1"/>
  <c r="AD22" i="1"/>
  <c r="AB22" i="1"/>
  <c r="X22" i="1"/>
  <c r="V22" i="1"/>
  <c r="T22" i="1"/>
  <c r="P22" i="1"/>
  <c r="L22" i="1"/>
  <c r="G22" i="1"/>
  <c r="F22" i="1"/>
  <c r="E22" i="1"/>
  <c r="M22" i="1" s="1"/>
  <c r="N22" i="1" s="1"/>
  <c r="AB21" i="1"/>
  <c r="X21" i="1"/>
  <c r="T21" i="1"/>
  <c r="P21" i="1"/>
  <c r="L21" i="1"/>
  <c r="G21" i="1"/>
  <c r="F21" i="1"/>
  <c r="E21" i="1"/>
  <c r="M21" i="1" s="1"/>
  <c r="N21" i="1" s="1"/>
  <c r="AB20" i="1"/>
  <c r="X20" i="1"/>
  <c r="T20" i="1"/>
  <c r="Q20" i="1"/>
  <c r="R20" i="1" s="1"/>
  <c r="P20" i="1"/>
  <c r="L20" i="1"/>
  <c r="G20" i="1"/>
  <c r="F20" i="1"/>
  <c r="E20" i="1"/>
  <c r="M20" i="1" s="1"/>
  <c r="N20" i="1" s="1"/>
  <c r="AC19" i="1"/>
  <c r="AD19" i="1" s="1"/>
  <c r="AB19" i="1"/>
  <c r="Y19" i="1"/>
  <c r="Z19" i="1" s="1"/>
  <c r="X19" i="1"/>
  <c r="U19" i="1"/>
  <c r="V19" i="1" s="1"/>
  <c r="T19" i="1"/>
  <c r="Q19" i="1"/>
  <c r="R19" i="1" s="1"/>
  <c r="P19" i="1"/>
  <c r="L19" i="1"/>
  <c r="G19" i="1"/>
  <c r="F19" i="1"/>
  <c r="E19" i="1"/>
  <c r="M19" i="1" s="1"/>
  <c r="N19" i="1" s="1"/>
  <c r="AC18" i="1"/>
  <c r="AD18" i="1" s="1"/>
  <c r="AB18" i="1"/>
  <c r="X18" i="1"/>
  <c r="T18" i="1"/>
  <c r="R18" i="1"/>
  <c r="P18" i="1"/>
  <c r="L18" i="1"/>
  <c r="G18" i="1"/>
  <c r="F18" i="1"/>
  <c r="E18" i="1"/>
  <c r="M18" i="1" s="1"/>
  <c r="N18" i="1" s="1"/>
  <c r="AB17" i="1"/>
  <c r="Y17" i="1"/>
  <c r="Z17" i="1" s="1"/>
  <c r="X17" i="1"/>
  <c r="T17" i="1"/>
  <c r="P17" i="1"/>
  <c r="L17" i="1"/>
  <c r="G17" i="1"/>
  <c r="F17" i="1"/>
  <c r="E17" i="1"/>
  <c r="M17" i="1" s="1"/>
  <c r="N17" i="1" s="1"/>
  <c r="AC16" i="1"/>
  <c r="AD16" i="1" s="1"/>
  <c r="AB16" i="1"/>
  <c r="Z16" i="1"/>
  <c r="Y16" i="1"/>
  <c r="X16" i="1"/>
  <c r="T16" i="1"/>
  <c r="P16" i="1"/>
  <c r="L16" i="1"/>
  <c r="G16" i="1"/>
  <c r="F16" i="1"/>
  <c r="E16" i="1"/>
  <c r="M16" i="1" s="1"/>
  <c r="N16" i="1" s="1"/>
  <c r="AB15" i="1"/>
  <c r="X15" i="1"/>
  <c r="T15" i="1"/>
  <c r="P15" i="1"/>
  <c r="M15" i="1"/>
  <c r="N15" i="1" s="1"/>
  <c r="L15" i="1"/>
  <c r="G15" i="1"/>
  <c r="F15" i="1"/>
  <c r="E15" i="1"/>
  <c r="AB14" i="1"/>
  <c r="X14" i="1"/>
  <c r="V14" i="1"/>
  <c r="T14" i="1"/>
  <c r="P14" i="1"/>
  <c r="L14" i="1"/>
  <c r="G14" i="1"/>
  <c r="F14" i="1"/>
  <c r="E14" i="1"/>
  <c r="M14" i="1" s="1"/>
  <c r="N14" i="1" s="1"/>
  <c r="AC13" i="1"/>
  <c r="AD13" i="1" s="1"/>
  <c r="AB13" i="1"/>
  <c r="Y13" i="1"/>
  <c r="Z13" i="1" s="1"/>
  <c r="X13" i="1"/>
  <c r="T13" i="1"/>
  <c r="P13" i="1"/>
  <c r="L13" i="1"/>
  <c r="G13" i="1"/>
  <c r="F13" i="1"/>
  <c r="E13" i="1"/>
  <c r="M13" i="1" s="1"/>
  <c r="N13" i="1" s="1"/>
  <c r="AB12" i="1"/>
  <c r="X12" i="1"/>
  <c r="V12" i="1"/>
  <c r="T12" i="1"/>
  <c r="Q12" i="1"/>
  <c r="R12" i="1" s="1"/>
  <c r="P12" i="1"/>
  <c r="L12" i="1"/>
  <c r="G12" i="1"/>
  <c r="F12" i="1"/>
  <c r="E12" i="1"/>
  <c r="M12" i="1" s="1"/>
  <c r="N12" i="1" s="1"/>
  <c r="AB11" i="1"/>
  <c r="X11" i="1"/>
  <c r="T11" i="1"/>
  <c r="P11" i="1"/>
  <c r="L11" i="1"/>
  <c r="G11" i="1"/>
  <c r="F11" i="1"/>
  <c r="E11" i="1"/>
  <c r="M11" i="1" s="1"/>
  <c r="N11" i="1" s="1"/>
  <c r="AC10" i="1"/>
  <c r="AD10" i="1" s="1"/>
  <c r="AB10" i="1"/>
  <c r="X10" i="1"/>
  <c r="T10" i="1"/>
  <c r="P10" i="1"/>
  <c r="L10" i="1"/>
  <c r="G10" i="1"/>
  <c r="F10" i="1"/>
  <c r="E10" i="1"/>
  <c r="M10" i="1" s="1"/>
  <c r="N10" i="1" s="1"/>
  <c r="AB9" i="1"/>
  <c r="Y9" i="1"/>
  <c r="Z9" i="1" s="1"/>
  <c r="X9" i="1"/>
  <c r="T9" i="1"/>
  <c r="P9" i="1"/>
  <c r="L9" i="1"/>
  <c r="G9" i="1"/>
  <c r="F9" i="1"/>
  <c r="E9" i="1"/>
  <c r="M9" i="1" s="1"/>
  <c r="N9" i="1" s="1"/>
  <c r="AC8" i="1"/>
  <c r="AD8" i="1" s="1"/>
  <c r="AB8" i="1"/>
  <c r="Y8" i="1"/>
  <c r="Z8" i="1" s="1"/>
  <c r="X8" i="1"/>
  <c r="U8" i="1"/>
  <c r="V8" i="1" s="1"/>
  <c r="T8" i="1"/>
  <c r="P8" i="1"/>
  <c r="M8" i="1"/>
  <c r="N8" i="1" s="1"/>
  <c r="L8" i="1"/>
  <c r="G8" i="1"/>
  <c r="F8" i="1"/>
  <c r="E8" i="1"/>
  <c r="AB7" i="1"/>
  <c r="Y7" i="1"/>
  <c r="Z7" i="1" s="1"/>
  <c r="X7" i="1"/>
  <c r="U7" i="1"/>
  <c r="V7" i="1" s="1"/>
  <c r="T7" i="1"/>
  <c r="Q7" i="1"/>
  <c r="R7" i="1" s="1"/>
  <c r="P7" i="1"/>
  <c r="L7" i="1"/>
  <c r="G7" i="1"/>
  <c r="F7" i="1"/>
  <c r="E7" i="1"/>
  <c r="M7" i="1" s="1"/>
  <c r="N7" i="1" s="1"/>
  <c r="AB6" i="1"/>
  <c r="Y6" i="1"/>
  <c r="Z6" i="1" s="1"/>
  <c r="X6" i="1"/>
  <c r="U6" i="1"/>
  <c r="V6" i="1" s="1"/>
  <c r="T6" i="1"/>
  <c r="Q6" i="1"/>
  <c r="R6" i="1" s="1"/>
  <c r="P6" i="1"/>
  <c r="L6" i="1"/>
  <c r="G6" i="1"/>
  <c r="F6" i="1"/>
  <c r="E6" i="1"/>
  <c r="M6" i="1" s="1"/>
  <c r="N6" i="1" s="1"/>
  <c r="AB5" i="1"/>
  <c r="X5" i="1"/>
  <c r="T5" i="1"/>
  <c r="Q5" i="1"/>
  <c r="R5" i="1" s="1"/>
  <c r="P5" i="1"/>
  <c r="L5" i="1"/>
  <c r="G5" i="1"/>
  <c r="F5" i="1"/>
  <c r="E5" i="1"/>
  <c r="AB4" i="1"/>
  <c r="X4" i="1"/>
  <c r="U4" i="1"/>
  <c r="V4" i="1" s="1"/>
  <c r="T4" i="1"/>
  <c r="Q4" i="1"/>
  <c r="R4" i="1" s="1"/>
  <c r="P4" i="1"/>
  <c r="L4" i="1"/>
  <c r="G4" i="1"/>
  <c r="F4" i="1"/>
  <c r="E4" i="1"/>
  <c r="AC3" i="1"/>
  <c r="AD3" i="1" s="1"/>
  <c r="AB3" i="1"/>
  <c r="X3" i="1"/>
  <c r="T3" i="1"/>
  <c r="P3" i="1"/>
  <c r="L3" i="1"/>
  <c r="G3" i="1"/>
  <c r="F3" i="1"/>
  <c r="E3" i="1"/>
  <c r="AB2" i="1"/>
  <c r="X2" i="1"/>
  <c r="T2" i="1"/>
  <c r="P2" i="1"/>
  <c r="L2" i="1"/>
  <c r="G2" i="1"/>
  <c r="F2" i="1"/>
  <c r="E2" i="1"/>
  <c r="S33" i="1" l="1"/>
  <c r="W4" i="1"/>
  <c r="W47" i="1"/>
  <c r="S2" i="1"/>
  <c r="W46" i="1"/>
  <c r="AA19" i="1"/>
  <c r="W28" i="1"/>
  <c r="O11" i="1"/>
  <c r="O35" i="1"/>
  <c r="W44" i="1"/>
  <c r="AA33" i="1"/>
  <c r="S13" i="1"/>
  <c r="S30" i="1"/>
  <c r="O34" i="1"/>
  <c r="AA54" i="1"/>
  <c r="B2" i="3" a="1"/>
  <c r="B2" i="3" s="1"/>
  <c r="AC33" i="1"/>
  <c r="AD33" i="1" s="1"/>
  <c r="O31" i="1"/>
  <c r="K14" i="1"/>
  <c r="K34" i="1"/>
  <c r="W6" i="1"/>
  <c r="Q11" i="1"/>
  <c r="R11" i="1" s="1"/>
  <c r="U13" i="1"/>
  <c r="V13" i="1" s="1"/>
  <c r="AA18" i="1"/>
  <c r="S21" i="1"/>
  <c r="O29" i="1"/>
  <c r="Q35" i="1"/>
  <c r="R35" i="1" s="1"/>
  <c r="AA41" i="1"/>
  <c r="W43" i="1"/>
  <c r="AA15" i="1"/>
  <c r="AA16" i="1"/>
  <c r="AA22" i="1"/>
  <c r="AA51" i="1"/>
  <c r="O28" i="1"/>
  <c r="W55" i="1"/>
  <c r="O5" i="1"/>
  <c r="AA8" i="1"/>
  <c r="W10" i="1"/>
  <c r="AA14" i="1"/>
  <c r="W35" i="1"/>
  <c r="S8" i="1"/>
  <c r="AA50" i="1"/>
  <c r="W2" i="1"/>
  <c r="Y4" i="1"/>
  <c r="Z4" i="1" s="1"/>
  <c r="AA6" i="1"/>
  <c r="AA7" i="1"/>
  <c r="AA9" i="1"/>
  <c r="W11" i="1"/>
  <c r="W12" i="1"/>
  <c r="O17" i="1"/>
  <c r="O27" i="1"/>
  <c r="W36" i="1"/>
  <c r="AA48" i="1"/>
  <c r="AA56" i="1"/>
  <c r="S51" i="1"/>
  <c r="W5" i="1"/>
  <c r="W29" i="1"/>
  <c r="W3" i="1"/>
  <c r="O15" i="1"/>
  <c r="M2" i="1"/>
  <c r="M3" i="1"/>
  <c r="N3" i="1" s="1"/>
  <c r="S9" i="1"/>
  <c r="O10" i="1"/>
  <c r="AA10" i="1"/>
  <c r="AA13" i="1"/>
  <c r="S16" i="1"/>
  <c r="O21" i="1"/>
  <c r="W21" i="1"/>
  <c r="AA24" i="1"/>
  <c r="S32" i="1"/>
  <c r="O2" i="1"/>
  <c r="AA2" i="1"/>
  <c r="O3" i="1"/>
  <c r="AC4" i="1"/>
  <c r="AD4" i="1" s="1"/>
  <c r="S7" i="1"/>
  <c r="AC9" i="1"/>
  <c r="AD9" i="1" s="1"/>
  <c r="W23" i="1"/>
  <c r="AA25" i="1"/>
  <c r="W34" i="1"/>
  <c r="AA35" i="1"/>
  <c r="M4" i="1"/>
  <c r="N4" i="1" s="1"/>
  <c r="AA21" i="1"/>
  <c r="S25" i="1"/>
  <c r="O6" i="1"/>
  <c r="S10" i="1"/>
  <c r="S14" i="1"/>
  <c r="O20" i="1"/>
  <c r="O26" i="1"/>
  <c r="S27" i="1"/>
  <c r="S40" i="1"/>
  <c r="AC2" i="1"/>
  <c r="AD2" i="1" s="1"/>
  <c r="K5" i="1"/>
  <c r="M5" i="1"/>
  <c r="N5" i="1" s="1"/>
  <c r="K29" i="1"/>
  <c r="O47" i="1"/>
  <c r="K51" i="1"/>
  <c r="K10" i="1"/>
  <c r="K11" i="1"/>
  <c r="O12" i="1"/>
  <c r="W14" i="1"/>
  <c r="W15" i="1"/>
  <c r="K18" i="1"/>
  <c r="K22" i="1"/>
  <c r="W25" i="1"/>
  <c r="K26" i="1"/>
  <c r="O39" i="1"/>
  <c r="AA39" i="1"/>
  <c r="W40" i="1"/>
  <c r="AA44" i="1"/>
  <c r="AA47" i="1"/>
  <c r="O52" i="1"/>
  <c r="O56" i="1"/>
  <c r="S4" i="1"/>
  <c r="W22" i="1"/>
  <c r="W30" i="1"/>
  <c r="W39" i="1"/>
  <c r="K33" i="1"/>
  <c r="O40" i="1"/>
  <c r="O46" i="1"/>
  <c r="K7" i="1"/>
  <c r="O25" i="1"/>
  <c r="M47" i="1"/>
  <c r="N47" i="1" s="1"/>
  <c r="K47" i="1"/>
  <c r="S50" i="1"/>
  <c r="S54" i="1"/>
  <c r="K16" i="1"/>
  <c r="K8" i="1"/>
  <c r="K12" i="1"/>
  <c r="K27" i="1"/>
  <c r="K35" i="1"/>
  <c r="S35" i="1"/>
  <c r="K2" i="1"/>
  <c r="K42" i="1"/>
  <c r="K3" i="1"/>
  <c r="O4" i="1"/>
  <c r="S6" i="1"/>
  <c r="W17" i="1"/>
  <c r="W18" i="1"/>
  <c r="K32" i="1"/>
  <c r="S39" i="1"/>
  <c r="S43" i="1"/>
  <c r="K44" i="1"/>
  <c r="S48" i="1"/>
  <c r="K49" i="1"/>
  <c r="K52" i="1"/>
  <c r="K53" i="1"/>
  <c r="M53" i="1"/>
  <c r="N53" i="1" s="1"/>
  <c r="K54" i="1"/>
  <c r="K56" i="1"/>
  <c r="K9" i="1"/>
  <c r="K21" i="1"/>
  <c r="K23" i="1"/>
  <c r="K31" i="1"/>
  <c r="K37" i="1"/>
  <c r="K45" i="1"/>
  <c r="K46" i="1"/>
  <c r="K50" i="1"/>
  <c r="O54" i="1"/>
  <c r="O23" i="1"/>
  <c r="O18" i="1"/>
  <c r="O14" i="1"/>
  <c r="Q14" i="1"/>
  <c r="R14" i="1" s="1"/>
  <c r="O22" i="1"/>
  <c r="O30" i="1"/>
  <c r="Q55" i="1"/>
  <c r="R55" i="1" s="1"/>
  <c r="O55" i="1"/>
  <c r="S24" i="1"/>
  <c r="S49" i="1"/>
  <c r="U49" i="1"/>
  <c r="V49" i="1" s="1"/>
  <c r="W53" i="1"/>
  <c r="W42" i="1"/>
  <c r="W19" i="1"/>
  <c r="W8" i="1"/>
  <c r="Y2" i="1"/>
  <c r="W56" i="1"/>
  <c r="W45" i="1"/>
  <c r="W33" i="1"/>
  <c r="W9" i="1"/>
  <c r="W48" i="1"/>
  <c r="W52" i="1"/>
  <c r="W31" i="1"/>
  <c r="W20" i="1"/>
  <c r="W50" i="1"/>
  <c r="W27" i="1"/>
  <c r="W7" i="1"/>
  <c r="Y26" i="1"/>
  <c r="Z26" i="1" s="1"/>
  <c r="W26" i="1"/>
  <c r="Y51" i="1"/>
  <c r="Z51" i="1" s="1"/>
  <c r="W51" i="1"/>
  <c r="AA37" i="1"/>
  <c r="AA34" i="1"/>
  <c r="AA4" i="1"/>
  <c r="AA55" i="1"/>
  <c r="AA52" i="1"/>
  <c r="AA29" i="1"/>
  <c r="AA26" i="1"/>
  <c r="AA5" i="1"/>
  <c r="AA49" i="1"/>
  <c r="AA42" i="1"/>
  <c r="AA32" i="1"/>
  <c r="AA30" i="1"/>
  <c r="AA27" i="1"/>
  <c r="AA46" i="1"/>
  <c r="AA43" i="1"/>
  <c r="AA17" i="1"/>
  <c r="AA11" i="1"/>
  <c r="AA3" i="1"/>
  <c r="AA12" i="1"/>
  <c r="AC12" i="1"/>
  <c r="AD12" i="1" s="1"/>
  <c r="AA20" i="1"/>
  <c r="AC20" i="1"/>
  <c r="AD20" i="1" s="1"/>
  <c r="AA28" i="1"/>
  <c r="AA36" i="1"/>
  <c r="AA45" i="1"/>
  <c r="AC45" i="1"/>
  <c r="AD45" i="1" s="1"/>
  <c r="AA53" i="1"/>
  <c r="K13" i="1"/>
  <c r="K15" i="1"/>
  <c r="K19" i="1"/>
  <c r="K24" i="1"/>
  <c r="K30" i="1"/>
  <c r="O9" i="1"/>
  <c r="Q9" i="1"/>
  <c r="R9" i="1" s="1"/>
  <c r="O33" i="1"/>
  <c r="Q33" i="1"/>
  <c r="R33" i="1" s="1"/>
  <c r="O42" i="1"/>
  <c r="O50" i="1"/>
  <c r="S55" i="1"/>
  <c r="S37" i="1"/>
  <c r="S26" i="1"/>
  <c r="S23" i="1"/>
  <c r="S47" i="1"/>
  <c r="S29" i="1"/>
  <c r="S18" i="1"/>
  <c r="S15" i="1"/>
  <c r="S5" i="1"/>
  <c r="S56" i="1"/>
  <c r="S42" i="1"/>
  <c r="S22" i="1"/>
  <c r="S46" i="1"/>
  <c r="S34" i="1"/>
  <c r="S31" i="1"/>
  <c r="S17" i="1"/>
  <c r="S3" i="1"/>
  <c r="S11" i="1"/>
  <c r="S19" i="1"/>
  <c r="S44" i="1"/>
  <c r="U44" i="1"/>
  <c r="V44" i="1" s="1"/>
  <c r="D3" i="2" s="1"/>
  <c r="S52" i="1"/>
  <c r="W13" i="1"/>
  <c r="W37" i="1"/>
  <c r="AA23" i="1"/>
  <c r="AA31" i="1"/>
  <c r="AA40" i="1"/>
  <c r="K4" i="1"/>
  <c r="K6" i="1"/>
  <c r="N2" i="1"/>
  <c r="K25" i="1"/>
  <c r="K40" i="1"/>
  <c r="K41" i="1"/>
  <c r="S41" i="1"/>
  <c r="K43" i="1"/>
  <c r="O45" i="1"/>
  <c r="O53" i="1"/>
  <c r="J3" i="2"/>
  <c r="O7" i="1"/>
  <c r="O13" i="1"/>
  <c r="K17" i="1"/>
  <c r="O19" i="1"/>
  <c r="Y22" i="1"/>
  <c r="Z22" i="1" s="1"/>
  <c r="AC23" i="1"/>
  <c r="AD23" i="1" s="1"/>
  <c r="M29" i="1"/>
  <c r="N29" i="1" s="1"/>
  <c r="M35" i="1"/>
  <c r="N35" i="1" s="1"/>
  <c r="K36" i="1"/>
  <c r="M41" i="1"/>
  <c r="N41" i="1" s="1"/>
  <c r="K55" i="1"/>
  <c r="O37" i="1"/>
  <c r="O44" i="1"/>
  <c r="K48" i="1"/>
  <c r="W16" i="1"/>
  <c r="W24" i="1"/>
  <c r="W32" i="1"/>
  <c r="W41" i="1"/>
  <c r="W49" i="1"/>
  <c r="W54" i="1"/>
  <c r="S12" i="1"/>
  <c r="S20" i="1"/>
  <c r="S28" i="1"/>
  <c r="S36" i="1"/>
  <c r="S45" i="1"/>
  <c r="S53" i="1"/>
  <c r="K20" i="1"/>
  <c r="O36" i="1"/>
  <c r="K39" i="1"/>
  <c r="O43" i="1"/>
  <c r="O48" i="1"/>
  <c r="J2" i="2"/>
  <c r="Q2" i="1"/>
  <c r="O8" i="1"/>
  <c r="K28" i="1"/>
  <c r="O51" i="1"/>
  <c r="O16" i="1"/>
  <c r="O24" i="1"/>
  <c r="O32" i="1"/>
  <c r="O41" i="1"/>
  <c r="O49" i="1"/>
  <c r="F3" i="2" l="1"/>
  <c r="F2" i="2"/>
  <c r="C2" i="2"/>
  <c r="E2" i="2"/>
  <c r="D2" i="2"/>
  <c r="C4" i="2"/>
  <c r="R2" i="1"/>
  <c r="C3" i="2" s="1"/>
  <c r="B2" i="2"/>
  <c r="F4" i="2"/>
  <c r="B3" i="2"/>
  <c r="B4" i="2"/>
  <c r="D4" i="2"/>
  <c r="E4" i="2"/>
  <c r="Z2" i="1"/>
  <c r="E3" i="2" s="1"/>
  <c r="G2" i="2" l="1"/>
  <c r="G4" i="2"/>
  <c r="G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<sst xmlns="http://schemas.openxmlformats.org/spreadsheetml/2006/main" count="326" uniqueCount="110">
  <si>
    <t>smiles</t>
  </si>
  <si>
    <t>lnA</t>
  </si>
  <si>
    <t>EaR</t>
  </si>
  <si>
    <t>temperature</t>
  </si>
  <si>
    <t>Viscosity_pred</t>
  </si>
  <si>
    <t>lnA_pred_unnormed</t>
  </si>
  <si>
    <t>EaR_pred_unnormed</t>
  </si>
  <si>
    <t>EaR_true</t>
  </si>
  <si>
    <t>lnA_true</t>
  </si>
  <si>
    <t>viscosity_true</t>
  </si>
  <si>
    <t>T1 Rank Pred</t>
  </si>
  <si>
    <t>T1 Rank True</t>
  </si>
  <si>
    <t>T1 Abs Error</t>
  </si>
  <si>
    <t>T1 Sq Error</t>
  </si>
  <si>
    <t>T2 Rank Pred</t>
  </si>
  <si>
    <t>T2 Rank True</t>
  </si>
  <si>
    <t>T2 Abs Error</t>
  </si>
  <si>
    <t>T2 Sq Error</t>
  </si>
  <si>
    <t>T3 Rank Pred</t>
  </si>
  <si>
    <t>T3 Rank True</t>
  </si>
  <si>
    <t>T3 Abs Error</t>
  </si>
  <si>
    <t>T3 Sq Error</t>
  </si>
  <si>
    <t>T4 Rank Pred</t>
  </si>
  <si>
    <t>T4 Rank True</t>
  </si>
  <si>
    <t>T4 Abs Error</t>
  </si>
  <si>
    <t>T4 Sq Error</t>
  </si>
  <si>
    <t>T5 Rank Pred</t>
  </si>
  <si>
    <t>T5 Rank True</t>
  </si>
  <si>
    <t>T5 Abs Error</t>
  </si>
  <si>
    <t>T5 Sq Error</t>
  </si>
  <si>
    <t>mean</t>
  </si>
  <si>
    <t>BrCCBr</t>
  </si>
  <si>
    <t>stdev</t>
  </si>
  <si>
    <t>CN1CCCN(C)C1=O</t>
  </si>
  <si>
    <t>OCC(F)F</t>
  </si>
  <si>
    <t>CC(C)Br</t>
  </si>
  <si>
    <t>Nc1ccccc1Cl</t>
  </si>
  <si>
    <t>Nc1ccccc1F</t>
  </si>
  <si>
    <t>Cc1ccccc1F</t>
  </si>
  <si>
    <t>CCCCCC(C)S</t>
  </si>
  <si>
    <t>CC(C)I</t>
  </si>
  <si>
    <t>CC1CCCCC1=O</t>
  </si>
  <si>
    <t>CC(C)CO</t>
  </si>
  <si>
    <t>CCC(C)(C)S</t>
  </si>
  <si>
    <t>COc1ccccc1[N+]([O-])=O</t>
  </si>
  <si>
    <t>CCCCCCCC(C)S</t>
  </si>
  <si>
    <t>CCCCCCCCCCCC(CO)CCC</t>
  </si>
  <si>
    <t>CCCCN1CCOC1=O</t>
  </si>
  <si>
    <t>Cc1cccc(F)c1</t>
  </si>
  <si>
    <t>Cc1cccc(N)c1</t>
  </si>
  <si>
    <t>Cc1cccc(c1)C#N</t>
  </si>
  <si>
    <t>CC(C)C(C)O</t>
  </si>
  <si>
    <t>CCC(C)CC(O)CC</t>
  </si>
  <si>
    <t>CCC(O)CC</t>
  </si>
  <si>
    <t>CCC(=O)CC</t>
  </si>
  <si>
    <t>CC(C)CC(C)=O</t>
  </si>
  <si>
    <t>CCCCCCC1CCCC2CCC(CCCC)CC12</t>
  </si>
  <si>
    <t>CC(=O)OC(C)=O</t>
  </si>
  <si>
    <t>CC(C)=O</t>
  </si>
  <si>
    <t>N#Cc1ccccc1</t>
  </si>
  <si>
    <t>N#CCc1ccccc1</t>
  </si>
  <si>
    <t>[Br]</t>
  </si>
  <si>
    <t>CCCC(Cl)=O</t>
  </si>
  <si>
    <t>ClC(Cl)Cl</t>
  </si>
  <si>
    <t>C1CCCC1</t>
  </si>
  <si>
    <t>CCCCNCCCC</t>
  </si>
  <si>
    <t>CCO</t>
  </si>
  <si>
    <t>CCc1ccccc1</t>
  </si>
  <si>
    <t>[O-]C(=O)CCCF</t>
  </si>
  <si>
    <t>CO</t>
  </si>
  <si>
    <t>CN(C)C=O</t>
  </si>
  <si>
    <t>CN(C)c1ccc(C)cc1</t>
  </si>
  <si>
    <t>Cc1ccc(O)cc1</t>
  </si>
  <si>
    <t>Oc1ccccc1</t>
  </si>
  <si>
    <t>CCCOC(N)=O</t>
  </si>
  <si>
    <t>CCCc1ccccc1N</t>
  </si>
  <si>
    <t>C1CCCC2(CC1)CCCCC2</t>
  </si>
  <si>
    <t>CC(C)OB(OC(C)C)OC(C)C</t>
  </si>
  <si>
    <t>CCCCCCCCCCCC(=O)OCC(COC(=O)CCCCCCCCCCC)OC(=O)CCCCCCCCCCC</t>
  </si>
  <si>
    <t>CCCO[P](=O)(OCCC)OCCC</t>
  </si>
  <si>
    <t>CCCCC#N</t>
  </si>
  <si>
    <t>CF</t>
  </si>
  <si>
    <t>CC(C)CCO</t>
  </si>
  <si>
    <t>CC(=O)Oc1ccccc1</t>
  </si>
  <si>
    <t>C[C@@H]1CC[C@@H](C)CC1</t>
  </si>
  <si>
    <t>C(=CBr)Br</t>
  </si>
  <si>
    <t>EaR_unnormed</t>
  </si>
  <si>
    <t>lnA_unnormed</t>
  </si>
  <si>
    <t>Metric</t>
  </si>
  <si>
    <t>T1</t>
  </si>
  <si>
    <t>T2</t>
  </si>
  <si>
    <t>T3</t>
  </si>
  <si>
    <t>T4</t>
  </si>
  <si>
    <t>T5</t>
  </si>
  <si>
    <t>Overall</t>
  </si>
  <si>
    <t>SRCC</t>
  </si>
  <si>
    <t>lnA corr</t>
  </si>
  <si>
    <t>MSE</t>
  </si>
  <si>
    <t>EaR corr</t>
  </si>
  <si>
    <t>MAE</t>
  </si>
  <si>
    <t>T1_true</t>
  </si>
  <si>
    <t>T1_pred</t>
  </si>
  <si>
    <t>T2_true</t>
  </si>
  <si>
    <t>T2_pred</t>
  </si>
  <si>
    <t>T3_true</t>
  </si>
  <si>
    <t>T3_pred</t>
  </si>
  <si>
    <t>T4_true</t>
  </si>
  <si>
    <t>T4_pred</t>
  </si>
  <si>
    <t>T5_true</t>
  </si>
  <si>
    <t>T5_pred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</si>
</sst>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2"/>
      <color theme="1"/>
      <name val="Aptos Narrow"/>
      <family val="2"/>
      <charset val="1"/>
    </font>
    <font>
      <sz val="12"/>
      <color rgb="FF000000"/>
      <name val="Aptos Narrow"/>
      <family val="2"/>
      <charset val="1"/>
    </font>
    <font>
      <b/>
      <sz val="12"/>
      <color theme="1"/>
      <name val="Aptos Narrow"/>
      <family val="2"/>
      <charset val="1"/>
    </font>
    <font>
      <b/>
      <sz val="12"/>
      <color theme="1"/>
      <name val="Aptos Narrow"/>
    </font>
  </fonts>
  <fills count="7">
    <fill>
      <patternFill patternType="none"/>
    </fill>
    <fill>
      <patternFill patternType="gray125"/>
    </fill>
    <fill>
      <patternFill patternType="solid">
        <fgColor theme="7" tint="0.79989013336588644"/>
        <bgColor rgb="FFCCFFFF"/>
      </patternFill>
    </fill>
    <fill>
      <patternFill patternType="solid">
        <fgColor theme="7" tint="0.59987182226020086"/>
        <bgColor rgb="FFCAEEFB"/>
      </patternFill>
    </fill>
    <fill>
      <patternFill patternType="solid">
        <fgColor theme="6" tint="0.79989013336588644"/>
        <bgColor rgb="FFCAEEFB"/>
      </patternFill>
    </fill>
    <fill>
      <patternFill patternType="solid">
        <fgColor theme="6" tint="0.59987182226020086"/>
        <bgColor rgb="FF96DCF8"/>
      </patternFill>
    </fill>
    <fill>
      <patternFill patternType="solid">
        <fgColor theme="5" tint="0.79989013336588644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BE3D6"/>
      <rgbColor rgb="FFCAEEFB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96DCF8"/>
      <rgbColor rgb="FFFF99CC"/>
      <rgbColor rgb="FFCC99FF"/>
      <rgbColor rgb="FFFFCC99"/>
      <rgbColor rgb="FF3366FF"/>
      <rgbColor rgb="FF84E291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Aptos Narrow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Aptos Narrow"/>
              </a:rPr>
              <a:t>T1 Parity Plot	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paste_data_here!$E$2:$E$56</c:f>
              <c:numCache>
                <c:formatCode>General</c:formatCode>
                <c:ptCount val="55"/>
                <c:pt idx="0">
                  <c:v>-0.71054415532875703</c:v>
                </c:pt>
                <c:pt idx="1">
                  <c:v>0.36852028124551334</c:v>
                </c:pt>
                <c:pt idx="2">
                  <c:v>0.93682276756766691</c:v>
                </c:pt>
                <c:pt idx="3">
                  <c:v>-0.65751082594979293</c:v>
                </c:pt>
                <c:pt idx="4">
                  <c:v>-0.30812712799754416</c:v>
                </c:pt>
                <c:pt idx="5">
                  <c:v>0.74037247806314044</c:v>
                </c:pt>
                <c:pt idx="6">
                  <c:v>-0.41130536366502729</c:v>
                </c:pt>
                <c:pt idx="7">
                  <c:v>-1.0310151608747111</c:v>
                </c:pt>
                <c:pt idx="8">
                  <c:v>-0.45622444911939108</c:v>
                </c:pt>
                <c:pt idx="9">
                  <c:v>0.10467732103192748</c:v>
                </c:pt>
                <c:pt idx="10">
                  <c:v>-5.9077774406816469E-2</c:v>
                </c:pt>
                <c:pt idx="11">
                  <c:v>-0.80986736456504904</c:v>
                </c:pt>
                <c:pt idx="12">
                  <c:v>-0.98667603695518757</c:v>
                </c:pt>
                <c:pt idx="13">
                  <c:v>-0.59533891002574968</c:v>
                </c:pt>
                <c:pt idx="14">
                  <c:v>-0.18774859797179871</c:v>
                </c:pt>
                <c:pt idx="15">
                  <c:v>0.49967512587547974</c:v>
                </c:pt>
                <c:pt idx="16">
                  <c:v>-0.48221406159161762</c:v>
                </c:pt>
                <c:pt idx="17">
                  <c:v>-0.97533630573225927</c:v>
                </c:pt>
                <c:pt idx="18">
                  <c:v>-0.67838625268991626</c:v>
                </c:pt>
                <c:pt idx="19">
                  <c:v>-0.95115243490635282</c:v>
                </c:pt>
                <c:pt idx="20">
                  <c:v>-0.94685278211867852</c:v>
                </c:pt>
                <c:pt idx="21">
                  <c:v>-0.70692111148262993</c:v>
                </c:pt>
                <c:pt idx="22">
                  <c:v>-1.2089465412144877</c:v>
                </c:pt>
                <c:pt idx="23">
                  <c:v>-0.67032412805109076</c:v>
                </c:pt>
                <c:pt idx="24">
                  <c:v>-0.19988465132735428</c:v>
                </c:pt>
                <c:pt idx="25">
                  <c:v>-1.0641236835219572</c:v>
                </c:pt>
                <c:pt idx="26">
                  <c:v>-0.7912035428979024</c:v>
                </c:pt>
                <c:pt idx="27">
                  <c:v>-0.53149504465899244</c:v>
                </c:pt>
                <c:pt idx="28">
                  <c:v>-0.89708121791541873</c:v>
                </c:pt>
                <c:pt idx="29">
                  <c:v>-1.2852200268953473</c:v>
                </c:pt>
                <c:pt idx="30">
                  <c:v>-1.0354984563462812</c:v>
                </c:pt>
                <c:pt idx="31">
                  <c:v>-0.95398682424576786</c:v>
                </c:pt>
                <c:pt idx="32">
                  <c:v>-0.8684836165455927</c:v>
                </c:pt>
                <c:pt idx="33">
                  <c:v>-1.5974898819538534</c:v>
                </c:pt>
                <c:pt idx="34">
                  <c:v>-0.48074408336148489</c:v>
                </c:pt>
                <c:pt idx="35">
                  <c:v>-0.64138615569654245</c:v>
                </c:pt>
                <c:pt idx="37">
                  <c:v>-1.2592182499925995</c:v>
                </c:pt>
                <c:pt idx="38">
                  <c:v>-1.395277393112865</c:v>
                </c:pt>
                <c:pt idx="39">
                  <c:v>-0.60228873082427703</c:v>
                </c:pt>
                <c:pt idx="40">
                  <c:v>-1.3148628337750434</c:v>
                </c:pt>
                <c:pt idx="41">
                  <c:v>-1.034768172141636</c:v>
                </c:pt>
                <c:pt idx="42">
                  <c:v>-0.26008513551798346</c:v>
                </c:pt>
                <c:pt idx="43">
                  <c:v>-0.49168699394506493</c:v>
                </c:pt>
                <c:pt idx="44">
                  <c:v>-1.4083499230591323</c:v>
                </c:pt>
                <c:pt idx="45">
                  <c:v>-0.58180639294443004</c:v>
                </c:pt>
                <c:pt idx="46">
                  <c:v>-1.4985619204943235</c:v>
                </c:pt>
                <c:pt idx="47">
                  <c:v>1.3529368944367242</c:v>
                </c:pt>
                <c:pt idx="48">
                  <c:v>-2.8431984713042077E-2</c:v>
                </c:pt>
                <c:pt idx="49">
                  <c:v>-1.48936164689803</c:v>
                </c:pt>
                <c:pt idx="50">
                  <c:v>-0.30558522873504629</c:v>
                </c:pt>
                <c:pt idx="51">
                  <c:v>4.5369209710852246E-2</c:v>
                </c:pt>
                <c:pt idx="52">
                  <c:v>-0.5138614636563994</c:v>
                </c:pt>
                <c:pt idx="53">
                  <c:v>-0.63282181594652476</c:v>
                </c:pt>
                <c:pt idx="54">
                  <c:v>-0.24924631872520878</c:v>
                </c:pt>
              </c:numCache>
            </c:numRef>
          </c:xVal>
          <c:yVal>
            <c:numRef>
              <c:f>paste_data_here!$J$2:$J$56</c:f>
              <c:numCache>
                <c:formatCode>General</c:formatCode>
                <c:ptCount val="55"/>
                <c:pt idx="0">
                  <c:v>-0.6311118</c:v>
                </c:pt>
                <c:pt idx="1">
                  <c:v>0.20945021999999999</c:v>
                </c:pt>
                <c:pt idx="2">
                  <c:v>4.1141940000000002E-2</c:v>
                </c:pt>
                <c:pt idx="3">
                  <c:v>-0.99317180000000005</c:v>
                </c:pt>
                <c:pt idx="4">
                  <c:v>-0.61027770000000003</c:v>
                </c:pt>
                <c:pt idx="5">
                  <c:v>0.18065349999999999</c:v>
                </c:pt>
                <c:pt idx="6">
                  <c:v>-0.83471070000000003</c:v>
                </c:pt>
                <c:pt idx="7">
                  <c:v>-0.78679869999999996</c:v>
                </c:pt>
                <c:pt idx="8">
                  <c:v>-0.94674990000000003</c:v>
                </c:pt>
                <c:pt idx="9">
                  <c:v>-0.1768565</c:v>
                </c:pt>
                <c:pt idx="10">
                  <c:v>-0.53375309999999998</c:v>
                </c:pt>
                <c:pt idx="11">
                  <c:v>-0.79407309999999998</c:v>
                </c:pt>
                <c:pt idx="12">
                  <c:v>-0.84048780000000001</c:v>
                </c:pt>
                <c:pt idx="13">
                  <c:v>-0.20383119999999999</c:v>
                </c:pt>
                <c:pt idx="14">
                  <c:v>0.76959882999999996</c:v>
                </c:pt>
                <c:pt idx="15">
                  <c:v>0.72532390999999996</c:v>
                </c:pt>
                <c:pt idx="16">
                  <c:v>-0.92760450000000005</c:v>
                </c:pt>
                <c:pt idx="17">
                  <c:v>-1.1294839999999999</c:v>
                </c:pt>
                <c:pt idx="18">
                  <c:v>-0.91879390000000005</c:v>
                </c:pt>
                <c:pt idx="19">
                  <c:v>-0.82919600000000004</c:v>
                </c:pt>
                <c:pt idx="20">
                  <c:v>-0.91579089999999996</c:v>
                </c:pt>
                <c:pt idx="21">
                  <c:v>-0.42617820000000001</c:v>
                </c:pt>
                <c:pt idx="22">
                  <c:v>-1.4163413</c:v>
                </c:pt>
                <c:pt idx="23">
                  <c:v>-0.81418550000000001</c:v>
                </c:pt>
                <c:pt idx="24">
                  <c:v>0.82549037000000003</c:v>
                </c:pt>
                <c:pt idx="25">
                  <c:v>-1.1394343</c:v>
                </c:pt>
                <c:pt idx="26">
                  <c:v>-1.1612327</c:v>
                </c:pt>
                <c:pt idx="27">
                  <c:v>-0.77089249999999998</c:v>
                </c:pt>
                <c:pt idx="28">
                  <c:v>-0.67668349999999999</c:v>
                </c:pt>
                <c:pt idx="29">
                  <c:v>-0.1187835</c:v>
                </c:pt>
                <c:pt idx="30">
                  <c:v>-1.255617</c:v>
                </c:pt>
                <c:pt idx="31">
                  <c:v>-0.91479189999999999</c:v>
                </c:pt>
                <c:pt idx="32">
                  <c:v>-1.0384583999999999</c:v>
                </c:pt>
                <c:pt idx="33">
                  <c:v>-1.4101773</c:v>
                </c:pt>
                <c:pt idx="34">
                  <c:v>-0.23889189999999999</c:v>
                </c:pt>
                <c:pt idx="35">
                  <c:v>-1.0526834</c:v>
                </c:pt>
                <c:pt idx="37">
                  <c:v>-0.48126679999999999</c:v>
                </c:pt>
                <c:pt idx="38">
                  <c:v>-1.0081319</c:v>
                </c:pt>
                <c:pt idx="39">
                  <c:v>-0.43479089999999998</c:v>
                </c:pt>
                <c:pt idx="40">
                  <c:v>-1.4520069</c:v>
                </c:pt>
                <c:pt idx="41">
                  <c:v>-1.0188773</c:v>
                </c:pt>
                <c:pt idx="42">
                  <c:v>-0.44223279999999998</c:v>
                </c:pt>
                <c:pt idx="43">
                  <c:v>0.18232155999999999</c:v>
                </c:pt>
                <c:pt idx="44">
                  <c:v>-1.3943265</c:v>
                </c:pt>
                <c:pt idx="45">
                  <c:v>0.12927234000000001</c:v>
                </c:pt>
                <c:pt idx="46">
                  <c:v>-1.3767400999999999</c:v>
                </c:pt>
                <c:pt idx="47">
                  <c:v>1.9768549500000001</c:v>
                </c:pt>
                <c:pt idx="48">
                  <c:v>0.60753482000000003</c:v>
                </c:pt>
                <c:pt idx="49">
                  <c:v>-1.4271164000000001</c:v>
                </c:pt>
                <c:pt idx="50">
                  <c:v>-0.88438030000000001</c:v>
                </c:pt>
                <c:pt idx="51">
                  <c:v>0.39521273000000001</c:v>
                </c:pt>
                <c:pt idx="52">
                  <c:v>-0.222219</c:v>
                </c:pt>
                <c:pt idx="53">
                  <c:v>-0.60330649999999997</c:v>
                </c:pt>
                <c:pt idx="54">
                  <c:v>-1.6265841000000001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67-CE4E-A48B-7CF6745A76EF}"/>
            </c:ext>
          </c:extLst>
        </c:ser>
        <c:ser>
          <c:idx val="1"/>
          <c:order val="1"/>
          <c:spPr>
            <a:ln w="25560" cap="rnd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  <c:extLst>
            <c:ext xmlns:c16="http://schemas.microsoft.com/office/drawing/2014/chart" uri="{C3380CC4-5D6E-409C-BE32-E72D297353CC}">
              <c16:uniqueId val="{00000001-8167-CE4E-A48B-7CF6745A7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41797"/>
        <c:axId val="30421969"/>
      </c:scatterChart>
      <c:valAx>
        <c:axId val="8614179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30421969"/>
        <c:crosses val="autoZero"/>
        <c:crossBetween val="midCat"/>
      </c:valAx>
      <c:valAx>
        <c:axId val="304219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8614179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Aptos Narrow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Aptos Narrow"/>
              </a:rPr>
              <a:t>T2 Parity Plot	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paste_data_here!$E$57:$E$111</c:f>
              <c:numCache>
                <c:formatCode>General</c:formatCode>
                <c:ptCount val="55"/>
                <c:pt idx="0">
                  <c:v>-0.64742918088672619</c:v>
                </c:pt>
                <c:pt idx="1">
                  <c:v>0.70946947944631089</c:v>
                </c:pt>
                <c:pt idx="2">
                  <c:v>1.2481802613234827</c:v>
                </c:pt>
                <c:pt idx="3">
                  <c:v>-0.60607741502176016</c:v>
                </c:pt>
                <c:pt idx="4">
                  <c:v>1.3598252188844739</c:v>
                </c:pt>
                <c:pt idx="5">
                  <c:v>0.93148358581809987</c:v>
                </c:pt>
                <c:pt idx="6">
                  <c:v>-0.28951756014100871</c:v>
                </c:pt>
                <c:pt idx="7">
                  <c:v>-0.80348877351059866</c:v>
                </c:pt>
                <c:pt idx="8">
                  <c:v>-0.27765003472312128</c:v>
                </c:pt>
                <c:pt idx="9">
                  <c:v>0.57976412767474206</c:v>
                </c:pt>
                <c:pt idx="10">
                  <c:v>0.20099711297106149</c:v>
                </c:pt>
                <c:pt idx="11">
                  <c:v>-0.68219370357013298</c:v>
                </c:pt>
                <c:pt idx="12">
                  <c:v>-0.48119157151164837</c:v>
                </c:pt>
                <c:pt idx="13">
                  <c:v>-0.29744205816617153</c:v>
                </c:pt>
                <c:pt idx="14">
                  <c:v>0.88921645159954066</c:v>
                </c:pt>
                <c:pt idx="15">
                  <c:v>0.87138010516935194</c:v>
                </c:pt>
                <c:pt idx="16">
                  <c:v>-0.37134457542592925</c:v>
                </c:pt>
                <c:pt idx="17">
                  <c:v>-0.71322675034158201</c:v>
                </c:pt>
                <c:pt idx="18">
                  <c:v>-0.49801177408829411</c:v>
                </c:pt>
                <c:pt idx="19">
                  <c:v>-0.5109594175108797</c:v>
                </c:pt>
                <c:pt idx="20">
                  <c:v>-0.16599600348757357</c:v>
                </c:pt>
                <c:pt idx="21">
                  <c:v>-0.55532952821829917</c:v>
                </c:pt>
                <c:pt idx="22">
                  <c:v>-1.0622854295379378</c:v>
                </c:pt>
                <c:pt idx="23">
                  <c:v>-0.60161038303903502</c:v>
                </c:pt>
                <c:pt idx="24">
                  <c:v>1.0481739026709562</c:v>
                </c:pt>
                <c:pt idx="25">
                  <c:v>-0.9661509556300264</c:v>
                </c:pt>
                <c:pt idx="26">
                  <c:v>-0.67210022930521518</c:v>
                </c:pt>
                <c:pt idx="27">
                  <c:v>-0.15850554516804174</c:v>
                </c:pt>
                <c:pt idx="28">
                  <c:v>-0.72469223167405095</c:v>
                </c:pt>
                <c:pt idx="29">
                  <c:v>-1.2071948685031053</c:v>
                </c:pt>
                <c:pt idx="30">
                  <c:v>-0.94594472440563304</c:v>
                </c:pt>
                <c:pt idx="31">
                  <c:v>-0.91750321319496198</c:v>
                </c:pt>
                <c:pt idx="32">
                  <c:v>-0.764916498966561</c:v>
                </c:pt>
                <c:pt idx="33">
                  <c:v>-1.521599790342236</c:v>
                </c:pt>
                <c:pt idx="34">
                  <c:v>-0.40140466834616534</c:v>
                </c:pt>
                <c:pt idx="35">
                  <c:v>1.2547480889486894E-2</c:v>
                </c:pt>
                <c:pt idx="37">
                  <c:v>-1.2034382204466436</c:v>
                </c:pt>
                <c:pt idx="38">
                  <c:v>-1.0030626250095913</c:v>
                </c:pt>
                <c:pt idx="39">
                  <c:v>-0.49853002237993471</c:v>
                </c:pt>
                <c:pt idx="40">
                  <c:v>-1.2741163689793011</c:v>
                </c:pt>
                <c:pt idx="41">
                  <c:v>2.0452315462511327E-3</c:v>
                </c:pt>
                <c:pt idx="42">
                  <c:v>0.83499406676191579</c:v>
                </c:pt>
                <c:pt idx="43">
                  <c:v>-0.36592692468016752</c:v>
                </c:pt>
                <c:pt idx="44">
                  <c:v>-0.93007543303340767</c:v>
                </c:pt>
                <c:pt idx="45">
                  <c:v>-1.3750245290811385E-2</c:v>
                </c:pt>
                <c:pt idx="46">
                  <c:v>-1.3549357287923753</c:v>
                </c:pt>
                <c:pt idx="47">
                  <c:v>1.5568654834283575</c:v>
                </c:pt>
                <c:pt idx="48">
                  <c:v>5.4670447695787237E-2</c:v>
                </c:pt>
                <c:pt idx="49">
                  <c:v>-1.1948657042585427</c:v>
                </c:pt>
                <c:pt idx="50">
                  <c:v>0.1461423862580922</c:v>
                </c:pt>
                <c:pt idx="51">
                  <c:v>1.3112466734980635</c:v>
                </c:pt>
                <c:pt idx="52">
                  <c:v>-0.36512183538745424</c:v>
                </c:pt>
                <c:pt idx="53">
                  <c:v>-0.50509807833497278</c:v>
                </c:pt>
                <c:pt idx="54">
                  <c:v>-0.16336611279344032</c:v>
                </c:pt>
              </c:numCache>
            </c:numRef>
          </c:xVal>
          <c:yVal>
            <c:numRef>
              <c:f>paste_data_here!$J$57:$J$111</c:f>
              <c:numCache>
                <c:formatCode>General</c:formatCode>
                <c:ptCount val="55"/>
                <c:pt idx="0">
                  <c:v>-0.54991299999999999</c:v>
                </c:pt>
                <c:pt idx="1">
                  <c:v>0.50077528999999998</c:v>
                </c:pt>
                <c:pt idx="2">
                  <c:v>0.24294618000000001</c:v>
                </c:pt>
                <c:pt idx="3">
                  <c:v>-0.94314819999999999</c:v>
                </c:pt>
                <c:pt idx="4">
                  <c:v>0.66217238</c:v>
                </c:pt>
                <c:pt idx="5">
                  <c:v>0.34003729999999999</c:v>
                </c:pt>
                <c:pt idx="6">
                  <c:v>-0.73188799999999998</c:v>
                </c:pt>
                <c:pt idx="7">
                  <c:v>-0.60367219999999999</c:v>
                </c:pt>
                <c:pt idx="8">
                  <c:v>-0.82098059999999995</c:v>
                </c:pt>
                <c:pt idx="9">
                  <c:v>0.19614228</c:v>
                </c:pt>
                <c:pt idx="10">
                  <c:v>-0.33226109999999998</c:v>
                </c:pt>
                <c:pt idx="11">
                  <c:v>-0.66358839999999997</c:v>
                </c:pt>
                <c:pt idx="12">
                  <c:v>-0.35667490000000002</c:v>
                </c:pt>
                <c:pt idx="13">
                  <c:v>6.6630079999999994E-2</c:v>
                </c:pt>
                <c:pt idx="14">
                  <c:v>1.88255949</c:v>
                </c:pt>
                <c:pt idx="15">
                  <c:v>1.11001371</c:v>
                </c:pt>
                <c:pt idx="16">
                  <c:v>-0.79031910000000005</c:v>
                </c:pt>
                <c:pt idx="17">
                  <c:v>-0.94058339999999996</c:v>
                </c:pt>
                <c:pt idx="18">
                  <c:v>-0.75928700000000005</c:v>
                </c:pt>
                <c:pt idx="19">
                  <c:v>-0.45255669999999998</c:v>
                </c:pt>
                <c:pt idx="20">
                  <c:v>-0.4179426</c:v>
                </c:pt>
                <c:pt idx="21">
                  <c:v>-0.22439429999999999</c:v>
                </c:pt>
                <c:pt idx="22">
                  <c:v>-1.260896</c:v>
                </c:pt>
                <c:pt idx="23">
                  <c:v>-0.71928579999999998</c:v>
                </c:pt>
                <c:pt idx="24">
                  <c:v>1.70311039</c:v>
                </c:pt>
                <c:pt idx="25">
                  <c:v>-1.0469691000000001</c:v>
                </c:pt>
                <c:pt idx="26">
                  <c:v>-1.0512516999999999</c:v>
                </c:pt>
                <c:pt idx="27">
                  <c:v>-0.47369040000000001</c:v>
                </c:pt>
                <c:pt idx="28">
                  <c:v>-0.53443549999999995</c:v>
                </c:pt>
                <c:pt idx="29">
                  <c:v>-1.71462E-2</c:v>
                </c:pt>
                <c:pt idx="30">
                  <c:v>-1.1799307999999999</c:v>
                </c:pt>
                <c:pt idx="31">
                  <c:v>-0.87803200000000003</c:v>
                </c:pt>
                <c:pt idx="32">
                  <c:v>-0.93394569999999999</c:v>
                </c:pt>
                <c:pt idx="33">
                  <c:v>-1.3371233</c:v>
                </c:pt>
                <c:pt idx="34">
                  <c:v>-0.14571970000000001</c:v>
                </c:pt>
                <c:pt idx="35">
                  <c:v>-0.5430045</c:v>
                </c:pt>
                <c:pt idx="37">
                  <c:v>-0.36096990000000001</c:v>
                </c:pt>
                <c:pt idx="38">
                  <c:v>-0.16857249999999999</c:v>
                </c:pt>
                <c:pt idx="39">
                  <c:v>-0.33323750000000002</c:v>
                </c:pt>
                <c:pt idx="40">
                  <c:v>-1.4175787</c:v>
                </c:pt>
                <c:pt idx="41">
                  <c:v>-0.22189429999999999</c:v>
                </c:pt>
                <c:pt idx="42">
                  <c:v>0.47499117000000002</c:v>
                </c:pt>
                <c:pt idx="43">
                  <c:v>0.35697489999999998</c:v>
                </c:pt>
                <c:pt idx="44">
                  <c:v>-1.1026203000000001</c:v>
                </c:pt>
                <c:pt idx="45">
                  <c:v>0.68913915999999997</c:v>
                </c:pt>
                <c:pt idx="46">
                  <c:v>-1.2009772999999999</c:v>
                </c:pt>
                <c:pt idx="47">
                  <c:v>2.0906287300000002</c:v>
                </c:pt>
                <c:pt idx="48">
                  <c:v>0.70803579000000005</c:v>
                </c:pt>
                <c:pt idx="49">
                  <c:v>-1.1251616</c:v>
                </c:pt>
                <c:pt idx="50">
                  <c:v>-0.31393019999999999</c:v>
                </c:pt>
                <c:pt idx="51">
                  <c:v>1.8082887700000001</c:v>
                </c:pt>
                <c:pt idx="52">
                  <c:v>-7.7788599999999999E-2</c:v>
                </c:pt>
                <c:pt idx="53">
                  <c:v>-0.48776039999999998</c:v>
                </c:pt>
                <c:pt idx="54">
                  <c:v>-1.5431820999999999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C5-D84A-B813-5BA26EFC017C}"/>
            </c:ext>
          </c:extLst>
        </c:ser>
        <c:ser>
          <c:idx val="1"/>
          <c:order val="1"/>
          <c:spPr>
            <a:ln w="25560" cap="rnd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  <c:extLst>
            <c:ext xmlns:c16="http://schemas.microsoft.com/office/drawing/2014/chart" uri="{C3380CC4-5D6E-409C-BE32-E72D297353CC}">
              <c16:uniqueId val="{00000001-A2C5-D84A-B813-5BA26EFC0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14292"/>
        <c:axId val="37204832"/>
      </c:scatterChart>
      <c:valAx>
        <c:axId val="9991429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37204832"/>
        <c:crosses val="autoZero"/>
        <c:crossBetween val="midCat"/>
      </c:valAx>
      <c:valAx>
        <c:axId val="372048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9991429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Aptos Narrow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Aptos Narrow"/>
              </a:rPr>
              <a:t>T3 Parity Plot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paste_data_here!$E$112:$E$166</c:f>
              <c:numCache>
                <c:formatCode>General</c:formatCode>
                <c:ptCount val="55"/>
                <c:pt idx="0">
                  <c:v>-0.42254869334295697</c:v>
                </c:pt>
                <c:pt idx="1">
                  <c:v>0.89601731157898723</c:v>
                </c:pt>
                <c:pt idx="2">
                  <c:v>1.5114941444208843</c:v>
                </c:pt>
                <c:pt idx="3">
                  <c:v>-0.55208465763245851</c:v>
                </c:pt>
                <c:pt idx="4">
                  <c:v>1.3844742121175801</c:v>
                </c:pt>
                <c:pt idx="5">
                  <c:v>1.1348015923028079</c:v>
                </c:pt>
                <c:pt idx="6">
                  <c:v>-0.15995099684022107</c:v>
                </c:pt>
                <c:pt idx="7">
                  <c:v>-0.4059078348038192</c:v>
                </c:pt>
                <c:pt idx="8">
                  <c:v>-6.8861307545374298E-2</c:v>
                </c:pt>
                <c:pt idx="9">
                  <c:v>0.76018268678950729</c:v>
                </c:pt>
                <c:pt idx="10">
                  <c:v>1.7325159463906139</c:v>
                </c:pt>
                <c:pt idx="11">
                  <c:v>-0.54609629594373355</c:v>
                </c:pt>
                <c:pt idx="12">
                  <c:v>-0.37813223045373451</c:v>
                </c:pt>
                <c:pt idx="13">
                  <c:v>-0.13375394830040493</c:v>
                </c:pt>
                <c:pt idx="14">
                  <c:v>1.5308714439406317</c:v>
                </c:pt>
                <c:pt idx="15">
                  <c:v>1.0753263393839632</c:v>
                </c:pt>
                <c:pt idx="16">
                  <c:v>-0.25339355603025476</c:v>
                </c:pt>
                <c:pt idx="17">
                  <c:v>-0.22462144223976208</c:v>
                </c:pt>
                <c:pt idx="18">
                  <c:v>-0.29830125375429289</c:v>
                </c:pt>
                <c:pt idx="19">
                  <c:v>0.49112602204732175</c:v>
                </c:pt>
                <c:pt idx="20">
                  <c:v>0.55407174288649952</c:v>
                </c:pt>
                <c:pt idx="21">
                  <c:v>-8.0532445387283297E-2</c:v>
                </c:pt>
                <c:pt idx="22">
                  <c:v>-0.8161338964790863</c:v>
                </c:pt>
                <c:pt idx="23">
                  <c:v>-0.53065812019275382</c:v>
                </c:pt>
                <c:pt idx="24">
                  <c:v>1.9003912048553266</c:v>
                </c:pt>
                <c:pt idx="25">
                  <c:v>-0.83816998755025274</c:v>
                </c:pt>
                <c:pt idx="26">
                  <c:v>-0.28061862045005381</c:v>
                </c:pt>
                <c:pt idx="27">
                  <c:v>0.30977048051151751</c:v>
                </c:pt>
                <c:pt idx="28">
                  <c:v>-0.32700629890802291</c:v>
                </c:pt>
                <c:pt idx="29">
                  <c:v>-1.1194101854105278</c:v>
                </c:pt>
                <c:pt idx="30">
                  <c:v>-0.85228728791215846</c:v>
                </c:pt>
                <c:pt idx="31">
                  <c:v>-0.75339474153750874</c:v>
                </c:pt>
                <c:pt idx="32">
                  <c:v>-0.5961006913664314</c:v>
                </c:pt>
                <c:pt idx="33">
                  <c:v>-1.2634630727966607</c:v>
                </c:pt>
                <c:pt idx="34">
                  <c:v>-0.31474488794519273</c:v>
                </c:pt>
                <c:pt idx="35">
                  <c:v>0.15301503859520921</c:v>
                </c:pt>
                <c:pt idx="37">
                  <c:v>-1.1440948883614799</c:v>
                </c:pt>
                <c:pt idx="38">
                  <c:v>-0.97840294538241535</c:v>
                </c:pt>
                <c:pt idx="39">
                  <c:v>-0.38781198663403271</c:v>
                </c:pt>
                <c:pt idx="40">
                  <c:v>-1.1782080970756617</c:v>
                </c:pt>
                <c:pt idx="41">
                  <c:v>1.4799637855502081</c:v>
                </c:pt>
                <c:pt idx="42">
                  <c:v>0.94832218422089698</c:v>
                </c:pt>
                <c:pt idx="43">
                  <c:v>-0.23314519991724172</c:v>
                </c:pt>
                <c:pt idx="44">
                  <c:v>-0.75147336997157554</c:v>
                </c:pt>
                <c:pt idx="45">
                  <c:v>0.37413885077805126</c:v>
                </c:pt>
                <c:pt idx="46">
                  <c:v>-1.1954908318161186</c:v>
                </c:pt>
                <c:pt idx="47">
                  <c:v>1.7666525554467274</c:v>
                </c:pt>
                <c:pt idx="48">
                  <c:v>0.14051424519028985</c:v>
                </c:pt>
                <c:pt idx="49">
                  <c:v>-1.0762935546187249</c:v>
                </c:pt>
                <c:pt idx="50">
                  <c:v>0.2261956395511098</c:v>
                </c:pt>
                <c:pt idx="51">
                  <c:v>2.7292752308260892</c:v>
                </c:pt>
                <c:pt idx="52">
                  <c:v>-2.7506860714301754E-2</c:v>
                </c:pt>
                <c:pt idx="53">
                  <c:v>-0.36866008957034219</c:v>
                </c:pt>
                <c:pt idx="54">
                  <c:v>0.10169105850753082</c:v>
                </c:pt>
              </c:numCache>
            </c:numRef>
          </c:xVal>
          <c:yVal>
            <c:numRef>
              <c:f>paste_data_here!$J$112:$J$166</c:f>
              <c:numCache>
                <c:formatCode>General</c:formatCode>
                <c:ptCount val="55"/>
                <c:pt idx="0">
                  <c:v>-0.27180870000000001</c:v>
                </c:pt>
                <c:pt idx="1">
                  <c:v>0.67294447000000002</c:v>
                </c:pt>
                <c:pt idx="2">
                  <c:v>0.45742484999999999</c:v>
                </c:pt>
                <c:pt idx="3">
                  <c:v>-0.89281840000000001</c:v>
                </c:pt>
                <c:pt idx="4">
                  <c:v>0.76546784000000001</c:v>
                </c:pt>
                <c:pt idx="5">
                  <c:v>0.53062825000000002</c:v>
                </c:pt>
                <c:pt idx="6">
                  <c:v>-0.62082649999999995</c:v>
                </c:pt>
                <c:pt idx="7">
                  <c:v>-0.24820500000000001</c:v>
                </c:pt>
                <c:pt idx="8">
                  <c:v>-0.67530730000000005</c:v>
                </c:pt>
                <c:pt idx="9">
                  <c:v>0.34074879000000002</c:v>
                </c:pt>
                <c:pt idx="10">
                  <c:v>0.90421815000000005</c:v>
                </c:pt>
                <c:pt idx="11">
                  <c:v>-0.55338520000000002</c:v>
                </c:pt>
                <c:pt idx="12">
                  <c:v>-0.25553759999999998</c:v>
                </c:pt>
                <c:pt idx="13">
                  <c:v>0.221382</c:v>
                </c:pt>
                <c:pt idx="14">
                  <c:v>2.6438103000000002</c:v>
                </c:pt>
                <c:pt idx="15">
                  <c:v>1.33760294</c:v>
                </c:pt>
                <c:pt idx="16">
                  <c:v>-0.73188799999999998</c:v>
                </c:pt>
                <c:pt idx="17">
                  <c:v>-0.58339629999999998</c:v>
                </c:pt>
                <c:pt idx="18">
                  <c:v>-0.57270100000000002</c:v>
                </c:pt>
                <c:pt idx="19">
                  <c:v>0.51641000000000004</c:v>
                </c:pt>
                <c:pt idx="20">
                  <c:v>6.7004229999999998E-2</c:v>
                </c:pt>
                <c:pt idx="21">
                  <c:v>0.48489223999999997</c:v>
                </c:pt>
                <c:pt idx="22">
                  <c:v>-1.0152827</c:v>
                </c:pt>
                <c:pt idx="23">
                  <c:v>-0.69916529999999999</c:v>
                </c:pt>
                <c:pt idx="24">
                  <c:v>2.41947884</c:v>
                </c:pt>
                <c:pt idx="25">
                  <c:v>-0.93140440000000002</c:v>
                </c:pt>
                <c:pt idx="26">
                  <c:v>-0.6831969</c:v>
                </c:pt>
                <c:pt idx="27">
                  <c:v>-1.6332699999999999E-2</c:v>
                </c:pt>
                <c:pt idx="28">
                  <c:v>-0.12783340000000001</c:v>
                </c:pt>
                <c:pt idx="29">
                  <c:v>9.8939949999999999E-2</c:v>
                </c:pt>
                <c:pt idx="30">
                  <c:v>-1.1020181</c:v>
                </c:pt>
                <c:pt idx="31">
                  <c:v>-0.69715519999999997</c:v>
                </c:pt>
                <c:pt idx="32">
                  <c:v>-0.77652880000000002</c:v>
                </c:pt>
                <c:pt idx="33">
                  <c:v>-1.0924313999999999</c:v>
                </c:pt>
                <c:pt idx="34">
                  <c:v>-4.49974E-2</c:v>
                </c:pt>
                <c:pt idx="35">
                  <c:v>-0.42464790000000002</c:v>
                </c:pt>
                <c:pt idx="37">
                  <c:v>-0.2281561</c:v>
                </c:pt>
                <c:pt idx="38">
                  <c:v>-0.1165113</c:v>
                </c:pt>
                <c:pt idx="39">
                  <c:v>-0.23420450000000001</c:v>
                </c:pt>
                <c:pt idx="40">
                  <c:v>-1.3295360000000001</c:v>
                </c:pt>
                <c:pt idx="41">
                  <c:v>1.1878434200000001</c:v>
                </c:pt>
                <c:pt idx="42">
                  <c:v>0.57216528</c:v>
                </c:pt>
                <c:pt idx="43">
                  <c:v>0.55790002999999999</c:v>
                </c:pt>
                <c:pt idx="44">
                  <c:v>-0.99479300000000004</c:v>
                </c:pt>
                <c:pt idx="45">
                  <c:v>1.1016078</c:v>
                </c:pt>
                <c:pt idx="46">
                  <c:v>-1.0086801999999999</c:v>
                </c:pt>
                <c:pt idx="47">
                  <c:v>2.2093727099999998</c:v>
                </c:pt>
                <c:pt idx="48">
                  <c:v>0.80923990000000001</c:v>
                </c:pt>
                <c:pt idx="49">
                  <c:v>-1.0010319999999999</c:v>
                </c:pt>
                <c:pt idx="50">
                  <c:v>-0.20795939999999999</c:v>
                </c:pt>
                <c:pt idx="51">
                  <c:v>3.49650756</c:v>
                </c:pt>
                <c:pt idx="52">
                  <c:v>0.25161438000000003</c:v>
                </c:pt>
                <c:pt idx="53">
                  <c:v>-0.34814000000000001</c:v>
                </c:pt>
                <c:pt idx="54">
                  <c:v>-1.3023209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74-6247-8164-3ED1B5E79340}"/>
            </c:ext>
          </c:extLst>
        </c:ser>
        <c:ser>
          <c:idx val="1"/>
          <c:order val="1"/>
          <c:spPr>
            <a:ln w="25560" cap="rnd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  <c:extLst>
            <c:ext xmlns:c16="http://schemas.microsoft.com/office/drawing/2014/chart" uri="{C3380CC4-5D6E-409C-BE32-E72D297353CC}">
              <c16:uniqueId val="{00000001-8274-6247-8164-3ED1B5E79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91431"/>
        <c:axId val="89719934"/>
      </c:scatterChart>
      <c:valAx>
        <c:axId val="7629143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89719934"/>
        <c:crosses val="autoZero"/>
        <c:crossBetween val="midCat"/>
      </c:valAx>
      <c:valAx>
        <c:axId val="897199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7629143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Aptos Narrow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Aptos Narrow"/>
              </a:rPr>
              <a:t>T4 Parity Plot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paste_data_here!$E$167:$E$221</c:f>
              <c:numCache>
                <c:formatCode>General</c:formatCode>
                <c:ptCount val="55"/>
                <c:pt idx="0">
                  <c:v>-0.26753795020698873</c:v>
                </c:pt>
                <c:pt idx="1">
                  <c:v>1.0946757384593642</c:v>
                </c:pt>
                <c:pt idx="2">
                  <c:v>1.932523121479288</c:v>
                </c:pt>
                <c:pt idx="3">
                  <c:v>-0.48940849670968606</c:v>
                </c:pt>
                <c:pt idx="4">
                  <c:v>1.6065787962305762</c:v>
                </c:pt>
                <c:pt idx="5">
                  <c:v>1.350412910756208</c:v>
                </c:pt>
                <c:pt idx="6">
                  <c:v>-2.1837496092149123E-2</c:v>
                </c:pt>
                <c:pt idx="7">
                  <c:v>-9.4051023033824899E-2</c:v>
                </c:pt>
                <c:pt idx="8">
                  <c:v>0.17587086317396386</c:v>
                </c:pt>
                <c:pt idx="9">
                  <c:v>1.0307679206440199</c:v>
                </c:pt>
                <c:pt idx="10">
                  <c:v>2.7232793894738365</c:v>
                </c:pt>
                <c:pt idx="11">
                  <c:v>-0.40071464134322693</c:v>
                </c:pt>
                <c:pt idx="12">
                  <c:v>-0.16598050733809447</c:v>
                </c:pt>
                <c:pt idx="13">
                  <c:v>4.1102166251232468E-2</c:v>
                </c:pt>
                <c:pt idx="14">
                  <c:v>1.8834479059461409</c:v>
                </c:pt>
                <c:pt idx="15">
                  <c:v>1.5256845487754929</c:v>
                </c:pt>
                <c:pt idx="16">
                  <c:v>-0.12766178754024243</c:v>
                </c:pt>
                <c:pt idx="17">
                  <c:v>0.5271975059813313</c:v>
                </c:pt>
                <c:pt idx="18">
                  <c:v>-7.5969862769750832E-2</c:v>
                </c:pt>
                <c:pt idx="19">
                  <c:v>0.99886076202683682</c:v>
                </c:pt>
                <c:pt idx="20">
                  <c:v>1.11888589593067</c:v>
                </c:pt>
                <c:pt idx="21">
                  <c:v>0.14665715076937544</c:v>
                </c:pt>
                <c:pt idx="22">
                  <c:v>-0.76973772357118664</c:v>
                </c:pt>
                <c:pt idx="23">
                  <c:v>-0.45727000001850687</c:v>
                </c:pt>
                <c:pt idx="24">
                  <c:v>2.6769357961096256</c:v>
                </c:pt>
                <c:pt idx="25">
                  <c:v>-0.73266573577738781</c:v>
                </c:pt>
                <c:pt idx="26">
                  <c:v>0.1920422832249335</c:v>
                </c:pt>
                <c:pt idx="27">
                  <c:v>0.59635488849592799</c:v>
                </c:pt>
                <c:pt idx="28">
                  <c:v>-9.2351699730042022E-2</c:v>
                </c:pt>
                <c:pt idx="29">
                  <c:v>-1.0745184409461626</c:v>
                </c:pt>
                <c:pt idx="30">
                  <c:v>-0.52153355849378091</c:v>
                </c:pt>
                <c:pt idx="31">
                  <c:v>-0.55419700120923243</c:v>
                </c:pt>
                <c:pt idx="32">
                  <c:v>-0.5358357368944473</c:v>
                </c:pt>
                <c:pt idx="33">
                  <c:v>-0.75676443927092452</c:v>
                </c:pt>
                <c:pt idx="34">
                  <c:v>-0.28488066393983058</c:v>
                </c:pt>
                <c:pt idx="35">
                  <c:v>0.258739881659523</c:v>
                </c:pt>
                <c:pt idx="37">
                  <c:v>-1.0808368120028744</c:v>
                </c:pt>
                <c:pt idx="38">
                  <c:v>-0.7366472281940537</c:v>
                </c:pt>
                <c:pt idx="39">
                  <c:v>-0.2694083288213126</c:v>
                </c:pt>
                <c:pt idx="40">
                  <c:v>-0.83209945459316126</c:v>
                </c:pt>
                <c:pt idx="41">
                  <c:v>1.491193755681784</c:v>
                </c:pt>
                <c:pt idx="42">
                  <c:v>1.0605289075054602</c:v>
                </c:pt>
                <c:pt idx="43">
                  <c:v>-9.2733916533769709E-2</c:v>
                </c:pt>
                <c:pt idx="44">
                  <c:v>-0.54984408863051126</c:v>
                </c:pt>
                <c:pt idx="45">
                  <c:v>0.72758512994621849</c:v>
                </c:pt>
                <c:pt idx="46">
                  <c:v>-1.108995598577766</c:v>
                </c:pt>
                <c:pt idx="47">
                  <c:v>2.4337987605626412</c:v>
                </c:pt>
                <c:pt idx="48">
                  <c:v>0.2292365036789239</c:v>
                </c:pt>
                <c:pt idx="49">
                  <c:v>-1.0225993789848973</c:v>
                </c:pt>
                <c:pt idx="50">
                  <c:v>0.54236565611965804</c:v>
                </c:pt>
                <c:pt idx="51">
                  <c:v>3.1598076115685729</c:v>
                </c:pt>
                <c:pt idx="52">
                  <c:v>0.37717620759624676</c:v>
                </c:pt>
                <c:pt idx="53">
                  <c:v>-0.29688967712383174</c:v>
                </c:pt>
                <c:pt idx="54">
                  <c:v>0.16158103768129764</c:v>
                </c:pt>
              </c:numCache>
            </c:numRef>
          </c:xVal>
          <c:yVal>
            <c:numRef>
              <c:f>paste_data_here!$J$167:$J$221</c:f>
              <c:numCache>
                <c:formatCode>General</c:formatCode>
                <c:ptCount val="55"/>
                <c:pt idx="0">
                  <c:v>-8.1210099999999993E-2</c:v>
                </c:pt>
                <c:pt idx="1">
                  <c:v>0.86331181000000001</c:v>
                </c:pt>
                <c:pt idx="2">
                  <c:v>0.70803579000000005</c:v>
                </c:pt>
                <c:pt idx="3">
                  <c:v>-0.82782210000000001</c:v>
                </c:pt>
                <c:pt idx="4">
                  <c:v>0.96546178000000005</c:v>
                </c:pt>
                <c:pt idx="5">
                  <c:v>0.73716406999999995</c:v>
                </c:pt>
                <c:pt idx="6">
                  <c:v>-0.50999260000000002</c:v>
                </c:pt>
                <c:pt idx="7">
                  <c:v>4.4303929999999998E-2</c:v>
                </c:pt>
                <c:pt idx="8">
                  <c:v>-0.50916030000000001</c:v>
                </c:pt>
                <c:pt idx="9">
                  <c:v>0.60004455999999995</c:v>
                </c:pt>
                <c:pt idx="10">
                  <c:v>1.7180232200000001</c:v>
                </c:pt>
                <c:pt idx="11">
                  <c:v>-0.4079682</c:v>
                </c:pt>
                <c:pt idx="12">
                  <c:v>-5.0872300000000002E-2</c:v>
                </c:pt>
                <c:pt idx="13">
                  <c:v>0.39319008</c:v>
                </c:pt>
                <c:pt idx="14">
                  <c:v>3.0847819900000002</c:v>
                </c:pt>
                <c:pt idx="15">
                  <c:v>1.8816763400000001</c:v>
                </c:pt>
                <c:pt idx="16">
                  <c:v>-0.62735940000000001</c:v>
                </c:pt>
                <c:pt idx="17">
                  <c:v>4.0916199999999998E-3</c:v>
                </c:pt>
                <c:pt idx="18">
                  <c:v>-0.36961549999999999</c:v>
                </c:pt>
                <c:pt idx="19">
                  <c:v>1.12037378</c:v>
                </c:pt>
                <c:pt idx="20">
                  <c:v>0.47772375</c:v>
                </c:pt>
                <c:pt idx="21">
                  <c:v>0.88706786999999998</c:v>
                </c:pt>
                <c:pt idx="22">
                  <c:v>-0.86038309999999996</c:v>
                </c:pt>
                <c:pt idx="23">
                  <c:v>-0.60458699999999999</c:v>
                </c:pt>
                <c:pt idx="24">
                  <c:v>3.1793030500000001</c:v>
                </c:pt>
                <c:pt idx="25">
                  <c:v>-0.83471070000000003</c:v>
                </c:pt>
                <c:pt idx="26">
                  <c:v>-0.23610220000000001</c:v>
                </c:pt>
                <c:pt idx="27">
                  <c:v>0.38594244</c:v>
                </c:pt>
                <c:pt idx="28">
                  <c:v>0.11778304000000001</c:v>
                </c:pt>
                <c:pt idx="29">
                  <c:v>0.15956456999999999</c:v>
                </c:pt>
                <c:pt idx="30">
                  <c:v>-0.819164</c:v>
                </c:pt>
                <c:pt idx="31">
                  <c:v>-0.53170879999999998</c:v>
                </c:pt>
                <c:pt idx="32">
                  <c:v>-0.71131120000000003</c:v>
                </c:pt>
                <c:pt idx="33">
                  <c:v>-0.53956809999999999</c:v>
                </c:pt>
                <c:pt idx="34">
                  <c:v>-4.0080000000000003E-3</c:v>
                </c:pt>
                <c:pt idx="35">
                  <c:v>-0.36096990000000001</c:v>
                </c:pt>
                <c:pt idx="37">
                  <c:v>-7.58017E-2</c:v>
                </c:pt>
                <c:pt idx="38">
                  <c:v>0.38865799000000001</c:v>
                </c:pt>
                <c:pt idx="39">
                  <c:v>-9.9267999999999995E-2</c:v>
                </c:pt>
                <c:pt idx="40">
                  <c:v>-1.0213734999999999</c:v>
                </c:pt>
                <c:pt idx="41">
                  <c:v>1.24126859</c:v>
                </c:pt>
                <c:pt idx="42">
                  <c:v>0.68617291999999996</c:v>
                </c:pt>
                <c:pt idx="43">
                  <c:v>0.78024188999999999</c:v>
                </c:pt>
                <c:pt idx="44">
                  <c:v>-0.87155640000000001</c:v>
                </c:pt>
                <c:pt idx="45">
                  <c:v>1.5056317400000001</c:v>
                </c:pt>
                <c:pt idx="46">
                  <c:v>-0.90164849999999996</c:v>
                </c:pt>
                <c:pt idx="47">
                  <c:v>2.60933423</c:v>
                </c:pt>
                <c:pt idx="48">
                  <c:v>0.92068108000000004</c:v>
                </c:pt>
                <c:pt idx="49">
                  <c:v>-0.9485557</c:v>
                </c:pt>
                <c:pt idx="50">
                  <c:v>0.24255394999999999</c:v>
                </c:pt>
                <c:pt idx="51">
                  <c:v>4.0604430100000002</c:v>
                </c:pt>
                <c:pt idx="52">
                  <c:v>0.65378245999999995</c:v>
                </c:pt>
                <c:pt idx="53">
                  <c:v>-0.2890163</c:v>
                </c:pt>
                <c:pt idx="54">
                  <c:v>-1.2496678000000001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63-E448-9779-2E54E8935593}"/>
            </c:ext>
          </c:extLst>
        </c:ser>
        <c:ser>
          <c:idx val="1"/>
          <c:order val="1"/>
          <c:spPr>
            <a:ln w="25560" cap="rnd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  <c:extLst>
            <c:ext xmlns:c16="http://schemas.microsoft.com/office/drawing/2014/chart" uri="{C3380CC4-5D6E-409C-BE32-E72D297353CC}">
              <c16:uniqueId val="{00000001-D163-E448-9779-2E54E8935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23671"/>
        <c:axId val="11786456"/>
      </c:scatterChart>
      <c:valAx>
        <c:axId val="2642367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1786456"/>
        <c:crosses val="autoZero"/>
        <c:crossBetween val="midCat"/>
      </c:valAx>
      <c:valAx>
        <c:axId val="117864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2642367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Aptos Narrow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Aptos Narrow"/>
              </a:rPr>
              <a:t>T5 Parity Plot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paste_data_here!$E$222:$E$276</c:f>
              <c:numCache>
                <c:formatCode>General</c:formatCode>
                <c:ptCount val="55"/>
                <c:pt idx="0">
                  <c:v>-2.4488841090284499E-2</c:v>
                </c:pt>
                <c:pt idx="1">
                  <c:v>1.3066573996980635</c:v>
                </c:pt>
                <c:pt idx="2">
                  <c:v>2.309711909217933</c:v>
                </c:pt>
                <c:pt idx="3">
                  <c:v>-0.19587508754813995</c:v>
                </c:pt>
                <c:pt idx="4">
                  <c:v>1.7231297039774807</c:v>
                </c:pt>
                <c:pt idx="5">
                  <c:v>1.5765913338575079</c:v>
                </c:pt>
                <c:pt idx="6">
                  <c:v>0.12570061418913259</c:v>
                </c:pt>
                <c:pt idx="7">
                  <c:v>8.3672184763566942E-2</c:v>
                </c:pt>
                <c:pt idx="8">
                  <c:v>0.31823613512493065</c:v>
                </c:pt>
                <c:pt idx="9">
                  <c:v>1.0823368421056532</c:v>
                </c:pt>
                <c:pt idx="10">
                  <c:v>3.1433998317186473</c:v>
                </c:pt>
                <c:pt idx="11">
                  <c:v>-0.24506298862558304</c:v>
                </c:pt>
                <c:pt idx="12">
                  <c:v>0.33340536882997501</c:v>
                </c:pt>
                <c:pt idx="13">
                  <c:v>0.42922257287235349</c:v>
                </c:pt>
                <c:pt idx="14">
                  <c:v>2.2600805920348708</c:v>
                </c:pt>
                <c:pt idx="15">
                  <c:v>1.7751488703103433</c:v>
                </c:pt>
                <c:pt idx="16">
                  <c:v>6.6489337556044107E-3</c:v>
                </c:pt>
                <c:pt idx="17">
                  <c:v>1.849713838244192</c:v>
                </c:pt>
                <c:pt idx="18">
                  <c:v>0.6082014659638193</c:v>
                </c:pt>
                <c:pt idx="19">
                  <c:v>1.4204648029833717</c:v>
                </c:pt>
                <c:pt idx="20">
                  <c:v>1.4310112279759186</c:v>
                </c:pt>
                <c:pt idx="21">
                  <c:v>0.31225981153664439</c:v>
                </c:pt>
                <c:pt idx="22">
                  <c:v>-0.31636575983752441</c:v>
                </c:pt>
                <c:pt idx="23">
                  <c:v>-0.38150121064740222</c:v>
                </c:pt>
                <c:pt idx="24">
                  <c:v>3.670200972929937</c:v>
                </c:pt>
                <c:pt idx="25">
                  <c:v>-0.21617361818388464</c:v>
                </c:pt>
                <c:pt idx="26">
                  <c:v>0.81152903831793255</c:v>
                </c:pt>
                <c:pt idx="27">
                  <c:v>0.66843542003809964</c:v>
                </c:pt>
                <c:pt idx="28">
                  <c:v>3.5867275435881404E-2</c:v>
                </c:pt>
                <c:pt idx="29">
                  <c:v>-1.0315337696829581</c:v>
                </c:pt>
                <c:pt idx="30">
                  <c:v>-0.21071435364412239</c:v>
                </c:pt>
                <c:pt idx="31">
                  <c:v>0.65542110638886975</c:v>
                </c:pt>
                <c:pt idx="32">
                  <c:v>-0.40873819065158778</c:v>
                </c:pt>
                <c:pt idx="33">
                  <c:v>-0.49079567405683672</c:v>
                </c:pt>
                <c:pt idx="34">
                  <c:v>0.66715524814455029</c:v>
                </c:pt>
                <c:pt idx="35">
                  <c:v>0.31778058395456088</c:v>
                </c:pt>
                <c:pt idx="37">
                  <c:v>-1.0132632398011614</c:v>
                </c:pt>
                <c:pt idx="38">
                  <c:v>-0.3475588271553407</c:v>
                </c:pt>
                <c:pt idx="39">
                  <c:v>-0.1424927380574243</c:v>
                </c:pt>
                <c:pt idx="40">
                  <c:v>-0.70845750044789857</c:v>
                </c:pt>
                <c:pt idx="41">
                  <c:v>2.0235854445519132</c:v>
                </c:pt>
                <c:pt idx="42">
                  <c:v>1.1178333733251158</c:v>
                </c:pt>
                <c:pt idx="43">
                  <c:v>5.598059117876409E-2</c:v>
                </c:pt>
                <c:pt idx="44">
                  <c:v>0.1493718500697859</c:v>
                </c:pt>
                <c:pt idx="45">
                  <c:v>1.1796726080917947</c:v>
                </c:pt>
                <c:pt idx="46">
                  <c:v>-0.7077730803050859</c:v>
                </c:pt>
                <c:pt idx="47">
                  <c:v>3.163846747035989</c:v>
                </c:pt>
                <c:pt idx="48">
                  <c:v>0.32098679275427516</c:v>
                </c:pt>
                <c:pt idx="49">
                  <c:v>-0.36477024734791813</c:v>
                </c:pt>
                <c:pt idx="50">
                  <c:v>0.79482926037788493</c:v>
                </c:pt>
                <c:pt idx="51">
                  <c:v>3.6289289969407421</c:v>
                </c:pt>
                <c:pt idx="52">
                  <c:v>0.61118145253588352</c:v>
                </c:pt>
                <c:pt idx="53">
                  <c:v>-6.5814702586417737E-2</c:v>
                </c:pt>
                <c:pt idx="54">
                  <c:v>0.27474786795678452</c:v>
                </c:pt>
              </c:numCache>
            </c:numRef>
          </c:xVal>
          <c:yVal>
            <c:numRef>
              <c:f>paste_data_here!$J$222:$J$276</c:f>
              <c:numCache>
                <c:formatCode>General</c:formatCode>
                <c:ptCount val="55"/>
                <c:pt idx="0">
                  <c:v>0.22474226999999999</c:v>
                </c:pt>
                <c:pt idx="1">
                  <c:v>1.07636668</c:v>
                </c:pt>
                <c:pt idx="2">
                  <c:v>0.97455963999999995</c:v>
                </c:pt>
                <c:pt idx="3">
                  <c:v>-0.56422640000000002</c:v>
                </c:pt>
                <c:pt idx="4">
                  <c:v>1.0753436599999999</c:v>
                </c:pt>
                <c:pt idx="5">
                  <c:v>0.94195848000000004</c:v>
                </c:pt>
                <c:pt idx="6">
                  <c:v>-0.38639800000000002</c:v>
                </c:pt>
                <c:pt idx="7">
                  <c:v>0.21688399999999999</c:v>
                </c:pt>
                <c:pt idx="8">
                  <c:v>-0.40947309999999998</c:v>
                </c:pt>
                <c:pt idx="9">
                  <c:v>0.61247927999999996</c:v>
                </c:pt>
                <c:pt idx="10">
                  <c:v>2.0682668400000002</c:v>
                </c:pt>
                <c:pt idx="11">
                  <c:v>-0.25877070000000002</c:v>
                </c:pt>
                <c:pt idx="12">
                  <c:v>0.45679174</c:v>
                </c:pt>
                <c:pt idx="13">
                  <c:v>0.80361463</c:v>
                </c:pt>
                <c:pt idx="14">
                  <c:v>3.5784114699999998</c:v>
                </c:pt>
                <c:pt idx="15">
                  <c:v>2.2076368500000001</c:v>
                </c:pt>
                <c:pt idx="16">
                  <c:v>-0.49758039999999998</c:v>
                </c:pt>
                <c:pt idx="17">
                  <c:v>1.33636855</c:v>
                </c:pt>
                <c:pt idx="18">
                  <c:v>0.31481073999999998</c:v>
                </c:pt>
                <c:pt idx="19">
                  <c:v>1.67859077</c:v>
                </c:pt>
                <c:pt idx="20">
                  <c:v>0.72265743999999998</c:v>
                </c:pt>
                <c:pt idx="21">
                  <c:v>1.1930129599999999</c:v>
                </c:pt>
                <c:pt idx="22">
                  <c:v>-0.52526269999999997</c:v>
                </c:pt>
                <c:pt idx="23">
                  <c:v>-0.53136850000000002</c:v>
                </c:pt>
                <c:pt idx="24">
                  <c:v>4.3114700399999997</c:v>
                </c:pt>
                <c:pt idx="25">
                  <c:v>-0.36961549999999999</c:v>
                </c:pt>
                <c:pt idx="26">
                  <c:v>0.40346311000000001</c:v>
                </c:pt>
                <c:pt idx="27">
                  <c:v>0.39978233000000002</c:v>
                </c:pt>
                <c:pt idx="28">
                  <c:v>0.2569651</c:v>
                </c:pt>
                <c:pt idx="29">
                  <c:v>0.21913553</c:v>
                </c:pt>
                <c:pt idx="30">
                  <c:v>-0.55599730000000003</c:v>
                </c:pt>
                <c:pt idx="31">
                  <c:v>0.67370949000000002</c:v>
                </c:pt>
                <c:pt idx="32">
                  <c:v>-0.58878719999999996</c:v>
                </c:pt>
                <c:pt idx="33">
                  <c:v>-0.2319321</c:v>
                </c:pt>
                <c:pt idx="34">
                  <c:v>1.0152306799999999</c:v>
                </c:pt>
                <c:pt idx="35">
                  <c:v>-0.29571419999999998</c:v>
                </c:pt>
                <c:pt idx="37">
                  <c:v>8.250122E-2</c:v>
                </c:pt>
                <c:pt idx="38">
                  <c:v>1.2119707399999999</c:v>
                </c:pt>
                <c:pt idx="39">
                  <c:v>6.5132099999999998E-2</c:v>
                </c:pt>
                <c:pt idx="40">
                  <c:v>-0.90956340000000002</c:v>
                </c:pt>
                <c:pt idx="41">
                  <c:v>1.87793717</c:v>
                </c:pt>
                <c:pt idx="42">
                  <c:v>0.74678272999999995</c:v>
                </c:pt>
                <c:pt idx="43">
                  <c:v>1.0285474100000001</c:v>
                </c:pt>
                <c:pt idx="44">
                  <c:v>-0.43726540000000003</c:v>
                </c:pt>
                <c:pt idx="45">
                  <c:v>2.0795665300000001</c:v>
                </c:pt>
                <c:pt idx="46">
                  <c:v>-0.4323226</c:v>
                </c:pt>
                <c:pt idx="47">
                  <c:v>3.0901329500000001</c:v>
                </c:pt>
                <c:pt idx="48">
                  <c:v>1.0413009200000001</c:v>
                </c:pt>
                <c:pt idx="49">
                  <c:v>-0.30788480000000001</c:v>
                </c:pt>
                <c:pt idx="50">
                  <c:v>0.67427013000000002</c:v>
                </c:pt>
                <c:pt idx="51">
                  <c:v>4.6151205199999996</c:v>
                </c:pt>
                <c:pt idx="52">
                  <c:v>0.89195705999999997</c:v>
                </c:pt>
                <c:pt idx="53">
                  <c:v>-5.02412E-2</c:v>
                </c:pt>
                <c:pt idx="54">
                  <c:v>-1.1491690000000001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FE-5B44-A5ED-8CAE99010CE4}"/>
            </c:ext>
          </c:extLst>
        </c:ser>
        <c:ser>
          <c:idx val="1"/>
          <c:order val="1"/>
          <c:spPr>
            <a:ln w="25560" cap="rnd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  <c:extLst>
            <c:ext xmlns:c16="http://schemas.microsoft.com/office/drawing/2014/chart" uri="{C3380CC4-5D6E-409C-BE32-E72D297353CC}">
              <c16:uniqueId val="{00000001-8AFE-5B44-A5ED-8CAE99010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32206"/>
        <c:axId val="25477847"/>
      </c:scatterChart>
      <c:valAx>
        <c:axId val="5693220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25477847"/>
        <c:crosses val="autoZero"/>
        <c:crossBetween val="midCat"/>
      </c:valAx>
      <c:valAx>
        <c:axId val="254778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56932206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317520</xdr:colOff>
      <xdr:row>5</xdr:row>
      <xdr:rowOff>76320</xdr:rowOff>
    </xdr:from>
    <xdr:to>
      <xdr:col>4</xdr:col>
      <xdr:colOff>721800</xdr:colOff>
      <xdr:row>18</xdr:row>
      <xdr:rowOff>175680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762120</xdr:colOff>
      <xdr:row>5</xdr:row>
      <xdr:rowOff>101520</xdr:rowOff>
    </xdr:from>
    <xdr:to>
      <xdr:col>9</xdr:col>
      <xdr:colOff>480600</xdr:colOff>
      <xdr:row>18</xdr:row>
      <xdr:rowOff>201240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609480</xdr:colOff>
      <xdr:row>5</xdr:row>
      <xdr:rowOff>88920</xdr:rowOff>
    </xdr:from>
    <xdr:to>
      <xdr:col>15</xdr:col>
      <xdr:colOff>281520</xdr:colOff>
      <xdr:row>18</xdr:row>
      <xdr:rowOff>188280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939960</xdr:colOff>
      <xdr:row>19</xdr:row>
      <xdr:rowOff>101520</xdr:rowOff>
    </xdr:from>
    <xdr:to>
      <xdr:col>6</xdr:col>
      <xdr:colOff>595080</xdr:colOff>
      <xdr:row>32</xdr:row>
      <xdr:rowOff>201240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673200</xdr:colOff>
      <xdr:row>19</xdr:row>
      <xdr:rowOff>50760</xdr:rowOff>
    </xdr:from>
    <xdr:to>
      <xdr:col>12</xdr:col>
      <xdr:colOff>53280</xdr:colOff>
      <xdr:row>32</xdr:row>
      <xdr:rowOff>150120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>
  <autoFilter ref="A1:G4" xr:uid="{00000000-0009-0000-0100-000001000000}"/>
  <tableColumns count="7">
    <tableColumn id="1" xr3:uid="{00000000-0010-0000-0000-000001000000}" name="Metric"/>
    <tableColumn id="2" xr3:uid="{00000000-0010-0000-0000-000002000000}" name="T1"/>
    <tableColumn id="3" xr3:uid="{00000000-0010-0000-0000-000003000000}" name="T2"/>
    <tableColumn id="4" xr3:uid="{00000000-0010-0000-0000-000004000000}" name="T3"/>
    <tableColumn id="5" xr3:uid="{00000000-0010-0000-0000-000005000000}" name="T4"/>
    <tableColumn id="6" xr3:uid="{00000000-0010-0000-0000-000006000000}" name="T5"/>
    <tableColumn id="7" xr3:uid="{00000000-0010-0000-0000-000007000000}" name="Overal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">
              <a:schemeClr val="phClr">
                <a:lumMod val="105000"/>
                <a:tint val="73000"/>
              </a:schemeClr>
            </a:gs>
            <a:gs pos="1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">
              <a:schemeClr val="phClr">
                <a:lumMod val="100000"/>
                <a:shade val="100000"/>
              </a:schemeClr>
            </a:gs>
            <a:gs pos="1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"/>
        </a:ln>
        <a:ln w="19050" cap="flat" cmpd="sng" algn="ctr">
          <a:prstDash val="solid"/>
          <a:miter lim="800"/>
        </a:ln>
        <a:ln w="25400" cap="flat" cmpd="sng" algn="ctr">
          <a:prstDash val="solid"/>
          <a:miter lim="8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">
              <a:schemeClr val="phClr">
                <a:tint val="98000"/>
                <a:shade val="90000"/>
                <a:lumMod val="103000"/>
              </a:schemeClr>
            </a:gs>
            <a:gs pos="1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46367"/>
  <sheetViews>
    <sheetView topLeftCell="A236" zoomScaleNormal="100" workbookViewId="0">
      <selection activeCell="H39" sqref="H39"/>
    </sheetView>
  </sheetViews>
  <sheetFormatPr baseColWidth="10" defaultColWidth="10.5" defaultRowHeight="16" x14ac:dyDescent="0.2"/>
  <cols>
    <col min="2" max="2" width="8.5" customWidth="1"/>
    <col min="3" max="3" width="8.83203125" customWidth="1"/>
    <col min="4" max="4" width="9" customWidth="1"/>
    <col min="5" max="5" width="19.83203125" customWidth="1"/>
    <col min="6" max="10" width="14.6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t="s">
        <v>30</v>
      </c>
      <c r="AG1">
        <v>1.6874553918552E-3</v>
      </c>
    </row>
    <row r="2" spans="1:33" x14ac:dyDescent="0.2">
      <c r="A2" s="2" t="s">
        <v>31</v>
      </c>
      <c r="B2">
        <v>-2.5517774000000002</v>
      </c>
      <c r="C2">
        <v>0.79680600000000001</v>
      </c>
      <c r="D2">
        <v>2.5008750000000001E-3</v>
      </c>
      <c r="E2" s="2">
        <f t="shared" ref="E2:E37" si="0">(B2+C2*D2*1000) * $AG$2 + $AG$1</f>
        <v>-0.71054415532875703</v>
      </c>
      <c r="F2" s="2">
        <f t="shared" ref="F2:F37" si="1">B2*$AG$2+$AG$1</f>
        <v>-3.2491973159543139</v>
      </c>
      <c r="G2" s="2">
        <f t="shared" ref="G2:G37" si="2">C2*$AG$2</f>
        <v>1.0151059771582176</v>
      </c>
      <c r="H2">
        <v>1.3025655570000001</v>
      </c>
      <c r="I2">
        <v>-3.9041844060000002</v>
      </c>
      <c r="J2" s="3">
        <v>-0.6311118</v>
      </c>
      <c r="K2">
        <f>_xlfn.RANK.AVG(E2,E$2:E$56)</f>
        <v>32</v>
      </c>
      <c r="L2">
        <f>_xlfn.RANK.AVG(J2,J$2:J$56)</f>
        <v>24</v>
      </c>
      <c r="M2">
        <f t="shared" ref="M2:M37" si="3">ABS(J2-E2)</f>
        <v>7.9432355328757032E-2</v>
      </c>
      <c r="N2">
        <f t="shared" ref="N2:N37" si="4">M2^2</f>
        <v>6.3094990730739155E-3</v>
      </c>
      <c r="O2">
        <f>_xlfn.RANK.AVG(E57,E$57:E$111)</f>
        <v>36</v>
      </c>
      <c r="P2">
        <f>_xlfn.RANK.AVG(J57,J$57:J$111)</f>
        <v>33</v>
      </c>
      <c r="Q2">
        <f t="shared" ref="Q2:Q37" si="5">ABS(E57-J57)</f>
        <v>9.75161808867262E-2</v>
      </c>
      <c r="R2">
        <f t="shared" ref="R2:R37" si="6">Q2^2</f>
        <v>9.5094055347327046E-3</v>
      </c>
      <c r="S2">
        <f>_xlfn.RANK.AVG(E112,E$112:E$166)</f>
        <v>38</v>
      </c>
      <c r="T2">
        <f>_xlfn.RANK.AVG(J112,J$112:J$166)</f>
        <v>32</v>
      </c>
      <c r="U2">
        <f t="shared" ref="U2:U37" si="7">ABS(J112-E112)</f>
        <v>0.15073999334295696</v>
      </c>
      <c r="V2">
        <f t="shared" ref="V2:V37" si="8">U2^2</f>
        <v>2.2722545593034708E-2</v>
      </c>
      <c r="W2">
        <f>_xlfn.RANK.AVG(E167,E$167:E$221)</f>
        <v>35</v>
      </c>
      <c r="X2">
        <f>_xlfn.RANK.AVG(J167,J$167:J$221)</f>
        <v>32</v>
      </c>
      <c r="Y2">
        <f t="shared" ref="Y2:Y37" si="9">ABS(J167-E167)</f>
        <v>0.18632785020698872</v>
      </c>
      <c r="Z2">
        <f t="shared" ref="Z2:Z37" si="10">Y2^2</f>
        <v>3.4718067762758029E-2</v>
      </c>
      <c r="AA2">
        <f>_xlfn.RANK.AVG(E222,E$222:E$276)</f>
        <v>38</v>
      </c>
      <c r="AB2">
        <f>_xlfn.RANK.AVG(J222,J$222:J$276)</f>
        <v>32</v>
      </c>
      <c r="AC2">
        <f t="shared" ref="AC2:AC37" si="11">ABS(E222-J222)</f>
        <v>0.24923111109028451</v>
      </c>
      <c r="AD2">
        <f t="shared" ref="AD2:AD37" si="12">AC2^2</f>
        <v>6.2116146735297736E-2</v>
      </c>
      <c r="AF2" t="s">
        <v>32</v>
      </c>
      <c r="AG2">
        <v>1.27396879184923</v>
      </c>
    </row>
    <row r="3" spans="1:33" x14ac:dyDescent="0.2">
      <c r="A3" s="2" t="s">
        <v>33</v>
      </c>
      <c r="B3">
        <v>-4.1031475000000004</v>
      </c>
      <c r="C3">
        <v>1.5287588999999999</v>
      </c>
      <c r="D3">
        <v>2.8723249999999998E-3</v>
      </c>
      <c r="E3" s="2">
        <f t="shared" si="0"/>
        <v>0.36852028124551334</v>
      </c>
      <c r="F3" s="2">
        <f t="shared" si="1"/>
        <v>-5.2255944079623333</v>
      </c>
      <c r="G3" s="2">
        <f t="shared" si="2"/>
        <v>1.9475911288617576</v>
      </c>
      <c r="H3">
        <v>1.6538486720000001</v>
      </c>
      <c r="I3">
        <v>-4.5332515720000002</v>
      </c>
      <c r="J3" s="3">
        <v>0.20945021999999999</v>
      </c>
      <c r="K3">
        <f>_xlfn.RANK.AVG(E3,E$2:E$56)</f>
        <v>5</v>
      </c>
      <c r="L3">
        <f>_xlfn.RANK.AVG(J3,J$2:J$56)</f>
        <v>7</v>
      </c>
      <c r="M3">
        <f t="shared" si="3"/>
        <v>0.15907006124551334</v>
      </c>
      <c r="N3">
        <f t="shared" si="4"/>
        <v>2.5303284384651365E-2</v>
      </c>
      <c r="O3">
        <f>_xlfn.RANK.AVG(E58,E$57:E$111)</f>
        <v>10</v>
      </c>
      <c r="P3">
        <f>_xlfn.RANK.AVG(J58,J$57:J$111)</f>
        <v>9</v>
      </c>
      <c r="Q3">
        <f t="shared" si="5"/>
        <v>0.20869418944631091</v>
      </c>
      <c r="R3">
        <f t="shared" si="6"/>
        <v>4.3553264708652707E-2</v>
      </c>
      <c r="S3">
        <f>_xlfn.RANK.AVG(E113,E$112:E$166)</f>
        <v>12</v>
      </c>
      <c r="T3">
        <f>_xlfn.RANK.AVG(J113,J$112:J$166)</f>
        <v>11</v>
      </c>
      <c r="U3">
        <f t="shared" si="7"/>
        <v>0.22307284157898721</v>
      </c>
      <c r="V3">
        <f t="shared" si="8"/>
        <v>4.9761492650123924E-2</v>
      </c>
      <c r="W3">
        <f>_xlfn.RANK.AVG(E168,E$167:E$221)</f>
        <v>12</v>
      </c>
      <c r="X3">
        <f>_xlfn.RANK.AVG(J168,J$167:J$221)</f>
        <v>13</v>
      </c>
      <c r="Y3">
        <f t="shared" si="9"/>
        <v>0.23136392845936415</v>
      </c>
      <c r="Z3">
        <f t="shared" si="10"/>
        <v>5.3529267392149776E-2</v>
      </c>
      <c r="AA3">
        <f>_xlfn.RANK.AVG(E223,E$222:E$276)</f>
        <v>14</v>
      </c>
      <c r="AB3">
        <f>_xlfn.RANK.AVG(J223,J$222:J$276)</f>
        <v>13</v>
      </c>
      <c r="AC3">
        <f t="shared" si="11"/>
        <v>0.23029071969806347</v>
      </c>
      <c r="AD3">
        <f t="shared" si="12"/>
        <v>5.303381557905204E-2</v>
      </c>
    </row>
    <row r="4" spans="1:33" x14ac:dyDescent="0.2">
      <c r="A4" s="2" t="s">
        <v>34</v>
      </c>
      <c r="B4">
        <v>-7.1637810000000002</v>
      </c>
      <c r="C4">
        <v>2.6311567</v>
      </c>
      <c r="D4">
        <v>3.0016510000000001E-3</v>
      </c>
      <c r="E4" s="2">
        <f t="shared" si="0"/>
        <v>0.93682276756766691</v>
      </c>
      <c r="F4" s="2">
        <f t="shared" si="1"/>
        <v>-9.1247459702506148</v>
      </c>
      <c r="G4" s="2">
        <f t="shared" si="2"/>
        <v>3.3520115222650069</v>
      </c>
      <c r="H4">
        <v>2.2779510520000001</v>
      </c>
      <c r="I4">
        <v>-6.7910077539999998</v>
      </c>
      <c r="J4" s="3">
        <v>4.1141940000000002E-2</v>
      </c>
      <c r="K4">
        <f>_xlfn.RANK.AVG(E4,E$2:E$56)</f>
        <v>2</v>
      </c>
      <c r="L4">
        <f>_xlfn.RANK.AVG(J4,J$2:J$56)</f>
        <v>11</v>
      </c>
      <c r="M4">
        <f t="shared" si="3"/>
        <v>0.89568082756766687</v>
      </c>
      <c r="N4">
        <f t="shared" si="4"/>
        <v>0.80224414487230056</v>
      </c>
      <c r="O4">
        <f>_xlfn.RANK.AVG(E59,E$57:E$111)</f>
        <v>4</v>
      </c>
      <c r="P4">
        <f>_xlfn.RANK.AVG(J59,J$57:J$111)</f>
        <v>13</v>
      </c>
      <c r="Q4">
        <f t="shared" si="5"/>
        <v>1.0052340813234828</v>
      </c>
      <c r="R4">
        <f t="shared" si="6"/>
        <v>1.0104955582542665</v>
      </c>
      <c r="S4">
        <f>_xlfn.RANK.AVG(E114,E$112:E$166)</f>
        <v>6</v>
      </c>
      <c r="T4">
        <f>_xlfn.RANK.AVG(J114,J$112:J$166)</f>
        <v>17</v>
      </c>
      <c r="U4">
        <f t="shared" si="7"/>
        <v>1.0540692944208843</v>
      </c>
      <c r="V4">
        <f t="shared" si="8"/>
        <v>1.1110620774409408</v>
      </c>
      <c r="W4">
        <f>_xlfn.RANK.AVG(E169,E$167:E$221)</f>
        <v>5</v>
      </c>
      <c r="X4">
        <f>_xlfn.RANK.AVG(J169,J$167:J$221)</f>
        <v>16</v>
      </c>
      <c r="Y4">
        <f t="shared" si="9"/>
        <v>1.2244873314792879</v>
      </c>
      <c r="Z4">
        <f t="shared" si="10"/>
        <v>1.4993692249532675</v>
      </c>
      <c r="AA4">
        <f>_xlfn.RANK.AVG(E224,E$222:E$276)</f>
        <v>5</v>
      </c>
      <c r="AB4">
        <f>_xlfn.RANK.AVG(J224,J$222:J$276)</f>
        <v>18</v>
      </c>
      <c r="AC4">
        <f t="shared" si="11"/>
        <v>1.3351522692179332</v>
      </c>
      <c r="AD4">
        <f t="shared" si="12"/>
        <v>1.7826315819977963</v>
      </c>
    </row>
    <row r="5" spans="1:33" x14ac:dyDescent="0.2">
      <c r="A5" s="2" t="s">
        <v>35</v>
      </c>
      <c r="B5">
        <v>-2.9624877000000001</v>
      </c>
      <c r="C5">
        <v>0.78121834999999995</v>
      </c>
      <c r="D5">
        <v>3.1297920000000002E-3</v>
      </c>
      <c r="E5" s="2">
        <f t="shared" si="0"/>
        <v>-0.65751082594979293</v>
      </c>
      <c r="F5" s="2">
        <f t="shared" si="1"/>
        <v>-3.7724294206453486</v>
      </c>
      <c r="G5" s="2">
        <f t="shared" si="2"/>
        <v>0.99524779751994885</v>
      </c>
      <c r="H5">
        <v>0.92319157299999999</v>
      </c>
      <c r="I5">
        <v>-3.8797241549999999</v>
      </c>
      <c r="J5" s="3">
        <v>-0.99317180000000005</v>
      </c>
      <c r="K5">
        <f>_xlfn.RANK.AVG(E5,E$2:E$56)</f>
        <v>28</v>
      </c>
      <c r="L5">
        <f>_xlfn.RANK.AVG(J5,J$2:J$56)</f>
        <v>39</v>
      </c>
      <c r="M5">
        <f t="shared" si="3"/>
        <v>0.33566097405020712</v>
      </c>
      <c r="N5">
        <f t="shared" si="4"/>
        <v>0.11266828950033382</v>
      </c>
      <c r="O5">
        <f>_xlfn.RANK.AVG(E60,E$57:E$111)</f>
        <v>35</v>
      </c>
      <c r="P5">
        <f>_xlfn.RANK.AVG(J60,J$57:J$111)</f>
        <v>44</v>
      </c>
      <c r="Q5">
        <f t="shared" si="5"/>
        <v>0.33707078497823983</v>
      </c>
      <c r="R5">
        <f t="shared" si="6"/>
        <v>0.1136167140858468</v>
      </c>
      <c r="S5">
        <f>_xlfn.RANK.AVG(E115,E$112:E$166)</f>
        <v>41</v>
      </c>
      <c r="T5">
        <f>_xlfn.RANK.AVG(J115,J$112:J$166)</f>
        <v>45</v>
      </c>
      <c r="U5">
        <f t="shared" si="7"/>
        <v>0.3407337423675415</v>
      </c>
      <c r="V5">
        <f t="shared" si="8"/>
        <v>0.11609948318779015</v>
      </c>
      <c r="W5">
        <f>_xlfn.RANK.AVG(E170,E$167:E$221)</f>
        <v>41</v>
      </c>
      <c r="X5">
        <f>_xlfn.RANK.AVG(J170,J$167:J$221)</f>
        <v>47</v>
      </c>
      <c r="Y5">
        <f t="shared" si="9"/>
        <v>0.33841360329031395</v>
      </c>
      <c r="Z5">
        <f t="shared" si="10"/>
        <v>0.11452376689193398</v>
      </c>
      <c r="AA5">
        <f>_xlfn.RANK.AVG(E225,E$222:E$276)</f>
        <v>41</v>
      </c>
      <c r="AB5">
        <f>_xlfn.RANK.AVG(J225,J$222:J$276)</f>
        <v>51</v>
      </c>
      <c r="AC5">
        <f t="shared" si="11"/>
        <v>0.36835131245186004</v>
      </c>
      <c r="AD5">
        <f t="shared" si="12"/>
        <v>0.13568268938500783</v>
      </c>
    </row>
    <row r="6" spans="1:33" x14ac:dyDescent="0.2">
      <c r="A6" s="2" t="s">
        <v>36</v>
      </c>
      <c r="B6">
        <v>-4.2842849999999997</v>
      </c>
      <c r="C6">
        <v>1.7075651999999999</v>
      </c>
      <c r="D6">
        <v>2.3665840000000001E-3</v>
      </c>
      <c r="E6" s="2">
        <f t="shared" si="0"/>
        <v>-0.30812712799754416</v>
      </c>
      <c r="F6" s="2">
        <f t="shared" si="1"/>
        <v>-5.4563579299959226</v>
      </c>
      <c r="G6" s="2">
        <f t="shared" si="2"/>
        <v>2.1753847748477884</v>
      </c>
      <c r="H6">
        <v>1.7074180329999999</v>
      </c>
      <c r="I6">
        <v>-4.6452205849999997</v>
      </c>
      <c r="J6" s="3">
        <v>-0.61027770000000003</v>
      </c>
      <c r="K6">
        <f>_xlfn.RANK.AVG(E6,E$2:E$56)</f>
        <v>15</v>
      </c>
      <c r="L6">
        <f>_xlfn.RANK.AVG(J6,J$2:J$56)</f>
        <v>23</v>
      </c>
      <c r="M6">
        <f t="shared" si="3"/>
        <v>0.30215057200245587</v>
      </c>
      <c r="N6">
        <f t="shared" si="4"/>
        <v>9.1294968161411277E-2</v>
      </c>
      <c r="O6">
        <f>_xlfn.RANK.AVG(E61,E$57:E$111)</f>
        <v>2</v>
      </c>
      <c r="P6">
        <f>_xlfn.RANK.AVG(J61,J$57:J$111)</f>
        <v>8</v>
      </c>
      <c r="Q6">
        <f t="shared" si="5"/>
        <v>0.69765283888447394</v>
      </c>
      <c r="R6">
        <f t="shared" si="6"/>
        <v>0.48671948360356576</v>
      </c>
      <c r="S6">
        <f>_xlfn.RANK.AVG(E116,E$112:E$166)</f>
        <v>8</v>
      </c>
      <c r="T6">
        <f>_xlfn.RANK.AVG(J116,J$112:J$166)</f>
        <v>10</v>
      </c>
      <c r="U6">
        <f t="shared" si="7"/>
        <v>0.61900637211758014</v>
      </c>
      <c r="V6">
        <f t="shared" si="8"/>
        <v>0.38316888872216809</v>
      </c>
      <c r="W6">
        <f>_xlfn.RANK.AVG(E171,E$167:E$221)</f>
        <v>7</v>
      </c>
      <c r="X6">
        <f>_xlfn.RANK.AVG(J171,J$167:J$221)</f>
        <v>10</v>
      </c>
      <c r="Y6">
        <f t="shared" si="9"/>
        <v>0.64111701623057615</v>
      </c>
      <c r="Z6">
        <f t="shared" si="10"/>
        <v>0.41103102850039686</v>
      </c>
      <c r="AA6">
        <f>_xlfn.RANK.AVG(E226,E$222:E$276)</f>
        <v>10</v>
      </c>
      <c r="AB6">
        <f>_xlfn.RANK.AVG(J226,J$222:J$276)</f>
        <v>14</v>
      </c>
      <c r="AC6">
        <f t="shared" si="11"/>
        <v>0.64778604397748074</v>
      </c>
      <c r="AD6">
        <f t="shared" si="12"/>
        <v>0.41962675877199462</v>
      </c>
    </row>
    <row r="7" spans="1:33" x14ac:dyDescent="0.2">
      <c r="A7" s="2" t="s">
        <v>37</v>
      </c>
      <c r="B7">
        <v>-4.2678330000000004</v>
      </c>
      <c r="C7">
        <v>1.6149988</v>
      </c>
      <c r="D7">
        <v>3.0016510000000001E-3</v>
      </c>
      <c r="E7" s="2">
        <f t="shared" si="0"/>
        <v>0.74037247806314044</v>
      </c>
      <c r="F7" s="2">
        <f t="shared" si="1"/>
        <v>-5.43539859543242</v>
      </c>
      <c r="G7" s="2">
        <f t="shared" si="2"/>
        <v>2.057458070073956</v>
      </c>
      <c r="H7">
        <v>1.919058135</v>
      </c>
      <c r="I7">
        <v>-5.5981750440000004</v>
      </c>
      <c r="J7" s="3">
        <v>0.18065349999999999</v>
      </c>
      <c r="K7">
        <f>_xlfn.RANK.AVG(E7,E$2:E$56)</f>
        <v>3</v>
      </c>
      <c r="L7">
        <f>_xlfn.RANK.AVG(J7,J$2:J$56)</f>
        <v>9</v>
      </c>
      <c r="M7">
        <f t="shared" si="3"/>
        <v>0.55971897806314042</v>
      </c>
      <c r="N7">
        <f t="shared" si="4"/>
        <v>0.31328533440404627</v>
      </c>
      <c r="O7">
        <f>_xlfn.RANK.AVG(E62,E$57:E$111)</f>
        <v>6</v>
      </c>
      <c r="P7">
        <f>_xlfn.RANK.AVG(J62,J$57:J$111)</f>
        <v>12</v>
      </c>
      <c r="Q7">
        <f t="shared" si="5"/>
        <v>0.59144628581809988</v>
      </c>
      <c r="R7">
        <f t="shared" si="6"/>
        <v>0.34980870900802552</v>
      </c>
      <c r="S7">
        <f>_xlfn.RANK.AVG(E117,E$112:E$166)</f>
        <v>9</v>
      </c>
      <c r="T7">
        <f>_xlfn.RANK.AVG(J117,J$112:J$166)</f>
        <v>14</v>
      </c>
      <c r="U7">
        <f t="shared" si="7"/>
        <v>0.60417334230280784</v>
      </c>
      <c r="V7">
        <f t="shared" si="8"/>
        <v>0.3650254275493458</v>
      </c>
      <c r="W7">
        <f>_xlfn.RANK.AVG(E172,E$167:E$221)</f>
        <v>10</v>
      </c>
      <c r="X7">
        <f>_xlfn.RANK.AVG(J172,J$167:J$221)</f>
        <v>15</v>
      </c>
      <c r="Y7">
        <f t="shared" si="9"/>
        <v>0.613248840756208</v>
      </c>
      <c r="Z7">
        <f t="shared" si="10"/>
        <v>0.37607414068883294</v>
      </c>
      <c r="AA7">
        <f>_xlfn.RANK.AVG(E227,E$222:E$276)</f>
        <v>11</v>
      </c>
      <c r="AB7">
        <f>_xlfn.RANK.AVG(J227,J$222:J$276)</f>
        <v>19</v>
      </c>
      <c r="AC7">
        <f t="shared" si="11"/>
        <v>0.63463285385750789</v>
      </c>
      <c r="AD7">
        <f t="shared" si="12"/>
        <v>0.40275885919532495</v>
      </c>
    </row>
    <row r="8" spans="1:33" x14ac:dyDescent="0.2">
      <c r="A8" s="2" t="s">
        <v>38</v>
      </c>
      <c r="B8">
        <v>-3.4134083</v>
      </c>
      <c r="C8">
        <v>1.029177</v>
      </c>
      <c r="D8">
        <v>3.0016510000000001E-3</v>
      </c>
      <c r="E8" s="2">
        <f t="shared" si="0"/>
        <v>-0.41130536366502729</v>
      </c>
      <c r="F8" s="2">
        <f t="shared" si="1"/>
        <v>-4.3468881926472784</v>
      </c>
      <c r="G8" s="2">
        <f t="shared" si="2"/>
        <v>1.3111393792890149</v>
      </c>
      <c r="H8">
        <v>1.088499828</v>
      </c>
      <c r="I8">
        <v>-4.0988672680000002</v>
      </c>
      <c r="J8" s="3">
        <v>-0.83471070000000003</v>
      </c>
      <c r="K8">
        <f>_xlfn.RANK.AVG(E8,E$2:E$56)</f>
        <v>16</v>
      </c>
      <c r="L8">
        <f>_xlfn.RANK.AVG(J8,J$2:J$56)</f>
        <v>31</v>
      </c>
      <c r="M8">
        <f t="shared" si="3"/>
        <v>0.42340533633497274</v>
      </c>
      <c r="N8">
        <f t="shared" si="4"/>
        <v>0.17927207883693139</v>
      </c>
      <c r="O8">
        <f>_xlfn.RANK.AVG(E63,E$57:E$111)</f>
        <v>22</v>
      </c>
      <c r="P8">
        <f>_xlfn.RANK.AVG(J63,J$57:J$111)</f>
        <v>37</v>
      </c>
      <c r="Q8">
        <f t="shared" si="5"/>
        <v>0.44237043985899127</v>
      </c>
      <c r="R8">
        <f t="shared" si="6"/>
        <v>0.19569160606103742</v>
      </c>
      <c r="S8">
        <f>_xlfn.RANK.AVG(E118,E$112:E$166)</f>
        <v>26</v>
      </c>
      <c r="T8">
        <f>_xlfn.RANK.AVG(J118,J$112:J$166)</f>
        <v>38</v>
      </c>
      <c r="U8">
        <f t="shared" si="7"/>
        <v>0.46087550315977888</v>
      </c>
      <c r="V8">
        <f t="shared" si="8"/>
        <v>0.21240622941277934</v>
      </c>
      <c r="W8">
        <f>_xlfn.RANK.AVG(E173,E$167:E$221)</f>
        <v>28</v>
      </c>
      <c r="X8">
        <f>_xlfn.RANK.AVG(J173,J$167:J$221)</f>
        <v>40</v>
      </c>
      <c r="Y8">
        <f t="shared" si="9"/>
        <v>0.48815510390785088</v>
      </c>
      <c r="Z8">
        <f t="shared" si="10"/>
        <v>0.23829540547128469</v>
      </c>
      <c r="AA8">
        <f>_xlfn.RANK.AVG(E228,E$222:E$276)</f>
        <v>33</v>
      </c>
      <c r="AB8">
        <f>_xlfn.RANK.AVG(J228,J$222:J$276)</f>
        <v>43</v>
      </c>
      <c r="AC8">
        <f t="shared" si="11"/>
        <v>0.51209861418913261</v>
      </c>
      <c r="AD8">
        <f t="shared" si="12"/>
        <v>0.26224499065443008</v>
      </c>
    </row>
    <row r="9" spans="1:33" x14ac:dyDescent="0.2">
      <c r="A9" s="2" t="s">
        <v>39</v>
      </c>
      <c r="B9">
        <v>-3.7855894999999999</v>
      </c>
      <c r="C9">
        <v>1.050611</v>
      </c>
      <c r="D9">
        <v>2.8316579999999999E-3</v>
      </c>
      <c r="E9" s="2">
        <f t="shared" si="0"/>
        <v>-1.0310151608747111</v>
      </c>
      <c r="F9" s="2">
        <f t="shared" si="1"/>
        <v>-4.8210354263602753</v>
      </c>
      <c r="G9" s="2">
        <f t="shared" si="2"/>
        <v>1.3384456263735114</v>
      </c>
      <c r="H9">
        <v>1.2069381450000001</v>
      </c>
      <c r="I9">
        <v>-4.2200147499999998</v>
      </c>
      <c r="J9" s="3">
        <v>-0.78679869999999996</v>
      </c>
      <c r="K9">
        <f>_xlfn.RANK.AVG(E9,E$2:E$56)</f>
        <v>42</v>
      </c>
      <c r="L9">
        <f>_xlfn.RANK.AVG(J9,J$2:J$56)</f>
        <v>27</v>
      </c>
      <c r="M9">
        <f t="shared" si="3"/>
        <v>0.24421646087471116</v>
      </c>
      <c r="N9">
        <f t="shared" si="4"/>
        <v>5.9641679762169331E-2</v>
      </c>
      <c r="O9">
        <f>_xlfn.RANK.AVG(E64,E$57:E$111)</f>
        <v>42</v>
      </c>
      <c r="P9">
        <f>_xlfn.RANK.AVG(J64,J$57:J$111)</f>
        <v>34</v>
      </c>
      <c r="Q9">
        <f t="shared" si="5"/>
        <v>0.19981657351059867</v>
      </c>
      <c r="R9">
        <f t="shared" si="6"/>
        <v>3.9926663049516482E-2</v>
      </c>
      <c r="S9">
        <f>_xlfn.RANK.AVG(E119,E$112:E$166)</f>
        <v>37</v>
      </c>
      <c r="T9">
        <f>_xlfn.RANK.AVG(J119,J$112:J$166)</f>
        <v>30</v>
      </c>
      <c r="U9">
        <f t="shared" si="7"/>
        <v>0.15770283480381919</v>
      </c>
      <c r="V9">
        <f t="shared" si="8"/>
        <v>2.4870184105160686E-2</v>
      </c>
      <c r="W9">
        <f>_xlfn.RANK.AVG(E174,E$167:E$221)</f>
        <v>32</v>
      </c>
      <c r="X9">
        <f>_xlfn.RANK.AVG(J174,J$167:J$221)</f>
        <v>27</v>
      </c>
      <c r="Y9">
        <f t="shared" si="9"/>
        <v>0.13835495303382489</v>
      </c>
      <c r="Z9">
        <f t="shared" si="10"/>
        <v>1.9142093028991891E-2</v>
      </c>
      <c r="AA9">
        <f>_xlfn.RANK.AVG(E229,E$222:E$276)</f>
        <v>34</v>
      </c>
      <c r="AB9">
        <f>_xlfn.RANK.AVG(J229,J$222:J$276)</f>
        <v>34</v>
      </c>
      <c r="AC9">
        <f t="shared" si="11"/>
        <v>0.13321181523643305</v>
      </c>
      <c r="AD9">
        <f t="shared" si="12"/>
        <v>1.7745387718585578E-2</v>
      </c>
    </row>
    <row r="10" spans="1:33" x14ac:dyDescent="0.2">
      <c r="A10" s="2" t="s">
        <v>40</v>
      </c>
      <c r="B10">
        <v>-3.5213838000000002</v>
      </c>
      <c r="C10">
        <v>1.1180644</v>
      </c>
      <c r="D10">
        <v>2.828054E-3</v>
      </c>
      <c r="E10" s="2">
        <f t="shared" si="0"/>
        <v>-0.45622444911939108</v>
      </c>
      <c r="F10" s="2">
        <f t="shared" si="1"/>
        <v>-4.484445609931595</v>
      </c>
      <c r="G10" s="2">
        <f t="shared" si="2"/>
        <v>1.4243791528776342</v>
      </c>
      <c r="H10">
        <v>0.98132515799999998</v>
      </c>
      <c r="I10">
        <v>-3.7188890959999998</v>
      </c>
      <c r="J10" s="3">
        <v>-0.94674990000000003</v>
      </c>
      <c r="K10">
        <f>_xlfn.RANK.AVG(E10,E$2:E$56)</f>
        <v>17</v>
      </c>
      <c r="L10">
        <f>_xlfn.RANK.AVG(J10,J$2:J$56)</f>
        <v>38</v>
      </c>
      <c r="M10">
        <f t="shared" si="3"/>
        <v>0.49052545088060895</v>
      </c>
      <c r="N10">
        <f t="shared" si="4"/>
        <v>0.24061521796162469</v>
      </c>
      <c r="O10">
        <f>_xlfn.RANK.AVG(E65,E$57:E$111)</f>
        <v>21</v>
      </c>
      <c r="P10">
        <f>_xlfn.RANK.AVG(J65,J$57:J$111)</f>
        <v>40</v>
      </c>
      <c r="Q10">
        <f t="shared" si="5"/>
        <v>0.54333056527687873</v>
      </c>
      <c r="R10">
        <f t="shared" si="6"/>
        <v>0.29520810316409257</v>
      </c>
      <c r="S10">
        <f>_xlfn.RANK.AVG(E120,E$112:E$166)</f>
        <v>23</v>
      </c>
      <c r="T10">
        <f>_xlfn.RANK.AVG(J120,J$112:J$166)</f>
        <v>39</v>
      </c>
      <c r="U10">
        <f t="shared" si="7"/>
        <v>0.60644599245462572</v>
      </c>
      <c r="V10">
        <f t="shared" si="8"/>
        <v>0.36777674176427594</v>
      </c>
      <c r="W10">
        <f>_xlfn.RANK.AVG(E175,E$167:E$221)</f>
        <v>24</v>
      </c>
      <c r="X10">
        <f>_xlfn.RANK.AVG(J175,J$167:J$221)</f>
        <v>39</v>
      </c>
      <c r="Y10">
        <f t="shared" si="9"/>
        <v>0.68503116317396384</v>
      </c>
      <c r="Z10">
        <f t="shared" si="10"/>
        <v>0.46926769451947387</v>
      </c>
      <c r="AA10">
        <f>_xlfn.RANK.AVG(E230,E$222:E$276)</f>
        <v>28</v>
      </c>
      <c r="AB10">
        <f>_xlfn.RANK.AVG(J230,J$222:J$276)</f>
        <v>44</v>
      </c>
      <c r="AC10">
        <f t="shared" si="11"/>
        <v>0.72770923512493058</v>
      </c>
      <c r="AD10">
        <f t="shared" si="12"/>
        <v>0.52956073088611144</v>
      </c>
    </row>
    <row r="11" spans="1:33" x14ac:dyDescent="0.2">
      <c r="A11" s="2" t="s">
        <v>41</v>
      </c>
      <c r="B11">
        <v>-4.2640630000000002</v>
      </c>
      <c r="C11">
        <v>1.4731402</v>
      </c>
      <c r="D11">
        <v>2.9494170000000002E-3</v>
      </c>
      <c r="E11" s="2">
        <f t="shared" si="0"/>
        <v>0.10467732103192748</v>
      </c>
      <c r="F11" s="2">
        <f t="shared" si="1"/>
        <v>-5.4305957330871477</v>
      </c>
      <c r="G11" s="2">
        <f t="shared" si="2"/>
        <v>1.876734640818533</v>
      </c>
      <c r="H11">
        <v>1.5416155650000001</v>
      </c>
      <c r="I11">
        <v>-4.722913793</v>
      </c>
      <c r="J11" s="3">
        <v>-0.1768565</v>
      </c>
      <c r="K11">
        <f>_xlfn.RANK.AVG(E11,E$2:E$56)</f>
        <v>6</v>
      </c>
      <c r="L11">
        <f>_xlfn.RANK.AVG(J11,J$2:J$56)</f>
        <v>13</v>
      </c>
      <c r="M11">
        <f t="shared" si="3"/>
        <v>0.28153382103192748</v>
      </c>
      <c r="N11">
        <f t="shared" si="4"/>
        <v>7.9261292384837367E-2</v>
      </c>
      <c r="O11">
        <f>_xlfn.RANK.AVG(E66,E$57:E$111)</f>
        <v>11</v>
      </c>
      <c r="P11">
        <f>_xlfn.RANK.AVG(J66,J$57:J$111)</f>
        <v>14</v>
      </c>
      <c r="Q11">
        <f t="shared" si="5"/>
        <v>0.38362184767474206</v>
      </c>
      <c r="R11">
        <f t="shared" si="6"/>
        <v>0.14716572201338299</v>
      </c>
      <c r="S11">
        <f>_xlfn.RANK.AVG(E121,E$112:E$166)</f>
        <v>13</v>
      </c>
      <c r="T11">
        <f>_xlfn.RANK.AVG(J121,J$112:J$166)</f>
        <v>18</v>
      </c>
      <c r="U11">
        <f t="shared" si="7"/>
        <v>0.41943389678950727</v>
      </c>
      <c r="V11">
        <f t="shared" si="8"/>
        <v>0.17592479377603104</v>
      </c>
      <c r="W11">
        <f>_xlfn.RANK.AVG(E176,E$167:E$221)</f>
        <v>14</v>
      </c>
      <c r="X11">
        <f>_xlfn.RANK.AVG(J176,J$167:J$221)</f>
        <v>19</v>
      </c>
      <c r="Y11">
        <f t="shared" si="9"/>
        <v>0.43072336064401995</v>
      </c>
      <c r="Z11">
        <f t="shared" si="10"/>
        <v>0.18552261340447848</v>
      </c>
      <c r="AA11">
        <f>_xlfn.RANK.AVG(E231,E$222:E$276)</f>
        <v>17</v>
      </c>
      <c r="AB11">
        <f>_xlfn.RANK.AVG(J231,J$222:J$276)</f>
        <v>26</v>
      </c>
      <c r="AC11">
        <f t="shared" si="11"/>
        <v>0.46985756210565321</v>
      </c>
      <c r="AD11">
        <f t="shared" si="12"/>
        <v>0.22076612866786777</v>
      </c>
    </row>
    <row r="12" spans="1:33" x14ac:dyDescent="0.2">
      <c r="A12" s="2" t="s">
        <v>42</v>
      </c>
      <c r="B12">
        <v>-7.4114069999999996</v>
      </c>
      <c r="C12">
        <v>2.7024810000000001</v>
      </c>
      <c r="D12">
        <v>2.7247959999999998E-3</v>
      </c>
      <c r="E12" s="2">
        <f t="shared" si="0"/>
        <v>-5.9077774406816469E-2</v>
      </c>
      <c r="F12" s="2">
        <f t="shared" si="1"/>
        <v>-9.4402137663010706</v>
      </c>
      <c r="G12" s="2">
        <f t="shared" si="2"/>
        <v>3.4428764545654991</v>
      </c>
      <c r="H12">
        <v>2.7821505169999998</v>
      </c>
      <c r="I12">
        <v>-8.1236876480000006</v>
      </c>
      <c r="J12" s="3">
        <v>-0.53375309999999998</v>
      </c>
      <c r="K12">
        <f>_xlfn.RANK.AVG(E12,E$2:E$56)</f>
        <v>9</v>
      </c>
      <c r="L12">
        <f>_xlfn.RANK.AVG(J12,J$2:J$56)</f>
        <v>21</v>
      </c>
      <c r="M12">
        <f t="shared" si="3"/>
        <v>0.47467532559318348</v>
      </c>
      <c r="N12">
        <f t="shared" si="4"/>
        <v>0.22531666472699474</v>
      </c>
      <c r="O12">
        <f>_xlfn.RANK.AVG(E67,E$57:E$111)</f>
        <v>12</v>
      </c>
      <c r="P12">
        <f>_xlfn.RANK.AVG(J67,J$57:J$111)</f>
        <v>23</v>
      </c>
      <c r="Q12">
        <f t="shared" si="5"/>
        <v>0.53325821297106146</v>
      </c>
      <c r="R12">
        <f t="shared" si="6"/>
        <v>0.28436432170108994</v>
      </c>
      <c r="S12">
        <f>_xlfn.RANK.AVG(E122,E$112:E$166)</f>
        <v>4</v>
      </c>
      <c r="T12">
        <f>_xlfn.RANK.AVG(J122,J$112:J$166)</f>
        <v>8</v>
      </c>
      <c r="U12">
        <f t="shared" si="7"/>
        <v>0.82829779639061385</v>
      </c>
      <c r="V12">
        <f t="shared" si="8"/>
        <v>0.68607723950554678</v>
      </c>
      <c r="W12">
        <f>_xlfn.RANK.AVG(E177,E$167:E$221)</f>
        <v>2</v>
      </c>
      <c r="X12">
        <f>_xlfn.RANK.AVG(J177,J$167:J$221)</f>
        <v>6</v>
      </c>
      <c r="Y12">
        <f t="shared" si="9"/>
        <v>1.0052561694738364</v>
      </c>
      <c r="Z12">
        <f t="shared" si="10"/>
        <v>1.0105399662652106</v>
      </c>
      <c r="AA12">
        <f>_xlfn.RANK.AVG(E232,E$222:E$276)</f>
        <v>4</v>
      </c>
      <c r="AB12">
        <f>_xlfn.RANK.AVG(J232,J$222:J$276)</f>
        <v>7</v>
      </c>
      <c r="AC12">
        <f t="shared" si="11"/>
        <v>1.0751329917186472</v>
      </c>
      <c r="AD12">
        <f t="shared" si="12"/>
        <v>1.1559109498818887</v>
      </c>
    </row>
    <row r="13" spans="1:33" x14ac:dyDescent="0.2">
      <c r="A13" s="2" t="s">
        <v>43</v>
      </c>
      <c r="B13">
        <v>-3.7753375</v>
      </c>
      <c r="C13">
        <v>1.0141445</v>
      </c>
      <c r="D13">
        <v>3.094538E-3</v>
      </c>
      <c r="E13" s="2">
        <f t="shared" si="0"/>
        <v>-0.80986736456504904</v>
      </c>
      <c r="F13" s="2">
        <f t="shared" si="1"/>
        <v>-4.8079746983062366</v>
      </c>
      <c r="G13" s="2">
        <f t="shared" si="2"/>
        <v>1.2919884434255413</v>
      </c>
      <c r="H13">
        <v>1.237237116</v>
      </c>
      <c r="I13">
        <v>-4.6261207820000001</v>
      </c>
      <c r="J13" s="3">
        <v>-0.79407309999999998</v>
      </c>
      <c r="K13">
        <f>_xlfn.RANK.AVG(E13,E$2:E$56)</f>
        <v>34</v>
      </c>
      <c r="L13">
        <f>_xlfn.RANK.AVG(J13,J$2:J$56)</f>
        <v>28</v>
      </c>
      <c r="M13">
        <f t="shared" si="3"/>
        <v>1.5794264565049065E-2</v>
      </c>
      <c r="N13">
        <f t="shared" si="4"/>
        <v>2.4945879315076456E-4</v>
      </c>
      <c r="O13">
        <f>_xlfn.RANK.AVG(E68,E$57:E$111)</f>
        <v>38</v>
      </c>
      <c r="P13">
        <f>_xlfn.RANK.AVG(J68,J$57:J$111)</f>
        <v>35</v>
      </c>
      <c r="Q13">
        <f t="shared" si="5"/>
        <v>1.8605303570133014E-2</v>
      </c>
      <c r="R13">
        <f t="shared" si="6"/>
        <v>3.4615732093680424E-4</v>
      </c>
      <c r="S13">
        <f>_xlfn.RANK.AVG(E123,E$112:E$166)</f>
        <v>40</v>
      </c>
      <c r="T13">
        <f>_xlfn.RANK.AVG(J123,J$112:J$166)</f>
        <v>35</v>
      </c>
      <c r="U13">
        <f t="shared" si="7"/>
        <v>7.2889040562664764E-3</v>
      </c>
      <c r="V13">
        <f t="shared" si="8"/>
        <v>5.3128122341457891E-5</v>
      </c>
      <c r="W13">
        <f>_xlfn.RANK.AVG(E178,E$167:E$221)</f>
        <v>39</v>
      </c>
      <c r="X13">
        <f>_xlfn.RANK.AVG(J178,J$167:J$221)</f>
        <v>38</v>
      </c>
      <c r="Y13">
        <f t="shared" si="9"/>
        <v>7.2535586567730737E-3</v>
      </c>
      <c r="Z13">
        <f t="shared" si="10"/>
        <v>5.2614113187247594E-5</v>
      </c>
      <c r="AA13">
        <f>_xlfn.RANK.AVG(E233,E$222:E$276)</f>
        <v>44</v>
      </c>
      <c r="AB13">
        <f>_xlfn.RANK.AVG(J233,J$222:J$276)</f>
        <v>39</v>
      </c>
      <c r="AC13">
        <f t="shared" si="11"/>
        <v>1.3707711374416981E-2</v>
      </c>
      <c r="AD13">
        <f t="shared" si="12"/>
        <v>1.8790135112432067E-4</v>
      </c>
    </row>
    <row r="14" spans="1:33" x14ac:dyDescent="0.2">
      <c r="A14" s="2" t="s">
        <v>44</v>
      </c>
      <c r="B14">
        <v>-3.6215269999999999</v>
      </c>
      <c r="C14">
        <v>1.3720604999999999</v>
      </c>
      <c r="D14">
        <v>2.0740429999999998E-3</v>
      </c>
      <c r="E14" s="2">
        <f t="shared" si="0"/>
        <v>-0.98667603695518757</v>
      </c>
      <c r="F14" s="2">
        <f t="shared" si="1"/>
        <v>-4.6120249214475111</v>
      </c>
      <c r="G14" s="2">
        <f t="shared" si="2"/>
        <v>1.7479622575290503</v>
      </c>
      <c r="H14">
        <v>1.707056379</v>
      </c>
      <c r="I14">
        <v>-4.3866348339999996</v>
      </c>
      <c r="J14" s="3">
        <v>-0.84048780000000001</v>
      </c>
      <c r="K14">
        <f>_xlfn.RANK.AVG(E14,E$2:E$56)</f>
        <v>41</v>
      </c>
      <c r="L14">
        <f>_xlfn.RANK.AVG(J14,J$2:J$56)</f>
        <v>32</v>
      </c>
      <c r="M14">
        <f t="shared" si="3"/>
        <v>0.14618823695518757</v>
      </c>
      <c r="N14">
        <f t="shared" si="4"/>
        <v>2.1371000624066067E-2</v>
      </c>
      <c r="O14">
        <f>_xlfn.RANK.AVG(E69,E$57:E$111)</f>
        <v>28</v>
      </c>
      <c r="P14">
        <f>_xlfn.RANK.AVG(J69,J$57:J$111)</f>
        <v>25</v>
      </c>
      <c r="Q14">
        <f t="shared" si="5"/>
        <v>0.12451667151164836</v>
      </c>
      <c r="R14">
        <f t="shared" si="6"/>
        <v>1.5504401484339741E-2</v>
      </c>
      <c r="S14">
        <f>_xlfn.RANK.AVG(E124,E$112:E$166)</f>
        <v>35</v>
      </c>
      <c r="T14">
        <f>_xlfn.RANK.AVG(J124,J$112:J$166)</f>
        <v>31</v>
      </c>
      <c r="U14">
        <f t="shared" si="7"/>
        <v>0.12259463045373453</v>
      </c>
      <c r="V14">
        <f t="shared" si="8"/>
        <v>1.5029443416087734E-2</v>
      </c>
      <c r="W14">
        <f>_xlfn.RANK.AVG(E179,E$167:E$221)</f>
        <v>34</v>
      </c>
      <c r="X14">
        <f>_xlfn.RANK.AVG(J179,J$167:J$221)</f>
        <v>30</v>
      </c>
      <c r="Y14">
        <f t="shared" si="9"/>
        <v>0.11510820733809446</v>
      </c>
      <c r="Z14">
        <f t="shared" si="10"/>
        <v>1.3249899396589743E-2</v>
      </c>
      <c r="AA14">
        <f>_xlfn.RANK.AVG(E234,E$222:E$276)</f>
        <v>26</v>
      </c>
      <c r="AB14">
        <f>_xlfn.RANK.AVG(J234,J$222:J$276)</f>
        <v>27</v>
      </c>
      <c r="AC14">
        <f t="shared" si="11"/>
        <v>0.12338637117002499</v>
      </c>
      <c r="AD14">
        <f t="shared" si="12"/>
        <v>1.5224196590507173E-2</v>
      </c>
    </row>
    <row r="15" spans="1:33" x14ac:dyDescent="0.2">
      <c r="A15" s="2" t="s">
        <v>45</v>
      </c>
      <c r="B15">
        <v>-4.1298846999999999</v>
      </c>
      <c r="C15">
        <v>1.2197453</v>
      </c>
      <c r="D15">
        <v>3.0016510000000001E-3</v>
      </c>
      <c r="E15" s="2">
        <f t="shared" si="0"/>
        <v>-0.59533891002574968</v>
      </c>
      <c r="F15" s="2">
        <f t="shared" si="1"/>
        <v>-5.2596567663437641</v>
      </c>
      <c r="G15" s="2">
        <f t="shared" si="2"/>
        <v>1.5539174462047767</v>
      </c>
      <c r="H15">
        <v>1.4502718830000001</v>
      </c>
      <c r="I15">
        <v>-4.5423795519999999</v>
      </c>
      <c r="J15" s="3">
        <v>-0.20383119999999999</v>
      </c>
      <c r="K15">
        <f>_xlfn.RANK.AVG(E15,E$2:E$56)</f>
        <v>24</v>
      </c>
      <c r="L15">
        <f>_xlfn.RANK.AVG(J15,J$2:J$56)</f>
        <v>14</v>
      </c>
      <c r="M15">
        <f t="shared" si="3"/>
        <v>0.39150771002574969</v>
      </c>
      <c r="N15">
        <f t="shared" si="4"/>
        <v>0.1532782870096065</v>
      </c>
      <c r="O15">
        <f>_xlfn.RANK.AVG(E70,E$57:E$111)</f>
        <v>23</v>
      </c>
      <c r="P15">
        <f>_xlfn.RANK.AVG(J70,J$57:J$111)</f>
        <v>15</v>
      </c>
      <c r="Q15">
        <f t="shared" si="5"/>
        <v>0.36407213816617151</v>
      </c>
      <c r="R15">
        <f t="shared" si="6"/>
        <v>0.13254852178888787</v>
      </c>
      <c r="S15">
        <f>_xlfn.RANK.AVG(E125,E$112:E$166)</f>
        <v>25</v>
      </c>
      <c r="T15">
        <f>_xlfn.RANK.AVG(J125,J$112:J$166)</f>
        <v>20</v>
      </c>
      <c r="U15">
        <f t="shared" si="7"/>
        <v>0.35513594830040496</v>
      </c>
      <c r="V15">
        <f t="shared" si="8"/>
        <v>0.12612154177522791</v>
      </c>
      <c r="W15">
        <f>_xlfn.RANK.AVG(E180,E$167:E$221)</f>
        <v>27</v>
      </c>
      <c r="X15">
        <f>_xlfn.RANK.AVG(J180,J$167:J$221)</f>
        <v>21</v>
      </c>
      <c r="Y15">
        <f t="shared" si="9"/>
        <v>0.35208791374876752</v>
      </c>
      <c r="Z15">
        <f t="shared" si="10"/>
        <v>0.12396589900795955</v>
      </c>
      <c r="AA15">
        <f>_xlfn.RANK.AVG(E235,E$222:E$276)</f>
        <v>25</v>
      </c>
      <c r="AB15">
        <f>_xlfn.RANK.AVG(J235,J$222:J$276)</f>
        <v>21</v>
      </c>
      <c r="AC15">
        <f t="shared" si="11"/>
        <v>0.3743920571276465</v>
      </c>
      <c r="AD15">
        <f t="shared" si="12"/>
        <v>0.14016941244027092</v>
      </c>
    </row>
    <row r="16" spans="1:33" x14ac:dyDescent="0.2">
      <c r="A16" s="2" t="s">
        <v>46</v>
      </c>
      <c r="B16">
        <v>-7.189495</v>
      </c>
      <c r="C16">
        <v>2.6272739999999999</v>
      </c>
      <c r="D16">
        <v>2.6798870000000002E-3</v>
      </c>
      <c r="E16" s="2">
        <f t="shared" si="0"/>
        <v>-0.18774859797179871</v>
      </c>
      <c r="F16" s="2">
        <f t="shared" si="1"/>
        <v>-9.1575048037642244</v>
      </c>
      <c r="G16" s="2">
        <f t="shared" si="2"/>
        <v>3.3470650836368936</v>
      </c>
      <c r="H16">
        <v>3.6571650359999999</v>
      </c>
      <c r="I16">
        <v>-9.0631903749999996</v>
      </c>
      <c r="J16" s="3">
        <v>0.76959882999999996</v>
      </c>
      <c r="K16">
        <f>_xlfn.RANK.AVG(E16,E$2:E$56)</f>
        <v>10</v>
      </c>
      <c r="L16">
        <f>_xlfn.RANK.AVG(J16,J$2:J$56)</f>
        <v>3</v>
      </c>
      <c r="M16">
        <f t="shared" si="3"/>
        <v>0.95734742797179861</v>
      </c>
      <c r="N16">
        <f t="shared" si="4"/>
        <v>0.91651409784421811</v>
      </c>
      <c r="O16">
        <f>_xlfn.RANK.AVG(E71,E$57:E$111)</f>
        <v>7</v>
      </c>
      <c r="P16">
        <f>_xlfn.RANK.AVG(J71,J$57:J$111)</f>
        <v>2</v>
      </c>
      <c r="Q16">
        <f t="shared" si="5"/>
        <v>0.99334303840045934</v>
      </c>
      <c r="R16">
        <f t="shared" si="6"/>
        <v>0.98673039193865641</v>
      </c>
      <c r="S16">
        <f>_xlfn.RANK.AVG(E126,E$112:E$166)</f>
        <v>5</v>
      </c>
      <c r="T16">
        <f>_xlfn.RANK.AVG(J126,J$112:J$166)</f>
        <v>2</v>
      </c>
      <c r="U16">
        <f t="shared" si="7"/>
        <v>1.1129388560593685</v>
      </c>
      <c r="V16">
        <f t="shared" si="8"/>
        <v>1.2386328973267358</v>
      </c>
      <c r="W16">
        <f>_xlfn.RANK.AVG(E181,E$167:E$221)</f>
        <v>6</v>
      </c>
      <c r="X16">
        <f>_xlfn.RANK.AVG(J181,J$167:J$221)</f>
        <v>3</v>
      </c>
      <c r="Y16">
        <f t="shared" si="9"/>
        <v>1.2013340840538593</v>
      </c>
      <c r="Z16">
        <f t="shared" si="10"/>
        <v>1.4432035815095252</v>
      </c>
      <c r="AA16">
        <f>_xlfn.RANK.AVG(E236,E$222:E$276)</f>
        <v>6</v>
      </c>
      <c r="AB16">
        <f>_xlfn.RANK.AVG(J236,J$222:J$276)</f>
        <v>3</v>
      </c>
      <c r="AC16">
        <f t="shared" si="11"/>
        <v>1.318330877965129</v>
      </c>
      <c r="AD16">
        <f t="shared" si="12"/>
        <v>1.737996303796308</v>
      </c>
    </row>
    <row r="17" spans="1:30" x14ac:dyDescent="0.2">
      <c r="A17" s="2" t="s">
        <v>47</v>
      </c>
      <c r="B17">
        <v>-4.2504140000000001</v>
      </c>
      <c r="C17">
        <v>1.5694588</v>
      </c>
      <c r="D17">
        <v>2.957267E-3</v>
      </c>
      <c r="E17" s="2">
        <f t="shared" si="0"/>
        <v>0.49967512587547974</v>
      </c>
      <c r="F17" s="2">
        <f t="shared" si="1"/>
        <v>-5.4132073330471977</v>
      </c>
      <c r="G17" s="2">
        <f t="shared" si="2"/>
        <v>1.9994415312931422</v>
      </c>
      <c r="H17">
        <v>2.1882349510000001</v>
      </c>
      <c r="I17">
        <v>-5.7569782470000002</v>
      </c>
      <c r="J17" s="3">
        <v>0.72532390999999996</v>
      </c>
      <c r="K17">
        <f>_xlfn.RANK.AVG(E17,E$2:E$56)</f>
        <v>4</v>
      </c>
      <c r="L17">
        <f>_xlfn.RANK.AVG(J17,J$2:J$56)</f>
        <v>4</v>
      </c>
      <c r="M17">
        <f t="shared" si="3"/>
        <v>0.22564878412452022</v>
      </c>
      <c r="N17">
        <f t="shared" si="4"/>
        <v>5.0917373776874331E-2</v>
      </c>
      <c r="O17">
        <f>_xlfn.RANK.AVG(E72,E$57:E$111)</f>
        <v>8</v>
      </c>
      <c r="P17">
        <f>_xlfn.RANK.AVG(J72,J$57:J$111)</f>
        <v>5</v>
      </c>
      <c r="Q17">
        <f t="shared" si="5"/>
        <v>0.23863360483064811</v>
      </c>
      <c r="R17">
        <f t="shared" si="6"/>
        <v>5.6945997354469917E-2</v>
      </c>
      <c r="S17">
        <f>_xlfn.RANK.AVG(E127,E$112:E$166)</f>
        <v>10</v>
      </c>
      <c r="T17">
        <f>_xlfn.RANK.AVG(J127,J$112:J$166)</f>
        <v>5</v>
      </c>
      <c r="U17">
        <f t="shared" si="7"/>
        <v>0.26227660061603686</v>
      </c>
      <c r="V17">
        <f t="shared" si="8"/>
        <v>6.8789015230704104E-2</v>
      </c>
      <c r="W17">
        <f>_xlfn.RANK.AVG(E182,E$167:E$221)</f>
        <v>8</v>
      </c>
      <c r="X17">
        <f>_xlfn.RANK.AVG(J182,J$167:J$221)</f>
        <v>5</v>
      </c>
      <c r="Y17">
        <f t="shared" si="9"/>
        <v>0.35599179122450719</v>
      </c>
      <c r="Z17">
        <f t="shared" si="10"/>
        <v>0.1267301554192331</v>
      </c>
      <c r="AA17">
        <f>_xlfn.RANK.AVG(E237,E$222:E$276)</f>
        <v>9</v>
      </c>
      <c r="AB17">
        <f>_xlfn.RANK.AVG(J237,J$222:J$276)</f>
        <v>5</v>
      </c>
      <c r="AC17">
        <f t="shared" si="11"/>
        <v>0.4324879796896568</v>
      </c>
      <c r="AD17">
        <f t="shared" si="12"/>
        <v>0.18704585257604101</v>
      </c>
    </row>
    <row r="18" spans="1:30" x14ac:dyDescent="0.2">
      <c r="A18" s="2" t="s">
        <v>48</v>
      </c>
      <c r="B18">
        <v>-3.192116</v>
      </c>
      <c r="C18">
        <v>0.93691044999999995</v>
      </c>
      <c r="D18">
        <v>3.0016510000000001E-3</v>
      </c>
      <c r="E18" s="2">
        <f t="shared" si="0"/>
        <v>-0.48221406159161762</v>
      </c>
      <c r="F18" s="2">
        <f t="shared" si="1"/>
        <v>-4.0649687085707411</v>
      </c>
      <c r="G18" s="2">
        <f t="shared" si="2"/>
        <v>1.1935946740574184</v>
      </c>
      <c r="H18">
        <v>0.94926160400000004</v>
      </c>
      <c r="I18">
        <v>-3.7422628800000002</v>
      </c>
      <c r="J18" s="3">
        <v>-0.92760450000000005</v>
      </c>
      <c r="K18">
        <f>_xlfn.RANK.AVG(E18,E$2:E$56)</f>
        <v>19</v>
      </c>
      <c r="L18">
        <f>_xlfn.RANK.AVG(J18,J$2:J$56)</f>
        <v>37</v>
      </c>
      <c r="M18">
        <f t="shared" si="3"/>
        <v>0.44539043840838244</v>
      </c>
      <c r="N18">
        <f t="shared" si="4"/>
        <v>0.19837264262561111</v>
      </c>
      <c r="O18">
        <f>_xlfn.RANK.AVG(E73,E$57:E$111)</f>
        <v>26</v>
      </c>
      <c r="P18">
        <f>_xlfn.RANK.AVG(J73,J$57:J$111)</f>
        <v>39</v>
      </c>
      <c r="Q18">
        <f t="shared" si="5"/>
        <v>0.41897452457407081</v>
      </c>
      <c r="R18">
        <f t="shared" si="6"/>
        <v>0.17553965224206866</v>
      </c>
      <c r="S18">
        <f>_xlfn.RANK.AVG(E128,E$112:E$166)</f>
        <v>29</v>
      </c>
      <c r="T18">
        <f>_xlfn.RANK.AVG(J128,J$112:J$166)</f>
        <v>43</v>
      </c>
      <c r="U18">
        <f t="shared" si="7"/>
        <v>0.47849444396974522</v>
      </c>
      <c r="V18">
        <f t="shared" si="8"/>
        <v>0.22895693290991564</v>
      </c>
      <c r="W18">
        <f>_xlfn.RANK.AVG(E183,E$167:E$221)</f>
        <v>33</v>
      </c>
      <c r="X18">
        <f>_xlfn.RANK.AVG(J183,J$167:J$221)</f>
        <v>44</v>
      </c>
      <c r="Y18">
        <f t="shared" si="9"/>
        <v>0.49969761245975758</v>
      </c>
      <c r="Z18">
        <f t="shared" si="10"/>
        <v>0.24969770389798207</v>
      </c>
      <c r="AA18">
        <f>_xlfn.RANK.AVG(E238,E$222:E$276)</f>
        <v>37</v>
      </c>
      <c r="AB18">
        <f>_xlfn.RANK.AVG(J238,J$222:J$276)</f>
        <v>47</v>
      </c>
      <c r="AC18">
        <f t="shared" si="11"/>
        <v>0.50422933375560441</v>
      </c>
      <c r="AD18">
        <f t="shared" si="12"/>
        <v>0.25424722101962072</v>
      </c>
    </row>
    <row r="19" spans="1:30" x14ac:dyDescent="0.2">
      <c r="A19" s="2" t="s">
        <v>49</v>
      </c>
      <c r="B19">
        <v>-4.6595209999999998</v>
      </c>
      <c r="C19">
        <v>1.7911836999999999</v>
      </c>
      <c r="D19">
        <v>2.1732040000000002E-3</v>
      </c>
      <c r="E19" s="2">
        <f t="shared" si="0"/>
        <v>-0.97533630573225927</v>
      </c>
      <c r="F19" s="2">
        <f t="shared" si="1"/>
        <v>-5.9343968835742604</v>
      </c>
      <c r="G19" s="2">
        <f t="shared" si="2"/>
        <v>2.2819121342690334</v>
      </c>
      <c r="H19">
        <v>1.709327783</v>
      </c>
      <c r="I19">
        <v>-4.8488353860000002</v>
      </c>
      <c r="J19" s="3">
        <v>-1.1294839999999999</v>
      </c>
      <c r="K19">
        <f>_xlfn.RANK.AVG(E19,E$2:E$56)</f>
        <v>40</v>
      </c>
      <c r="L19">
        <f>_xlfn.RANK.AVG(J19,J$2:J$56)</f>
        <v>44</v>
      </c>
      <c r="M19">
        <f t="shared" si="3"/>
        <v>0.15414769426774066</v>
      </c>
      <c r="N19">
        <f t="shared" si="4"/>
        <v>2.3761511648060847E-2</v>
      </c>
      <c r="O19">
        <f>_xlfn.RANK.AVG(E74,E$57:E$111)</f>
        <v>39</v>
      </c>
      <c r="P19">
        <f>_xlfn.RANK.AVG(J74,J$57:J$111)</f>
        <v>43</v>
      </c>
      <c r="Q19">
        <f t="shared" si="5"/>
        <v>0.22735664965841795</v>
      </c>
      <c r="R19">
        <f t="shared" si="6"/>
        <v>5.1691046143900597E-2</v>
      </c>
      <c r="S19">
        <f>_xlfn.RANK.AVG(E129,E$112:E$166)</f>
        <v>27</v>
      </c>
      <c r="T19">
        <f>_xlfn.RANK.AVG(J129,J$112:J$166)</f>
        <v>37</v>
      </c>
      <c r="U19">
        <f t="shared" si="7"/>
        <v>0.35877485776023788</v>
      </c>
      <c r="V19">
        <f t="shared" si="8"/>
        <v>0.12871939856087891</v>
      </c>
      <c r="W19">
        <f>_xlfn.RANK.AVG(E184,E$167:E$221)</f>
        <v>19</v>
      </c>
      <c r="X19">
        <f>_xlfn.RANK.AVG(J184,J$167:J$221)</f>
        <v>28</v>
      </c>
      <c r="Y19">
        <f t="shared" si="9"/>
        <v>0.52310588598133134</v>
      </c>
      <c r="Z19">
        <f t="shared" si="10"/>
        <v>0.27363976794831363</v>
      </c>
      <c r="AA19">
        <f>_xlfn.RANK.AVG(E239,E$222:E$276)</f>
        <v>8</v>
      </c>
      <c r="AB19">
        <f>_xlfn.RANK.AVG(J239,J$222:J$276)</f>
        <v>10</v>
      </c>
      <c r="AC19">
        <f t="shared" si="11"/>
        <v>0.51334528824419201</v>
      </c>
      <c r="AD19">
        <f t="shared" si="12"/>
        <v>0.2635233849625126</v>
      </c>
    </row>
    <row r="20" spans="1:30" x14ac:dyDescent="0.2">
      <c r="A20" s="2" t="s">
        <v>50</v>
      </c>
      <c r="B20">
        <v>-3.3170289999999998</v>
      </c>
      <c r="C20">
        <v>1.1498818</v>
      </c>
      <c r="D20">
        <v>2.4204280000000001E-3</v>
      </c>
      <c r="E20" s="2">
        <f t="shared" si="0"/>
        <v>-0.67838625268991626</v>
      </c>
      <c r="F20" s="2">
        <f t="shared" si="1"/>
        <v>-4.2241039722670042</v>
      </c>
      <c r="G20" s="2">
        <f t="shared" si="2"/>
        <v>1.4649135275154177</v>
      </c>
      <c r="H20">
        <v>1.419151032</v>
      </c>
      <c r="I20">
        <v>-4.3732887260000002</v>
      </c>
      <c r="J20" s="3">
        <v>-0.91879390000000005</v>
      </c>
      <c r="K20">
        <f>_xlfn.RANK.AVG(E20,E$2:E$56)</f>
        <v>30</v>
      </c>
      <c r="L20">
        <f>_xlfn.RANK.AVG(J20,J$2:J$56)</f>
        <v>36</v>
      </c>
      <c r="M20">
        <f t="shared" si="3"/>
        <v>0.24040764731008379</v>
      </c>
      <c r="N20">
        <f t="shared" si="4"/>
        <v>5.7795836885169642E-2</v>
      </c>
      <c r="O20">
        <f>_xlfn.RANK.AVG(E75,E$57:E$111)</f>
        <v>29</v>
      </c>
      <c r="P20">
        <f>_xlfn.RANK.AVG(J75,J$57:J$111)</f>
        <v>38</v>
      </c>
      <c r="Q20">
        <f t="shared" si="5"/>
        <v>0.26127522591170593</v>
      </c>
      <c r="R20">
        <f t="shared" si="6"/>
        <v>6.8264743675212972E-2</v>
      </c>
      <c r="S20">
        <f>_xlfn.RANK.AVG(E130,E$112:E$166)</f>
        <v>31</v>
      </c>
      <c r="T20">
        <f>_xlfn.RANK.AVG(J130,J$112:J$166)</f>
        <v>36</v>
      </c>
      <c r="U20">
        <f t="shared" si="7"/>
        <v>0.27439974624570712</v>
      </c>
      <c r="V20">
        <f t="shared" si="8"/>
        <v>7.5295220739708457E-2</v>
      </c>
      <c r="W20">
        <f>_xlfn.RANK.AVG(E185,E$167:E$221)</f>
        <v>29</v>
      </c>
      <c r="X20">
        <f>_xlfn.RANK.AVG(J185,J$167:J$221)</f>
        <v>37</v>
      </c>
      <c r="Y20">
        <f t="shared" si="9"/>
        <v>0.29364563723024917</v>
      </c>
      <c r="Z20">
        <f t="shared" si="10"/>
        <v>8.6227760264359091E-2</v>
      </c>
      <c r="AA20">
        <f>_xlfn.RANK.AVG(E240,E$222:E$276)</f>
        <v>24</v>
      </c>
      <c r="AB20">
        <f>_xlfn.RANK.AVG(J240,J$222:J$276)</f>
        <v>30</v>
      </c>
      <c r="AC20">
        <f t="shared" si="11"/>
        <v>0.29339072596381932</v>
      </c>
      <c r="AD20">
        <f t="shared" si="12"/>
        <v>8.6078118081576921E-2</v>
      </c>
    </row>
    <row r="21" spans="1:30" x14ac:dyDescent="0.2">
      <c r="A21" s="2" t="s">
        <v>51</v>
      </c>
      <c r="B21">
        <v>-6.8695510000000004</v>
      </c>
      <c r="C21">
        <v>2.3259099999999999</v>
      </c>
      <c r="D21">
        <v>2.6319249999999998E-3</v>
      </c>
      <c r="E21" s="2">
        <f t="shared" si="0"/>
        <v>-0.95115243490635282</v>
      </c>
      <c r="F21" s="2">
        <f t="shared" si="1"/>
        <v>-8.7499061326248153</v>
      </c>
      <c r="G21" s="2">
        <f t="shared" si="2"/>
        <v>2.9631367526500423</v>
      </c>
      <c r="H21">
        <v>3.092379191</v>
      </c>
      <c r="I21">
        <v>-9.0390151979999995</v>
      </c>
      <c r="J21" s="3">
        <v>-0.82919600000000004</v>
      </c>
      <c r="K21">
        <f>_xlfn.RANK.AVG(E21,E$2:E$56)</f>
        <v>38</v>
      </c>
      <c r="L21">
        <f>_xlfn.RANK.AVG(J21,J$2:J$56)</f>
        <v>30</v>
      </c>
      <c r="M21">
        <f t="shared" si="3"/>
        <v>0.12195643490635277</v>
      </c>
      <c r="N21">
        <f t="shared" si="4"/>
        <v>1.487337201506746E-2</v>
      </c>
      <c r="O21">
        <f>_xlfn.RANK.AVG(E76,E$57:E$111)</f>
        <v>32</v>
      </c>
      <c r="P21">
        <f>_xlfn.RANK.AVG(J76,J$57:J$111)</f>
        <v>28</v>
      </c>
      <c r="Q21">
        <f t="shared" si="5"/>
        <v>5.840271751087972E-2</v>
      </c>
      <c r="R21">
        <f t="shared" si="6"/>
        <v>3.4108774126556168E-3</v>
      </c>
      <c r="S21">
        <f>_xlfn.RANK.AVG(E131,E$112:E$166)</f>
        <v>15</v>
      </c>
      <c r="T21">
        <f>_xlfn.RANK.AVG(J131,J$112:J$166)</f>
        <v>15</v>
      </c>
      <c r="U21">
        <f t="shared" si="7"/>
        <v>2.5283977952678283E-2</v>
      </c>
      <c r="V21">
        <f t="shared" si="8"/>
        <v>6.3927954111152145E-4</v>
      </c>
      <c r="W21">
        <f>_xlfn.RANK.AVG(E186,E$167:E$221)</f>
        <v>15</v>
      </c>
      <c r="X21">
        <f>_xlfn.RANK.AVG(J186,J$167:J$221)</f>
        <v>9</v>
      </c>
      <c r="Y21">
        <f t="shared" si="9"/>
        <v>0.12151301797316316</v>
      </c>
      <c r="Z21">
        <f t="shared" si="10"/>
        <v>1.4765413536946274E-2</v>
      </c>
      <c r="AA21">
        <f>_xlfn.RANK.AVG(E241,E$222:E$276)</f>
        <v>13</v>
      </c>
      <c r="AB21">
        <f>_xlfn.RANK.AVG(J241,J$222:J$276)</f>
        <v>9</v>
      </c>
      <c r="AC21">
        <f t="shared" si="11"/>
        <v>0.25812596701662827</v>
      </c>
      <c r="AD21">
        <f t="shared" si="12"/>
        <v>6.6629014848269469E-2</v>
      </c>
    </row>
    <row r="22" spans="1:30" x14ac:dyDescent="0.2">
      <c r="A22" s="2" t="s">
        <v>52</v>
      </c>
      <c r="B22">
        <v>-5.8431344000000003</v>
      </c>
      <c r="C22">
        <v>1.90279</v>
      </c>
      <c r="D22">
        <v>2.679528E-3</v>
      </c>
      <c r="E22" s="2">
        <f t="shared" si="0"/>
        <v>-0.94685278211867852</v>
      </c>
      <c r="F22" s="2">
        <f t="shared" si="1"/>
        <v>-7.4422834167888201</v>
      </c>
      <c r="G22" s="2">
        <f t="shared" si="2"/>
        <v>2.4240950774427961</v>
      </c>
      <c r="H22">
        <v>1.6562653190000001</v>
      </c>
      <c r="I22">
        <v>-5.3752664110000001</v>
      </c>
      <c r="J22" s="3">
        <v>-0.91579089999999996</v>
      </c>
      <c r="K22">
        <f>_xlfn.RANK.AVG(E22,E$2:E$56)</f>
        <v>37</v>
      </c>
      <c r="L22">
        <f>_xlfn.RANK.AVG(J22,J$2:J$56)</f>
        <v>35</v>
      </c>
      <c r="M22">
        <f t="shared" si="3"/>
        <v>3.1061882118678552E-2</v>
      </c>
      <c r="N22">
        <f t="shared" si="4"/>
        <v>9.6484052075468233E-4</v>
      </c>
      <c r="O22">
        <f>_xlfn.RANK.AVG(E77,E$57:E$111)</f>
        <v>20</v>
      </c>
      <c r="P22">
        <f>_xlfn.RANK.AVG(J77,J$57:J$111)</f>
        <v>27</v>
      </c>
      <c r="Q22">
        <f t="shared" si="5"/>
        <v>0.25194659651242646</v>
      </c>
      <c r="R22">
        <f t="shared" si="6"/>
        <v>6.3477087494195422E-2</v>
      </c>
      <c r="S22">
        <f>_xlfn.RANK.AVG(E132,E$112:E$166)</f>
        <v>14</v>
      </c>
      <c r="T22">
        <f>_xlfn.RANK.AVG(J132,J$112:J$166)</f>
        <v>22</v>
      </c>
      <c r="U22">
        <f t="shared" si="7"/>
        <v>0.48706751288649952</v>
      </c>
      <c r="V22">
        <f t="shared" si="8"/>
        <v>0.23723476210944039</v>
      </c>
      <c r="W22">
        <f>_xlfn.RANK.AVG(E187,E$167:E$221)</f>
        <v>11</v>
      </c>
      <c r="X22">
        <f>_xlfn.RANK.AVG(J187,J$167:J$221)</f>
        <v>20</v>
      </c>
      <c r="Y22">
        <f t="shared" si="9"/>
        <v>0.64116214593067</v>
      </c>
      <c r="Z22">
        <f t="shared" si="10"/>
        <v>0.41108889737442178</v>
      </c>
      <c r="AA22">
        <f>_xlfn.RANK.AVG(E242,E$222:E$276)</f>
        <v>12</v>
      </c>
      <c r="AB22">
        <f>_xlfn.RANK.AVG(J242,J$222:J$276)</f>
        <v>23</v>
      </c>
      <c r="AC22">
        <f t="shared" si="11"/>
        <v>0.70835378797591864</v>
      </c>
      <c r="AD22">
        <f t="shared" si="12"/>
        <v>0.50176508893983274</v>
      </c>
    </row>
    <row r="23" spans="1:30" x14ac:dyDescent="0.2">
      <c r="A23" s="2" t="s">
        <v>53</v>
      </c>
      <c r="B23">
        <v>-5.4327082999999998</v>
      </c>
      <c r="C23">
        <v>1.7196929999999999</v>
      </c>
      <c r="D23">
        <v>2.8356729999999999E-3</v>
      </c>
      <c r="E23" s="2">
        <f t="shared" si="0"/>
        <v>-0.70692111148262993</v>
      </c>
      <c r="F23" s="2">
        <f t="shared" si="1"/>
        <v>-6.9194133740284283</v>
      </c>
      <c r="G23" s="2">
        <f t="shared" si="2"/>
        <v>2.1908352135615776</v>
      </c>
      <c r="H23">
        <v>3.316647143</v>
      </c>
      <c r="I23">
        <v>-9.7818153369999994</v>
      </c>
      <c r="J23" s="3">
        <v>-0.42617820000000001</v>
      </c>
      <c r="K23">
        <f>_xlfn.RANK.AVG(E23,E$2:E$56)</f>
        <v>31</v>
      </c>
      <c r="L23">
        <f>_xlfn.RANK.AVG(J23,J$2:J$56)</f>
        <v>17</v>
      </c>
      <c r="M23">
        <f t="shared" si="3"/>
        <v>0.28074291148262992</v>
      </c>
      <c r="N23">
        <f t="shared" si="4"/>
        <v>7.8816582347743774E-2</v>
      </c>
      <c r="O23">
        <f>_xlfn.RANK.AVG(E78,E$57:E$111)</f>
        <v>33</v>
      </c>
      <c r="P23">
        <f>_xlfn.RANK.AVG(J78,J$57:J$111)</f>
        <v>21</v>
      </c>
      <c r="Q23">
        <f t="shared" si="5"/>
        <v>0.33093522821829918</v>
      </c>
      <c r="R23">
        <f t="shared" si="6"/>
        <v>0.10951812527589776</v>
      </c>
      <c r="S23">
        <f>_xlfn.RANK.AVG(E133,E$112:E$166)</f>
        <v>24</v>
      </c>
      <c r="T23">
        <f>_xlfn.RANK.AVG(J133,J$112:J$166)</f>
        <v>16</v>
      </c>
      <c r="U23">
        <f t="shared" si="7"/>
        <v>0.5654246853872833</v>
      </c>
      <c r="V23">
        <f t="shared" si="8"/>
        <v>0.3197050748453083</v>
      </c>
      <c r="W23">
        <f>_xlfn.RANK.AVG(E188,E$167:E$221)</f>
        <v>26</v>
      </c>
      <c r="X23">
        <f>_xlfn.RANK.AVG(J188,J$167:J$221)</f>
        <v>12</v>
      </c>
      <c r="Y23">
        <f t="shared" si="9"/>
        <v>0.74041071923062451</v>
      </c>
      <c r="Z23">
        <f t="shared" si="10"/>
        <v>0.54820803315161071</v>
      </c>
      <c r="AA23">
        <f>_xlfn.RANK.AVG(E243,E$222:E$276)</f>
        <v>30</v>
      </c>
      <c r="AB23">
        <f>_xlfn.RANK.AVG(J243,J$222:J$276)</f>
        <v>12</v>
      </c>
      <c r="AC23">
        <f t="shared" si="11"/>
        <v>0.88075314846335551</v>
      </c>
      <c r="AD23">
        <f t="shared" si="12"/>
        <v>0.77572610852811352</v>
      </c>
    </row>
    <row r="24" spans="1:30" x14ac:dyDescent="0.2">
      <c r="A24" s="2" t="s">
        <v>54</v>
      </c>
      <c r="B24">
        <v>-3.0683986999999999</v>
      </c>
      <c r="C24">
        <v>0.77124749999999997</v>
      </c>
      <c r="D24">
        <v>2.7463470000000001E-3</v>
      </c>
      <c r="E24" s="2">
        <f t="shared" si="0"/>
        <v>-1.2089465412144877</v>
      </c>
      <c r="F24" s="2">
        <f t="shared" si="1"/>
        <v>-3.9073567293588924</v>
      </c>
      <c r="G24" s="2">
        <f t="shared" si="2"/>
        <v>0.98254524579173896</v>
      </c>
      <c r="H24">
        <v>0.98533931799999996</v>
      </c>
      <c r="I24">
        <v>-4.1069725559999997</v>
      </c>
      <c r="J24" s="3">
        <v>-1.4163413</v>
      </c>
      <c r="K24">
        <f>_xlfn.RANK.AVG(E24,E$2:E$56)</f>
        <v>46</v>
      </c>
      <c r="L24">
        <f>_xlfn.RANK.AVG(J24,J$2:J$56)</f>
        <v>51</v>
      </c>
      <c r="M24">
        <f t="shared" si="3"/>
        <v>0.20739475878551228</v>
      </c>
      <c r="N24">
        <f t="shared" si="4"/>
        <v>4.3012585971700823E-2</v>
      </c>
      <c r="O24">
        <f>_xlfn.RANK.AVG(E79,E$57:E$111)</f>
        <v>48</v>
      </c>
      <c r="P24">
        <f>_xlfn.RANK.AVG(J79,J$57:J$111)</f>
        <v>51</v>
      </c>
      <c r="Q24">
        <f t="shared" si="5"/>
        <v>0.19861057046206221</v>
      </c>
      <c r="R24">
        <f t="shared" si="6"/>
        <v>3.9446158699265779E-2</v>
      </c>
      <c r="S24">
        <f>_xlfn.RANK.AVG(E134,E$112:E$166)</f>
        <v>45</v>
      </c>
      <c r="T24">
        <f>_xlfn.RANK.AVG(J134,J$112:J$166)</f>
        <v>50</v>
      </c>
      <c r="U24">
        <f t="shared" si="7"/>
        <v>0.19914880352091369</v>
      </c>
      <c r="V24">
        <f t="shared" si="8"/>
        <v>3.9660245943811484E-2</v>
      </c>
      <c r="W24">
        <f>_xlfn.RANK.AVG(E189,E$167:E$221)</f>
        <v>49</v>
      </c>
      <c r="X24">
        <f>_xlfn.RANK.AVG(J189,J$167:J$221)</f>
        <v>49</v>
      </c>
      <c r="Y24">
        <f t="shared" si="9"/>
        <v>9.0645376428813318E-2</v>
      </c>
      <c r="Z24">
        <f t="shared" si="10"/>
        <v>8.2165842679212658E-3</v>
      </c>
      <c r="AA24">
        <f>_xlfn.RANK.AVG(E244,E$222:E$276)</f>
        <v>45</v>
      </c>
      <c r="AB24">
        <f>_xlfn.RANK.AVG(J244,J$222:J$276)</f>
        <v>48</v>
      </c>
      <c r="AC24">
        <f t="shared" si="11"/>
        <v>0.20889694016247556</v>
      </c>
      <c r="AD24">
        <f t="shared" si="12"/>
        <v>4.3637931609244895E-2</v>
      </c>
    </row>
    <row r="25" spans="1:30" x14ac:dyDescent="0.2">
      <c r="A25" s="2" t="s">
        <v>55</v>
      </c>
      <c r="B25">
        <v>-3.8516164000000002</v>
      </c>
      <c r="C25">
        <v>1.0409486999999999</v>
      </c>
      <c r="D25">
        <v>3.1933579999999999E-3</v>
      </c>
      <c r="E25" s="2">
        <f t="shared" si="0"/>
        <v>-0.67032412805109076</v>
      </c>
      <c r="F25" s="2">
        <f t="shared" si="1"/>
        <v>-4.9051516363828256</v>
      </c>
      <c r="G25" s="2">
        <f t="shared" si="2"/>
        <v>1.3261361577160264</v>
      </c>
      <c r="H25">
        <v>1.1481433720000001</v>
      </c>
      <c r="I25">
        <v>-4.4566368689999996</v>
      </c>
      <c r="J25" s="3">
        <v>-0.81418550000000001</v>
      </c>
      <c r="K25">
        <f>_xlfn.RANK.AVG(E25,E$2:E$56)</f>
        <v>29</v>
      </c>
      <c r="L25">
        <f>_xlfn.RANK.AVG(J25,J$2:J$56)</f>
        <v>29</v>
      </c>
      <c r="M25">
        <f t="shared" si="3"/>
        <v>0.14386137194890924</v>
      </c>
      <c r="N25">
        <f t="shared" si="4"/>
        <v>2.0696094339022413E-2</v>
      </c>
      <c r="O25">
        <f>_xlfn.RANK.AVG(E80,E$57:E$111)</f>
        <v>34</v>
      </c>
      <c r="P25">
        <f>_xlfn.RANK.AVG(J80,J$57:J$111)</f>
        <v>36</v>
      </c>
      <c r="Q25">
        <f t="shared" si="5"/>
        <v>0.11767541696096495</v>
      </c>
      <c r="R25">
        <f t="shared" si="6"/>
        <v>1.3847503756936958E-2</v>
      </c>
      <c r="S25">
        <f>_xlfn.RANK.AVG(E135,E$112:E$166)</f>
        <v>39</v>
      </c>
      <c r="T25">
        <f>_xlfn.RANK.AVG(J135,J$112:J$166)</f>
        <v>42</v>
      </c>
      <c r="U25">
        <f t="shared" si="7"/>
        <v>0.16850717980724617</v>
      </c>
      <c r="V25">
        <f t="shared" si="8"/>
        <v>2.839466964659159E-2</v>
      </c>
      <c r="W25">
        <f>_xlfn.RANK.AVG(E190,E$167:E$221)</f>
        <v>40</v>
      </c>
      <c r="X25">
        <f>_xlfn.RANK.AVG(J190,J$167:J$221)</f>
        <v>43</v>
      </c>
      <c r="Y25">
        <f t="shared" si="9"/>
        <v>0.14731699998149311</v>
      </c>
      <c r="Z25">
        <f t="shared" si="10"/>
        <v>2.1702298483547242E-2</v>
      </c>
      <c r="AA25">
        <f>_xlfn.RANK.AVG(E245,E$222:E$276)</f>
        <v>48</v>
      </c>
      <c r="AB25">
        <f>_xlfn.RANK.AVG(J245,J$222:J$276)</f>
        <v>49</v>
      </c>
      <c r="AC25">
        <f t="shared" si="11"/>
        <v>0.1498672893525978</v>
      </c>
      <c r="AD25">
        <f t="shared" si="12"/>
        <v>2.2460204417895275E-2</v>
      </c>
    </row>
    <row r="26" spans="1:30" x14ac:dyDescent="0.2">
      <c r="A26" s="2" t="s">
        <v>56</v>
      </c>
      <c r="B26">
        <v>-8.5483220000000006</v>
      </c>
      <c r="C26">
        <v>3.1215358000000002</v>
      </c>
      <c r="D26">
        <v>2.687811E-3</v>
      </c>
      <c r="E26" s="2">
        <f t="shared" si="0"/>
        <v>-0.19988465132735428</v>
      </c>
      <c r="F26" s="2">
        <f t="shared" si="1"/>
        <v>-10.888607995286339</v>
      </c>
      <c r="G26" s="2">
        <f t="shared" si="2"/>
        <v>3.9767391918401196</v>
      </c>
      <c r="H26">
        <v>3.8389463030000002</v>
      </c>
      <c r="I26">
        <v>-10.36235166</v>
      </c>
      <c r="J26" s="3">
        <v>0.82549037000000003</v>
      </c>
      <c r="K26">
        <f>_xlfn.RANK.AVG(E26,E$2:E$56)</f>
        <v>11</v>
      </c>
      <c r="L26">
        <f>_xlfn.RANK.AVG(J26,J$2:J$56)</f>
        <v>2</v>
      </c>
      <c r="M26">
        <f t="shared" si="3"/>
        <v>1.0253750213273543</v>
      </c>
      <c r="N26">
        <f t="shared" si="4"/>
        <v>1.0513939343620722</v>
      </c>
      <c r="O26">
        <f>_xlfn.RANK.AVG(E81,E$57:E$111)</f>
        <v>5</v>
      </c>
      <c r="P26">
        <f>_xlfn.RANK.AVG(J81,J$57:J$111)</f>
        <v>4</v>
      </c>
      <c r="Q26">
        <f t="shared" si="5"/>
        <v>0.65493648732904375</v>
      </c>
      <c r="R26">
        <f t="shared" si="6"/>
        <v>0.4289418024349067</v>
      </c>
      <c r="S26">
        <f>_xlfn.RANK.AVG(E136,E$112:E$166)</f>
        <v>2</v>
      </c>
      <c r="T26">
        <f>_xlfn.RANK.AVG(J136,J$112:J$166)</f>
        <v>3</v>
      </c>
      <c r="U26">
        <f t="shared" si="7"/>
        <v>0.51908763514467338</v>
      </c>
      <c r="V26">
        <f t="shared" si="8"/>
        <v>0.26945197296008955</v>
      </c>
      <c r="W26">
        <f>_xlfn.RANK.AVG(E191,E$167:E$221)</f>
        <v>3</v>
      </c>
      <c r="X26">
        <f>_xlfn.RANK.AVG(J191,J$167:J$221)</f>
        <v>2</v>
      </c>
      <c r="Y26">
        <f t="shared" si="9"/>
        <v>0.50236725389037451</v>
      </c>
      <c r="Z26">
        <f t="shared" si="10"/>
        <v>0.25237285778135599</v>
      </c>
      <c r="AA26">
        <f>_xlfn.RANK.AVG(E246,E$222:E$276)</f>
        <v>1</v>
      </c>
      <c r="AB26">
        <f>_xlfn.RANK.AVG(J246,J$222:J$276)</f>
        <v>2</v>
      </c>
      <c r="AC26">
        <f t="shared" si="11"/>
        <v>0.6412690670700627</v>
      </c>
      <c r="AD26">
        <f t="shared" si="12"/>
        <v>0.41122601638090855</v>
      </c>
    </row>
    <row r="27" spans="1:30" x14ac:dyDescent="0.2">
      <c r="A27" s="2" t="s">
        <v>57</v>
      </c>
      <c r="B27">
        <v>-3.4345336</v>
      </c>
      <c r="C27">
        <v>1.0219725</v>
      </c>
      <c r="D27">
        <v>2.5420709999999999E-3</v>
      </c>
      <c r="E27" s="2">
        <f t="shared" si="0"/>
        <v>-1.0641236835219572</v>
      </c>
      <c r="F27" s="2">
        <f t="shared" si="1"/>
        <v>-4.3738011655657312</v>
      </c>
      <c r="G27" s="2">
        <f t="shared" si="2"/>
        <v>1.3019610711281371</v>
      </c>
      <c r="H27">
        <v>1.2002729590000001</v>
      </c>
      <c r="I27">
        <v>-4.1952583570000002</v>
      </c>
      <c r="J27" s="3">
        <v>-1.1394343</v>
      </c>
      <c r="K27">
        <f>_xlfn.RANK.AVG(E27,E$2:E$56)</f>
        <v>45</v>
      </c>
      <c r="L27">
        <f>_xlfn.RANK.AVG(J27,J$2:J$56)</f>
        <v>45</v>
      </c>
      <c r="M27">
        <f t="shared" si="3"/>
        <v>7.5310616478042824E-2</v>
      </c>
      <c r="N27">
        <f t="shared" si="4"/>
        <v>5.6716889543028557E-3</v>
      </c>
      <c r="O27">
        <f>_xlfn.RANK.AVG(E82,E$57:E$111)</f>
        <v>46</v>
      </c>
      <c r="P27">
        <f>_xlfn.RANK.AVG(J82,J$57:J$111)</f>
        <v>45</v>
      </c>
      <c r="Q27">
        <f t="shared" si="5"/>
        <v>8.0818144369973699E-2</v>
      </c>
      <c r="R27">
        <f t="shared" si="6"/>
        <v>6.5315724594059111E-3</v>
      </c>
      <c r="S27">
        <f>_xlfn.RANK.AVG(E137,E$112:E$166)</f>
        <v>46</v>
      </c>
      <c r="T27">
        <f>_xlfn.RANK.AVG(J137,J$112:J$166)</f>
        <v>46</v>
      </c>
      <c r="U27">
        <f t="shared" si="7"/>
        <v>9.3234412449747284E-2</v>
      </c>
      <c r="V27">
        <f t="shared" si="8"/>
        <v>8.6926556648495908E-3</v>
      </c>
      <c r="W27">
        <f>_xlfn.RANK.AVG(E192,E$167:E$221)</f>
        <v>46</v>
      </c>
      <c r="X27">
        <f>_xlfn.RANK.AVG(J192,J$167:J$221)</f>
        <v>48</v>
      </c>
      <c r="Y27">
        <f t="shared" si="9"/>
        <v>0.10204496422261222</v>
      </c>
      <c r="Z27">
        <f t="shared" si="10"/>
        <v>1.0413174723194208E-2</v>
      </c>
      <c r="AA27">
        <f>_xlfn.RANK.AVG(E247,E$222:E$276)</f>
        <v>43</v>
      </c>
      <c r="AB27">
        <f>_xlfn.RANK.AVG(J247,J$222:J$276)</f>
        <v>42</v>
      </c>
      <c r="AC27">
        <f t="shared" si="11"/>
        <v>0.15344188181611534</v>
      </c>
      <c r="AD27">
        <f t="shared" si="12"/>
        <v>2.3544411095270709E-2</v>
      </c>
    </row>
    <row r="28" spans="1:30" x14ac:dyDescent="0.2">
      <c r="A28" s="2" t="s">
        <v>58</v>
      </c>
      <c r="B28">
        <v>-2.9813225000000001</v>
      </c>
      <c r="C28">
        <v>0.69862484999999996</v>
      </c>
      <c r="D28">
        <v>3.376553E-3</v>
      </c>
      <c r="E28" s="2">
        <f t="shared" si="0"/>
        <v>-0.7912035428979024</v>
      </c>
      <c r="F28" s="2">
        <f t="shared" si="1"/>
        <v>-3.7964243680460705</v>
      </c>
      <c r="G28" s="2">
        <f t="shared" si="2"/>
        <v>0.89002625611034947</v>
      </c>
      <c r="H28">
        <v>0.85519647300000001</v>
      </c>
      <c r="I28">
        <v>-4.0537191440000004</v>
      </c>
      <c r="J28" s="3">
        <v>-1.1612327</v>
      </c>
      <c r="K28">
        <f>_xlfn.RANK.AVG(E28,E$2:E$56)</f>
        <v>33</v>
      </c>
      <c r="L28">
        <f>_xlfn.RANK.AVG(J28,J$2:J$56)</f>
        <v>46</v>
      </c>
      <c r="M28">
        <f t="shared" si="3"/>
        <v>0.37002915710209761</v>
      </c>
      <c r="N28">
        <f t="shared" si="4"/>
        <v>0.13692157710568884</v>
      </c>
      <c r="O28">
        <f>_xlfn.RANK.AVG(E83,E$57:E$111)</f>
        <v>37</v>
      </c>
      <c r="P28">
        <f>_xlfn.RANK.AVG(J83,J$57:J$111)</f>
        <v>46</v>
      </c>
      <c r="Q28">
        <f t="shared" si="5"/>
        <v>0.37915147069478472</v>
      </c>
      <c r="R28">
        <f t="shared" si="6"/>
        <v>0.14375583773001821</v>
      </c>
      <c r="S28">
        <f>_xlfn.RANK.AVG(E138,E$112:E$166)</f>
        <v>30</v>
      </c>
      <c r="T28">
        <f>_xlfn.RANK.AVG(J138,J$112:J$166)</f>
        <v>40</v>
      </c>
      <c r="U28">
        <f t="shared" si="7"/>
        <v>0.40257827954994618</v>
      </c>
      <c r="V28">
        <f t="shared" si="8"/>
        <v>0.16206927116539463</v>
      </c>
      <c r="W28">
        <f>_xlfn.RANK.AVG(E193,E$167:E$221)</f>
        <v>23</v>
      </c>
      <c r="X28">
        <f>_xlfn.RANK.AVG(J193,J$167:J$221)</f>
        <v>34</v>
      </c>
      <c r="Y28">
        <f t="shared" si="9"/>
        <v>0.42814448322493348</v>
      </c>
      <c r="Z28">
        <f t="shared" si="10"/>
        <v>0.18330769851594533</v>
      </c>
      <c r="AA28">
        <f>_xlfn.RANK.AVG(E248,E$222:E$276)</f>
        <v>18</v>
      </c>
      <c r="AB28">
        <f>_xlfn.RANK.AVG(J248,J$222:J$276)</f>
        <v>28</v>
      </c>
      <c r="AC28">
        <f t="shared" si="11"/>
        <v>0.40806592831793254</v>
      </c>
      <c r="AD28">
        <f t="shared" si="12"/>
        <v>0.16651780185397605</v>
      </c>
    </row>
    <row r="29" spans="1:30" x14ac:dyDescent="0.2">
      <c r="A29" s="2" t="s">
        <v>59</v>
      </c>
      <c r="B29">
        <v>-3.0033786</v>
      </c>
      <c r="C29">
        <v>1.0162370000000001</v>
      </c>
      <c r="D29">
        <v>2.543558E-3</v>
      </c>
      <c r="E29" s="2">
        <f t="shared" si="0"/>
        <v>-0.53149504465899244</v>
      </c>
      <c r="F29" s="2">
        <f t="shared" si="1"/>
        <v>-3.8245231511159763</v>
      </c>
      <c r="G29" s="2">
        <f t="shared" si="2"/>
        <v>1.294654223122486</v>
      </c>
      <c r="H29">
        <v>1.2537664019999999</v>
      </c>
      <c r="I29">
        <v>-3.9781253940000001</v>
      </c>
      <c r="J29" s="3">
        <v>-0.77089249999999998</v>
      </c>
      <c r="K29">
        <f>_xlfn.RANK.AVG(E29,E$2:E$56)</f>
        <v>22</v>
      </c>
      <c r="L29">
        <f>_xlfn.RANK.AVG(J29,J$2:J$56)</f>
        <v>26</v>
      </c>
      <c r="M29">
        <f t="shared" si="3"/>
        <v>0.23939745534100754</v>
      </c>
      <c r="N29">
        <f t="shared" si="4"/>
        <v>5.7311141623749701E-2</v>
      </c>
      <c r="O29">
        <f>_xlfn.RANK.AVG(E84,E$57:E$111)</f>
        <v>18</v>
      </c>
      <c r="P29">
        <f>_xlfn.RANK.AVG(J84,J$57:J$111)</f>
        <v>29</v>
      </c>
      <c r="Q29">
        <f t="shared" si="5"/>
        <v>0.31518485483195824</v>
      </c>
      <c r="R29">
        <f t="shared" si="6"/>
        <v>9.9341492715442584E-2</v>
      </c>
      <c r="S29">
        <f>_xlfn.RANK.AVG(E139,E$112:E$166)</f>
        <v>17</v>
      </c>
      <c r="T29">
        <f>_xlfn.RANK.AVG(J139,J$112:J$166)</f>
        <v>23</v>
      </c>
      <c r="U29">
        <f t="shared" si="7"/>
        <v>0.32610318051151749</v>
      </c>
      <c r="V29">
        <f t="shared" si="8"/>
        <v>0.10634328433972735</v>
      </c>
      <c r="W29">
        <f>_xlfn.RANK.AVG(E194,E$167:E$221)</f>
        <v>17</v>
      </c>
      <c r="X29">
        <f>_xlfn.RANK.AVG(J194,J$167:J$221)</f>
        <v>23</v>
      </c>
      <c r="Y29">
        <f t="shared" si="9"/>
        <v>0.210412448495928</v>
      </c>
      <c r="Z29">
        <f t="shared" si="10"/>
        <v>4.427339848205155E-2</v>
      </c>
      <c r="AA29">
        <f>_xlfn.RANK.AVG(E249,E$222:E$276)</f>
        <v>20</v>
      </c>
      <c r="AB29">
        <f>_xlfn.RANK.AVG(J249,J$222:J$276)</f>
        <v>29</v>
      </c>
      <c r="AC29">
        <f t="shared" si="11"/>
        <v>0.26865309003809962</v>
      </c>
      <c r="AD29">
        <f t="shared" si="12"/>
        <v>7.2174482787019253E-2</v>
      </c>
    </row>
    <row r="30" spans="1:30" x14ac:dyDescent="0.2">
      <c r="A30" s="2" t="s">
        <v>60</v>
      </c>
      <c r="B30">
        <v>-3.3261766000000001</v>
      </c>
      <c r="C30">
        <v>1.0835241</v>
      </c>
      <c r="D30">
        <v>2.4186720000000002E-3</v>
      </c>
      <c r="E30" s="2">
        <f t="shared" si="0"/>
        <v>-0.89708121791541873</v>
      </c>
      <c r="F30" s="2">
        <f t="shared" si="1"/>
        <v>-4.2357577291873243</v>
      </c>
      <c r="G30" s="2">
        <f t="shared" si="2"/>
        <v>1.3803758886165243</v>
      </c>
      <c r="H30">
        <v>1.434228523</v>
      </c>
      <c r="I30">
        <v>-4.154842446</v>
      </c>
      <c r="J30" s="3">
        <v>-0.67668349999999999</v>
      </c>
      <c r="K30">
        <f>_xlfn.RANK.AVG(E30,E$2:E$56)</f>
        <v>36</v>
      </c>
      <c r="L30">
        <f>_xlfn.RANK.AVG(J30,J$2:J$56)</f>
        <v>25</v>
      </c>
      <c r="M30">
        <f t="shared" si="3"/>
        <v>0.22039771791541873</v>
      </c>
      <c r="N30">
        <f t="shared" si="4"/>
        <v>4.8575154062324488E-2</v>
      </c>
      <c r="O30">
        <f>_xlfn.RANK.AVG(E85,E$57:E$111)</f>
        <v>40</v>
      </c>
      <c r="P30">
        <f>_xlfn.RANK.AVG(J85,J$57:J$111)</f>
        <v>31</v>
      </c>
      <c r="Q30">
        <f t="shared" si="5"/>
        <v>0.19025673167405099</v>
      </c>
      <c r="R30">
        <f t="shared" si="6"/>
        <v>3.619762394729184E-2</v>
      </c>
      <c r="S30">
        <f>_xlfn.RANK.AVG(E140,E$112:E$166)</f>
        <v>33</v>
      </c>
      <c r="T30">
        <f>_xlfn.RANK.AVG(J140,J$112:J$166)</f>
        <v>26</v>
      </c>
      <c r="U30">
        <f t="shared" si="7"/>
        <v>0.19917289890802289</v>
      </c>
      <c r="V30">
        <f t="shared" si="8"/>
        <v>3.966984365942551E-2</v>
      </c>
      <c r="W30">
        <f>_xlfn.RANK.AVG(E195,E$167:E$221)</f>
        <v>30</v>
      </c>
      <c r="X30">
        <f>_xlfn.RANK.AVG(J195,J$167:J$221)</f>
        <v>26</v>
      </c>
      <c r="Y30">
        <f t="shared" si="9"/>
        <v>0.21013473973004204</v>
      </c>
      <c r="Z30">
        <f t="shared" si="10"/>
        <v>4.4156608841412509E-2</v>
      </c>
      <c r="AA30">
        <f>_xlfn.RANK.AVG(E250,E$222:E$276)</f>
        <v>36</v>
      </c>
      <c r="AB30">
        <f>_xlfn.RANK.AVG(J250,J$222:J$276)</f>
        <v>31</v>
      </c>
      <c r="AC30">
        <f t="shared" si="11"/>
        <v>0.22109782456411858</v>
      </c>
      <c r="AD30">
        <f t="shared" si="12"/>
        <v>4.8884248026985759E-2</v>
      </c>
    </row>
    <row r="31" spans="1:30" x14ac:dyDescent="0.2">
      <c r="A31" s="2" t="s">
        <v>61</v>
      </c>
      <c r="B31">
        <v>-2.7890096</v>
      </c>
      <c r="C31">
        <v>0.54139400000000004</v>
      </c>
      <c r="D31">
        <v>3.2856909999999999E-3</v>
      </c>
      <c r="E31" s="2">
        <f t="shared" si="0"/>
        <v>-1.2852200268953473</v>
      </c>
      <c r="F31" s="2">
        <f t="shared" si="1"/>
        <v>-3.5514237351760487</v>
      </c>
      <c r="G31" s="2">
        <f t="shared" si="2"/>
        <v>0.68971906009442208</v>
      </c>
      <c r="H31">
        <v>0.90964257100000001</v>
      </c>
      <c r="I31">
        <v>-3.1081347529999999</v>
      </c>
      <c r="J31" s="3">
        <v>-0.1187835</v>
      </c>
      <c r="K31">
        <f>_xlfn.RANK.AVG(E31,E$2:E$56)</f>
        <v>48</v>
      </c>
      <c r="L31">
        <f>_xlfn.RANK.AVG(J31,J$2:J$56)</f>
        <v>12</v>
      </c>
      <c r="M31">
        <f t="shared" si="3"/>
        <v>1.1664365268953474</v>
      </c>
      <c r="N31">
        <f t="shared" si="4"/>
        <v>1.3605741712756805</v>
      </c>
      <c r="O31">
        <f>_xlfn.RANK.AVG(E86,E$57:E$111)</f>
        <v>51</v>
      </c>
      <c r="P31">
        <f>_xlfn.RANK.AVG(J86,J$57:J$111)</f>
        <v>16</v>
      </c>
      <c r="Q31">
        <f t="shared" si="5"/>
        <v>1.1900486685031053</v>
      </c>
      <c r="R31">
        <f t="shared" si="6"/>
        <v>1.4162158334060138</v>
      </c>
      <c r="S31">
        <f>_xlfn.RANK.AVG(E141,E$112:E$166)</f>
        <v>50</v>
      </c>
      <c r="T31">
        <f>_xlfn.RANK.AVG(J141,J$112:J$166)</f>
        <v>21</v>
      </c>
      <c r="U31">
        <f t="shared" si="7"/>
        <v>1.2183501354105277</v>
      </c>
      <c r="V31">
        <f t="shared" si="8"/>
        <v>1.4843770524548512</v>
      </c>
      <c r="W31">
        <f>_xlfn.RANK.AVG(E196,E$167:E$221)</f>
        <v>52</v>
      </c>
      <c r="X31">
        <f>_xlfn.RANK.AVG(J196,J$167:J$221)</f>
        <v>25</v>
      </c>
      <c r="Y31">
        <f t="shared" si="9"/>
        <v>1.2340830109461625</v>
      </c>
      <c r="Z31">
        <f t="shared" si="10"/>
        <v>1.522960877905946</v>
      </c>
      <c r="AA31">
        <f>_xlfn.RANK.AVG(E251,E$222:E$276)</f>
        <v>54</v>
      </c>
      <c r="AB31">
        <f>_xlfn.RANK.AVG(J251,J$222:J$276)</f>
        <v>33</v>
      </c>
      <c r="AC31">
        <f t="shared" si="11"/>
        <v>1.250669299682958</v>
      </c>
      <c r="AD31">
        <f t="shared" si="12"/>
        <v>1.5641736971694606</v>
      </c>
    </row>
    <row r="32" spans="1:30" x14ac:dyDescent="0.2">
      <c r="A32" s="2" t="s">
        <v>62</v>
      </c>
      <c r="B32">
        <v>-3.3600202000000001</v>
      </c>
      <c r="C32">
        <v>0.93803060000000005</v>
      </c>
      <c r="D32">
        <v>2.7140720000000001E-3</v>
      </c>
      <c r="E32" s="2">
        <f t="shared" si="0"/>
        <v>-1.0354984563462812</v>
      </c>
      <c r="F32" s="2">
        <f t="shared" si="1"/>
        <v>-4.2788734193911528</v>
      </c>
      <c r="G32" s="2">
        <f t="shared" si="2"/>
        <v>1.1950217101996083</v>
      </c>
      <c r="H32">
        <v>1.0062949379999999</v>
      </c>
      <c r="I32">
        <v>-3.986405306</v>
      </c>
      <c r="J32" s="3">
        <v>-1.255617</v>
      </c>
      <c r="K32">
        <f>_xlfn.RANK.AVG(E32,E$2:E$56)</f>
        <v>44</v>
      </c>
      <c r="L32">
        <f>_xlfn.RANK.AVG(J32,J$2:J$56)</f>
        <v>47</v>
      </c>
      <c r="M32">
        <f t="shared" si="3"/>
        <v>0.22011854365371875</v>
      </c>
      <c r="N32">
        <f t="shared" si="4"/>
        <v>4.8452173260234085E-2</v>
      </c>
      <c r="O32">
        <f>_xlfn.RANK.AVG(E87,E$57:E$111)</f>
        <v>45</v>
      </c>
      <c r="P32">
        <f>_xlfn.RANK.AVG(J87,J$57:J$111)</f>
        <v>49</v>
      </c>
      <c r="Q32">
        <f t="shared" si="5"/>
        <v>0.2339860755943669</v>
      </c>
      <c r="R32">
        <f t="shared" si="6"/>
        <v>5.4749483572052782E-2</v>
      </c>
      <c r="S32">
        <f>_xlfn.RANK.AVG(E142,E$112:E$166)</f>
        <v>47</v>
      </c>
      <c r="T32">
        <f>_xlfn.RANK.AVG(J142,J$112:J$166)</f>
        <v>52</v>
      </c>
      <c r="U32">
        <f t="shared" si="7"/>
        <v>0.24973081208784154</v>
      </c>
      <c r="V32">
        <f t="shared" si="8"/>
        <v>6.236547850605282E-2</v>
      </c>
      <c r="W32">
        <f>_xlfn.RANK.AVG(E197,E$167:E$221)</f>
        <v>42</v>
      </c>
      <c r="X32">
        <f>_xlfn.RANK.AVG(J197,J$167:J$221)</f>
        <v>46</v>
      </c>
      <c r="Y32">
        <f t="shared" si="9"/>
        <v>0.29763044150621909</v>
      </c>
      <c r="Z32">
        <f t="shared" si="10"/>
        <v>8.8583879711186905E-2</v>
      </c>
      <c r="AA32">
        <f>_xlfn.RANK.AVG(E252,E$222:E$276)</f>
        <v>42</v>
      </c>
      <c r="AB32">
        <f>_xlfn.RANK.AVG(J252,J$222:J$276)</f>
        <v>50</v>
      </c>
      <c r="AC32">
        <f t="shared" si="11"/>
        <v>0.34528294635587764</v>
      </c>
      <c r="AD32">
        <f t="shared" si="12"/>
        <v>0.11922031304419588</v>
      </c>
    </row>
    <row r="33" spans="1:30" x14ac:dyDescent="0.2">
      <c r="A33" s="2" t="s">
        <v>63</v>
      </c>
      <c r="B33">
        <v>-2.9616226999999999</v>
      </c>
      <c r="C33">
        <v>0.72998326999999996</v>
      </c>
      <c r="D33">
        <v>3.029477E-3</v>
      </c>
      <c r="E33" s="2">
        <f t="shared" si="0"/>
        <v>-0.95398682424576786</v>
      </c>
      <c r="F33" s="2">
        <f t="shared" si="1"/>
        <v>-3.7713274376403989</v>
      </c>
      <c r="G33" s="2">
        <f t="shared" si="2"/>
        <v>0.92997590455205015</v>
      </c>
      <c r="H33">
        <v>0.90390199599999999</v>
      </c>
      <c r="I33">
        <v>-3.6471961369999999</v>
      </c>
      <c r="J33" s="3">
        <v>-0.91479189999999999</v>
      </c>
      <c r="K33">
        <f>_xlfn.RANK.AVG(E33,E$2:E$56)</f>
        <v>39</v>
      </c>
      <c r="L33">
        <f>_xlfn.RANK.AVG(J33,J$2:J$56)</f>
        <v>34</v>
      </c>
      <c r="M33">
        <f t="shared" si="3"/>
        <v>3.919492424576787E-2</v>
      </c>
      <c r="N33">
        <f t="shared" si="4"/>
        <v>1.5362420866314821E-3</v>
      </c>
      <c r="O33">
        <f>_xlfn.RANK.AVG(E88,E$57:E$111)</f>
        <v>43</v>
      </c>
      <c r="P33">
        <f>_xlfn.RANK.AVG(J88,J$57:J$111)</f>
        <v>41</v>
      </c>
      <c r="Q33">
        <f t="shared" si="5"/>
        <v>3.947121319496194E-2</v>
      </c>
      <c r="R33">
        <f t="shared" si="6"/>
        <v>1.5579766710821375E-3</v>
      </c>
      <c r="S33">
        <f>_xlfn.RANK.AVG(E143,E$112:E$166)</f>
        <v>44</v>
      </c>
      <c r="T33">
        <f>_xlfn.RANK.AVG(J143,J$112:J$166)</f>
        <v>41</v>
      </c>
      <c r="U33">
        <f t="shared" si="7"/>
        <v>5.6239541537508764E-2</v>
      </c>
      <c r="V33">
        <f t="shared" si="8"/>
        <v>3.1628860323491734E-3</v>
      </c>
      <c r="W33">
        <f>_xlfn.RANK.AVG(E198,E$167:E$221)</f>
        <v>45</v>
      </c>
      <c r="X33">
        <f>_xlfn.RANK.AVG(J198,J$167:J$221)</f>
        <v>41</v>
      </c>
      <c r="Y33">
        <f t="shared" si="9"/>
        <v>2.248820120923245E-2</v>
      </c>
      <c r="Z33">
        <f t="shared" si="10"/>
        <v>5.0571919362692381E-4</v>
      </c>
      <c r="AA33">
        <f>_xlfn.RANK.AVG(E253,E$222:E$276)</f>
        <v>22</v>
      </c>
      <c r="AB33">
        <f>_xlfn.RANK.AVG(J253,J$222:J$276)</f>
        <v>25</v>
      </c>
      <c r="AC33">
        <f t="shared" si="11"/>
        <v>1.8288383611130277E-2</v>
      </c>
      <c r="AD33">
        <f t="shared" si="12"/>
        <v>3.3446497510785847E-4</v>
      </c>
    </row>
    <row r="34" spans="1:30" x14ac:dyDescent="0.2">
      <c r="A34" s="2" t="s">
        <v>64</v>
      </c>
      <c r="B34">
        <v>-3.1474981</v>
      </c>
      <c r="C34">
        <v>0.77174514999999999</v>
      </c>
      <c r="D34">
        <v>3.1933579999999999E-3</v>
      </c>
      <c r="E34" s="2">
        <f t="shared" si="0"/>
        <v>-0.8684836165455927</v>
      </c>
      <c r="F34" s="2">
        <f t="shared" si="1"/>
        <v>-4.0081268964128913</v>
      </c>
      <c r="G34" s="2">
        <f t="shared" si="2"/>
        <v>0.98317923636100268</v>
      </c>
      <c r="H34">
        <v>0.95994059899999995</v>
      </c>
      <c r="I34">
        <v>-4.101369804</v>
      </c>
      <c r="J34" s="3">
        <v>-1.0384583999999999</v>
      </c>
      <c r="K34">
        <f>_xlfn.RANK.AVG(E34,E$2:E$56)</f>
        <v>35</v>
      </c>
      <c r="L34">
        <f>_xlfn.RANK.AVG(J34,J$2:J$56)</f>
        <v>42</v>
      </c>
      <c r="M34">
        <f t="shared" si="3"/>
        <v>0.1699747834544072</v>
      </c>
      <c r="N34">
        <f t="shared" si="4"/>
        <v>2.889142701037262E-2</v>
      </c>
      <c r="O34">
        <f>_xlfn.RANK.AVG(E89,E$57:E$111)</f>
        <v>41</v>
      </c>
      <c r="P34">
        <f>_xlfn.RANK.AVG(J89,J$57:J$111)</f>
        <v>42</v>
      </c>
      <c r="Q34">
        <f t="shared" si="5"/>
        <v>0.16902920103343899</v>
      </c>
      <c r="R34">
        <f t="shared" si="6"/>
        <v>2.8570870802002733E-2</v>
      </c>
      <c r="S34">
        <f>_xlfn.RANK.AVG(E144,E$112:E$166)</f>
        <v>42</v>
      </c>
      <c r="T34">
        <f>_xlfn.RANK.AVG(J144,J$112:J$166)</f>
        <v>44</v>
      </c>
      <c r="U34">
        <f t="shared" si="7"/>
        <v>0.18042810863356862</v>
      </c>
      <c r="V34">
        <f t="shared" si="8"/>
        <v>3.2554302385086838E-2</v>
      </c>
      <c r="W34">
        <f>_xlfn.RANK.AVG(E199,E$167:E$221)</f>
        <v>43</v>
      </c>
      <c r="X34">
        <f>_xlfn.RANK.AVG(J199,J$167:J$221)</f>
        <v>45</v>
      </c>
      <c r="Y34">
        <f t="shared" si="9"/>
        <v>0.17547546310555273</v>
      </c>
      <c r="Z34">
        <f t="shared" si="10"/>
        <v>3.0791638152108197E-2</v>
      </c>
      <c r="AA34">
        <f>_xlfn.RANK.AVG(E254,E$222:E$276)</f>
        <v>49</v>
      </c>
      <c r="AB34">
        <f>_xlfn.RANK.AVG(J254,J$222:J$276)</f>
        <v>52</v>
      </c>
      <c r="AC34">
        <f t="shared" si="11"/>
        <v>0.18004900934841217</v>
      </c>
      <c r="AD34">
        <f t="shared" si="12"/>
        <v>3.2417645767344613E-2</v>
      </c>
    </row>
    <row r="35" spans="1:30" x14ac:dyDescent="0.2">
      <c r="A35" s="2" t="s">
        <v>65</v>
      </c>
      <c r="B35">
        <v>-3.8119966999999999</v>
      </c>
      <c r="C35">
        <v>1.0555439</v>
      </c>
      <c r="D35">
        <v>2.4221870000000001E-3</v>
      </c>
      <c r="E35" s="2">
        <f t="shared" si="0"/>
        <v>-1.5974898819538534</v>
      </c>
      <c r="F35" s="2">
        <f t="shared" si="1"/>
        <v>-4.8546773750403958</v>
      </c>
      <c r="G35" s="2">
        <f t="shared" si="2"/>
        <v>1.3447299870268243</v>
      </c>
      <c r="H35">
        <v>1.43008209</v>
      </c>
      <c r="I35">
        <v>-4.8818910520000003</v>
      </c>
      <c r="J35" s="3">
        <v>-1.4101773</v>
      </c>
      <c r="K35">
        <f>_xlfn.RANK.AVG(E35,E$2:E$56)</f>
        <v>54</v>
      </c>
      <c r="L35">
        <f>_xlfn.RANK.AVG(J35,J$2:J$56)</f>
        <v>50</v>
      </c>
      <c r="M35">
        <f t="shared" si="3"/>
        <v>0.18731258195385347</v>
      </c>
      <c r="N35">
        <f t="shared" si="4"/>
        <v>3.5086003358219077E-2</v>
      </c>
      <c r="O35">
        <f>_xlfn.RANK.AVG(E90,E$57:E$111)</f>
        <v>54</v>
      </c>
      <c r="P35">
        <f>_xlfn.RANK.AVG(J90,J$57:J$111)</f>
        <v>52</v>
      </c>
      <c r="Q35">
        <f t="shared" si="5"/>
        <v>0.18447649034223601</v>
      </c>
      <c r="R35">
        <f t="shared" si="6"/>
        <v>3.4031575488989094E-2</v>
      </c>
      <c r="S35">
        <f>_xlfn.RANK.AVG(E145,E$112:E$166)</f>
        <v>54</v>
      </c>
      <c r="T35">
        <f>_xlfn.RANK.AVG(J145,J$112:J$166)</f>
        <v>51</v>
      </c>
      <c r="U35">
        <f t="shared" si="7"/>
        <v>0.17103167279666076</v>
      </c>
      <c r="V35">
        <f t="shared" si="8"/>
        <v>2.9251833099624029E-2</v>
      </c>
      <c r="W35">
        <f>_xlfn.RANK.AVG(E200,E$167:E$221)</f>
        <v>48</v>
      </c>
      <c r="X35">
        <f>_xlfn.RANK.AVG(J200,J$167:J$221)</f>
        <v>42</v>
      </c>
      <c r="Y35">
        <f t="shared" si="9"/>
        <v>0.21719633927092452</v>
      </c>
      <c r="Z35">
        <f t="shared" si="10"/>
        <v>4.7174249792690547E-2</v>
      </c>
      <c r="AA35">
        <f>_xlfn.RANK.AVG(E255,E$222:E$276)</f>
        <v>50</v>
      </c>
      <c r="AB35">
        <f>_xlfn.RANK.AVG(J255,J$222:J$276)</f>
        <v>38</v>
      </c>
      <c r="AC35">
        <f t="shared" si="11"/>
        <v>0.25886357405683669</v>
      </c>
      <c r="AD35">
        <f t="shared" si="12"/>
        <v>6.7010349973479377E-2</v>
      </c>
    </row>
    <row r="36" spans="1:30" x14ac:dyDescent="0.2">
      <c r="A36" s="2" t="s">
        <v>66</v>
      </c>
      <c r="B36">
        <v>-4.0085179999999996</v>
      </c>
      <c r="C36">
        <v>1.1469913</v>
      </c>
      <c r="D36">
        <v>3.164657E-3</v>
      </c>
      <c r="E36" s="2">
        <f t="shared" si="0"/>
        <v>-0.48074408336148489</v>
      </c>
      <c r="F36" s="2">
        <f t="shared" si="1"/>
        <v>-5.1050393781740357</v>
      </c>
      <c r="G36" s="2">
        <f t="shared" si="2"/>
        <v>1.4612311207225777</v>
      </c>
      <c r="H36">
        <v>1.6480877709999999</v>
      </c>
      <c r="I36">
        <v>-5.4666763649999996</v>
      </c>
      <c r="J36" s="3">
        <v>-0.23889189999999999</v>
      </c>
      <c r="K36">
        <f>_xlfn.RANK.AVG(E36,E$2:E$56)</f>
        <v>18</v>
      </c>
      <c r="L36">
        <f>_xlfn.RANK.AVG(J36,J$2:J$56)</f>
        <v>16</v>
      </c>
      <c r="M36">
        <f t="shared" si="3"/>
        <v>0.2418521833614849</v>
      </c>
      <c r="N36">
        <f t="shared" si="4"/>
        <v>5.8492478596717315E-2</v>
      </c>
      <c r="O36">
        <f>_xlfn.RANK.AVG(E91,E$57:E$111)</f>
        <v>27</v>
      </c>
      <c r="P36">
        <f>_xlfn.RANK.AVG(J91,J$57:J$111)</f>
        <v>18</v>
      </c>
      <c r="Q36">
        <f t="shared" si="5"/>
        <v>0.25568496834616533</v>
      </c>
      <c r="R36">
        <f t="shared" si="6"/>
        <v>6.5374803038179566E-2</v>
      </c>
      <c r="S36">
        <f>_xlfn.RANK.AVG(E146,E$112:E$166)</f>
        <v>32</v>
      </c>
      <c r="T36">
        <f>_xlfn.RANK.AVG(J146,J$112:J$166)</f>
        <v>24</v>
      </c>
      <c r="U36">
        <f t="shared" si="7"/>
        <v>0.26974748794519271</v>
      </c>
      <c r="V36">
        <f t="shared" si="8"/>
        <v>7.276370725274188E-2</v>
      </c>
      <c r="W36">
        <f>_xlfn.RANK.AVG(E201,E$167:E$221)</f>
        <v>37</v>
      </c>
      <c r="X36">
        <f>_xlfn.RANK.AVG(J201,J$167:J$221)</f>
        <v>29</v>
      </c>
      <c r="Y36">
        <f t="shared" si="9"/>
        <v>0.28087266393983057</v>
      </c>
      <c r="Z36">
        <f t="shared" si="10"/>
        <v>7.8889453348657004E-2</v>
      </c>
      <c r="AA36">
        <f>_xlfn.RANK.AVG(E256,E$222:E$276)</f>
        <v>21</v>
      </c>
      <c r="AB36">
        <f>_xlfn.RANK.AVG(J256,J$222:J$276)</f>
        <v>17</v>
      </c>
      <c r="AC36">
        <f t="shared" si="11"/>
        <v>0.34807543185544965</v>
      </c>
      <c r="AD36">
        <f t="shared" si="12"/>
        <v>0.12115650626135777</v>
      </c>
    </row>
    <row r="37" spans="1:30" x14ac:dyDescent="0.2">
      <c r="A37" s="2" t="s">
        <v>67</v>
      </c>
      <c r="B37">
        <v>-3.4717422</v>
      </c>
      <c r="C37">
        <v>1.0585233000000001</v>
      </c>
      <c r="D37">
        <v>2.8029259999999999E-3</v>
      </c>
      <c r="E37" s="2">
        <f t="shared" si="0"/>
        <v>-0.64138615569654245</v>
      </c>
      <c r="F37" s="2">
        <f t="shared" si="1"/>
        <v>-4.4212037607541319</v>
      </c>
      <c r="G37" s="2">
        <f t="shared" si="2"/>
        <v>1.34852564964526</v>
      </c>
      <c r="H37">
        <v>1.071441971</v>
      </c>
      <c r="I37">
        <v>-4.0692133520000002</v>
      </c>
      <c r="J37" s="3">
        <v>-1.0526834</v>
      </c>
      <c r="K37">
        <f>_xlfn.RANK.AVG(E37,E$2:E$56)</f>
        <v>27</v>
      </c>
      <c r="L37">
        <f>_xlfn.RANK.AVG(J37,J$2:J$56)</f>
        <v>43</v>
      </c>
      <c r="M37">
        <f t="shared" si="3"/>
        <v>0.4112972443034576</v>
      </c>
      <c r="N37">
        <f t="shared" si="4"/>
        <v>0.16916542317161809</v>
      </c>
      <c r="O37">
        <f>_xlfn.RANK.AVG(E92,E$57:E$111)</f>
        <v>15</v>
      </c>
      <c r="P37">
        <f>_xlfn.RANK.AVG(J92,J$57:J$111)</f>
        <v>32</v>
      </c>
      <c r="Q37">
        <f t="shared" si="5"/>
        <v>0.55555198088948687</v>
      </c>
      <c r="R37">
        <f t="shared" si="6"/>
        <v>0.30863800347023279</v>
      </c>
      <c r="S37">
        <f>_xlfn.RANK.AVG(E147,E$112:E$166)</f>
        <v>19</v>
      </c>
      <c r="T37">
        <f>_xlfn.RANK.AVG(J147,J$112:J$166)</f>
        <v>34</v>
      </c>
      <c r="U37">
        <f t="shared" si="7"/>
        <v>0.57766293859520923</v>
      </c>
      <c r="V37">
        <f t="shared" si="8"/>
        <v>0.33369447062645247</v>
      </c>
      <c r="W37">
        <f>_xlfn.RANK.AVG(E202,E$167:E$221)</f>
        <v>21</v>
      </c>
      <c r="X37">
        <f>_xlfn.RANK.AVG(J202,J$167:J$221)</f>
        <v>36</v>
      </c>
      <c r="Y37">
        <f t="shared" si="9"/>
        <v>0.61970978165952295</v>
      </c>
      <c r="Z37">
        <f t="shared" si="10"/>
        <v>0.38404021348449363</v>
      </c>
      <c r="AA37">
        <f>_xlfn.RANK.AVG(E257,E$222:E$276)</f>
        <v>29</v>
      </c>
      <c r="AB37">
        <f>_xlfn.RANK.AVG(J257,J$222:J$276)</f>
        <v>40</v>
      </c>
      <c r="AC37">
        <f t="shared" si="11"/>
        <v>0.61349478395456081</v>
      </c>
      <c r="AD37">
        <f t="shared" si="12"/>
        <v>0.37637584993945322</v>
      </c>
    </row>
    <row r="38" spans="1:30" x14ac:dyDescent="0.2">
      <c r="A38" s="2"/>
      <c r="B38">
        <v>-2.7943532000000002</v>
      </c>
      <c r="C38">
        <v>0.54032415</v>
      </c>
      <c r="D38">
        <v>1.2019231E-2</v>
      </c>
      <c r="E38" s="2"/>
      <c r="F38" s="2"/>
      <c r="G38" s="2"/>
      <c r="J38" s="3"/>
    </row>
    <row r="39" spans="1:30" x14ac:dyDescent="0.2">
      <c r="A39" s="2" t="s">
        <v>68</v>
      </c>
      <c r="B39">
        <v>-2.4046514000000001</v>
      </c>
      <c r="C39">
        <v>0.47137567000000002</v>
      </c>
      <c r="D39">
        <v>3.0016510000000001E-3</v>
      </c>
      <c r="E39" s="2">
        <f t="shared" ref="E39:E70" si="13">(B39+C39*D39*1000) * $AG$2 + $AG$1</f>
        <v>-1.2592182499925995</v>
      </c>
      <c r="F39" s="2">
        <f t="shared" ref="F39:F70" si="14">B39*$AG$2+$AG$1</f>
        <v>-3.061763383484704</v>
      </c>
      <c r="G39" s="2">
        <f t="shared" ref="G39:G70" si="15">C39*$AG$2</f>
        <v>0.60051789281702139</v>
      </c>
      <c r="H39">
        <v>1.404563553</v>
      </c>
      <c r="I39">
        <v>-4.7098845379999998</v>
      </c>
      <c r="J39" s="3">
        <v>-0.48126679999999999</v>
      </c>
      <c r="K39">
        <f>_xlfn.RANK.AVG(E39,E$2:E$56)</f>
        <v>47</v>
      </c>
      <c r="L39">
        <f>_xlfn.RANK.AVG(J39,J$2:J$56)</f>
        <v>20</v>
      </c>
      <c r="M39">
        <f t="shared" ref="M39:M56" si="16">ABS(J39-E39)</f>
        <v>0.77795144999259946</v>
      </c>
      <c r="N39">
        <f t="shared" ref="N39:N56" si="17">M39^2</f>
        <v>0.60520845854558802</v>
      </c>
      <c r="O39">
        <f>_xlfn.RANK.AVG(E94,E$57:E$111)</f>
        <v>50</v>
      </c>
      <c r="P39">
        <f>_xlfn.RANK.AVG(J94,J$57:J$111)</f>
        <v>26</v>
      </c>
      <c r="Q39">
        <f t="shared" ref="Q39:Q56" si="18">ABS(E94-J94)</f>
        <v>0.84246832044664366</v>
      </c>
      <c r="R39">
        <f t="shared" ref="R39:R56" si="19">Q39^2</f>
        <v>0.70975287095618866</v>
      </c>
      <c r="S39">
        <f>_xlfn.RANK.AVG(E149,E$112:E$166)</f>
        <v>51</v>
      </c>
      <c r="T39">
        <f>_xlfn.RANK.AVG(J149,J$112:J$166)</f>
        <v>28</v>
      </c>
      <c r="U39">
        <f t="shared" ref="U39:U56" si="20">ABS(J149-E149)</f>
        <v>0.91593878836147991</v>
      </c>
      <c r="V39">
        <f t="shared" ref="V39:V56" si="21">U39^2</f>
        <v>0.83894386402509591</v>
      </c>
      <c r="W39">
        <f>_xlfn.RANK.AVG(E204,E$167:E$221)</f>
        <v>53</v>
      </c>
      <c r="X39">
        <f>_xlfn.RANK.AVG(J204,J$167:J$221)</f>
        <v>31</v>
      </c>
      <c r="Y39">
        <f t="shared" ref="Y39:Y56" si="22">ABS(J204-E204)</f>
        <v>1.0050351120028744</v>
      </c>
      <c r="Z39">
        <f t="shared" ref="Z39:Z56" si="23">Y39^2</f>
        <v>1.0100955763586303</v>
      </c>
      <c r="AA39">
        <f>_xlfn.RANK.AVG(E259,E$222:E$276)</f>
        <v>53</v>
      </c>
      <c r="AB39">
        <f>_xlfn.RANK.AVG(J259,J$222:J$276)</f>
        <v>35</v>
      </c>
      <c r="AC39">
        <f t="shared" ref="AC39:AC56" si="24">ABS(E259-J259)</f>
        <v>1.0957644598011613</v>
      </c>
      <c r="AD39">
        <f t="shared" ref="AD39:AD56" si="25">AC39^2</f>
        <v>1.2006997513633308</v>
      </c>
    </row>
    <row r="40" spans="1:30" x14ac:dyDescent="0.2">
      <c r="A40" s="2" t="s">
        <v>69</v>
      </c>
      <c r="B40">
        <v>-2.5376164999999999</v>
      </c>
      <c r="C40">
        <v>0.47293069999999998</v>
      </c>
      <c r="D40">
        <v>3.0471080000000002E-3</v>
      </c>
      <c r="E40" s="2">
        <f t="shared" si="13"/>
        <v>-1.395277393112865</v>
      </c>
      <c r="F40" s="2">
        <f t="shared" si="14"/>
        <v>-3.2311567712898159</v>
      </c>
      <c r="G40" s="2">
        <f t="shared" si="15"/>
        <v>0.60249895250741059</v>
      </c>
      <c r="H40">
        <v>1.3053731639999999</v>
      </c>
      <c r="I40">
        <v>-4.998906464</v>
      </c>
      <c r="J40" s="3">
        <v>-1.0081319</v>
      </c>
      <c r="K40">
        <f>_xlfn.RANK.AVG(E40,E$2:E$56)</f>
        <v>50</v>
      </c>
      <c r="L40">
        <f>_xlfn.RANK.AVG(J40,J$2:J$56)</f>
        <v>40</v>
      </c>
      <c r="M40">
        <f t="shared" si="16"/>
        <v>0.38714549311286506</v>
      </c>
      <c r="N40">
        <f t="shared" si="17"/>
        <v>0.14988163283760345</v>
      </c>
      <c r="O40">
        <f>_xlfn.RANK.AVG(E95,E$57:E$111)</f>
        <v>47</v>
      </c>
      <c r="P40">
        <f>_xlfn.RANK.AVG(J95,J$57:J$111)</f>
        <v>19</v>
      </c>
      <c r="Q40">
        <f t="shared" si="18"/>
        <v>0.8344901250095913</v>
      </c>
      <c r="R40">
        <f t="shared" si="19"/>
        <v>0.6963737687385233</v>
      </c>
      <c r="S40">
        <f>_xlfn.RANK.AVG(E150,E$112:E$166)</f>
        <v>48</v>
      </c>
      <c r="T40">
        <f>_xlfn.RANK.AVG(J150,J$112:J$166)</f>
        <v>25</v>
      </c>
      <c r="U40">
        <f t="shared" si="20"/>
        <v>0.86189164538241536</v>
      </c>
      <c r="V40">
        <f t="shared" si="21"/>
        <v>0.74285720838000724</v>
      </c>
      <c r="W40">
        <f>_xlfn.RANK.AVG(E205,E$167:E$221)</f>
        <v>47</v>
      </c>
      <c r="X40">
        <f>_xlfn.RANK.AVG(J205,J$167:J$221)</f>
        <v>22</v>
      </c>
      <c r="Y40">
        <f t="shared" si="22"/>
        <v>1.1253052181940537</v>
      </c>
      <c r="Z40">
        <f t="shared" si="23"/>
        <v>1.2663118340947668</v>
      </c>
      <c r="AA40">
        <f>_xlfn.RANK.AVG(E260,E$222:E$276)</f>
        <v>46</v>
      </c>
      <c r="AB40">
        <f>_xlfn.RANK.AVG(J260,J$222:J$276)</f>
        <v>11</v>
      </c>
      <c r="AC40">
        <f t="shared" si="24"/>
        <v>1.5595295671553406</v>
      </c>
      <c r="AD40">
        <f t="shared" si="25"/>
        <v>2.432132470831724</v>
      </c>
    </row>
    <row r="41" spans="1:30" x14ac:dyDescent="0.2">
      <c r="A41" s="2" t="s">
        <v>70</v>
      </c>
      <c r="B41">
        <v>-2.9838092000000001</v>
      </c>
      <c r="C41">
        <v>0.79846720000000004</v>
      </c>
      <c r="D41">
        <v>3.1431710000000002E-3</v>
      </c>
      <c r="E41" s="2">
        <f t="shared" si="13"/>
        <v>-0.60228873082427703</v>
      </c>
      <c r="F41" s="2">
        <f t="shared" si="14"/>
        <v>-3.7995923462407619</v>
      </c>
      <c r="G41" s="2">
        <f t="shared" si="15"/>
        <v>1.0172222941152376</v>
      </c>
      <c r="H41">
        <v>1.1552472119999999</v>
      </c>
      <c r="I41">
        <v>-4.0931097860000003</v>
      </c>
      <c r="J41" s="3">
        <v>-0.43479089999999998</v>
      </c>
      <c r="K41">
        <f>_xlfn.RANK.AVG(E41,E$2:E$56)</f>
        <v>25</v>
      </c>
      <c r="L41">
        <f>_xlfn.RANK.AVG(J41,J$2:J$56)</f>
        <v>18</v>
      </c>
      <c r="M41">
        <f t="shared" si="16"/>
        <v>0.16749783082427705</v>
      </c>
      <c r="N41">
        <f t="shared" si="17"/>
        <v>2.8055523330838134E-2</v>
      </c>
      <c r="O41">
        <f>_xlfn.RANK.AVG(E96,E$57:E$111)</f>
        <v>30</v>
      </c>
      <c r="P41">
        <f>_xlfn.RANK.AVG(J96,J$57:J$111)</f>
        <v>24</v>
      </c>
      <c r="Q41">
        <f t="shared" si="18"/>
        <v>0.16529252237993469</v>
      </c>
      <c r="R41">
        <f t="shared" si="19"/>
        <v>2.7321617954721211E-2</v>
      </c>
      <c r="S41">
        <f>_xlfn.RANK.AVG(E151,E$112:E$166)</f>
        <v>36</v>
      </c>
      <c r="T41">
        <f>_xlfn.RANK.AVG(J151,J$112:J$166)</f>
        <v>29</v>
      </c>
      <c r="U41">
        <f t="shared" si="20"/>
        <v>0.1536074866340327</v>
      </c>
      <c r="V41">
        <f t="shared" si="21"/>
        <v>2.3595259950024535E-2</v>
      </c>
      <c r="W41">
        <f>_xlfn.RANK.AVG(E206,E$167:E$221)</f>
        <v>36</v>
      </c>
      <c r="X41">
        <f>_xlfn.RANK.AVG(J206,J$167:J$221)</f>
        <v>33</v>
      </c>
      <c r="Y41">
        <f t="shared" si="22"/>
        <v>0.17014032882131261</v>
      </c>
      <c r="Z41">
        <f t="shared" si="23"/>
        <v>2.8947731491424378E-2</v>
      </c>
      <c r="AA41">
        <f>_xlfn.RANK.AVG(E261,E$222:E$276)</f>
        <v>40</v>
      </c>
      <c r="AB41">
        <f>_xlfn.RANK.AVG(J261,J$222:J$276)</f>
        <v>36</v>
      </c>
      <c r="AC41">
        <f t="shared" si="24"/>
        <v>0.20762483805742429</v>
      </c>
      <c r="AD41">
        <f t="shared" si="25"/>
        <v>4.3108073378371664E-2</v>
      </c>
    </row>
    <row r="42" spans="1:30" x14ac:dyDescent="0.2">
      <c r="A42" s="2" t="s">
        <v>71</v>
      </c>
      <c r="B42">
        <v>-3.4568729999999999</v>
      </c>
      <c r="C42">
        <v>1.1721009</v>
      </c>
      <c r="D42">
        <v>2.067611E-3</v>
      </c>
      <c r="E42" s="2">
        <f t="shared" si="13"/>
        <v>-1.3148628337750434</v>
      </c>
      <c r="F42" s="2">
        <f t="shared" si="14"/>
        <v>-4.4022608639943677</v>
      </c>
      <c r="G42" s="2">
        <f t="shared" si="15"/>
        <v>1.493219967498395</v>
      </c>
      <c r="H42">
        <v>1.325391889</v>
      </c>
      <c r="I42">
        <v>-4.1910100989999997</v>
      </c>
      <c r="J42" s="3">
        <v>-1.4520069</v>
      </c>
      <c r="K42">
        <f>_xlfn.RANK.AVG(E42,E$2:E$56)</f>
        <v>49</v>
      </c>
      <c r="L42">
        <f>_xlfn.RANK.AVG(J42,J$2:J$56)</f>
        <v>53</v>
      </c>
      <c r="M42">
        <f t="shared" si="16"/>
        <v>0.13714406622495656</v>
      </c>
      <c r="N42">
        <f t="shared" si="17"/>
        <v>1.8808494900715272E-2</v>
      </c>
      <c r="O42">
        <f>_xlfn.RANK.AVG(E97,E$57:E$111)</f>
        <v>52</v>
      </c>
      <c r="P42">
        <f>_xlfn.RANK.AVG(J97,J$57:J$111)</f>
        <v>53</v>
      </c>
      <c r="Q42">
        <f t="shared" si="18"/>
        <v>0.14346233102069883</v>
      </c>
      <c r="R42">
        <f t="shared" si="19"/>
        <v>2.0581440421892565E-2</v>
      </c>
      <c r="S42">
        <f>_xlfn.RANK.AVG(E152,E$112:E$166)</f>
        <v>52</v>
      </c>
      <c r="T42">
        <f>_xlfn.RANK.AVG(J152,J$112:J$166)</f>
        <v>54</v>
      </c>
      <c r="U42">
        <f t="shared" si="20"/>
        <v>0.1513279029243384</v>
      </c>
      <c r="V42">
        <f t="shared" si="21"/>
        <v>2.2900134203477987E-2</v>
      </c>
      <c r="W42">
        <f>_xlfn.RANK.AVG(E207,E$167:E$221)</f>
        <v>50</v>
      </c>
      <c r="X42">
        <f>_xlfn.RANK.AVG(J207,J$167:J$221)</f>
        <v>53</v>
      </c>
      <c r="Y42">
        <f t="shared" si="22"/>
        <v>0.18927404540683868</v>
      </c>
      <c r="Z42">
        <f t="shared" si="23"/>
        <v>3.5824664264670028E-2</v>
      </c>
      <c r="AA42">
        <f>_xlfn.RANK.AVG(E262,E$222:E$276)</f>
        <v>52</v>
      </c>
      <c r="AB42">
        <f>_xlfn.RANK.AVG(J262,J$222:J$276)</f>
        <v>53</v>
      </c>
      <c r="AC42">
        <f t="shared" si="24"/>
        <v>0.20110589955210145</v>
      </c>
      <c r="AD42">
        <f t="shared" si="25"/>
        <v>4.0443582834659916E-2</v>
      </c>
    </row>
    <row r="43" spans="1:30" x14ac:dyDescent="0.2">
      <c r="A43" s="2" t="s">
        <v>72</v>
      </c>
      <c r="B43">
        <v>-5.5209165000000002</v>
      </c>
      <c r="C43">
        <v>2.2258710000000002</v>
      </c>
      <c r="D43">
        <v>2.1148360000000001E-3</v>
      </c>
      <c r="E43" s="2">
        <f t="shared" si="13"/>
        <v>-1.034768172141636</v>
      </c>
      <c r="F43" s="2">
        <f t="shared" si="14"/>
        <v>-7.0317878680136241</v>
      </c>
      <c r="G43" s="2">
        <f t="shared" si="15"/>
        <v>2.8356901886822374</v>
      </c>
      <c r="H43">
        <v>3.1657761440000001</v>
      </c>
      <c r="I43">
        <v>-8.0135993630000009</v>
      </c>
      <c r="J43" s="3">
        <v>-1.0188773</v>
      </c>
      <c r="K43">
        <f>_xlfn.RANK.AVG(E43,E$2:E$56)</f>
        <v>43</v>
      </c>
      <c r="L43">
        <f>_xlfn.RANK.AVG(J43,J$2:J$56)</f>
        <v>41</v>
      </c>
      <c r="M43">
        <f t="shared" si="16"/>
        <v>1.5890872141635981E-2</v>
      </c>
      <c r="N43">
        <f t="shared" si="17"/>
        <v>2.5251981742182249E-4</v>
      </c>
      <c r="O43">
        <f>_xlfn.RANK.AVG(E98,E$57:E$111)</f>
        <v>16</v>
      </c>
      <c r="P43">
        <f>_xlfn.RANK.AVG(J98,J$57:J$111)</f>
        <v>20</v>
      </c>
      <c r="Q43">
        <f t="shared" si="18"/>
        <v>0.22393953154625112</v>
      </c>
      <c r="R43">
        <f t="shared" si="19"/>
        <v>5.0148913789154405E-2</v>
      </c>
      <c r="S43">
        <f>_xlfn.RANK.AVG(E153,E$112:E$166)</f>
        <v>7</v>
      </c>
      <c r="T43">
        <f>_xlfn.RANK.AVG(J153,J$112:J$166)</f>
        <v>6</v>
      </c>
      <c r="U43">
        <f t="shared" si="20"/>
        <v>0.29212036555020804</v>
      </c>
      <c r="V43">
        <f t="shared" si="21"/>
        <v>8.5334307969187173E-2</v>
      </c>
      <c r="W43">
        <f>_xlfn.RANK.AVG(E208,E$167:E$221)</f>
        <v>9</v>
      </c>
      <c r="X43">
        <f>_xlfn.RANK.AVG(J208,J$167:J$221)</f>
        <v>8</v>
      </c>
      <c r="Y43">
        <f t="shared" si="22"/>
        <v>0.24992516568178402</v>
      </c>
      <c r="Z43">
        <f t="shared" si="23"/>
        <v>6.2462588441067196E-2</v>
      </c>
      <c r="AA43">
        <f>_xlfn.RANK.AVG(E263,E$222:E$276)</f>
        <v>7</v>
      </c>
      <c r="AB43">
        <f>_xlfn.RANK.AVG(J263,J$222:J$276)</f>
        <v>8</v>
      </c>
      <c r="AC43">
        <f t="shared" si="24"/>
        <v>0.1456482745519132</v>
      </c>
      <c r="AD43">
        <f t="shared" si="25"/>
        <v>2.1213419879949489E-2</v>
      </c>
    </row>
    <row r="44" spans="1:30" x14ac:dyDescent="0.2">
      <c r="A44" s="2" t="s">
        <v>73</v>
      </c>
      <c r="B44">
        <v>-5.3016779999999999</v>
      </c>
      <c r="C44">
        <v>2.1044754999999999</v>
      </c>
      <c r="D44">
        <v>2.4216009999999998E-3</v>
      </c>
      <c r="E44" s="2">
        <f t="shared" si="13"/>
        <v>-0.26008513551798346</v>
      </c>
      <c r="F44" s="2">
        <f t="shared" si="14"/>
        <v>-6.7524848610417862</v>
      </c>
      <c r="G44" s="2">
        <f t="shared" si="15"/>
        <v>2.6810361102113043</v>
      </c>
      <c r="H44">
        <v>3.9047139240000002</v>
      </c>
      <c r="I44">
        <v>-6.2412011420000004</v>
      </c>
      <c r="J44" s="3">
        <v>-0.44223279999999998</v>
      </c>
      <c r="K44">
        <f>_xlfn.RANK.AVG(E44,E$2:E$56)</f>
        <v>13</v>
      </c>
      <c r="L44">
        <f>_xlfn.RANK.AVG(J44,J$2:J$56)</f>
        <v>19</v>
      </c>
      <c r="M44">
        <f t="shared" si="16"/>
        <v>0.18214766448201652</v>
      </c>
      <c r="N44">
        <f t="shared" si="17"/>
        <v>3.3177771676253263E-2</v>
      </c>
      <c r="O44">
        <f>_xlfn.RANK.AVG(E99,E$57:E$111)</f>
        <v>9</v>
      </c>
      <c r="P44">
        <f>_xlfn.RANK.AVG(J99,J$57:J$111)</f>
        <v>10</v>
      </c>
      <c r="Q44">
        <f t="shared" si="18"/>
        <v>0.36000289676191577</v>
      </c>
      <c r="R44">
        <f t="shared" si="19"/>
        <v>0.1296020856769706</v>
      </c>
      <c r="S44">
        <f>_xlfn.RANK.AVG(E154,E$112:E$166)</f>
        <v>11</v>
      </c>
      <c r="T44">
        <f>_xlfn.RANK.AVG(J154,J$112:J$166)</f>
        <v>12</v>
      </c>
      <c r="U44">
        <f t="shared" si="20"/>
        <v>0.37615690422089698</v>
      </c>
      <c r="V44">
        <f t="shared" si="21"/>
        <v>0.14149401659304905</v>
      </c>
      <c r="W44">
        <f>_xlfn.RANK.AVG(E209,E$167:E$221)</f>
        <v>13</v>
      </c>
      <c r="X44">
        <f>_xlfn.RANK.AVG(J209,J$167:J$221)</f>
        <v>17</v>
      </c>
      <c r="Y44">
        <f t="shared" si="22"/>
        <v>0.37435598750546029</v>
      </c>
      <c r="Z44">
        <f t="shared" si="23"/>
        <v>0.14014240538118833</v>
      </c>
      <c r="AA44">
        <f>_xlfn.RANK.AVG(E264,E$222:E$276)</f>
        <v>16</v>
      </c>
      <c r="AB44">
        <f>_xlfn.RANK.AVG(J264,J$222:J$276)</f>
        <v>22</v>
      </c>
      <c r="AC44">
        <f t="shared" si="24"/>
        <v>0.37105064332511584</v>
      </c>
      <c r="AD44">
        <f t="shared" si="25"/>
        <v>0.13767857991198232</v>
      </c>
    </row>
    <row r="45" spans="1:30" x14ac:dyDescent="0.2">
      <c r="A45" s="2" t="s">
        <v>74</v>
      </c>
      <c r="B45">
        <v>-4.0214660000000002</v>
      </c>
      <c r="C45">
        <v>1.3742700000000001</v>
      </c>
      <c r="D45">
        <v>2.6444530000000002E-3</v>
      </c>
      <c r="E45" s="2">
        <f t="shared" si="13"/>
        <v>-0.49168699394506493</v>
      </c>
      <c r="F45" s="2">
        <f t="shared" si="14"/>
        <v>-5.1215347260908999</v>
      </c>
      <c r="G45" s="2">
        <f t="shared" si="15"/>
        <v>1.7507770915746415</v>
      </c>
      <c r="H45">
        <v>2.7970261230000002</v>
      </c>
      <c r="I45">
        <v>-7.2450998809999998</v>
      </c>
      <c r="J45" s="3">
        <v>0.18232155999999999</v>
      </c>
      <c r="K45">
        <f>_xlfn.RANK.AVG(E45,E$2:E$56)</f>
        <v>20</v>
      </c>
      <c r="L45">
        <f>_xlfn.RANK.AVG(J45,J$2:J$56)</f>
        <v>8</v>
      </c>
      <c r="M45">
        <f t="shared" si="16"/>
        <v>0.67400855394506487</v>
      </c>
      <c r="N45">
        <f t="shared" si="17"/>
        <v>0.45428753079111744</v>
      </c>
      <c r="O45">
        <f>_xlfn.RANK.AVG(E100,E$57:E$111)</f>
        <v>25</v>
      </c>
      <c r="P45">
        <f>_xlfn.RANK.AVG(J100,J$57:J$111)</f>
        <v>11</v>
      </c>
      <c r="Q45">
        <f t="shared" si="18"/>
        <v>0.7229018246801675</v>
      </c>
      <c r="R45">
        <f t="shared" si="19"/>
        <v>0.52258704812591561</v>
      </c>
      <c r="S45">
        <f>_xlfn.RANK.AVG(E155,E$112:E$166)</f>
        <v>28</v>
      </c>
      <c r="T45">
        <f>_xlfn.RANK.AVG(J155,J$112:J$166)</f>
        <v>13</v>
      </c>
      <c r="U45">
        <f t="shared" si="20"/>
        <v>0.79104522991724169</v>
      </c>
      <c r="V45">
        <f t="shared" si="21"/>
        <v>0.62575255577482181</v>
      </c>
      <c r="W45">
        <f>_xlfn.RANK.AVG(E210,E$167:E$221)</f>
        <v>31</v>
      </c>
      <c r="X45">
        <f>_xlfn.RANK.AVG(J210,J$167:J$221)</f>
        <v>14</v>
      </c>
      <c r="Y45">
        <f t="shared" si="22"/>
        <v>0.87297580653376972</v>
      </c>
      <c r="Z45">
        <f t="shared" si="23"/>
        <v>0.76208675879328569</v>
      </c>
      <c r="AA45">
        <f>_xlfn.RANK.AVG(E265,E$222:E$276)</f>
        <v>35</v>
      </c>
      <c r="AB45">
        <f>_xlfn.RANK.AVG(J265,J$222:J$276)</f>
        <v>16</v>
      </c>
      <c r="AC45">
        <f t="shared" si="24"/>
        <v>0.97256681882123597</v>
      </c>
      <c r="AD45">
        <f t="shared" si="25"/>
        <v>0.94588621707205878</v>
      </c>
    </row>
    <row r="46" spans="1:30" x14ac:dyDescent="0.2">
      <c r="A46" s="2" t="s">
        <v>75</v>
      </c>
      <c r="B46">
        <v>-5.1259410000000001</v>
      </c>
      <c r="C46">
        <v>1.9900743000000001</v>
      </c>
      <c r="D46">
        <v>2.0195899999999999E-3</v>
      </c>
      <c r="E46" s="2">
        <f t="shared" si="13"/>
        <v>-1.4083499230591323</v>
      </c>
      <c r="F46" s="2">
        <f t="shared" si="14"/>
        <v>-6.5286014074685781</v>
      </c>
      <c r="G46" s="2">
        <f t="shared" si="15"/>
        <v>2.5352925516612022</v>
      </c>
      <c r="H46">
        <v>1.557650532</v>
      </c>
      <c r="I46">
        <v>-4.5423010189999999</v>
      </c>
      <c r="J46" s="3">
        <v>-1.3943265</v>
      </c>
      <c r="K46">
        <f>_xlfn.RANK.AVG(E46,E$2:E$56)</f>
        <v>51</v>
      </c>
      <c r="L46">
        <f>_xlfn.RANK.AVG(J46,J$2:J$56)</f>
        <v>49</v>
      </c>
      <c r="M46">
        <f t="shared" si="16"/>
        <v>1.4023423059132289E-2</v>
      </c>
      <c r="N46">
        <f t="shared" si="17"/>
        <v>1.9665639429540321E-4</v>
      </c>
      <c r="O46">
        <f>_xlfn.RANK.AVG(E101,E$57:E$111)</f>
        <v>44</v>
      </c>
      <c r="P46">
        <f>_xlfn.RANK.AVG(J101,J$57:J$111)</f>
        <v>47</v>
      </c>
      <c r="Q46">
        <f t="shared" si="18"/>
        <v>0.17254486696659244</v>
      </c>
      <c r="R46">
        <f t="shared" si="19"/>
        <v>2.9771731116519082E-2</v>
      </c>
      <c r="S46">
        <f>_xlfn.RANK.AVG(E156,E$112:E$166)</f>
        <v>43</v>
      </c>
      <c r="T46">
        <f>_xlfn.RANK.AVG(J156,J$112:J$166)</f>
        <v>47</v>
      </c>
      <c r="U46">
        <f t="shared" si="20"/>
        <v>0.24331963002842449</v>
      </c>
      <c r="V46">
        <f t="shared" si="21"/>
        <v>5.9204442357169373E-2</v>
      </c>
      <c r="W46">
        <f>_xlfn.RANK.AVG(E211,E$167:E$221)</f>
        <v>44</v>
      </c>
      <c r="X46">
        <f>_xlfn.RANK.AVG(J211,J$167:J$221)</f>
        <v>50</v>
      </c>
      <c r="Y46">
        <f t="shared" si="22"/>
        <v>0.32171231136948875</v>
      </c>
      <c r="Z46">
        <f t="shared" si="23"/>
        <v>0.10349881128669888</v>
      </c>
      <c r="AA46">
        <f>_xlfn.RANK.AVG(E266,E$222:E$276)</f>
        <v>32</v>
      </c>
      <c r="AB46">
        <f>_xlfn.RANK.AVG(J266,J$222:J$276)</f>
        <v>46</v>
      </c>
      <c r="AC46">
        <f t="shared" si="24"/>
        <v>0.58663725006978595</v>
      </c>
      <c r="AD46">
        <f t="shared" si="25"/>
        <v>0.34414326316944061</v>
      </c>
    </row>
    <row r="47" spans="1:30" x14ac:dyDescent="0.2">
      <c r="A47" s="2" t="s">
        <v>76</v>
      </c>
      <c r="B47">
        <v>-4.2767860000000004</v>
      </c>
      <c r="C47">
        <v>1.4207745000000001</v>
      </c>
      <c r="D47">
        <v>2.687811E-3</v>
      </c>
      <c r="E47" s="2">
        <f t="shared" si="13"/>
        <v>-0.58180639294443004</v>
      </c>
      <c r="F47" s="2">
        <f t="shared" si="14"/>
        <v>-5.446804438025846</v>
      </c>
      <c r="G47" s="2">
        <f t="shared" si="15"/>
        <v>1.8100223732551939</v>
      </c>
      <c r="H47">
        <v>2.1222248719999999</v>
      </c>
      <c r="I47">
        <v>-5.6980949059999997</v>
      </c>
      <c r="J47" s="3">
        <v>0.12927234000000001</v>
      </c>
      <c r="K47">
        <f>_xlfn.RANK.AVG(E47,E$2:E$56)</f>
        <v>23</v>
      </c>
      <c r="L47">
        <f>_xlfn.RANK.AVG(J47,J$2:J$56)</f>
        <v>10</v>
      </c>
      <c r="M47">
        <f t="shared" si="16"/>
        <v>0.71107873294443003</v>
      </c>
      <c r="N47">
        <f t="shared" si="17"/>
        <v>0.50563296444585604</v>
      </c>
      <c r="O47">
        <f>_xlfn.RANK.AVG(E102,E$57:E$111)</f>
        <v>17</v>
      </c>
      <c r="P47">
        <f>_xlfn.RANK.AVG(J102,J$57:J$111)</f>
        <v>7</v>
      </c>
      <c r="Q47">
        <f t="shared" si="18"/>
        <v>0.70288940529081134</v>
      </c>
      <c r="R47">
        <f t="shared" si="19"/>
        <v>0.49405351607007042</v>
      </c>
      <c r="S47">
        <f>_xlfn.RANK.AVG(E157,E$112:E$166)</f>
        <v>16</v>
      </c>
      <c r="T47">
        <f>_xlfn.RANK.AVG(J157,J$112:J$166)</f>
        <v>7</v>
      </c>
      <c r="U47">
        <f t="shared" si="20"/>
        <v>0.72746894922194882</v>
      </c>
      <c r="V47">
        <f t="shared" si="21"/>
        <v>0.5292110720820864</v>
      </c>
      <c r="W47">
        <f>_xlfn.RANK.AVG(E212,E$167:E$221)</f>
        <v>16</v>
      </c>
      <c r="X47">
        <f>_xlfn.RANK.AVG(J212,J$167:J$221)</f>
        <v>7</v>
      </c>
      <c r="Y47">
        <f t="shared" si="22"/>
        <v>0.77804661005378162</v>
      </c>
      <c r="Z47">
        <f t="shared" si="23"/>
        <v>0.60535652741618129</v>
      </c>
      <c r="AA47">
        <f>_xlfn.RANK.AVG(E267,E$222:E$276)</f>
        <v>15</v>
      </c>
      <c r="AB47">
        <f>_xlfn.RANK.AVG(J267,J$222:J$276)</f>
        <v>6</v>
      </c>
      <c r="AC47">
        <f t="shared" si="24"/>
        <v>0.89989392190820539</v>
      </c>
      <c r="AD47">
        <f t="shared" si="25"/>
        <v>0.80980907068733121</v>
      </c>
    </row>
    <row r="48" spans="1:30" x14ac:dyDescent="0.2">
      <c r="A48" s="2" t="s">
        <v>77</v>
      </c>
      <c r="B48">
        <v>-3.3374074</v>
      </c>
      <c r="C48">
        <v>0.87071896000000004</v>
      </c>
      <c r="D48">
        <v>2.4804660000000002E-3</v>
      </c>
      <c r="E48" s="2">
        <f t="shared" si="13"/>
        <v>-1.4985619204943235</v>
      </c>
      <c r="F48" s="2">
        <f t="shared" si="14"/>
        <v>-4.2500654178948247</v>
      </c>
      <c r="G48" s="2">
        <f t="shared" si="15"/>
        <v>1.1092687815114179</v>
      </c>
      <c r="H48">
        <v>1.3241093589999999</v>
      </c>
      <c r="I48">
        <v>-4.6577601609999997</v>
      </c>
      <c r="J48" s="3">
        <v>-1.3767400999999999</v>
      </c>
      <c r="K48">
        <f>_xlfn.RANK.AVG(E48,E$2:E$56)</f>
        <v>53</v>
      </c>
      <c r="L48">
        <f>_xlfn.RANK.AVG(J48,J$2:J$56)</f>
        <v>48</v>
      </c>
      <c r="M48">
        <f t="shared" si="16"/>
        <v>0.12182182049432355</v>
      </c>
      <c r="N48">
        <f t="shared" si="17"/>
        <v>1.4840555948551189E-2</v>
      </c>
      <c r="O48">
        <f>_xlfn.RANK.AVG(E103,E$57:E$111)</f>
        <v>53</v>
      </c>
      <c r="P48">
        <f>_xlfn.RANK.AVG(J103,J$57:J$111)</f>
        <v>50</v>
      </c>
      <c r="Q48">
        <f t="shared" si="18"/>
        <v>0.15395842879237542</v>
      </c>
      <c r="R48">
        <f t="shared" si="19"/>
        <v>2.3703197796216935E-2</v>
      </c>
      <c r="S48">
        <f>_xlfn.RANK.AVG(E158,E$112:E$166)</f>
        <v>53</v>
      </c>
      <c r="T48">
        <f>_xlfn.RANK.AVG(J158,J$112:J$166)</f>
        <v>49</v>
      </c>
      <c r="U48">
        <f t="shared" si="20"/>
        <v>0.18681063181611868</v>
      </c>
      <c r="V48">
        <f t="shared" si="21"/>
        <v>3.4898212159537451E-2</v>
      </c>
      <c r="W48">
        <f>_xlfn.RANK.AVG(E213,E$167:E$221)</f>
        <v>54</v>
      </c>
      <c r="X48">
        <f>_xlfn.RANK.AVG(J213,J$167:J$221)</f>
        <v>51</v>
      </c>
      <c r="Y48">
        <f t="shared" si="22"/>
        <v>0.20734709857776601</v>
      </c>
      <c r="Z48">
        <f t="shared" si="23"/>
        <v>4.2992819288617812E-2</v>
      </c>
      <c r="AA48">
        <f>_xlfn.RANK.AVG(E268,E$222:E$276)</f>
        <v>51</v>
      </c>
      <c r="AB48">
        <f>_xlfn.RANK.AVG(J268,J$222:J$276)</f>
        <v>45</v>
      </c>
      <c r="AC48">
        <f t="shared" si="24"/>
        <v>0.2754504803050859</v>
      </c>
      <c r="AD48">
        <f t="shared" si="25"/>
        <v>7.5872967100302516E-2</v>
      </c>
    </row>
    <row r="49" spans="1:30" x14ac:dyDescent="0.2">
      <c r="A49" s="2" t="s">
        <v>78</v>
      </c>
      <c r="B49">
        <v>-10.245380000000001</v>
      </c>
      <c r="C49">
        <v>4.0492590000000002</v>
      </c>
      <c r="D49">
        <v>2.7921259999999998E-3</v>
      </c>
      <c r="E49" s="2">
        <f t="shared" si="13"/>
        <v>1.3529368944367242</v>
      </c>
      <c r="F49" s="2">
        <f t="shared" si="14"/>
        <v>-13.050606925244411</v>
      </c>
      <c r="G49" s="2">
        <f t="shared" si="15"/>
        <v>5.1586295961146211</v>
      </c>
      <c r="H49">
        <v>2.9120288740000002</v>
      </c>
      <c r="I49">
        <v>-6.1545210539999999</v>
      </c>
      <c r="J49" s="3">
        <v>1.9768549500000001</v>
      </c>
      <c r="K49">
        <f>_xlfn.RANK.AVG(E49,E$2:E$56)</f>
        <v>1</v>
      </c>
      <c r="L49">
        <f>_xlfn.RANK.AVG(J49,J$2:J$56)</f>
        <v>1</v>
      </c>
      <c r="M49">
        <f t="shared" si="16"/>
        <v>0.62391805556327595</v>
      </c>
      <c r="N49">
        <f t="shared" si="17"/>
        <v>0.38927374005785909</v>
      </c>
      <c r="O49">
        <f>_xlfn.RANK.AVG(E104,E$57:E$111)</f>
        <v>1</v>
      </c>
      <c r="P49">
        <f>_xlfn.RANK.AVG(J104,J$57:J$111)</f>
        <v>1</v>
      </c>
      <c r="Q49">
        <f t="shared" si="18"/>
        <v>0.53376324657164265</v>
      </c>
      <c r="R49">
        <f t="shared" si="19"/>
        <v>0.28490320339070019</v>
      </c>
      <c r="S49">
        <f>_xlfn.RANK.AVG(E159,E$112:E$166)</f>
        <v>3</v>
      </c>
      <c r="T49">
        <f>_xlfn.RANK.AVG(J159,J$112:J$166)</f>
        <v>4</v>
      </c>
      <c r="U49">
        <f t="shared" si="20"/>
        <v>0.4427201545532724</v>
      </c>
      <c r="V49">
        <f t="shared" si="21"/>
        <v>0.1960011352476734</v>
      </c>
      <c r="W49">
        <f>_xlfn.RANK.AVG(E214,E$167:E$221)</f>
        <v>4</v>
      </c>
      <c r="X49">
        <f>_xlfn.RANK.AVG(J214,J$167:J$221)</f>
        <v>4</v>
      </c>
      <c r="Y49">
        <f t="shared" si="22"/>
        <v>0.17553546943735876</v>
      </c>
      <c r="Z49">
        <f t="shared" si="23"/>
        <v>3.0812701030593911E-2</v>
      </c>
      <c r="AA49">
        <f>_xlfn.RANK.AVG(E269,E$222:E$276)</f>
        <v>3</v>
      </c>
      <c r="AB49">
        <f>_xlfn.RANK.AVG(J269,J$222:J$276)</f>
        <v>4</v>
      </c>
      <c r="AC49">
        <f t="shared" si="24"/>
        <v>7.3713797035988904E-2</v>
      </c>
      <c r="AD49">
        <f t="shared" si="25"/>
        <v>5.4337238734629666E-3</v>
      </c>
    </row>
    <row r="50" spans="1:30" x14ac:dyDescent="0.2">
      <c r="A50" s="2" t="s">
        <v>79</v>
      </c>
      <c r="B50">
        <v>-4.0438365999999997</v>
      </c>
      <c r="C50">
        <v>1.2589238</v>
      </c>
      <c r="D50">
        <v>3.1933579999999999E-3</v>
      </c>
      <c r="E50" s="2">
        <f t="shared" si="13"/>
        <v>-2.8431984713042077E-2</v>
      </c>
      <c r="F50" s="2">
        <f t="shared" si="14"/>
        <v>-5.1500341723458423</v>
      </c>
      <c r="G50" s="2">
        <f t="shared" si="15"/>
        <v>1.6038296325162416</v>
      </c>
      <c r="H50">
        <v>2.0155299860000002</v>
      </c>
      <c r="I50">
        <v>-5.8354037730000003</v>
      </c>
      <c r="J50" s="3">
        <v>0.60753482000000003</v>
      </c>
      <c r="K50">
        <f>_xlfn.RANK.AVG(E50,E$2:E$56)</f>
        <v>8</v>
      </c>
      <c r="L50">
        <f>_xlfn.RANK.AVG(J50,J$2:J$56)</f>
        <v>5</v>
      </c>
      <c r="M50">
        <f t="shared" si="16"/>
        <v>0.63596680471304212</v>
      </c>
      <c r="N50">
        <f t="shared" si="17"/>
        <v>0.40445377669691668</v>
      </c>
      <c r="O50">
        <f>_xlfn.RANK.AVG(E105,E$57:E$111)</f>
        <v>14</v>
      </c>
      <c r="P50">
        <f>_xlfn.RANK.AVG(J105,J$57:J$111)</f>
        <v>6</v>
      </c>
      <c r="Q50">
        <f t="shared" si="18"/>
        <v>0.65336534230421284</v>
      </c>
      <c r="R50">
        <f t="shared" si="19"/>
        <v>0.42688627052430123</v>
      </c>
      <c r="S50">
        <f>_xlfn.RANK.AVG(E160,E$112:E$166)</f>
        <v>20</v>
      </c>
      <c r="T50">
        <f>_xlfn.RANK.AVG(J160,J$112:J$166)</f>
        <v>9</v>
      </c>
      <c r="U50">
        <f t="shared" si="20"/>
        <v>0.66872565480971013</v>
      </c>
      <c r="V50">
        <f t="shared" si="21"/>
        <v>0.44719400140067561</v>
      </c>
      <c r="W50">
        <f>_xlfn.RANK.AVG(E215,E$167:E$221)</f>
        <v>22</v>
      </c>
      <c r="X50">
        <f>_xlfn.RANK.AVG(J215,J$167:J$221)</f>
        <v>11</v>
      </c>
      <c r="Y50">
        <f t="shared" si="22"/>
        <v>0.69144457632107614</v>
      </c>
      <c r="Z50">
        <f t="shared" si="23"/>
        <v>0.47809560212383251</v>
      </c>
      <c r="AA50">
        <f>_xlfn.RANK.AVG(E270,E$222:E$276)</f>
        <v>27</v>
      </c>
      <c r="AB50">
        <f>_xlfn.RANK.AVG(J270,J$222:J$276)</f>
        <v>15</v>
      </c>
      <c r="AC50">
        <f t="shared" si="24"/>
        <v>0.72031412724572497</v>
      </c>
      <c r="AD50">
        <f t="shared" si="25"/>
        <v>0.51885244190977042</v>
      </c>
    </row>
    <row r="51" spans="1:30" x14ac:dyDescent="0.2">
      <c r="A51" s="2" t="s">
        <v>80</v>
      </c>
      <c r="B51">
        <v>-3.3268713999999999</v>
      </c>
      <c r="C51">
        <v>0.89094759999999995</v>
      </c>
      <c r="D51">
        <v>2.4204280000000001E-3</v>
      </c>
      <c r="E51" s="2">
        <f t="shared" si="13"/>
        <v>-1.48936164689803</v>
      </c>
      <c r="F51" s="2">
        <f t="shared" si="14"/>
        <v>-4.2366428827039009</v>
      </c>
      <c r="G51" s="2">
        <f t="shared" si="15"/>
        <v>1.1350394375729709</v>
      </c>
      <c r="H51">
        <v>1.1521616640000001</v>
      </c>
      <c r="I51">
        <v>-4.2127145410000004</v>
      </c>
      <c r="J51" s="3">
        <v>-1.4271164000000001</v>
      </c>
      <c r="K51">
        <f>_xlfn.RANK.AVG(E51,E$2:E$56)</f>
        <v>52</v>
      </c>
      <c r="L51">
        <f>_xlfn.RANK.AVG(J51,J$2:J$56)</f>
        <v>52</v>
      </c>
      <c r="M51">
        <f t="shared" si="16"/>
        <v>6.2245246898029905E-2</v>
      </c>
      <c r="N51">
        <f t="shared" si="17"/>
        <v>3.8744707613967014E-3</v>
      </c>
      <c r="O51">
        <f>_xlfn.RANK.AVG(E106,E$57:E$111)</f>
        <v>49</v>
      </c>
      <c r="P51">
        <f>_xlfn.RANK.AVG(J106,J$57:J$111)</f>
        <v>48</v>
      </c>
      <c r="Q51">
        <f t="shared" si="18"/>
        <v>6.9704104258542676E-2</v>
      </c>
      <c r="R51">
        <f t="shared" si="19"/>
        <v>4.8586621504857876E-3</v>
      </c>
      <c r="S51">
        <f>_xlfn.RANK.AVG(E161,E$112:E$166)</f>
        <v>49</v>
      </c>
      <c r="T51">
        <f>_xlfn.RANK.AVG(J161,J$112:J$166)</f>
        <v>48</v>
      </c>
      <c r="U51">
        <f t="shared" si="20"/>
        <v>7.5261554618724968E-2</v>
      </c>
      <c r="V51">
        <f t="shared" si="21"/>
        <v>5.6643016036273218E-3</v>
      </c>
      <c r="W51">
        <f>_xlfn.RANK.AVG(E216,E$167:E$221)</f>
        <v>51</v>
      </c>
      <c r="X51">
        <f>_xlfn.RANK.AVG(J216,J$167:J$221)</f>
        <v>52</v>
      </c>
      <c r="Y51">
        <f t="shared" si="22"/>
        <v>7.4043678984897277E-2</v>
      </c>
      <c r="Z51">
        <f t="shared" si="23"/>
        <v>5.4824663976185189E-3</v>
      </c>
      <c r="AA51">
        <f>_xlfn.RANK.AVG(E271,E$222:E$276)</f>
        <v>47</v>
      </c>
      <c r="AB51">
        <f>_xlfn.RANK.AVG(J271,J$222:J$276)</f>
        <v>41</v>
      </c>
      <c r="AC51">
        <f t="shared" si="24"/>
        <v>5.6885447347918117E-2</v>
      </c>
      <c r="AD51">
        <f t="shared" si="25"/>
        <v>3.2359541199727644E-3</v>
      </c>
    </row>
    <row r="52" spans="1:30" x14ac:dyDescent="0.2">
      <c r="A52" s="2" t="s">
        <v>81</v>
      </c>
      <c r="B52">
        <v>-2.3478672999999999</v>
      </c>
      <c r="C52">
        <v>0.38853391999999998</v>
      </c>
      <c r="D52">
        <v>5.4221110000000003E-3</v>
      </c>
      <c r="E52" s="2">
        <f t="shared" si="13"/>
        <v>-0.30558522873504629</v>
      </c>
      <c r="F52" s="2">
        <f t="shared" si="14"/>
        <v>-2.989422212211458</v>
      </c>
      <c r="G52" s="2">
        <f t="shared" si="15"/>
        <v>0.49498008865484533</v>
      </c>
      <c r="H52">
        <v>0.67084723400000001</v>
      </c>
      <c r="I52">
        <v>-4.5369885510000003</v>
      </c>
      <c r="J52" s="3">
        <v>-0.88438030000000001</v>
      </c>
      <c r="K52">
        <f>_xlfn.RANK.AVG(E52,E$2:E$56)</f>
        <v>14</v>
      </c>
      <c r="L52">
        <f>_xlfn.RANK.AVG(J52,J$2:J$56)</f>
        <v>33</v>
      </c>
      <c r="M52">
        <f t="shared" si="16"/>
        <v>0.57879507126495366</v>
      </c>
      <c r="N52">
        <f t="shared" si="17"/>
        <v>0.33500373452060278</v>
      </c>
      <c r="O52">
        <f>_xlfn.RANK.AVG(E107,E$57:E$111)</f>
        <v>13</v>
      </c>
      <c r="P52">
        <f>_xlfn.RANK.AVG(J107,J$57:J$111)</f>
        <v>22</v>
      </c>
      <c r="Q52">
        <f t="shared" si="18"/>
        <v>0.46007258625809222</v>
      </c>
      <c r="R52">
        <f t="shared" si="19"/>
        <v>0.21166678462620972</v>
      </c>
      <c r="S52">
        <f>_xlfn.RANK.AVG(E162,E$112:E$166)</f>
        <v>18</v>
      </c>
      <c r="T52">
        <f>_xlfn.RANK.AVG(J162,J$112:J$166)</f>
        <v>27</v>
      </c>
      <c r="U52">
        <f t="shared" si="20"/>
        <v>0.43415503955110979</v>
      </c>
      <c r="V52">
        <f t="shared" si="21"/>
        <v>0.18849059836762572</v>
      </c>
      <c r="W52">
        <f>_xlfn.RANK.AVG(E217,E$167:E$221)</f>
        <v>18</v>
      </c>
      <c r="X52">
        <f>_xlfn.RANK.AVG(J217,J$167:J$221)</f>
        <v>24</v>
      </c>
      <c r="Y52">
        <f t="shared" si="22"/>
        <v>0.29981170611965802</v>
      </c>
      <c r="Z52">
        <f t="shared" si="23"/>
        <v>8.9887059126380189E-2</v>
      </c>
      <c r="AA52">
        <f>_xlfn.RANK.AVG(E272,E$222:E$276)</f>
        <v>19</v>
      </c>
      <c r="AB52">
        <f>_xlfn.RANK.AVG(J272,J$222:J$276)</f>
        <v>24</v>
      </c>
      <c r="AC52">
        <f t="shared" si="24"/>
        <v>0.1205591303778849</v>
      </c>
      <c r="AD52">
        <f t="shared" si="25"/>
        <v>1.4534503917471851E-2</v>
      </c>
    </row>
    <row r="53" spans="1:30" x14ac:dyDescent="0.2">
      <c r="A53" s="2" t="s">
        <v>82</v>
      </c>
      <c r="B53">
        <v>-5.7381989999999998</v>
      </c>
      <c r="C53">
        <v>1.9158310000000001</v>
      </c>
      <c r="D53">
        <v>3.0130460000000001E-3</v>
      </c>
      <c r="E53" s="2">
        <f t="shared" si="13"/>
        <v>4.5369209710852246E-2</v>
      </c>
      <c r="F53" s="2">
        <f t="shared" si="14"/>
        <v>-7.3085989920286041</v>
      </c>
      <c r="G53" s="2">
        <f t="shared" si="15"/>
        <v>2.4407089044573023</v>
      </c>
      <c r="H53">
        <v>2.7854426129999998</v>
      </c>
      <c r="I53">
        <v>-7.970700763</v>
      </c>
      <c r="J53" s="3">
        <v>0.39521273000000001</v>
      </c>
      <c r="K53">
        <f>_xlfn.RANK.AVG(E53,E$2:E$56)</f>
        <v>7</v>
      </c>
      <c r="L53">
        <f>_xlfn.RANK.AVG(J53,J$2:J$56)</f>
        <v>6</v>
      </c>
      <c r="M53">
        <f t="shared" si="16"/>
        <v>0.34984352028914778</v>
      </c>
      <c r="N53">
        <f t="shared" si="17"/>
        <v>0.12239048868830335</v>
      </c>
      <c r="O53">
        <f>_xlfn.RANK.AVG(E108,E$57:E$111)</f>
        <v>3</v>
      </c>
      <c r="P53">
        <f>_xlfn.RANK.AVG(J108,J$57:J$111)</f>
        <v>3</v>
      </c>
      <c r="Q53">
        <f t="shared" si="18"/>
        <v>0.49704209650193665</v>
      </c>
      <c r="R53">
        <f t="shared" si="19"/>
        <v>0.24705084569504052</v>
      </c>
      <c r="S53">
        <f>_xlfn.RANK.AVG(E163,E$112:E$166)</f>
        <v>1</v>
      </c>
      <c r="T53">
        <f>_xlfn.RANK.AVG(J163,J$112:J$166)</f>
        <v>1</v>
      </c>
      <c r="U53">
        <f t="shared" si="20"/>
        <v>0.76723232917391071</v>
      </c>
      <c r="V53">
        <f t="shared" si="21"/>
        <v>0.58864544692962406</v>
      </c>
      <c r="W53">
        <f>_xlfn.RANK.AVG(E218,E$167:E$221)</f>
        <v>1</v>
      </c>
      <c r="X53">
        <f>_xlfn.RANK.AVG(J218,J$167:J$221)</f>
        <v>1</v>
      </c>
      <c r="Y53">
        <f t="shared" si="22"/>
        <v>0.90063539843142726</v>
      </c>
      <c r="Z53">
        <f t="shared" si="23"/>
        <v>0.81114412090773569</v>
      </c>
      <c r="AA53">
        <f>_xlfn.RANK.AVG(E273,E$222:E$276)</f>
        <v>2</v>
      </c>
      <c r="AB53">
        <f>_xlfn.RANK.AVG(J273,J$222:J$276)</f>
        <v>1</v>
      </c>
      <c r="AC53">
        <f t="shared" si="24"/>
        <v>0.9861915230592575</v>
      </c>
      <c r="AD53">
        <f t="shared" si="25"/>
        <v>0.97257372015393806</v>
      </c>
    </row>
    <row r="54" spans="1:30" x14ac:dyDescent="0.2">
      <c r="A54" s="2" t="s">
        <v>83</v>
      </c>
      <c r="B54">
        <v>-3.2266604999999999</v>
      </c>
      <c r="C54">
        <v>1.1038178999999999</v>
      </c>
      <c r="D54">
        <v>2.5565639999999999E-3</v>
      </c>
      <c r="E54" s="2">
        <f t="shared" si="13"/>
        <v>-0.5138614636563994</v>
      </c>
      <c r="F54" s="2">
        <f t="shared" si="14"/>
        <v>-4.1089773235007767</v>
      </c>
      <c r="G54" s="2">
        <f t="shared" si="15"/>
        <v>1.4062295564845539</v>
      </c>
      <c r="H54">
        <v>1.817423247</v>
      </c>
      <c r="I54">
        <v>-3.780200207</v>
      </c>
      <c r="J54" s="3">
        <v>-0.222219</v>
      </c>
      <c r="K54">
        <f>_xlfn.RANK.AVG(E54,E$2:E$56)</f>
        <v>21</v>
      </c>
      <c r="L54">
        <f>_xlfn.RANK.AVG(J54,J$2:J$56)</f>
        <v>15</v>
      </c>
      <c r="M54">
        <f t="shared" si="16"/>
        <v>0.2916424636563994</v>
      </c>
      <c r="N54">
        <f t="shared" si="17"/>
        <v>8.5055326607574241E-2</v>
      </c>
      <c r="O54">
        <f>_xlfn.RANK.AVG(E109,E$57:E$111)</f>
        <v>24</v>
      </c>
      <c r="P54">
        <f>_xlfn.RANK.AVG(J109,J$57:J$111)</f>
        <v>17</v>
      </c>
      <c r="Q54">
        <f t="shared" si="18"/>
        <v>0.28733323538745426</v>
      </c>
      <c r="R54">
        <f t="shared" si="19"/>
        <v>8.2560388158222198E-2</v>
      </c>
      <c r="S54">
        <f>_xlfn.RANK.AVG(E164,E$112:E$166)</f>
        <v>22</v>
      </c>
      <c r="T54">
        <f>_xlfn.RANK.AVG(J164,J$112:J$166)</f>
        <v>19</v>
      </c>
      <c r="U54">
        <f t="shared" si="20"/>
        <v>0.27912124071430178</v>
      </c>
      <c r="V54">
        <f t="shared" si="21"/>
        <v>7.7908667017891189E-2</v>
      </c>
      <c r="W54">
        <f>_xlfn.RANK.AVG(E219,E$167:E$221)</f>
        <v>20</v>
      </c>
      <c r="X54">
        <f>_xlfn.RANK.AVG(J219,J$167:J$221)</f>
        <v>18</v>
      </c>
      <c r="Y54">
        <f t="shared" si="22"/>
        <v>0.27660625240375319</v>
      </c>
      <c r="Z54">
        <f t="shared" si="23"/>
        <v>7.6511018868848826E-2</v>
      </c>
      <c r="AA54">
        <f>_xlfn.RANK.AVG(E274,E$222:E$276)</f>
        <v>23</v>
      </c>
      <c r="AB54">
        <f>_xlfn.RANK.AVG(J274,J$222:J$276)</f>
        <v>20</v>
      </c>
      <c r="AC54">
        <f t="shared" si="24"/>
        <v>0.28077560746411645</v>
      </c>
      <c r="AD54">
        <f t="shared" si="25"/>
        <v>7.8834941746843606E-2</v>
      </c>
    </row>
    <row r="55" spans="1:30" x14ac:dyDescent="0.2">
      <c r="A55" s="2" t="s">
        <v>84</v>
      </c>
      <c r="B55">
        <v>-3.5373408999999998</v>
      </c>
      <c r="C55">
        <v>0.95175164999999995</v>
      </c>
      <c r="D55">
        <v>3.1933579999999999E-3</v>
      </c>
      <c r="E55" s="2">
        <f t="shared" si="13"/>
        <v>-0.63282181594652476</v>
      </c>
      <c r="F55" s="2">
        <f t="shared" si="14"/>
        <v>-4.5047744573400124</v>
      </c>
      <c r="G55" s="2">
        <f t="shared" si="15"/>
        <v>1.2125018996910111</v>
      </c>
      <c r="H55">
        <v>1.2051501840000001</v>
      </c>
      <c r="I55">
        <v>-4.4615494870000001</v>
      </c>
      <c r="J55" s="3">
        <v>-0.60330649999999997</v>
      </c>
      <c r="K55">
        <f>_xlfn.RANK.AVG(E55,E$2:E$56)</f>
        <v>26</v>
      </c>
      <c r="L55">
        <f>_xlfn.RANK.AVG(J55,J$2:J$56)</f>
        <v>22</v>
      </c>
      <c r="M55">
        <f t="shared" si="16"/>
        <v>2.9515315946524789E-2</v>
      </c>
      <c r="N55">
        <f t="shared" si="17"/>
        <v>8.7115387542318051E-4</v>
      </c>
      <c r="O55">
        <f>_xlfn.RANK.AVG(E110,E$57:E$111)</f>
        <v>31</v>
      </c>
      <c r="P55">
        <f>_xlfn.RANK.AVG(J110,J$57:J$111)</f>
        <v>30</v>
      </c>
      <c r="Q55">
        <f t="shared" si="18"/>
        <v>1.7337678334972795E-2</v>
      </c>
      <c r="R55">
        <f t="shared" si="19"/>
        <v>3.0059509004698502E-4</v>
      </c>
      <c r="S55">
        <f>_xlfn.RANK.AVG(E165,E$112:E$166)</f>
        <v>34</v>
      </c>
      <c r="T55">
        <f>_xlfn.RANK.AVG(J165,J$112:J$166)</f>
        <v>33</v>
      </c>
      <c r="U55">
        <f t="shared" si="20"/>
        <v>2.0520089570342182E-2</v>
      </c>
      <c r="V55">
        <f t="shared" si="21"/>
        <v>4.2107407597486595E-4</v>
      </c>
      <c r="W55">
        <f>_xlfn.RANK.AVG(E220,E$167:E$221)</f>
        <v>38</v>
      </c>
      <c r="X55">
        <f>_xlfn.RANK.AVG(J220,J$167:J$221)</f>
        <v>35</v>
      </c>
      <c r="Y55">
        <f t="shared" si="22"/>
        <v>7.8733771238317374E-3</v>
      </c>
      <c r="Z55">
        <f t="shared" si="23"/>
        <v>6.1990067334076921E-5</v>
      </c>
      <c r="AA55">
        <f>_xlfn.RANK.AVG(E275,E$222:E$276)</f>
        <v>39</v>
      </c>
      <c r="AB55">
        <f>_xlfn.RANK.AVG(J275,J$222:J$276)</f>
        <v>37</v>
      </c>
      <c r="AC55">
        <f t="shared" si="24"/>
        <v>1.5573502586417737E-2</v>
      </c>
      <c r="AD55">
        <f t="shared" si="25"/>
        <v>2.4253398280915995E-4</v>
      </c>
    </row>
    <row r="56" spans="1:30" x14ac:dyDescent="0.2">
      <c r="A56" s="2" t="s">
        <v>85</v>
      </c>
      <c r="B56">
        <v>-2.4814725000000002</v>
      </c>
      <c r="C56">
        <v>0.75240076</v>
      </c>
      <c r="D56">
        <v>3.0362840000000002E-3</v>
      </c>
      <c r="E56" s="2">
        <f t="shared" si="13"/>
        <v>-0.24924631872520878</v>
      </c>
      <c r="F56" s="2">
        <f t="shared" si="14"/>
        <v>-3.159631067440233</v>
      </c>
      <c r="G56" s="2">
        <f t="shared" si="15"/>
        <v>0.95853508720364244</v>
      </c>
      <c r="H56">
        <v>0.86766439699999998</v>
      </c>
      <c r="I56">
        <v>-4.2554346130000003</v>
      </c>
      <c r="J56" s="3">
        <v>-1.6265841000000001</v>
      </c>
      <c r="K56">
        <f>_xlfn.RANK.AVG(E56,E$2:E$56)</f>
        <v>12</v>
      </c>
      <c r="L56">
        <f>_xlfn.RANK.AVG(J56,J$2:J$56)</f>
        <v>54</v>
      </c>
      <c r="M56">
        <f t="shared" si="16"/>
        <v>1.3773377812747913</v>
      </c>
      <c r="N56">
        <f t="shared" si="17"/>
        <v>1.897059363726965</v>
      </c>
      <c r="O56">
        <f>_xlfn.RANK.AVG(E111,E$57:E$111)</f>
        <v>19</v>
      </c>
      <c r="P56">
        <f>_xlfn.RANK.AVG(J111,J$57:J$111)</f>
        <v>54</v>
      </c>
      <c r="Q56">
        <f t="shared" si="18"/>
        <v>1.3798159872065596</v>
      </c>
      <c r="R56">
        <f t="shared" si="19"/>
        <v>1.9038921585508126</v>
      </c>
      <c r="S56">
        <f>_xlfn.RANK.AVG(E166,E$112:E$166)</f>
        <v>21</v>
      </c>
      <c r="T56">
        <f>_xlfn.RANK.AVG(J166,J$112:J$166)</f>
        <v>53</v>
      </c>
      <c r="U56">
        <f t="shared" si="20"/>
        <v>1.4040119585075308</v>
      </c>
      <c r="V56">
        <f t="shared" si="21"/>
        <v>1.9712495796321523</v>
      </c>
      <c r="W56">
        <f>_xlfn.RANK.AVG(E221,E$167:E$221)</f>
        <v>25</v>
      </c>
      <c r="X56">
        <f>_xlfn.RANK.AVG(J221,J$167:J$221)</f>
        <v>54</v>
      </c>
      <c r="Y56">
        <f t="shared" si="22"/>
        <v>1.4112488376812977</v>
      </c>
      <c r="Z56">
        <f t="shared" si="23"/>
        <v>1.9916232818568138</v>
      </c>
      <c r="AA56">
        <f>_xlfn.RANK.AVG(E276,E$222:E$276)</f>
        <v>31</v>
      </c>
      <c r="AB56">
        <f>_xlfn.RANK.AVG(J276,J$222:J$276)</f>
        <v>54</v>
      </c>
      <c r="AC56">
        <f t="shared" si="24"/>
        <v>1.4239168679567846</v>
      </c>
      <c r="AD56">
        <f t="shared" si="25"/>
        <v>2.0275392468518594</v>
      </c>
    </row>
    <row r="57" spans="1:30" x14ac:dyDescent="0.2">
      <c r="A57" s="4" t="s">
        <v>31</v>
      </c>
      <c r="B57">
        <v>-2.5517775999999999</v>
      </c>
      <c r="C57">
        <v>0.79680600000000001</v>
      </c>
      <c r="D57">
        <v>2.5630509999999998E-3</v>
      </c>
      <c r="E57" s="2">
        <f t="shared" si="13"/>
        <v>-0.64742918088672619</v>
      </c>
      <c r="F57" s="2">
        <f t="shared" si="14"/>
        <v>-3.249197570748072</v>
      </c>
      <c r="G57" s="2">
        <f t="shared" si="15"/>
        <v>1.0151059771582176</v>
      </c>
      <c r="H57">
        <v>1.3025655570000001</v>
      </c>
      <c r="I57">
        <v>-3.9041844060000002</v>
      </c>
      <c r="J57" s="5">
        <v>-0.54991299999999999</v>
      </c>
    </row>
    <row r="58" spans="1:30" x14ac:dyDescent="0.2">
      <c r="A58" s="4" t="s">
        <v>33</v>
      </c>
      <c r="B58">
        <v>-4.1031475000000004</v>
      </c>
      <c r="C58">
        <v>1.5287588999999999</v>
      </c>
      <c r="D58">
        <v>3.0473869999999999E-3</v>
      </c>
      <c r="E58" s="2">
        <f t="shared" si="13"/>
        <v>0.70946947944631089</v>
      </c>
      <c r="F58" s="2">
        <f t="shared" si="14"/>
        <v>-5.2255944079623333</v>
      </c>
      <c r="G58" s="2">
        <f t="shared" si="15"/>
        <v>1.9475911288617576</v>
      </c>
      <c r="H58">
        <v>1.6538486720000001</v>
      </c>
      <c r="I58">
        <v>-4.5332515720000002</v>
      </c>
      <c r="J58" s="5">
        <v>0.50077528999999998</v>
      </c>
    </row>
    <row r="59" spans="1:30" x14ac:dyDescent="0.2">
      <c r="A59" s="4" t="s">
        <v>34</v>
      </c>
      <c r="B59">
        <v>-7.1637807000000002</v>
      </c>
      <c r="C59">
        <v>2.6311564000000001</v>
      </c>
      <c r="D59">
        <v>3.094538E-3</v>
      </c>
      <c r="E59" s="2">
        <f t="shared" si="13"/>
        <v>1.2481802613234827</v>
      </c>
      <c r="F59" s="2">
        <f t="shared" si="14"/>
        <v>-9.1247455880599766</v>
      </c>
      <c r="G59" s="2">
        <f t="shared" si="15"/>
        <v>3.3520111400743695</v>
      </c>
      <c r="H59">
        <v>2.2779510520000001</v>
      </c>
      <c r="I59">
        <v>-6.7910077539999998</v>
      </c>
      <c r="J59" s="5">
        <v>0.24294618000000001</v>
      </c>
    </row>
    <row r="60" spans="1:30" x14ac:dyDescent="0.2">
      <c r="A60" s="4" t="s">
        <v>35</v>
      </c>
      <c r="B60">
        <v>-2.9624877000000001</v>
      </c>
      <c r="C60">
        <v>0.78121834999999995</v>
      </c>
      <c r="D60">
        <v>3.181471E-3</v>
      </c>
      <c r="E60" s="2">
        <f t="shared" si="13"/>
        <v>-0.60607741502176016</v>
      </c>
      <c r="F60" s="2">
        <f t="shared" si="14"/>
        <v>-3.7724294206453486</v>
      </c>
      <c r="G60" s="2">
        <f t="shared" si="15"/>
        <v>0.99524779751994885</v>
      </c>
      <c r="H60">
        <v>0.92319157299999999</v>
      </c>
      <c r="I60">
        <v>-3.8797241549999999</v>
      </c>
      <c r="J60" s="5">
        <v>-0.94314819999999999</v>
      </c>
    </row>
    <row r="61" spans="1:30" x14ac:dyDescent="0.2">
      <c r="A61" s="4" t="s">
        <v>36</v>
      </c>
      <c r="B61">
        <v>-4.2842849999999997</v>
      </c>
      <c r="C61">
        <v>1.7075651999999999</v>
      </c>
      <c r="D61">
        <v>3.1333229999999999E-3</v>
      </c>
      <c r="E61" s="2">
        <f t="shared" si="13"/>
        <v>1.3598252188844739</v>
      </c>
      <c r="F61" s="2">
        <f t="shared" si="14"/>
        <v>-5.4563579299959226</v>
      </c>
      <c r="G61" s="2">
        <f t="shared" si="15"/>
        <v>2.1753847748477884</v>
      </c>
      <c r="H61">
        <v>1.7074180329999999</v>
      </c>
      <c r="I61">
        <v>-4.6452205849999997</v>
      </c>
      <c r="J61" s="5">
        <v>0.66217238</v>
      </c>
    </row>
    <row r="62" spans="1:30" x14ac:dyDescent="0.2">
      <c r="A62" s="4" t="s">
        <v>37</v>
      </c>
      <c r="B62">
        <v>-4.2678330000000004</v>
      </c>
      <c r="C62">
        <v>1.6149988</v>
      </c>
      <c r="D62">
        <v>3.094538E-3</v>
      </c>
      <c r="E62" s="2">
        <f t="shared" si="13"/>
        <v>0.93148358581809987</v>
      </c>
      <c r="F62" s="2">
        <f t="shared" si="14"/>
        <v>-5.43539859543242</v>
      </c>
      <c r="G62" s="2">
        <f t="shared" si="15"/>
        <v>2.057458070073956</v>
      </c>
      <c r="H62">
        <v>1.919058135</v>
      </c>
      <c r="I62">
        <v>-5.5981750440000004</v>
      </c>
      <c r="J62" s="5">
        <v>0.34003729999999999</v>
      </c>
    </row>
    <row r="63" spans="1:30" x14ac:dyDescent="0.2">
      <c r="A63" s="4" t="s">
        <v>38</v>
      </c>
      <c r="B63">
        <v>-3.4134083</v>
      </c>
      <c r="C63">
        <v>1.029177</v>
      </c>
      <c r="D63">
        <v>3.094538E-3</v>
      </c>
      <c r="E63" s="2">
        <f t="shared" si="13"/>
        <v>-0.28951756014100871</v>
      </c>
      <c r="F63" s="2">
        <f t="shared" si="14"/>
        <v>-4.3468881926472784</v>
      </c>
      <c r="G63" s="2">
        <f t="shared" si="15"/>
        <v>1.3111393792890149</v>
      </c>
      <c r="H63">
        <v>1.088499828</v>
      </c>
      <c r="I63">
        <v>-4.0988672680000002</v>
      </c>
      <c r="J63" s="5">
        <v>-0.73188799999999998</v>
      </c>
    </row>
    <row r="64" spans="1:30" x14ac:dyDescent="0.2">
      <c r="A64" s="4" t="s">
        <v>39</v>
      </c>
      <c r="B64">
        <v>-3.7855894999999999</v>
      </c>
      <c r="C64">
        <v>1.050611</v>
      </c>
      <c r="D64">
        <v>3.0016510000000001E-3</v>
      </c>
      <c r="E64" s="2">
        <f t="shared" si="13"/>
        <v>-0.80348877351059866</v>
      </c>
      <c r="F64" s="2">
        <f t="shared" si="14"/>
        <v>-4.8210354263602753</v>
      </c>
      <c r="G64" s="2">
        <f t="shared" si="15"/>
        <v>1.3384456263735114</v>
      </c>
      <c r="H64">
        <v>1.2069381450000001</v>
      </c>
      <c r="I64">
        <v>-4.2200147499999998</v>
      </c>
      <c r="J64" s="5">
        <v>-0.60367219999999999</v>
      </c>
    </row>
    <row r="65" spans="1:10" x14ac:dyDescent="0.2">
      <c r="A65" s="4" t="s">
        <v>40</v>
      </c>
      <c r="B65">
        <v>-3.5213838000000002</v>
      </c>
      <c r="C65">
        <v>1.1180644</v>
      </c>
      <c r="D65">
        <v>2.9534240000000001E-3</v>
      </c>
      <c r="E65" s="2">
        <f t="shared" si="13"/>
        <v>-0.27765003472312128</v>
      </c>
      <c r="F65" s="2">
        <f t="shared" si="14"/>
        <v>-4.484445609931595</v>
      </c>
      <c r="G65" s="2">
        <f t="shared" si="15"/>
        <v>1.4243791528776342</v>
      </c>
      <c r="H65">
        <v>0.98132515799999998</v>
      </c>
      <c r="I65">
        <v>-3.7188890959999998</v>
      </c>
      <c r="J65" s="5">
        <v>-0.82098059999999995</v>
      </c>
    </row>
    <row r="66" spans="1:10" x14ac:dyDescent="0.2">
      <c r="A66" s="4" t="s">
        <v>41</v>
      </c>
      <c r="B66">
        <v>-4.2640630000000002</v>
      </c>
      <c r="C66">
        <v>1.4731403999999999</v>
      </c>
      <c r="D66">
        <v>3.2025619999999999E-3</v>
      </c>
      <c r="E66" s="2">
        <f t="shared" si="13"/>
        <v>0.57976412767474206</v>
      </c>
      <c r="F66" s="2">
        <f t="shared" si="14"/>
        <v>-5.4305957330871477</v>
      </c>
      <c r="G66" s="2">
        <f t="shared" si="15"/>
        <v>1.8767348956122913</v>
      </c>
      <c r="H66">
        <v>1.5416155650000001</v>
      </c>
      <c r="I66">
        <v>-4.722913793</v>
      </c>
      <c r="J66" s="5">
        <v>0.19614228</v>
      </c>
    </row>
    <row r="67" spans="1:10" x14ac:dyDescent="0.2">
      <c r="A67" s="4" t="s">
        <v>42</v>
      </c>
      <c r="B67">
        <v>-7.4114069999999996</v>
      </c>
      <c r="C67">
        <v>2.7024810000000001</v>
      </c>
      <c r="D67">
        <v>2.8003360000000001E-3</v>
      </c>
      <c r="E67" s="2">
        <f t="shared" si="13"/>
        <v>0.20099711297106149</v>
      </c>
      <c r="F67" s="2">
        <f t="shared" si="14"/>
        <v>-9.4402137663010706</v>
      </c>
      <c r="G67" s="2">
        <f t="shared" si="15"/>
        <v>3.4428764545654991</v>
      </c>
      <c r="H67">
        <v>2.7821505169999998</v>
      </c>
      <c r="I67">
        <v>-8.1236876480000006</v>
      </c>
      <c r="J67" s="5">
        <v>-0.33226109999999998</v>
      </c>
    </row>
    <row r="68" spans="1:10" x14ac:dyDescent="0.2">
      <c r="A68" s="4" t="s">
        <v>43</v>
      </c>
      <c r="B68">
        <v>-3.7753380000000001</v>
      </c>
      <c r="C68">
        <v>1.0141445</v>
      </c>
      <c r="D68">
        <v>3.1933579999999999E-3</v>
      </c>
      <c r="E68" s="2">
        <f t="shared" si="13"/>
        <v>-0.68219370357013298</v>
      </c>
      <c r="F68" s="2">
        <f t="shared" si="14"/>
        <v>-4.8079753352906325</v>
      </c>
      <c r="G68" s="2">
        <f t="shared" si="15"/>
        <v>1.2919884434255413</v>
      </c>
      <c r="H68">
        <v>1.237237116</v>
      </c>
      <c r="I68">
        <v>-4.6261207820000001</v>
      </c>
      <c r="J68" s="5">
        <v>-0.66358839999999997</v>
      </c>
    </row>
    <row r="69" spans="1:10" x14ac:dyDescent="0.2">
      <c r="A69" s="4" t="s">
        <v>44</v>
      </c>
      <c r="B69">
        <v>-3.6215269999999999</v>
      </c>
      <c r="C69">
        <v>1.3720604999999999</v>
      </c>
      <c r="D69">
        <v>2.3632280000000002E-3</v>
      </c>
      <c r="E69" s="2">
        <f t="shared" si="13"/>
        <v>-0.48119157151164837</v>
      </c>
      <c r="F69" s="2">
        <f t="shared" si="14"/>
        <v>-4.6120249214475111</v>
      </c>
      <c r="G69" s="2">
        <f t="shared" si="15"/>
        <v>1.7479622575290503</v>
      </c>
      <c r="H69">
        <v>1.707056379</v>
      </c>
      <c r="I69">
        <v>-4.3866348339999996</v>
      </c>
      <c r="J69" s="5">
        <v>-0.35667490000000002</v>
      </c>
    </row>
    <row r="70" spans="1:10" x14ac:dyDescent="0.2">
      <c r="A70" s="4" t="s">
        <v>45</v>
      </c>
      <c r="B70">
        <v>-4.1298846999999999</v>
      </c>
      <c r="C70">
        <v>1.2197453</v>
      </c>
      <c r="D70">
        <v>3.1933579999999999E-3</v>
      </c>
      <c r="E70" s="2">
        <f t="shared" si="13"/>
        <v>-0.29744205816617153</v>
      </c>
      <c r="F70" s="2">
        <f t="shared" si="14"/>
        <v>-5.2596567663437641</v>
      </c>
      <c r="G70" s="2">
        <f t="shared" si="15"/>
        <v>1.5539174462047767</v>
      </c>
      <c r="H70">
        <v>1.4502718830000001</v>
      </c>
      <c r="I70">
        <v>-4.5423795519999999</v>
      </c>
      <c r="J70" s="5">
        <v>6.6630079999999994E-2</v>
      </c>
    </row>
    <row r="71" spans="1:10" x14ac:dyDescent="0.2">
      <c r="A71" s="4" t="s">
        <v>46</v>
      </c>
      <c r="B71">
        <v>-7.189495</v>
      </c>
      <c r="C71">
        <v>2.6272739999999999</v>
      </c>
      <c r="D71">
        <v>3.0016510000000001E-3</v>
      </c>
      <c r="E71" s="2">
        <f t="shared" ref="E71:E102" si="26">(B71+C71*D71*1000) * $AG$2 + $AG$1</f>
        <v>0.88921645159954066</v>
      </c>
      <c r="F71" s="2">
        <f t="shared" ref="F71:F92" si="27">B71*$AG$2+$AG$1</f>
        <v>-9.1575048037642244</v>
      </c>
      <c r="G71" s="2">
        <f t="shared" ref="G71:G92" si="28">C71*$AG$2</f>
        <v>3.3470650836368936</v>
      </c>
      <c r="H71">
        <v>3.6571650359999999</v>
      </c>
      <c r="I71">
        <v>-9.0631903749999996</v>
      </c>
      <c r="J71" s="5">
        <v>1.88255949</v>
      </c>
    </row>
    <row r="72" spans="1:10" x14ac:dyDescent="0.2">
      <c r="A72" s="4" t="s">
        <v>47</v>
      </c>
      <c r="B72">
        <v>-4.2504140000000001</v>
      </c>
      <c r="C72">
        <v>1.5694589999999999</v>
      </c>
      <c r="D72">
        <v>3.1431710000000002E-3</v>
      </c>
      <c r="E72" s="2">
        <f t="shared" si="26"/>
        <v>0.87138010516935194</v>
      </c>
      <c r="F72" s="2">
        <f t="shared" si="27"/>
        <v>-5.4132073330471977</v>
      </c>
      <c r="G72" s="2">
        <f t="shared" si="28"/>
        <v>1.9994417860869005</v>
      </c>
      <c r="H72">
        <v>2.1882349510000001</v>
      </c>
      <c r="I72">
        <v>-5.7569782470000002</v>
      </c>
      <c r="J72" s="5">
        <v>1.11001371</v>
      </c>
    </row>
    <row r="73" spans="1:10" x14ac:dyDescent="0.2">
      <c r="A73" s="4" t="s">
        <v>48</v>
      </c>
      <c r="B73">
        <v>-3.1921157999999998</v>
      </c>
      <c r="C73">
        <v>0.93691040000000003</v>
      </c>
      <c r="D73">
        <v>3.094538E-3</v>
      </c>
      <c r="E73" s="2">
        <f t="shared" si="26"/>
        <v>-0.37134457542592925</v>
      </c>
      <c r="F73" s="2">
        <f t="shared" si="27"/>
        <v>-4.0649684537769826</v>
      </c>
      <c r="G73" s="2">
        <f t="shared" si="28"/>
        <v>1.1935946103589787</v>
      </c>
      <c r="H73">
        <v>0.94926160400000004</v>
      </c>
      <c r="I73">
        <v>-3.7422628800000002</v>
      </c>
      <c r="J73" s="5">
        <v>-0.79031910000000005</v>
      </c>
    </row>
    <row r="74" spans="1:10" x14ac:dyDescent="0.2">
      <c r="A74" s="4" t="s">
        <v>49</v>
      </c>
      <c r="B74">
        <v>-4.6595209999999998</v>
      </c>
      <c r="C74">
        <v>1.7911836999999999</v>
      </c>
      <c r="D74">
        <v>2.2880679999999999E-3</v>
      </c>
      <c r="E74" s="2">
        <f t="shared" si="26"/>
        <v>-0.71322675034158201</v>
      </c>
      <c r="F74" s="2">
        <f t="shared" si="27"/>
        <v>-5.9343968835742604</v>
      </c>
      <c r="G74" s="2">
        <f t="shared" si="28"/>
        <v>2.2819121342690334</v>
      </c>
      <c r="H74">
        <v>1.709327783</v>
      </c>
      <c r="I74">
        <v>-4.8488353860000002</v>
      </c>
      <c r="J74" s="5">
        <v>-0.94058339999999996</v>
      </c>
    </row>
    <row r="75" spans="1:10" x14ac:dyDescent="0.2">
      <c r="A75" s="4" t="s">
        <v>50</v>
      </c>
      <c r="B75">
        <v>-3.3170289999999998</v>
      </c>
      <c r="C75">
        <v>1.1498816999999999</v>
      </c>
      <c r="D75">
        <v>2.543558E-3</v>
      </c>
      <c r="E75" s="2">
        <f t="shared" si="26"/>
        <v>-0.49801177408829411</v>
      </c>
      <c r="F75" s="2">
        <f t="shared" si="27"/>
        <v>-4.2241039722670042</v>
      </c>
      <c r="G75" s="2">
        <f t="shared" si="28"/>
        <v>1.4649134001185387</v>
      </c>
      <c r="H75">
        <v>1.419151032</v>
      </c>
      <c r="I75">
        <v>-4.3732887260000002</v>
      </c>
      <c r="J75" s="5">
        <v>-0.75928700000000005</v>
      </c>
    </row>
    <row r="76" spans="1:10" x14ac:dyDescent="0.2">
      <c r="A76" s="4" t="s">
        <v>51</v>
      </c>
      <c r="B76">
        <v>-6.8695500000000003</v>
      </c>
      <c r="C76">
        <v>2.3259099999999999</v>
      </c>
      <c r="D76">
        <v>2.780481E-3</v>
      </c>
      <c r="E76" s="2">
        <f t="shared" si="26"/>
        <v>-0.5109594175108797</v>
      </c>
      <c r="F76" s="2">
        <f t="shared" si="27"/>
        <v>-8.7499048586560235</v>
      </c>
      <c r="G76" s="2">
        <f t="shared" si="28"/>
        <v>2.9631367526500423</v>
      </c>
      <c r="H76">
        <v>3.092379191</v>
      </c>
      <c r="I76">
        <v>-9.0390151979999995</v>
      </c>
      <c r="J76" s="5">
        <v>-0.45255669999999998</v>
      </c>
    </row>
    <row r="77" spans="1:10" x14ac:dyDescent="0.2">
      <c r="A77" s="4" t="s">
        <v>52</v>
      </c>
      <c r="B77">
        <v>-5.8431344000000003</v>
      </c>
      <c r="C77">
        <v>1.90279</v>
      </c>
      <c r="D77">
        <v>3.0016510000000001E-3</v>
      </c>
      <c r="E77" s="2">
        <f t="shared" si="26"/>
        <v>-0.16599600348757357</v>
      </c>
      <c r="F77" s="2">
        <f t="shared" si="27"/>
        <v>-7.4422834167888201</v>
      </c>
      <c r="G77" s="2">
        <f t="shared" si="28"/>
        <v>2.4240950774427961</v>
      </c>
      <c r="H77">
        <v>1.6562653190000001</v>
      </c>
      <c r="I77">
        <v>-5.3752664110000001</v>
      </c>
      <c r="J77" s="5">
        <v>-0.4179426</v>
      </c>
    </row>
    <row r="78" spans="1:10" x14ac:dyDescent="0.2">
      <c r="A78" s="4" t="s">
        <v>53</v>
      </c>
      <c r="B78">
        <v>-5.4327079999999999</v>
      </c>
      <c r="C78">
        <v>1.7196932</v>
      </c>
      <c r="D78">
        <v>2.9048659999999999E-3</v>
      </c>
      <c r="E78" s="2">
        <f t="shared" si="26"/>
        <v>-0.55532952821829917</v>
      </c>
      <c r="F78" s="2">
        <f t="shared" si="27"/>
        <v>-6.9194129918377909</v>
      </c>
      <c r="G78" s="2">
        <f t="shared" si="28"/>
        <v>2.1908354683553362</v>
      </c>
      <c r="H78">
        <v>3.316647143</v>
      </c>
      <c r="I78">
        <v>-9.7818153369999994</v>
      </c>
      <c r="J78" s="5">
        <v>-0.22439429999999999</v>
      </c>
    </row>
    <row r="79" spans="1:10" x14ac:dyDescent="0.2">
      <c r="A79" s="4" t="s">
        <v>54</v>
      </c>
      <c r="B79">
        <v>-3.0683984999999998</v>
      </c>
      <c r="C79">
        <v>0.77124756999999999</v>
      </c>
      <c r="D79">
        <v>2.895613E-3</v>
      </c>
      <c r="E79" s="2">
        <f t="shared" si="26"/>
        <v>-1.0622854295379378</v>
      </c>
      <c r="F79" s="2">
        <f t="shared" si="27"/>
        <v>-3.9073564745651339</v>
      </c>
      <c r="G79" s="2">
        <f t="shared" si="28"/>
        <v>0.98254533496955443</v>
      </c>
      <c r="H79">
        <v>0.98533931799999996</v>
      </c>
      <c r="I79">
        <v>-4.1069725559999997</v>
      </c>
      <c r="J79" s="5">
        <v>-1.260896</v>
      </c>
    </row>
    <row r="80" spans="1:10" x14ac:dyDescent="0.2">
      <c r="A80" s="4" t="s">
        <v>55</v>
      </c>
      <c r="B80">
        <v>-3.8516164000000002</v>
      </c>
      <c r="C80">
        <v>1.0409486999999999</v>
      </c>
      <c r="D80">
        <v>3.2451730000000001E-3</v>
      </c>
      <c r="E80" s="2">
        <f t="shared" si="26"/>
        <v>-0.60161038303903502</v>
      </c>
      <c r="F80" s="2">
        <f t="shared" si="27"/>
        <v>-4.9051516363828256</v>
      </c>
      <c r="G80" s="2">
        <f t="shared" si="28"/>
        <v>1.3261361577160264</v>
      </c>
      <c r="H80">
        <v>1.1481433720000001</v>
      </c>
      <c r="I80">
        <v>-4.4566368689999996</v>
      </c>
      <c r="J80" s="5">
        <v>-0.71928579999999998</v>
      </c>
    </row>
    <row r="81" spans="1:10" x14ac:dyDescent="0.2">
      <c r="A81" s="4" t="s">
        <v>56</v>
      </c>
      <c r="B81">
        <v>-8.5483229999999999</v>
      </c>
      <c r="C81">
        <v>3.1215358000000002</v>
      </c>
      <c r="D81">
        <v>3.0016510000000001E-3</v>
      </c>
      <c r="E81" s="2">
        <f t="shared" si="26"/>
        <v>1.0481739026709562</v>
      </c>
      <c r="F81" s="2">
        <f t="shared" si="27"/>
        <v>-10.888609269255131</v>
      </c>
      <c r="G81" s="2">
        <f t="shared" si="28"/>
        <v>3.9767391918401196</v>
      </c>
      <c r="H81">
        <v>3.8389463030000002</v>
      </c>
      <c r="I81">
        <v>-10.36235166</v>
      </c>
      <c r="J81" s="5">
        <v>1.70311039</v>
      </c>
    </row>
    <row r="82" spans="1:10" x14ac:dyDescent="0.2">
      <c r="A82" s="4" t="s">
        <v>57</v>
      </c>
      <c r="B82">
        <v>-3.4345340000000002</v>
      </c>
      <c r="C82">
        <v>1.0219727000000001</v>
      </c>
      <c r="D82">
        <v>2.6173210000000001E-3</v>
      </c>
      <c r="E82" s="2">
        <f t="shared" si="26"/>
        <v>-0.9661509556300264</v>
      </c>
      <c r="F82" s="2">
        <f t="shared" si="27"/>
        <v>-4.3738016751532482</v>
      </c>
      <c r="G82" s="2">
        <f t="shared" si="28"/>
        <v>1.3019613259218956</v>
      </c>
      <c r="H82">
        <v>1.2002729590000001</v>
      </c>
      <c r="I82">
        <v>-4.1952583570000002</v>
      </c>
      <c r="J82" s="5">
        <v>-1.0469691000000001</v>
      </c>
    </row>
    <row r="83" spans="1:10" x14ac:dyDescent="0.2">
      <c r="A83" s="4" t="s">
        <v>58</v>
      </c>
      <c r="B83">
        <v>-2.9813225000000001</v>
      </c>
      <c r="C83">
        <v>0.69862484999999996</v>
      </c>
      <c r="D83">
        <v>3.5103729999999998E-3</v>
      </c>
      <c r="E83" s="2">
        <f t="shared" si="26"/>
        <v>-0.67210022930521518</v>
      </c>
      <c r="F83" s="2">
        <f t="shared" si="27"/>
        <v>-3.7964243680460705</v>
      </c>
      <c r="G83" s="2">
        <f t="shared" si="28"/>
        <v>0.89002625611034947</v>
      </c>
      <c r="H83">
        <v>0.85519647300000001</v>
      </c>
      <c r="I83">
        <v>-4.0537191440000004</v>
      </c>
      <c r="J83" s="5">
        <v>-1.0512516999999999</v>
      </c>
    </row>
    <row r="84" spans="1:10" x14ac:dyDescent="0.2">
      <c r="A84" s="4" t="s">
        <v>59</v>
      </c>
      <c r="B84">
        <v>-3.0033789</v>
      </c>
      <c r="C84">
        <v>1.0162370000000001</v>
      </c>
      <c r="D84">
        <v>2.8316579999999999E-3</v>
      </c>
      <c r="E84" s="2">
        <f t="shared" si="26"/>
        <v>-0.15850554516804174</v>
      </c>
      <c r="F84" s="2">
        <f t="shared" si="27"/>
        <v>-3.8245235333066137</v>
      </c>
      <c r="G84" s="2">
        <f t="shared" si="28"/>
        <v>1.294654223122486</v>
      </c>
      <c r="H84">
        <v>1.2537664019999999</v>
      </c>
      <c r="I84">
        <v>-3.9781253940000001</v>
      </c>
      <c r="J84" s="5">
        <v>-0.47369040000000001</v>
      </c>
    </row>
    <row r="85" spans="1:10" x14ac:dyDescent="0.2">
      <c r="A85" s="4" t="s">
        <v>60</v>
      </c>
      <c r="B85">
        <v>-3.3261771000000002</v>
      </c>
      <c r="C85">
        <v>1.0835241</v>
      </c>
      <c r="D85">
        <v>2.543558E-3</v>
      </c>
      <c r="E85" s="2">
        <f t="shared" si="26"/>
        <v>-0.72469223167405095</v>
      </c>
      <c r="F85" s="2">
        <f t="shared" si="27"/>
        <v>-4.2357583661717202</v>
      </c>
      <c r="G85" s="2">
        <f t="shared" si="28"/>
        <v>1.3803758886165243</v>
      </c>
      <c r="H85">
        <v>1.434228523</v>
      </c>
      <c r="I85">
        <v>-4.154842446</v>
      </c>
      <c r="J85" s="5">
        <v>-0.53443549999999995</v>
      </c>
    </row>
    <row r="86" spans="1:10" x14ac:dyDescent="0.2">
      <c r="A86" s="4" t="s">
        <v>61</v>
      </c>
      <c r="B86">
        <v>-2.7890096</v>
      </c>
      <c r="C86">
        <v>0.54139400000000004</v>
      </c>
      <c r="D86">
        <v>3.3988170000000002E-3</v>
      </c>
      <c r="E86" s="2">
        <f t="shared" si="26"/>
        <v>-1.2071948685031053</v>
      </c>
      <c r="F86" s="2">
        <f t="shared" si="27"/>
        <v>-3.5514237351760487</v>
      </c>
      <c r="G86" s="2">
        <f t="shared" si="28"/>
        <v>0.68971906009442208</v>
      </c>
      <c r="H86">
        <v>0.90964257100000001</v>
      </c>
      <c r="I86">
        <v>-3.1081347529999999</v>
      </c>
      <c r="J86" s="5">
        <v>-1.71462E-2</v>
      </c>
    </row>
    <row r="87" spans="1:10" x14ac:dyDescent="0.2">
      <c r="A87" s="4" t="s">
        <v>62</v>
      </c>
      <c r="B87">
        <v>-3.3600202000000001</v>
      </c>
      <c r="C87">
        <v>0.93803060000000005</v>
      </c>
      <c r="D87">
        <v>2.7890110000000001E-3</v>
      </c>
      <c r="E87" s="2">
        <f t="shared" si="26"/>
        <v>-0.94594472440563304</v>
      </c>
      <c r="F87" s="2">
        <f t="shared" si="27"/>
        <v>-4.2788734193911528</v>
      </c>
      <c r="G87" s="2">
        <f t="shared" si="28"/>
        <v>1.1950217101996083</v>
      </c>
      <c r="H87">
        <v>1.0062949379999999</v>
      </c>
      <c r="I87">
        <v>-3.986405306</v>
      </c>
      <c r="J87" s="5">
        <v>-1.1799307999999999</v>
      </c>
    </row>
    <row r="88" spans="1:10" x14ac:dyDescent="0.2">
      <c r="A88" s="4" t="s">
        <v>63</v>
      </c>
      <c r="B88">
        <v>-2.9616226999999999</v>
      </c>
      <c r="C88">
        <v>0.72998320000000005</v>
      </c>
      <c r="D88">
        <v>3.0687079999999999E-3</v>
      </c>
      <c r="E88" s="2">
        <f t="shared" si="26"/>
        <v>-0.91750321319496198</v>
      </c>
      <c r="F88" s="2">
        <f t="shared" si="27"/>
        <v>-3.7713274376403989</v>
      </c>
      <c r="G88" s="2">
        <f t="shared" si="28"/>
        <v>0.9299758153742349</v>
      </c>
      <c r="H88">
        <v>0.90390199599999999</v>
      </c>
      <c r="I88">
        <v>-3.6471961369999999</v>
      </c>
      <c r="J88" s="5">
        <v>-0.87803200000000003</v>
      </c>
    </row>
    <row r="89" spans="1:10" x14ac:dyDescent="0.2">
      <c r="A89" s="4" t="s">
        <v>64</v>
      </c>
      <c r="B89">
        <v>-3.1474981</v>
      </c>
      <c r="C89">
        <v>0.77174514999999999</v>
      </c>
      <c r="D89">
        <v>3.2986970000000002E-3</v>
      </c>
      <c r="E89" s="2">
        <f t="shared" si="26"/>
        <v>-0.764916498966561</v>
      </c>
      <c r="F89" s="2">
        <f t="shared" si="27"/>
        <v>-4.0081268964128913</v>
      </c>
      <c r="G89" s="2">
        <f t="shared" si="28"/>
        <v>0.98317923636100268</v>
      </c>
      <c r="H89">
        <v>0.95994059899999995</v>
      </c>
      <c r="I89">
        <v>-4.101369804</v>
      </c>
      <c r="J89" s="5">
        <v>-0.93394569999999999</v>
      </c>
    </row>
    <row r="90" spans="1:10" x14ac:dyDescent="0.2">
      <c r="A90" s="4" t="s">
        <v>65</v>
      </c>
      <c r="B90">
        <v>-3.8119964999999998</v>
      </c>
      <c r="C90">
        <v>1.0555439</v>
      </c>
      <c r="D90">
        <v>2.4786220000000002E-3</v>
      </c>
      <c r="E90" s="2">
        <f t="shared" si="26"/>
        <v>-1.521599790342236</v>
      </c>
      <c r="F90" s="2">
        <f t="shared" si="27"/>
        <v>-4.8546771202466372</v>
      </c>
      <c r="G90" s="2">
        <f t="shared" si="28"/>
        <v>1.3447299870268243</v>
      </c>
      <c r="H90">
        <v>1.43008209</v>
      </c>
      <c r="I90">
        <v>-4.8818910520000003</v>
      </c>
      <c r="J90" s="5">
        <v>-1.3371233</v>
      </c>
    </row>
    <row r="91" spans="1:10" x14ac:dyDescent="0.2">
      <c r="A91" s="4" t="s">
        <v>66</v>
      </c>
      <c r="B91">
        <v>-4.0085179999999996</v>
      </c>
      <c r="C91">
        <v>1.1469914000000001</v>
      </c>
      <c r="D91">
        <v>3.2189530000000001E-3</v>
      </c>
      <c r="E91" s="2">
        <f t="shared" si="26"/>
        <v>-0.40140466834616534</v>
      </c>
      <c r="F91" s="2">
        <f t="shared" si="27"/>
        <v>-5.1050393781740357</v>
      </c>
      <c r="G91" s="2">
        <f t="shared" si="28"/>
        <v>1.4612312481194569</v>
      </c>
      <c r="H91">
        <v>1.6480877709999999</v>
      </c>
      <c r="I91">
        <v>-5.4666763649999996</v>
      </c>
      <c r="J91" s="5">
        <v>-0.14571970000000001</v>
      </c>
    </row>
    <row r="92" spans="1:10" x14ac:dyDescent="0.2">
      <c r="A92" s="4" t="s">
        <v>67</v>
      </c>
      <c r="B92">
        <v>-3.4717419999999999</v>
      </c>
      <c r="C92">
        <v>1.0585232</v>
      </c>
      <c r="D92">
        <v>3.2878510000000001E-3</v>
      </c>
      <c r="E92" s="2">
        <f t="shared" si="26"/>
        <v>1.2547480889486894E-2</v>
      </c>
      <c r="F92" s="2">
        <f t="shared" si="27"/>
        <v>-4.4212035059603743</v>
      </c>
      <c r="G92" s="2">
        <f t="shared" si="28"/>
        <v>1.3485255222483807</v>
      </c>
      <c r="H92">
        <v>1.071441971</v>
      </c>
      <c r="I92">
        <v>-4.0692133520000002</v>
      </c>
      <c r="J92" s="5">
        <v>-0.5430045</v>
      </c>
    </row>
    <row r="93" spans="1:10" x14ac:dyDescent="0.2">
      <c r="A93" s="4"/>
      <c r="B93">
        <v>-2.7943532000000002</v>
      </c>
      <c r="C93">
        <v>0.54032415</v>
      </c>
      <c r="D93">
        <v>1.2360939E-2</v>
      </c>
      <c r="E93" s="2"/>
      <c r="F93" s="2"/>
      <c r="G93" s="2"/>
      <c r="J93" s="5"/>
    </row>
    <row r="94" spans="1:10" x14ac:dyDescent="0.2">
      <c r="A94" s="4" t="s">
        <v>68</v>
      </c>
      <c r="B94">
        <v>-2.4046514000000001</v>
      </c>
      <c r="C94">
        <v>0.47137560000000001</v>
      </c>
      <c r="D94">
        <v>3.094538E-3</v>
      </c>
      <c r="E94" s="2">
        <f t="shared" ref="E94:E125" si="29">(B94+C94*D94*1000) * $AG$2 + $AG$1</f>
        <v>-1.2034382204466436</v>
      </c>
      <c r="F94" s="2">
        <f t="shared" ref="F94:F125" si="30">B94*$AG$2+$AG$1</f>
        <v>-3.061763383484704</v>
      </c>
      <c r="G94" s="2">
        <f t="shared" ref="G94:G125" si="31">C94*$AG$2</f>
        <v>0.60051780363920593</v>
      </c>
      <c r="H94">
        <v>1.404563553</v>
      </c>
      <c r="I94">
        <v>-4.7098845379999998</v>
      </c>
      <c r="J94" s="5">
        <v>-0.36096990000000001</v>
      </c>
    </row>
    <row r="95" spans="1:10" x14ac:dyDescent="0.2">
      <c r="A95" s="4" t="s">
        <v>69</v>
      </c>
      <c r="B95">
        <v>-2.5376164999999999</v>
      </c>
      <c r="C95">
        <v>0.47293069999999998</v>
      </c>
      <c r="D95">
        <v>3.698088E-3</v>
      </c>
      <c r="E95" s="2">
        <f t="shared" si="29"/>
        <v>-1.0030626250095913</v>
      </c>
      <c r="F95" s="2">
        <f t="shared" si="30"/>
        <v>-3.2311567712898159</v>
      </c>
      <c r="G95" s="2">
        <f t="shared" si="31"/>
        <v>0.60249895250741059</v>
      </c>
      <c r="H95">
        <v>1.3053731639999999</v>
      </c>
      <c r="I95">
        <v>-4.998906464</v>
      </c>
      <c r="J95" s="5">
        <v>-0.16857249999999999</v>
      </c>
    </row>
    <row r="96" spans="1:10" x14ac:dyDescent="0.2">
      <c r="A96" s="4" t="s">
        <v>70</v>
      </c>
      <c r="B96">
        <v>-2.9838092000000001</v>
      </c>
      <c r="C96">
        <v>0.79846720000000004</v>
      </c>
      <c r="D96">
        <v>3.2451730000000001E-3</v>
      </c>
      <c r="E96" s="2">
        <f t="shared" si="29"/>
        <v>-0.49853002237993471</v>
      </c>
      <c r="F96" s="2">
        <f t="shared" si="30"/>
        <v>-3.7995923462407619</v>
      </c>
      <c r="G96" s="2">
        <f t="shared" si="31"/>
        <v>1.0172222941152376</v>
      </c>
      <c r="H96">
        <v>1.1552472119999999</v>
      </c>
      <c r="I96">
        <v>-4.0931097860000003</v>
      </c>
      <c r="J96" s="5">
        <v>-0.33323750000000002</v>
      </c>
    </row>
    <row r="97" spans="1:10" x14ac:dyDescent="0.2">
      <c r="A97" s="4" t="s">
        <v>71</v>
      </c>
      <c r="B97">
        <v>-3.4568732</v>
      </c>
      <c r="C97">
        <v>1.1721007999999999</v>
      </c>
      <c r="D97">
        <v>2.0948989999999999E-3</v>
      </c>
      <c r="E97" s="2">
        <f t="shared" si="29"/>
        <v>-1.2741163689793011</v>
      </c>
      <c r="F97" s="2">
        <f t="shared" si="30"/>
        <v>-4.4022611187881262</v>
      </c>
      <c r="G97" s="2">
        <f t="shared" si="31"/>
        <v>1.4932198401015158</v>
      </c>
      <c r="H97">
        <v>1.325391889</v>
      </c>
      <c r="I97">
        <v>-4.1910100989999997</v>
      </c>
      <c r="J97" s="5">
        <v>-1.4175787</v>
      </c>
    </row>
    <row r="98" spans="1:10" x14ac:dyDescent="0.2">
      <c r="A98" s="4" t="s">
        <v>72</v>
      </c>
      <c r="B98">
        <v>-5.5209165000000002</v>
      </c>
      <c r="C98">
        <v>2.2258710000000002</v>
      </c>
      <c r="D98">
        <v>2.4804660000000002E-3</v>
      </c>
      <c r="E98" s="2">
        <f t="shared" si="29"/>
        <v>2.0452315462511327E-3</v>
      </c>
      <c r="F98" s="2">
        <f t="shared" si="30"/>
        <v>-7.0317878680136241</v>
      </c>
      <c r="G98" s="2">
        <f t="shared" si="31"/>
        <v>2.8356901886822374</v>
      </c>
      <c r="H98">
        <v>3.1657761440000001</v>
      </c>
      <c r="I98">
        <v>-8.0135993630000009</v>
      </c>
      <c r="J98" s="5">
        <v>-0.22189429999999999</v>
      </c>
    </row>
    <row r="99" spans="1:10" x14ac:dyDescent="0.2">
      <c r="A99" s="4" t="s">
        <v>73</v>
      </c>
      <c r="B99">
        <v>-5.3016779999999999</v>
      </c>
      <c r="C99">
        <v>2.1044752999999998</v>
      </c>
      <c r="D99">
        <v>2.8300550000000002E-3</v>
      </c>
      <c r="E99" s="2">
        <f t="shared" si="29"/>
        <v>0.83499406676191579</v>
      </c>
      <c r="F99" s="2">
        <f t="shared" si="30"/>
        <v>-6.7524848610417862</v>
      </c>
      <c r="G99" s="2">
        <f t="shared" si="31"/>
        <v>2.6810358554175457</v>
      </c>
      <c r="H99">
        <v>3.9047139240000002</v>
      </c>
      <c r="I99">
        <v>-6.2412011420000004</v>
      </c>
      <c r="J99" s="5">
        <v>0.47499117000000002</v>
      </c>
    </row>
    <row r="100" spans="1:10" x14ac:dyDescent="0.2">
      <c r="A100" s="4" t="s">
        <v>74</v>
      </c>
      <c r="B100">
        <v>-4.0214660000000002</v>
      </c>
      <c r="C100">
        <v>1.3742700000000001</v>
      </c>
      <c r="D100">
        <v>2.7162839999999998E-3</v>
      </c>
      <c r="E100" s="2">
        <f t="shared" si="29"/>
        <v>-0.36592692468016752</v>
      </c>
      <c r="F100" s="2">
        <f t="shared" si="30"/>
        <v>-5.1215347260908999</v>
      </c>
      <c r="G100" s="2">
        <f t="shared" si="31"/>
        <v>1.7507770915746415</v>
      </c>
      <c r="H100">
        <v>2.7970261230000002</v>
      </c>
      <c r="I100">
        <v>-7.2450998809999998</v>
      </c>
      <c r="J100" s="5">
        <v>0.35697489999999998</v>
      </c>
    </row>
    <row r="101" spans="1:10" x14ac:dyDescent="0.2">
      <c r="A101" s="4" t="s">
        <v>75</v>
      </c>
      <c r="B101">
        <v>-5.1259410000000001</v>
      </c>
      <c r="C101">
        <v>1.9900739999999999</v>
      </c>
      <c r="D101">
        <v>2.208237E-3</v>
      </c>
      <c r="E101" s="2">
        <f t="shared" si="29"/>
        <v>-0.93007543303340767</v>
      </c>
      <c r="F101" s="2">
        <f t="shared" si="30"/>
        <v>-6.5286014074685781</v>
      </c>
      <c r="G101" s="2">
        <f t="shared" si="31"/>
        <v>2.5352921694705643</v>
      </c>
      <c r="H101">
        <v>1.557650532</v>
      </c>
      <c r="I101">
        <v>-4.5423010189999999</v>
      </c>
      <c r="J101" s="5">
        <v>-1.1026203000000001</v>
      </c>
    </row>
    <row r="102" spans="1:10" x14ac:dyDescent="0.2">
      <c r="A102" s="4" t="s">
        <v>76</v>
      </c>
      <c r="B102">
        <v>-4.2767869999999997</v>
      </c>
      <c r="C102">
        <v>1.4207745000000001</v>
      </c>
      <c r="D102">
        <v>3.0016510000000001E-3</v>
      </c>
      <c r="E102" s="2">
        <f t="shared" si="29"/>
        <v>-1.3750245290811385E-2</v>
      </c>
      <c r="F102" s="2">
        <f t="shared" si="30"/>
        <v>-5.4468057119946369</v>
      </c>
      <c r="G102" s="2">
        <f t="shared" si="31"/>
        <v>1.8100223732551939</v>
      </c>
      <c r="H102">
        <v>2.1222248719999999</v>
      </c>
      <c r="I102">
        <v>-5.6980949059999997</v>
      </c>
      <c r="J102" s="5">
        <v>0.68913915999999997</v>
      </c>
    </row>
    <row r="103" spans="1:10" x14ac:dyDescent="0.2">
      <c r="A103" s="4" t="s">
        <v>77</v>
      </c>
      <c r="B103">
        <v>-3.3374077999999998</v>
      </c>
      <c r="C103">
        <v>0.87071920000000003</v>
      </c>
      <c r="D103">
        <v>2.6099439999999999E-3</v>
      </c>
      <c r="E103" s="2">
        <f t="shared" si="29"/>
        <v>-1.3549357287923753</v>
      </c>
      <c r="F103" s="2">
        <f t="shared" si="30"/>
        <v>-4.2500659274823409</v>
      </c>
      <c r="G103" s="2">
        <f t="shared" si="31"/>
        <v>1.1092690872639281</v>
      </c>
      <c r="H103">
        <v>1.3241093589999999</v>
      </c>
      <c r="I103">
        <v>-4.6577601609999997</v>
      </c>
      <c r="J103" s="5">
        <v>-1.2009772999999999</v>
      </c>
    </row>
    <row r="104" spans="1:10" x14ac:dyDescent="0.2">
      <c r="A104" s="4" t="s">
        <v>78</v>
      </c>
      <c r="B104">
        <v>-10.245381</v>
      </c>
      <c r="C104">
        <v>4.0492587000000002</v>
      </c>
      <c r="D104">
        <v>2.8316579999999999E-3</v>
      </c>
      <c r="E104" s="2">
        <f t="shared" si="29"/>
        <v>1.5568654834283575</v>
      </c>
      <c r="F104" s="2">
        <f t="shared" si="30"/>
        <v>-13.050608199213201</v>
      </c>
      <c r="G104" s="2">
        <f t="shared" si="31"/>
        <v>5.1586292139239838</v>
      </c>
      <c r="H104">
        <v>2.9120288740000002</v>
      </c>
      <c r="I104">
        <v>-6.1545210539999999</v>
      </c>
      <c r="J104" s="5">
        <v>2.0906287300000002</v>
      </c>
    </row>
    <row r="105" spans="1:10" x14ac:dyDescent="0.2">
      <c r="A105" s="4" t="s">
        <v>79</v>
      </c>
      <c r="B105">
        <v>-4.0438365999999997</v>
      </c>
      <c r="C105">
        <v>1.2589238</v>
      </c>
      <c r="D105">
        <v>3.2451730000000001E-3</v>
      </c>
      <c r="E105" s="2">
        <f t="shared" si="29"/>
        <v>5.4670447695787237E-2</v>
      </c>
      <c r="F105" s="2">
        <f t="shared" si="30"/>
        <v>-5.1500341723458423</v>
      </c>
      <c r="G105" s="2">
        <f t="shared" si="31"/>
        <v>1.6038296325162416</v>
      </c>
      <c r="H105">
        <v>2.0155299860000002</v>
      </c>
      <c r="I105">
        <v>-5.8354037730000003</v>
      </c>
      <c r="J105" s="5">
        <v>0.70803579000000005</v>
      </c>
    </row>
    <row r="106" spans="1:10" x14ac:dyDescent="0.2">
      <c r="A106" s="4" t="s">
        <v>80</v>
      </c>
      <c r="B106">
        <v>-3.3268716</v>
      </c>
      <c r="C106">
        <v>0.89094759999999995</v>
      </c>
      <c r="D106">
        <v>2.6798870000000002E-3</v>
      </c>
      <c r="E106" s="2">
        <f t="shared" si="29"/>
        <v>-1.1948657042585427</v>
      </c>
      <c r="F106" s="2">
        <f t="shared" si="30"/>
        <v>-4.2366431374976594</v>
      </c>
      <c r="G106" s="2">
        <f t="shared" si="31"/>
        <v>1.1350394375729709</v>
      </c>
      <c r="H106">
        <v>1.1521616640000001</v>
      </c>
      <c r="I106">
        <v>-4.2127145410000004</v>
      </c>
      <c r="J106" s="5">
        <v>-1.1251616</v>
      </c>
    </row>
    <row r="107" spans="1:10" x14ac:dyDescent="0.2">
      <c r="A107" s="4" t="s">
        <v>81</v>
      </c>
      <c r="B107">
        <v>-2.3478669999999999</v>
      </c>
      <c r="C107">
        <v>0.38853398</v>
      </c>
      <c r="D107">
        <v>6.3347270000000001E-3</v>
      </c>
      <c r="E107" s="2">
        <f t="shared" si="29"/>
        <v>0.1461423862580922</v>
      </c>
      <c r="F107" s="2">
        <f t="shared" si="30"/>
        <v>-2.9894218300208206</v>
      </c>
      <c r="G107" s="2">
        <f t="shared" si="31"/>
        <v>0.49498016509297288</v>
      </c>
      <c r="H107">
        <v>0.67084723400000001</v>
      </c>
      <c r="I107">
        <v>-4.5369885510000003</v>
      </c>
      <c r="J107" s="5">
        <v>-0.31393019999999999</v>
      </c>
    </row>
    <row r="108" spans="1:10" x14ac:dyDescent="0.2">
      <c r="A108" s="4" t="s">
        <v>82</v>
      </c>
      <c r="B108">
        <v>-5.7381989999999998</v>
      </c>
      <c r="C108">
        <v>1.9158313</v>
      </c>
      <c r="D108">
        <v>3.5316969999999999E-3</v>
      </c>
      <c r="E108" s="2">
        <f t="shared" si="29"/>
        <v>1.3112466734980635</v>
      </c>
      <c r="F108" s="2">
        <f t="shared" si="30"/>
        <v>-7.3085989920286041</v>
      </c>
      <c r="G108" s="2">
        <f t="shared" si="31"/>
        <v>2.4407092866479396</v>
      </c>
      <c r="H108">
        <v>2.7854426129999998</v>
      </c>
      <c r="I108">
        <v>-7.970700763</v>
      </c>
      <c r="J108" s="5">
        <v>1.8082887700000001</v>
      </c>
    </row>
    <row r="109" spans="1:10" x14ac:dyDescent="0.2">
      <c r="A109" s="4" t="s">
        <v>83</v>
      </c>
      <c r="B109">
        <v>-3.2266602999999998</v>
      </c>
      <c r="C109">
        <v>1.1038178000000001</v>
      </c>
      <c r="D109">
        <v>2.662336E-3</v>
      </c>
      <c r="E109" s="2">
        <f t="shared" si="29"/>
        <v>-0.36512183538745424</v>
      </c>
      <c r="F109" s="2">
        <f t="shared" si="30"/>
        <v>-4.1089770687070182</v>
      </c>
      <c r="G109" s="2">
        <f t="shared" si="31"/>
        <v>1.4062294290876751</v>
      </c>
      <c r="H109">
        <v>1.817423247</v>
      </c>
      <c r="I109">
        <v>-3.780200207</v>
      </c>
      <c r="J109" s="5">
        <v>-7.7788599999999999E-2</v>
      </c>
    </row>
    <row r="110" spans="1:10" x14ac:dyDescent="0.2">
      <c r="A110" s="4" t="s">
        <v>84</v>
      </c>
      <c r="B110">
        <v>-3.5373408999999998</v>
      </c>
      <c r="C110">
        <v>0.95175164999999995</v>
      </c>
      <c r="D110">
        <v>3.2986970000000002E-3</v>
      </c>
      <c r="E110" s="2">
        <f t="shared" si="29"/>
        <v>-0.50509807833497278</v>
      </c>
      <c r="F110" s="2">
        <f t="shared" si="30"/>
        <v>-4.5047744573400124</v>
      </c>
      <c r="G110" s="2">
        <f t="shared" si="31"/>
        <v>1.2125018996910111</v>
      </c>
      <c r="H110">
        <v>1.2051501840000001</v>
      </c>
      <c r="I110">
        <v>-4.4615494870000001</v>
      </c>
      <c r="J110" s="5">
        <v>-0.48776039999999998</v>
      </c>
    </row>
    <row r="111" spans="1:10" x14ac:dyDescent="0.2">
      <c r="A111" s="4" t="s">
        <v>85</v>
      </c>
      <c r="B111">
        <v>-2.4814723000000001</v>
      </c>
      <c r="C111">
        <v>0.75240076</v>
      </c>
      <c r="D111">
        <v>3.1258789999999998E-3</v>
      </c>
      <c r="E111" s="2">
        <f t="shared" si="29"/>
        <v>-0.16336611279344032</v>
      </c>
      <c r="F111" s="2">
        <f t="shared" si="30"/>
        <v>-3.1596308126464745</v>
      </c>
      <c r="G111" s="2">
        <f t="shared" si="31"/>
        <v>0.95853508720364244</v>
      </c>
      <c r="H111">
        <v>0.86766439699999998</v>
      </c>
      <c r="I111">
        <v>-4.2554346130000003</v>
      </c>
      <c r="J111" s="5">
        <v>-1.5431820999999999</v>
      </c>
    </row>
    <row r="112" spans="1:10" x14ac:dyDescent="0.2">
      <c r="A112" s="6" t="s">
        <v>31</v>
      </c>
      <c r="B112">
        <v>-2.5517775999999999</v>
      </c>
      <c r="C112">
        <v>0.79680600000000001</v>
      </c>
      <c r="D112">
        <v>2.784585E-3</v>
      </c>
      <c r="E112" s="2">
        <f t="shared" si="29"/>
        <v>-0.42254869334295697</v>
      </c>
      <c r="F112" s="2">
        <f t="shared" si="30"/>
        <v>-3.249197570748072</v>
      </c>
      <c r="G112" s="2">
        <f t="shared" si="31"/>
        <v>1.0151059771582176</v>
      </c>
      <c r="H112">
        <v>1.3025655570000001</v>
      </c>
      <c r="I112">
        <v>-3.9041844060000002</v>
      </c>
      <c r="J112" s="7">
        <v>-0.27180870000000001</v>
      </c>
    </row>
    <row r="113" spans="1:10" x14ac:dyDescent="0.2">
      <c r="A113" s="6" t="s">
        <v>33</v>
      </c>
      <c r="B113">
        <v>-4.103148</v>
      </c>
      <c r="C113">
        <v>1.528759</v>
      </c>
      <c r="D113">
        <v>3.1431710000000002E-3</v>
      </c>
      <c r="E113" s="2">
        <f t="shared" si="29"/>
        <v>0.89601731157898723</v>
      </c>
      <c r="F113" s="2">
        <f t="shared" si="30"/>
        <v>-5.2255950449467292</v>
      </c>
      <c r="G113" s="2">
        <f t="shared" si="31"/>
        <v>1.9475912562586368</v>
      </c>
      <c r="H113">
        <v>1.6538486720000001</v>
      </c>
      <c r="I113">
        <v>-4.5332515720000002</v>
      </c>
      <c r="J113" s="7">
        <v>0.67294447000000002</v>
      </c>
    </row>
    <row r="114" spans="1:10" x14ac:dyDescent="0.2">
      <c r="A114" s="6" t="s">
        <v>34</v>
      </c>
      <c r="B114">
        <v>-7.1637807000000002</v>
      </c>
      <c r="C114">
        <v>2.6311564000000001</v>
      </c>
      <c r="D114">
        <v>3.1730920000000002E-3</v>
      </c>
      <c r="E114" s="2">
        <f t="shared" si="29"/>
        <v>1.5114941444208843</v>
      </c>
      <c r="F114" s="2">
        <f t="shared" si="30"/>
        <v>-9.1247455880599766</v>
      </c>
      <c r="G114" s="2">
        <f t="shared" si="31"/>
        <v>3.3520111400743695</v>
      </c>
      <c r="H114">
        <v>2.2779510520000001</v>
      </c>
      <c r="I114">
        <v>-6.7910077539999998</v>
      </c>
      <c r="J114" s="7">
        <v>0.45742484999999999</v>
      </c>
    </row>
    <row r="115" spans="1:10" x14ac:dyDescent="0.2">
      <c r="A115" s="6" t="s">
        <v>35</v>
      </c>
      <c r="B115">
        <v>-2.9624882000000001</v>
      </c>
      <c r="C115">
        <v>0.78121839999999998</v>
      </c>
      <c r="D115">
        <v>3.2357219999999999E-3</v>
      </c>
      <c r="E115" s="2">
        <f t="shared" si="29"/>
        <v>-0.55208465763245851</v>
      </c>
      <c r="F115" s="2">
        <f t="shared" si="30"/>
        <v>-3.7724300576297449</v>
      </c>
      <c r="G115" s="2">
        <f t="shared" si="31"/>
        <v>0.99524786121838849</v>
      </c>
      <c r="H115">
        <v>0.92319157299999999</v>
      </c>
      <c r="I115">
        <v>-3.8797241549999999</v>
      </c>
      <c r="J115" s="7">
        <v>-0.89281840000000001</v>
      </c>
    </row>
    <row r="116" spans="1:10" x14ac:dyDescent="0.2">
      <c r="A116" s="6" t="s">
        <v>36</v>
      </c>
      <c r="B116">
        <v>-4.2842846000000003</v>
      </c>
      <c r="C116">
        <v>1.707565</v>
      </c>
      <c r="D116">
        <v>3.1446540000000002E-3</v>
      </c>
      <c r="E116" s="2">
        <f t="shared" si="29"/>
        <v>1.3844742121175801</v>
      </c>
      <c r="F116" s="2">
        <f t="shared" si="30"/>
        <v>-5.4563574204084064</v>
      </c>
      <c r="G116" s="2">
        <f t="shared" si="31"/>
        <v>2.1753845200540303</v>
      </c>
      <c r="H116">
        <v>1.7074180329999999</v>
      </c>
      <c r="I116">
        <v>-4.6452205849999997</v>
      </c>
      <c r="J116" s="7">
        <v>0.76546784000000001</v>
      </c>
    </row>
    <row r="117" spans="1:10" x14ac:dyDescent="0.2">
      <c r="A117" s="6" t="s">
        <v>37</v>
      </c>
      <c r="B117">
        <v>-4.2678330000000004</v>
      </c>
      <c r="C117">
        <v>1.6149988</v>
      </c>
      <c r="D117">
        <v>3.1933579999999999E-3</v>
      </c>
      <c r="E117" s="2">
        <f t="shared" si="29"/>
        <v>1.1348015923028079</v>
      </c>
      <c r="F117" s="2">
        <f t="shared" si="30"/>
        <v>-5.43539859543242</v>
      </c>
      <c r="G117" s="2">
        <f t="shared" si="31"/>
        <v>2.057458070073956</v>
      </c>
      <c r="H117">
        <v>1.919058135</v>
      </c>
      <c r="I117">
        <v>-5.5981750440000004</v>
      </c>
      <c r="J117" s="7">
        <v>0.53062825000000002</v>
      </c>
    </row>
    <row r="118" spans="1:10" x14ac:dyDescent="0.2">
      <c r="A118" s="6" t="s">
        <v>38</v>
      </c>
      <c r="B118">
        <v>-3.4134088</v>
      </c>
      <c r="C118">
        <v>1.0291771000000001</v>
      </c>
      <c r="D118">
        <v>3.1933579999999999E-3</v>
      </c>
      <c r="E118" s="2">
        <f t="shared" si="29"/>
        <v>-0.15995099684022107</v>
      </c>
      <c r="F118" s="2">
        <f t="shared" si="30"/>
        <v>-4.3468888296316743</v>
      </c>
      <c r="G118" s="2">
        <f t="shared" si="31"/>
        <v>1.3111395066858942</v>
      </c>
      <c r="H118">
        <v>1.088499828</v>
      </c>
      <c r="I118">
        <v>-4.0988672680000002</v>
      </c>
      <c r="J118" s="7">
        <v>-0.62082649999999995</v>
      </c>
    </row>
    <row r="119" spans="1:10" x14ac:dyDescent="0.2">
      <c r="A119" s="6" t="s">
        <v>39</v>
      </c>
      <c r="B119">
        <v>-3.7855886999999999</v>
      </c>
      <c r="C119">
        <v>1.050611</v>
      </c>
      <c r="D119">
        <v>3.2986970000000002E-3</v>
      </c>
      <c r="E119" s="2">
        <f t="shared" si="29"/>
        <v>-0.4059078348038192</v>
      </c>
      <c r="F119" s="2">
        <f t="shared" si="30"/>
        <v>-4.821034407185242</v>
      </c>
      <c r="G119" s="2">
        <f t="shared" si="31"/>
        <v>1.3384456263735114</v>
      </c>
      <c r="H119">
        <v>1.2069381450000001</v>
      </c>
      <c r="I119">
        <v>-4.2200147499999998</v>
      </c>
      <c r="J119" s="7">
        <v>-0.24820500000000001</v>
      </c>
    </row>
    <row r="120" spans="1:10" x14ac:dyDescent="0.2">
      <c r="A120" s="6" t="s">
        <v>40</v>
      </c>
      <c r="B120">
        <v>-3.5213835000000002</v>
      </c>
      <c r="C120">
        <v>1.1180644</v>
      </c>
      <c r="D120">
        <v>3.1000060000000002E-3</v>
      </c>
      <c r="E120" s="2">
        <f t="shared" si="29"/>
        <v>-6.8861307545374298E-2</v>
      </c>
      <c r="F120" s="2">
        <f t="shared" si="30"/>
        <v>-4.4844452277409577</v>
      </c>
      <c r="G120" s="2">
        <f t="shared" si="31"/>
        <v>1.4243791528776342</v>
      </c>
      <c r="H120">
        <v>0.98132515799999998</v>
      </c>
      <c r="I120">
        <v>-3.7188890959999998</v>
      </c>
      <c r="J120" s="7">
        <v>-0.67530730000000005</v>
      </c>
    </row>
    <row r="121" spans="1:10" x14ac:dyDescent="0.2">
      <c r="A121" s="6" t="s">
        <v>41</v>
      </c>
      <c r="B121">
        <v>-4.2640634000000004</v>
      </c>
      <c r="C121">
        <v>1.4731402</v>
      </c>
      <c r="D121">
        <v>3.2986970000000002E-3</v>
      </c>
      <c r="E121" s="2">
        <f t="shared" si="29"/>
        <v>0.76018268678950729</v>
      </c>
      <c r="F121" s="2">
        <f t="shared" si="30"/>
        <v>-5.4305962426746648</v>
      </c>
      <c r="G121" s="2">
        <f t="shared" si="31"/>
        <v>1.876734640818533</v>
      </c>
      <c r="H121">
        <v>1.5416155650000001</v>
      </c>
      <c r="I121">
        <v>-4.722913793</v>
      </c>
      <c r="J121" s="7">
        <v>0.34074879000000002</v>
      </c>
    </row>
    <row r="122" spans="1:10" x14ac:dyDescent="0.2">
      <c r="A122" s="6" t="s">
        <v>42</v>
      </c>
      <c r="B122">
        <v>-7.4114069999999996</v>
      </c>
      <c r="C122">
        <v>2.7024810000000001</v>
      </c>
      <c r="D122">
        <v>3.2451730000000001E-3</v>
      </c>
      <c r="E122" s="2">
        <f t="shared" si="29"/>
        <v>1.7325159463906139</v>
      </c>
      <c r="F122" s="2">
        <f t="shared" si="30"/>
        <v>-9.4402137663010706</v>
      </c>
      <c r="G122" s="2">
        <f t="shared" si="31"/>
        <v>3.4428764545654991</v>
      </c>
      <c r="H122">
        <v>2.7821505169999998</v>
      </c>
      <c r="I122">
        <v>-8.1236876480000006</v>
      </c>
      <c r="J122" s="7">
        <v>0.90421815000000005</v>
      </c>
    </row>
    <row r="123" spans="1:10" x14ac:dyDescent="0.2">
      <c r="A123" s="6" t="s">
        <v>43</v>
      </c>
      <c r="B123">
        <v>-3.7753375</v>
      </c>
      <c r="C123">
        <v>1.0141445</v>
      </c>
      <c r="D123">
        <v>3.2986970000000002E-3</v>
      </c>
      <c r="E123" s="2">
        <f t="shared" si="29"/>
        <v>-0.54609629594373355</v>
      </c>
      <c r="F123" s="2">
        <f t="shared" si="30"/>
        <v>-4.8079746983062366</v>
      </c>
      <c r="G123" s="2">
        <f t="shared" si="31"/>
        <v>1.2919884434255413</v>
      </c>
      <c r="H123">
        <v>1.237237116</v>
      </c>
      <c r="I123">
        <v>-4.6261207820000001</v>
      </c>
      <c r="J123" s="7">
        <v>-0.55338520000000002</v>
      </c>
    </row>
    <row r="124" spans="1:10" x14ac:dyDescent="0.2">
      <c r="A124" s="6" t="s">
        <v>44</v>
      </c>
      <c r="B124">
        <v>-3.6215269999999999</v>
      </c>
      <c r="C124">
        <v>1.3720608999999999</v>
      </c>
      <c r="D124">
        <v>2.4221870000000001E-3</v>
      </c>
      <c r="E124" s="2">
        <f t="shared" si="29"/>
        <v>-0.37813223045373451</v>
      </c>
      <c r="F124" s="2">
        <f t="shared" si="30"/>
        <v>-4.6120249214475111</v>
      </c>
      <c r="G124" s="2">
        <f t="shared" si="31"/>
        <v>1.747962767116567</v>
      </c>
      <c r="H124">
        <v>1.707056379</v>
      </c>
      <c r="I124">
        <v>-4.3866348339999996</v>
      </c>
      <c r="J124" s="7">
        <v>-0.25553759999999998</v>
      </c>
    </row>
    <row r="125" spans="1:10" x14ac:dyDescent="0.2">
      <c r="A125" s="6" t="s">
        <v>45</v>
      </c>
      <c r="B125">
        <v>-4.1298846999999999</v>
      </c>
      <c r="C125">
        <v>1.2197453</v>
      </c>
      <c r="D125">
        <v>3.2986970000000002E-3</v>
      </c>
      <c r="E125" s="2">
        <f t="shared" si="29"/>
        <v>-0.13375394830040493</v>
      </c>
      <c r="F125" s="2">
        <f t="shared" si="30"/>
        <v>-5.2596567663437641</v>
      </c>
      <c r="G125" s="2">
        <f t="shared" si="31"/>
        <v>1.5539174462047767</v>
      </c>
      <c r="H125">
        <v>1.4502718830000001</v>
      </c>
      <c r="I125">
        <v>-4.5423795519999999</v>
      </c>
      <c r="J125" s="7">
        <v>0.221382</v>
      </c>
    </row>
    <row r="126" spans="1:10" x14ac:dyDescent="0.2">
      <c r="A126" s="6" t="s">
        <v>46</v>
      </c>
      <c r="B126">
        <v>-7.189495</v>
      </c>
      <c r="C126">
        <v>2.6272738000000002</v>
      </c>
      <c r="D126">
        <v>3.1933579999999999E-3</v>
      </c>
      <c r="E126" s="2">
        <f t="shared" ref="E126:E157" si="32">(B126+C126*D126*1000) * $AG$2 + $AG$1</f>
        <v>1.5308714439406317</v>
      </c>
      <c r="F126" s="2">
        <f t="shared" ref="F126:F147" si="33">B126*$AG$2+$AG$1</f>
        <v>-9.1575048037642244</v>
      </c>
      <c r="G126" s="2">
        <f t="shared" ref="G126:G147" si="34">C126*$AG$2</f>
        <v>3.3470648288431355</v>
      </c>
      <c r="H126">
        <v>3.6571650359999999</v>
      </c>
      <c r="I126">
        <v>-9.0631903749999996</v>
      </c>
      <c r="J126" s="7">
        <v>2.6438103000000002</v>
      </c>
    </row>
    <row r="127" spans="1:10" x14ac:dyDescent="0.2">
      <c r="A127" s="6" t="s">
        <v>47</v>
      </c>
      <c r="B127">
        <v>-4.2504140000000001</v>
      </c>
      <c r="C127">
        <v>1.5694588</v>
      </c>
      <c r="D127">
        <v>3.2451730000000001E-3</v>
      </c>
      <c r="E127" s="2">
        <f t="shared" si="32"/>
        <v>1.0753263393839632</v>
      </c>
      <c r="F127" s="2">
        <f t="shared" si="33"/>
        <v>-5.4132073330471977</v>
      </c>
      <c r="G127" s="2">
        <f t="shared" si="34"/>
        <v>1.9994415312931422</v>
      </c>
      <c r="H127">
        <v>2.1882349510000001</v>
      </c>
      <c r="I127">
        <v>-5.7569782470000002</v>
      </c>
      <c r="J127" s="7">
        <v>1.33760294</v>
      </c>
    </row>
    <row r="128" spans="1:10" x14ac:dyDescent="0.2">
      <c r="A128" s="6" t="s">
        <v>48</v>
      </c>
      <c r="B128">
        <v>-3.1921157999999998</v>
      </c>
      <c r="C128">
        <v>0.93691040000000003</v>
      </c>
      <c r="D128">
        <v>3.1933579999999999E-3</v>
      </c>
      <c r="E128" s="2">
        <f t="shared" si="32"/>
        <v>-0.25339355603025476</v>
      </c>
      <c r="F128" s="2">
        <f t="shared" si="33"/>
        <v>-4.0649684537769826</v>
      </c>
      <c r="G128" s="2">
        <f t="shared" si="34"/>
        <v>1.1935946103589787</v>
      </c>
      <c r="H128">
        <v>0.94926160400000004</v>
      </c>
      <c r="I128">
        <v>-3.7422628800000002</v>
      </c>
      <c r="J128" s="7">
        <v>-0.73188799999999998</v>
      </c>
    </row>
    <row r="129" spans="1:10" x14ac:dyDescent="0.2">
      <c r="A129" s="6" t="s">
        <v>49</v>
      </c>
      <c r="B129">
        <v>-4.6595209999999998</v>
      </c>
      <c r="C129">
        <v>1.7911836999999999</v>
      </c>
      <c r="D129">
        <v>2.5021890000000001E-3</v>
      </c>
      <c r="E129" s="2">
        <f t="shared" si="32"/>
        <v>-0.22462144223976208</v>
      </c>
      <c r="F129" s="2">
        <f t="shared" si="33"/>
        <v>-5.9343968835742604</v>
      </c>
      <c r="G129" s="2">
        <f t="shared" si="34"/>
        <v>2.2819121342690334</v>
      </c>
      <c r="H129">
        <v>1.709327783</v>
      </c>
      <c r="I129">
        <v>-4.8488353860000002</v>
      </c>
      <c r="J129" s="7">
        <v>-0.58339629999999998</v>
      </c>
    </row>
    <row r="130" spans="1:10" x14ac:dyDescent="0.2">
      <c r="A130" s="6" t="s">
        <v>50</v>
      </c>
      <c r="B130">
        <v>-3.3170289999999998</v>
      </c>
      <c r="C130">
        <v>1.1498818</v>
      </c>
      <c r="D130">
        <v>2.6798870000000002E-3</v>
      </c>
      <c r="E130" s="2">
        <f t="shared" si="32"/>
        <v>-0.29830125375429289</v>
      </c>
      <c r="F130" s="2">
        <f t="shared" si="33"/>
        <v>-4.2241039722670042</v>
      </c>
      <c r="G130" s="2">
        <f t="shared" si="34"/>
        <v>1.4649135275154177</v>
      </c>
      <c r="H130">
        <v>1.419151032</v>
      </c>
      <c r="I130">
        <v>-4.3732887260000002</v>
      </c>
      <c r="J130" s="7">
        <v>-0.57270100000000002</v>
      </c>
    </row>
    <row r="131" spans="1:10" x14ac:dyDescent="0.2">
      <c r="A131" s="6" t="s">
        <v>51</v>
      </c>
      <c r="B131">
        <v>-6.8695500000000003</v>
      </c>
      <c r="C131">
        <v>2.3259099999999999</v>
      </c>
      <c r="D131">
        <v>3.1186650000000001E-3</v>
      </c>
      <c r="E131" s="2">
        <f t="shared" si="32"/>
        <v>0.49112602204732175</v>
      </c>
      <c r="F131" s="2">
        <f t="shared" si="33"/>
        <v>-8.7499048586560235</v>
      </c>
      <c r="G131" s="2">
        <f t="shared" si="34"/>
        <v>2.9631367526500423</v>
      </c>
      <c r="H131">
        <v>3.092379191</v>
      </c>
      <c r="I131">
        <v>-9.0390151979999995</v>
      </c>
      <c r="J131" s="7">
        <v>0.51641000000000004</v>
      </c>
    </row>
    <row r="132" spans="1:10" x14ac:dyDescent="0.2">
      <c r="A132" s="6" t="s">
        <v>52</v>
      </c>
      <c r="B132">
        <v>-5.8431344000000003</v>
      </c>
      <c r="C132">
        <v>1.90279</v>
      </c>
      <c r="D132">
        <v>3.2986970000000002E-3</v>
      </c>
      <c r="E132" s="2">
        <f t="shared" si="32"/>
        <v>0.55407174288649952</v>
      </c>
      <c r="F132" s="2">
        <f t="shared" si="33"/>
        <v>-7.4422834167888201</v>
      </c>
      <c r="G132" s="2">
        <f t="shared" si="34"/>
        <v>2.4240950774427961</v>
      </c>
      <c r="H132">
        <v>1.6562653190000001</v>
      </c>
      <c r="I132">
        <v>-5.3752664110000001</v>
      </c>
      <c r="J132" s="7">
        <v>6.7004229999999998E-2</v>
      </c>
    </row>
    <row r="133" spans="1:10" x14ac:dyDescent="0.2">
      <c r="A133" s="6" t="s">
        <v>53</v>
      </c>
      <c r="B133">
        <v>-5.4327082999999998</v>
      </c>
      <c r="C133">
        <v>1.7196931</v>
      </c>
      <c r="D133">
        <v>3.121586E-3</v>
      </c>
      <c r="E133" s="2">
        <f t="shared" si="32"/>
        <v>-8.0532445387283297E-2</v>
      </c>
      <c r="F133" s="2">
        <f t="shared" si="33"/>
        <v>-6.9194133740284283</v>
      </c>
      <c r="G133" s="2">
        <f t="shared" si="34"/>
        <v>2.1908353409584569</v>
      </c>
      <c r="H133">
        <v>3.316647143</v>
      </c>
      <c r="I133">
        <v>-9.7818153369999994</v>
      </c>
      <c r="J133" s="7">
        <v>0.48489223999999997</v>
      </c>
    </row>
    <row r="134" spans="1:10" x14ac:dyDescent="0.2">
      <c r="A134" s="6" t="s">
        <v>54</v>
      </c>
      <c r="B134">
        <v>-3.0683989999999999</v>
      </c>
      <c r="C134">
        <v>0.77124756999999999</v>
      </c>
      <c r="D134">
        <v>3.1461380000000001E-3</v>
      </c>
      <c r="E134" s="2">
        <f t="shared" si="32"/>
        <v>-0.8161338964790863</v>
      </c>
      <c r="F134" s="2">
        <f t="shared" si="33"/>
        <v>-3.9073571115495298</v>
      </c>
      <c r="G134" s="2">
        <f t="shared" si="34"/>
        <v>0.98254533496955443</v>
      </c>
      <c r="H134">
        <v>0.98533931799999996</v>
      </c>
      <c r="I134">
        <v>-4.1069725559999997</v>
      </c>
      <c r="J134" s="7">
        <v>-1.0152827</v>
      </c>
    </row>
    <row r="135" spans="1:10" x14ac:dyDescent="0.2">
      <c r="A135" s="6" t="s">
        <v>55</v>
      </c>
      <c r="B135">
        <v>-3.8516164000000002</v>
      </c>
      <c r="C135">
        <v>1.0409486999999999</v>
      </c>
      <c r="D135">
        <v>3.298676E-3</v>
      </c>
      <c r="E135" s="2">
        <f t="shared" si="32"/>
        <v>-0.53065812019275382</v>
      </c>
      <c r="F135" s="2">
        <f t="shared" si="33"/>
        <v>-4.9051516363828256</v>
      </c>
      <c r="G135" s="2">
        <f t="shared" si="34"/>
        <v>1.3261361577160264</v>
      </c>
      <c r="H135">
        <v>1.1481433720000001</v>
      </c>
      <c r="I135">
        <v>-4.4566368689999996</v>
      </c>
      <c r="J135" s="7">
        <v>-0.69916529999999999</v>
      </c>
    </row>
    <row r="136" spans="1:10" x14ac:dyDescent="0.2">
      <c r="A136" s="6" t="s">
        <v>56</v>
      </c>
      <c r="B136">
        <v>-8.5483220000000006</v>
      </c>
      <c r="C136">
        <v>3.1215359999999999</v>
      </c>
      <c r="D136">
        <v>3.2159509999999999E-3</v>
      </c>
      <c r="E136" s="2">
        <f t="shared" si="32"/>
        <v>1.9003912048553266</v>
      </c>
      <c r="F136" s="2">
        <f t="shared" si="33"/>
        <v>-10.888607995286339</v>
      </c>
      <c r="G136" s="2">
        <f t="shared" si="34"/>
        <v>3.9767394466338777</v>
      </c>
      <c r="H136">
        <v>3.8389463030000002</v>
      </c>
      <c r="I136">
        <v>-10.36235166</v>
      </c>
      <c r="J136" s="7">
        <v>2.41947884</v>
      </c>
    </row>
    <row r="137" spans="1:10" x14ac:dyDescent="0.2">
      <c r="A137" s="6" t="s">
        <v>57</v>
      </c>
      <c r="B137">
        <v>-3.4345336</v>
      </c>
      <c r="C137">
        <v>1.0219723999999999</v>
      </c>
      <c r="D137">
        <v>2.7156200000000002E-3</v>
      </c>
      <c r="E137" s="2">
        <f t="shared" si="32"/>
        <v>-0.83816998755025274</v>
      </c>
      <c r="F137" s="2">
        <f t="shared" si="33"/>
        <v>-4.3738011655657312</v>
      </c>
      <c r="G137" s="2">
        <f t="shared" si="34"/>
        <v>1.3019609437312578</v>
      </c>
      <c r="H137">
        <v>1.2002729590000001</v>
      </c>
      <c r="I137">
        <v>-4.1952583570000002</v>
      </c>
      <c r="J137" s="7">
        <v>-0.93140440000000002</v>
      </c>
    </row>
    <row r="138" spans="1:10" x14ac:dyDescent="0.2">
      <c r="A138" s="6" t="s">
        <v>58</v>
      </c>
      <c r="B138">
        <v>-2.9813225000000001</v>
      </c>
      <c r="C138">
        <v>0.69862484999999996</v>
      </c>
      <c r="D138">
        <v>3.9502269999999997E-3</v>
      </c>
      <c r="E138" s="2">
        <f t="shared" si="32"/>
        <v>-0.28061862045005381</v>
      </c>
      <c r="F138" s="2">
        <f t="shared" si="33"/>
        <v>-3.7964243680460705</v>
      </c>
      <c r="G138" s="2">
        <f t="shared" si="34"/>
        <v>0.89002625611034947</v>
      </c>
      <c r="H138">
        <v>0.85519647300000001</v>
      </c>
      <c r="I138">
        <v>-4.0537191440000004</v>
      </c>
      <c r="J138" s="7">
        <v>-0.6831969</v>
      </c>
    </row>
    <row r="139" spans="1:10" x14ac:dyDescent="0.2">
      <c r="A139" s="6" t="s">
        <v>59</v>
      </c>
      <c r="B139">
        <v>-3.0033789</v>
      </c>
      <c r="C139">
        <v>1.0162369</v>
      </c>
      <c r="D139">
        <v>3.1933579999999999E-3</v>
      </c>
      <c r="E139" s="2">
        <f t="shared" si="32"/>
        <v>0.30977048051151751</v>
      </c>
      <c r="F139" s="2">
        <f t="shared" si="33"/>
        <v>-3.8245235333066137</v>
      </c>
      <c r="G139" s="2">
        <f t="shared" si="34"/>
        <v>1.2946540957256067</v>
      </c>
      <c r="H139">
        <v>1.2537664019999999</v>
      </c>
      <c r="I139">
        <v>-3.9781253940000001</v>
      </c>
      <c r="J139" s="7">
        <v>-1.6332699999999999E-2</v>
      </c>
    </row>
    <row r="140" spans="1:10" x14ac:dyDescent="0.2">
      <c r="A140" s="6" t="s">
        <v>60</v>
      </c>
      <c r="B140">
        <v>-3.3261771000000002</v>
      </c>
      <c r="C140">
        <v>1.0835239999999999</v>
      </c>
      <c r="D140">
        <v>2.8316579999999999E-3</v>
      </c>
      <c r="E140" s="2">
        <f t="shared" si="32"/>
        <v>-0.32700629890802291</v>
      </c>
      <c r="F140" s="2">
        <f t="shared" si="33"/>
        <v>-4.2357583661717202</v>
      </c>
      <c r="G140" s="2">
        <f t="shared" si="34"/>
        <v>1.380375761219645</v>
      </c>
      <c r="H140">
        <v>1.434228523</v>
      </c>
      <c r="I140">
        <v>-4.154842446</v>
      </c>
      <c r="J140" s="7">
        <v>-0.12783340000000001</v>
      </c>
    </row>
    <row r="141" spans="1:10" x14ac:dyDescent="0.2">
      <c r="A141" s="6" t="s">
        <v>61</v>
      </c>
      <c r="B141">
        <v>-2.7890096</v>
      </c>
      <c r="C141">
        <v>0.54139400000000004</v>
      </c>
      <c r="D141">
        <v>3.5260930000000001E-3</v>
      </c>
      <c r="E141" s="2">
        <f t="shared" si="32"/>
        <v>-1.1194101854105278</v>
      </c>
      <c r="F141" s="2">
        <f t="shared" si="33"/>
        <v>-3.5514237351760487</v>
      </c>
      <c r="G141" s="2">
        <f t="shared" si="34"/>
        <v>0.68971906009442208</v>
      </c>
      <c r="H141">
        <v>0.90964257100000001</v>
      </c>
      <c r="I141">
        <v>-3.1081347529999999</v>
      </c>
      <c r="J141" s="7">
        <v>9.8939949999999999E-2</v>
      </c>
    </row>
    <row r="142" spans="1:10" x14ac:dyDescent="0.2">
      <c r="A142" s="6" t="s">
        <v>62</v>
      </c>
      <c r="B142">
        <v>-3.3600202000000001</v>
      </c>
      <c r="C142">
        <v>0.93803060000000005</v>
      </c>
      <c r="D142">
        <v>2.8673840000000002E-3</v>
      </c>
      <c r="E142" s="2">
        <f t="shared" si="32"/>
        <v>-0.85228728791215846</v>
      </c>
      <c r="F142" s="2">
        <f t="shared" si="33"/>
        <v>-4.2788734193911528</v>
      </c>
      <c r="G142" s="2">
        <f t="shared" si="34"/>
        <v>1.1950217101996083</v>
      </c>
      <c r="H142">
        <v>1.0062949379999999</v>
      </c>
      <c r="I142">
        <v>-3.986405306</v>
      </c>
      <c r="J142" s="7">
        <v>-1.1020181</v>
      </c>
    </row>
    <row r="143" spans="1:10" x14ac:dyDescent="0.2">
      <c r="A143" s="6" t="s">
        <v>63</v>
      </c>
      <c r="B143">
        <v>-2.9616226999999999</v>
      </c>
      <c r="C143">
        <v>0.72998326999999996</v>
      </c>
      <c r="D143">
        <v>3.2451730000000001E-3</v>
      </c>
      <c r="E143" s="2">
        <f t="shared" si="32"/>
        <v>-0.75339474153750874</v>
      </c>
      <c r="F143" s="2">
        <f t="shared" si="33"/>
        <v>-3.7713274376403989</v>
      </c>
      <c r="G143" s="2">
        <f t="shared" si="34"/>
        <v>0.92997590455205015</v>
      </c>
      <c r="H143">
        <v>0.90390199599999999</v>
      </c>
      <c r="I143">
        <v>-3.6471961369999999</v>
      </c>
      <c r="J143" s="7">
        <v>-0.69715519999999997</v>
      </c>
    </row>
    <row r="144" spans="1:10" x14ac:dyDescent="0.2">
      <c r="A144" s="6" t="s">
        <v>64</v>
      </c>
      <c r="B144">
        <v>-3.1474981</v>
      </c>
      <c r="C144">
        <v>0.77174514999999999</v>
      </c>
      <c r="D144">
        <v>3.4704010000000001E-3</v>
      </c>
      <c r="E144" s="2">
        <f t="shared" si="32"/>
        <v>-0.5961006913664314</v>
      </c>
      <c r="F144" s="2">
        <f t="shared" si="33"/>
        <v>-4.0081268964128913</v>
      </c>
      <c r="G144" s="2">
        <f t="shared" si="34"/>
        <v>0.98317923636100268</v>
      </c>
      <c r="H144">
        <v>0.95994059899999995</v>
      </c>
      <c r="I144">
        <v>-4.101369804</v>
      </c>
      <c r="J144" s="7">
        <v>-0.77652880000000002</v>
      </c>
    </row>
    <row r="145" spans="1:10" x14ac:dyDescent="0.2">
      <c r="A145" s="6" t="s">
        <v>65</v>
      </c>
      <c r="B145">
        <v>-3.8119964999999998</v>
      </c>
      <c r="C145">
        <v>1.0555437999999999</v>
      </c>
      <c r="D145">
        <v>2.6705840000000002E-3</v>
      </c>
      <c r="E145" s="2">
        <f t="shared" si="32"/>
        <v>-1.2634630727966607</v>
      </c>
      <c r="F145" s="2">
        <f t="shared" si="33"/>
        <v>-4.8546771202466372</v>
      </c>
      <c r="G145" s="2">
        <f t="shared" si="34"/>
        <v>1.3447298596299451</v>
      </c>
      <c r="H145">
        <v>1.43008209</v>
      </c>
      <c r="I145">
        <v>-4.8818910520000003</v>
      </c>
      <c r="J145" s="7">
        <v>-1.0924313999999999</v>
      </c>
    </row>
    <row r="146" spans="1:10" x14ac:dyDescent="0.2">
      <c r="A146" s="6" t="s">
        <v>66</v>
      </c>
      <c r="B146">
        <v>-4.0085179999999996</v>
      </c>
      <c r="C146">
        <v>1.1469914000000001</v>
      </c>
      <c r="D146">
        <v>3.2782589999999999E-3</v>
      </c>
      <c r="E146" s="2">
        <f t="shared" si="32"/>
        <v>-0.31474488794519273</v>
      </c>
      <c r="F146" s="2">
        <f t="shared" si="33"/>
        <v>-5.1050393781740357</v>
      </c>
      <c r="G146" s="2">
        <f t="shared" si="34"/>
        <v>1.4612312481194569</v>
      </c>
      <c r="H146">
        <v>1.6480877709999999</v>
      </c>
      <c r="I146">
        <v>-5.4666763649999996</v>
      </c>
      <c r="J146" s="7">
        <v>-4.49974E-2</v>
      </c>
    </row>
    <row r="147" spans="1:10" x14ac:dyDescent="0.2">
      <c r="A147" s="6" t="s">
        <v>67</v>
      </c>
      <c r="B147">
        <v>-3.4717422</v>
      </c>
      <c r="C147">
        <v>1.0585232</v>
      </c>
      <c r="D147">
        <v>3.392015E-3</v>
      </c>
      <c r="E147" s="2">
        <f t="shared" si="32"/>
        <v>0.15301503859520921</v>
      </c>
      <c r="F147" s="2">
        <f t="shared" si="33"/>
        <v>-4.4212037607541319</v>
      </c>
      <c r="G147" s="2">
        <f t="shared" si="34"/>
        <v>1.3485255222483807</v>
      </c>
      <c r="H147">
        <v>1.071441971</v>
      </c>
      <c r="I147">
        <v>-4.0692133520000002</v>
      </c>
      <c r="J147" s="7">
        <v>-0.42464790000000002</v>
      </c>
    </row>
    <row r="148" spans="1:10" x14ac:dyDescent="0.2">
      <c r="A148" s="6"/>
      <c r="B148">
        <v>-2.7943532000000002</v>
      </c>
      <c r="C148">
        <v>0.54032415</v>
      </c>
      <c r="D148">
        <v>1.2787724E-2</v>
      </c>
      <c r="E148" s="2"/>
      <c r="F148" s="2"/>
      <c r="G148" s="2"/>
      <c r="J148" s="7"/>
    </row>
    <row r="149" spans="1:10" x14ac:dyDescent="0.2">
      <c r="A149" s="6" t="s">
        <v>68</v>
      </c>
      <c r="B149">
        <v>-2.4046514000000001</v>
      </c>
      <c r="C149">
        <v>0.47137563999999998</v>
      </c>
      <c r="D149">
        <v>3.1933579999999999E-3</v>
      </c>
      <c r="E149" s="2">
        <f t="shared" ref="E149:E180" si="35">(B149+C149*D149*1000) * $AG$2 + $AG$1</f>
        <v>-1.1440948883614799</v>
      </c>
      <c r="F149" s="2">
        <f t="shared" ref="F149:F180" si="36">B149*$AG$2+$AG$1</f>
        <v>-3.061763383484704</v>
      </c>
      <c r="G149" s="2">
        <f t="shared" ref="G149:G180" si="37">C149*$AG$2</f>
        <v>0.60051785459795748</v>
      </c>
      <c r="H149">
        <v>1.404563553</v>
      </c>
      <c r="I149">
        <v>-4.7098845379999998</v>
      </c>
      <c r="J149" s="7">
        <v>-0.2281561</v>
      </c>
    </row>
    <row r="150" spans="1:10" x14ac:dyDescent="0.2">
      <c r="A150" s="6" t="s">
        <v>69</v>
      </c>
      <c r="B150">
        <v>-2.5376164999999999</v>
      </c>
      <c r="C150">
        <v>0.47293069999999998</v>
      </c>
      <c r="D150">
        <v>3.7390169999999999E-3</v>
      </c>
      <c r="E150" s="2">
        <f t="shared" si="35"/>
        <v>-0.97840294538241535</v>
      </c>
      <c r="F150" s="2">
        <f t="shared" si="36"/>
        <v>-3.2311567712898159</v>
      </c>
      <c r="G150" s="2">
        <f t="shared" si="37"/>
        <v>0.60249895250741059</v>
      </c>
      <c r="H150">
        <v>1.3053731639999999</v>
      </c>
      <c r="I150">
        <v>-4.998906464</v>
      </c>
      <c r="J150" s="7">
        <v>-0.1165113</v>
      </c>
    </row>
    <row r="151" spans="1:10" x14ac:dyDescent="0.2">
      <c r="A151" s="6" t="s">
        <v>70</v>
      </c>
      <c r="B151">
        <v>-2.9838087999999998</v>
      </c>
      <c r="C151">
        <v>0.79846720000000004</v>
      </c>
      <c r="D151">
        <v>3.354016E-3</v>
      </c>
      <c r="E151" s="2">
        <f t="shared" si="35"/>
        <v>-0.38781198663403271</v>
      </c>
      <c r="F151" s="2">
        <f t="shared" si="36"/>
        <v>-3.7995918366532448</v>
      </c>
      <c r="G151" s="2">
        <f t="shared" si="37"/>
        <v>1.0172222941152376</v>
      </c>
      <c r="H151">
        <v>1.1552472119999999</v>
      </c>
      <c r="I151">
        <v>-4.0931097860000003</v>
      </c>
      <c r="J151" s="7">
        <v>-0.23420450000000001</v>
      </c>
    </row>
    <row r="152" spans="1:10" x14ac:dyDescent="0.2">
      <c r="A152" s="6" t="s">
        <v>71</v>
      </c>
      <c r="B152">
        <v>-3.4568729999999999</v>
      </c>
      <c r="C152">
        <v>1.1721007999999999</v>
      </c>
      <c r="D152">
        <v>2.1591280000000002E-3</v>
      </c>
      <c r="E152" s="2">
        <f t="shared" si="35"/>
        <v>-1.1782080970756617</v>
      </c>
      <c r="F152" s="2">
        <f t="shared" si="36"/>
        <v>-4.4022608639943677</v>
      </c>
      <c r="G152" s="2">
        <f t="shared" si="37"/>
        <v>1.4932198401015158</v>
      </c>
      <c r="H152">
        <v>1.325391889</v>
      </c>
      <c r="I152">
        <v>-4.1910100989999997</v>
      </c>
      <c r="J152" s="7">
        <v>-1.3295360000000001</v>
      </c>
    </row>
    <row r="153" spans="1:10" x14ac:dyDescent="0.2">
      <c r="A153" s="6" t="s">
        <v>72</v>
      </c>
      <c r="B153">
        <v>-5.5209169999999999</v>
      </c>
      <c r="C153">
        <v>2.2258710000000002</v>
      </c>
      <c r="D153">
        <v>3.0016510000000001E-3</v>
      </c>
      <c r="E153" s="2">
        <f t="shared" si="35"/>
        <v>1.4799637855502081</v>
      </c>
      <c r="F153" s="2">
        <f t="shared" si="36"/>
        <v>-7.03178850499802</v>
      </c>
      <c r="G153" s="2">
        <f t="shared" si="37"/>
        <v>2.8356901886822374</v>
      </c>
      <c r="H153">
        <v>3.1657761440000001</v>
      </c>
      <c r="I153">
        <v>-8.0135993630000009</v>
      </c>
      <c r="J153" s="7">
        <v>1.1878434200000001</v>
      </c>
    </row>
    <row r="154" spans="1:10" x14ac:dyDescent="0.2">
      <c r="A154" s="6" t="s">
        <v>73</v>
      </c>
      <c r="B154">
        <v>-5.3016779999999999</v>
      </c>
      <c r="C154">
        <v>2.1044754999999999</v>
      </c>
      <c r="D154">
        <v>2.8723249999999998E-3</v>
      </c>
      <c r="E154" s="2">
        <f t="shared" si="35"/>
        <v>0.94832218422089698</v>
      </c>
      <c r="F154" s="2">
        <f t="shared" si="36"/>
        <v>-6.7524848610417862</v>
      </c>
      <c r="G154" s="2">
        <f t="shared" si="37"/>
        <v>2.6810361102113043</v>
      </c>
      <c r="H154">
        <v>3.9047139240000002</v>
      </c>
      <c r="I154">
        <v>-6.2412011420000004</v>
      </c>
      <c r="J154" s="7">
        <v>0.57216528</v>
      </c>
    </row>
    <row r="155" spans="1:10" x14ac:dyDescent="0.2">
      <c r="A155" s="6" t="s">
        <v>74</v>
      </c>
      <c r="B155">
        <v>-4.0214660000000002</v>
      </c>
      <c r="C155">
        <v>1.3742698</v>
      </c>
      <c r="D155">
        <v>2.7921259999999998E-3</v>
      </c>
      <c r="E155" s="2">
        <f t="shared" si="35"/>
        <v>-0.23314519991724172</v>
      </c>
      <c r="F155" s="2">
        <f t="shared" si="36"/>
        <v>-5.1215347260908999</v>
      </c>
      <c r="G155" s="2">
        <f t="shared" si="37"/>
        <v>1.7507768367808829</v>
      </c>
      <c r="H155">
        <v>2.7970261230000002</v>
      </c>
      <c r="I155">
        <v>-7.2450998809999998</v>
      </c>
      <c r="J155" s="7">
        <v>0.55790002999999999</v>
      </c>
    </row>
    <row r="156" spans="1:10" x14ac:dyDescent="0.2">
      <c r="A156" s="6" t="s">
        <v>75</v>
      </c>
      <c r="B156">
        <v>-5.1259410000000001</v>
      </c>
      <c r="C156">
        <v>1.9900743000000001</v>
      </c>
      <c r="D156">
        <v>2.2786830000000001E-3</v>
      </c>
      <c r="E156" s="2">
        <f t="shared" si="35"/>
        <v>-0.75147336997157554</v>
      </c>
      <c r="F156" s="2">
        <f t="shared" si="36"/>
        <v>-6.5286014074685781</v>
      </c>
      <c r="G156" s="2">
        <f t="shared" si="37"/>
        <v>2.5352925516612022</v>
      </c>
      <c r="H156">
        <v>1.557650532</v>
      </c>
      <c r="I156">
        <v>-4.5423010189999999</v>
      </c>
      <c r="J156" s="7">
        <v>-0.99479300000000004</v>
      </c>
    </row>
    <row r="157" spans="1:10" x14ac:dyDescent="0.2">
      <c r="A157" s="6" t="s">
        <v>76</v>
      </c>
      <c r="B157">
        <v>-4.2767863000000004</v>
      </c>
      <c r="C157">
        <v>1.4207746000000001</v>
      </c>
      <c r="D157">
        <v>3.2159509999999999E-3</v>
      </c>
      <c r="E157" s="2">
        <f t="shared" si="35"/>
        <v>0.37413885077805126</v>
      </c>
      <c r="F157" s="2">
        <f t="shared" si="36"/>
        <v>-5.4468048202164834</v>
      </c>
      <c r="G157" s="2">
        <f t="shared" si="37"/>
        <v>1.8100225006520732</v>
      </c>
      <c r="H157">
        <v>2.1222248719999999</v>
      </c>
      <c r="I157">
        <v>-5.6980949059999997</v>
      </c>
      <c r="J157" s="7">
        <v>1.1016078</v>
      </c>
    </row>
    <row r="158" spans="1:10" x14ac:dyDescent="0.2">
      <c r="A158" s="6" t="s">
        <v>77</v>
      </c>
      <c r="B158">
        <v>-3.3374074</v>
      </c>
      <c r="C158">
        <v>0.87071896000000004</v>
      </c>
      <c r="D158">
        <v>2.7536829999999998E-3</v>
      </c>
      <c r="E158" s="2">
        <f t="shared" si="35"/>
        <v>-1.1954908318161186</v>
      </c>
      <c r="F158" s="2">
        <f t="shared" si="36"/>
        <v>-4.2500654178948247</v>
      </c>
      <c r="G158" s="2">
        <f t="shared" si="37"/>
        <v>1.1092687815114179</v>
      </c>
      <c r="H158">
        <v>1.3241093589999999</v>
      </c>
      <c r="I158">
        <v>-4.6577601609999997</v>
      </c>
      <c r="J158" s="7">
        <v>-1.0086801999999999</v>
      </c>
    </row>
    <row r="159" spans="1:10" x14ac:dyDescent="0.2">
      <c r="A159" s="6" t="s">
        <v>78</v>
      </c>
      <c r="B159">
        <v>-10.245381</v>
      </c>
      <c r="C159">
        <v>4.0492590000000002</v>
      </c>
      <c r="D159">
        <v>2.8723249999999998E-3</v>
      </c>
      <c r="E159" s="2">
        <f t="shared" si="35"/>
        <v>1.7666525554467274</v>
      </c>
      <c r="F159" s="2">
        <f t="shared" si="36"/>
        <v>-13.050608199213201</v>
      </c>
      <c r="G159" s="2">
        <f t="shared" si="37"/>
        <v>5.1586295961146211</v>
      </c>
      <c r="H159">
        <v>2.9120288740000002</v>
      </c>
      <c r="I159">
        <v>-6.1545210539999999</v>
      </c>
      <c r="J159" s="7">
        <v>2.2093727099999998</v>
      </c>
    </row>
    <row r="160" spans="1:10" x14ac:dyDescent="0.2">
      <c r="A160" s="6" t="s">
        <v>79</v>
      </c>
      <c r="B160">
        <v>-4.0438365999999997</v>
      </c>
      <c r="C160">
        <v>1.2589239000000001</v>
      </c>
      <c r="D160">
        <v>3.2986970000000002E-3</v>
      </c>
      <c r="E160" s="2">
        <f t="shared" si="35"/>
        <v>0.14051424519028985</v>
      </c>
      <c r="F160" s="2">
        <f t="shared" si="36"/>
        <v>-5.1500341723458423</v>
      </c>
      <c r="G160" s="2">
        <f t="shared" si="37"/>
        <v>1.6038297599131208</v>
      </c>
      <c r="H160">
        <v>2.0155299860000002</v>
      </c>
      <c r="I160">
        <v>-5.8354037730000003</v>
      </c>
      <c r="J160" s="7">
        <v>0.80923990000000001</v>
      </c>
    </row>
    <row r="161" spans="1:10" x14ac:dyDescent="0.2">
      <c r="A161" s="6" t="s">
        <v>80</v>
      </c>
      <c r="B161">
        <v>-3.3268713999999999</v>
      </c>
      <c r="C161">
        <v>0.89094759999999995</v>
      </c>
      <c r="D161">
        <v>2.7843519999999999E-3</v>
      </c>
      <c r="E161" s="2">
        <f t="shared" si="35"/>
        <v>-1.0762935546187249</v>
      </c>
      <c r="F161" s="2">
        <f t="shared" si="36"/>
        <v>-4.2366428827039009</v>
      </c>
      <c r="G161" s="2">
        <f t="shared" si="37"/>
        <v>1.1350394375729709</v>
      </c>
      <c r="H161">
        <v>1.1521616640000001</v>
      </c>
      <c r="I161">
        <v>-4.2127145410000004</v>
      </c>
      <c r="J161" s="7">
        <v>-1.0010319999999999</v>
      </c>
    </row>
    <row r="162" spans="1:10" x14ac:dyDescent="0.2">
      <c r="A162" s="6" t="s">
        <v>81</v>
      </c>
      <c r="B162">
        <v>-2.3478672999999999</v>
      </c>
      <c r="C162">
        <v>0.38853391999999998</v>
      </c>
      <c r="D162">
        <v>6.4964589999999996E-3</v>
      </c>
      <c r="E162" s="2">
        <f t="shared" si="35"/>
        <v>0.2261956395511098</v>
      </c>
      <c r="F162" s="2">
        <f t="shared" si="36"/>
        <v>-2.989422212211458</v>
      </c>
      <c r="G162" s="2">
        <f t="shared" si="37"/>
        <v>0.49498008865484533</v>
      </c>
      <c r="H162">
        <v>0.67084723400000001</v>
      </c>
      <c r="I162">
        <v>-4.5369885510000003</v>
      </c>
      <c r="J162" s="7">
        <v>-0.20795939999999999</v>
      </c>
    </row>
    <row r="163" spans="1:10" x14ac:dyDescent="0.2">
      <c r="A163" s="6" t="s">
        <v>82</v>
      </c>
      <c r="B163">
        <v>-5.7381989999999998</v>
      </c>
      <c r="C163">
        <v>1.9158310000000001</v>
      </c>
      <c r="D163">
        <v>4.1126879999999998E-3</v>
      </c>
      <c r="E163" s="2">
        <f t="shared" si="35"/>
        <v>2.7292752308260892</v>
      </c>
      <c r="F163" s="2">
        <f t="shared" si="36"/>
        <v>-7.3085989920286041</v>
      </c>
      <c r="G163" s="2">
        <f t="shared" si="37"/>
        <v>2.4407089044573023</v>
      </c>
      <c r="H163">
        <v>2.7854426129999998</v>
      </c>
      <c r="I163">
        <v>-7.970700763</v>
      </c>
      <c r="J163" s="7">
        <v>3.49650756</v>
      </c>
    </row>
    <row r="164" spans="1:10" x14ac:dyDescent="0.2">
      <c r="A164" s="6" t="s">
        <v>83</v>
      </c>
      <c r="B164">
        <v>-3.2266599999999999</v>
      </c>
      <c r="C164">
        <v>1.1038178000000001</v>
      </c>
      <c r="D164">
        <v>2.9024210000000001E-3</v>
      </c>
      <c r="E164" s="2">
        <f t="shared" si="35"/>
        <v>-2.7506860714301754E-2</v>
      </c>
      <c r="F164" s="2">
        <f t="shared" si="36"/>
        <v>-4.1089766865163808</v>
      </c>
      <c r="G164" s="2">
        <f t="shared" si="37"/>
        <v>1.4062294290876751</v>
      </c>
      <c r="H164">
        <v>1.817423247</v>
      </c>
      <c r="I164">
        <v>-3.780200207</v>
      </c>
      <c r="J164" s="7">
        <v>0.25161438000000003</v>
      </c>
    </row>
    <row r="165" spans="1:10" x14ac:dyDescent="0.2">
      <c r="A165" s="6" t="s">
        <v>84</v>
      </c>
      <c r="B165">
        <v>-3.5373408999999998</v>
      </c>
      <c r="C165">
        <v>0.95175164999999995</v>
      </c>
      <c r="D165">
        <v>3.4112230000000001E-3</v>
      </c>
      <c r="E165" s="2">
        <f t="shared" si="35"/>
        <v>-0.36866008957034219</v>
      </c>
      <c r="F165" s="2">
        <f t="shared" si="36"/>
        <v>-4.5047744573400124</v>
      </c>
      <c r="G165" s="2">
        <f t="shared" si="37"/>
        <v>1.2125018996910111</v>
      </c>
      <c r="H165">
        <v>1.2051501840000001</v>
      </c>
      <c r="I165">
        <v>-4.4615494870000001</v>
      </c>
      <c r="J165" s="7">
        <v>-0.34814000000000001</v>
      </c>
    </row>
    <row r="166" spans="1:10" x14ac:dyDescent="0.2">
      <c r="A166" s="6" t="s">
        <v>85</v>
      </c>
      <c r="B166">
        <v>-2.4814723000000001</v>
      </c>
      <c r="C166">
        <v>0.75240079999999998</v>
      </c>
      <c r="D166">
        <v>3.4024020000000001E-3</v>
      </c>
      <c r="E166" s="2">
        <f t="shared" si="35"/>
        <v>0.10169105850753082</v>
      </c>
      <c r="F166" s="2">
        <f t="shared" si="36"/>
        <v>-3.1596308126464745</v>
      </c>
      <c r="G166" s="2">
        <f t="shared" si="37"/>
        <v>0.95853513816239411</v>
      </c>
      <c r="H166">
        <v>0.86766439699999998</v>
      </c>
      <c r="I166">
        <v>-4.2554346130000003</v>
      </c>
      <c r="J166" s="7">
        <v>-1.3023209</v>
      </c>
    </row>
    <row r="167" spans="1:10" x14ac:dyDescent="0.2">
      <c r="A167" s="8" t="s">
        <v>31</v>
      </c>
      <c r="B167">
        <v>-2.5517775999999999</v>
      </c>
      <c r="C167">
        <v>0.79680600000000001</v>
      </c>
      <c r="D167">
        <v>2.937289E-3</v>
      </c>
      <c r="E167" s="2">
        <f t="shared" si="35"/>
        <v>-0.26753795020698873</v>
      </c>
      <c r="F167" s="2">
        <f t="shared" si="36"/>
        <v>-3.249197570748072</v>
      </c>
      <c r="G167" s="2">
        <f t="shared" si="37"/>
        <v>1.0151059771582176</v>
      </c>
      <c r="H167">
        <v>1.3025655570000001</v>
      </c>
      <c r="I167">
        <v>-3.9041844060000002</v>
      </c>
      <c r="J167" s="9">
        <v>-8.1210099999999993E-2</v>
      </c>
    </row>
    <row r="168" spans="1:10" x14ac:dyDescent="0.2">
      <c r="A168" s="8" t="s">
        <v>33</v>
      </c>
      <c r="B168">
        <v>-4.1031475000000004</v>
      </c>
      <c r="C168">
        <v>1.5287588999999999</v>
      </c>
      <c r="D168">
        <v>3.2451730000000001E-3</v>
      </c>
      <c r="E168" s="2">
        <f t="shared" si="35"/>
        <v>1.0946757384593642</v>
      </c>
      <c r="F168" s="2">
        <f t="shared" si="36"/>
        <v>-5.2255944079623333</v>
      </c>
      <c r="G168" s="2">
        <f t="shared" si="37"/>
        <v>1.9475911288617576</v>
      </c>
      <c r="H168">
        <v>1.6538486720000001</v>
      </c>
      <c r="I168">
        <v>-4.5332515720000002</v>
      </c>
      <c r="J168" s="9">
        <v>0.86331181000000001</v>
      </c>
    </row>
    <row r="169" spans="1:10" x14ac:dyDescent="0.2">
      <c r="A169" s="8" t="s">
        <v>34</v>
      </c>
      <c r="B169">
        <v>-7.1637810000000002</v>
      </c>
      <c r="C169">
        <v>2.6311564000000001</v>
      </c>
      <c r="D169">
        <v>3.2986970000000002E-3</v>
      </c>
      <c r="E169" s="2">
        <f t="shared" si="35"/>
        <v>1.932523121479288</v>
      </c>
      <c r="F169" s="2">
        <f t="shared" si="36"/>
        <v>-9.1247459702506148</v>
      </c>
      <c r="G169" s="2">
        <f t="shared" si="37"/>
        <v>3.3520111400743695</v>
      </c>
      <c r="H169">
        <v>2.2779510520000001</v>
      </c>
      <c r="I169">
        <v>-6.7910077539999998</v>
      </c>
      <c r="J169" s="9">
        <v>0.70803579000000005</v>
      </c>
    </row>
    <row r="170" spans="1:10" x14ac:dyDescent="0.2">
      <c r="A170" s="8" t="s">
        <v>35</v>
      </c>
      <c r="B170">
        <v>-2.9624877000000001</v>
      </c>
      <c r="C170">
        <v>0.78121834999999995</v>
      </c>
      <c r="D170">
        <v>3.2986970000000002E-3</v>
      </c>
      <c r="E170" s="2">
        <f t="shared" si="35"/>
        <v>-0.48940849670968606</v>
      </c>
      <c r="F170" s="2">
        <f t="shared" si="36"/>
        <v>-3.7724294206453486</v>
      </c>
      <c r="G170" s="2">
        <f t="shared" si="37"/>
        <v>0.99524779751994885</v>
      </c>
      <c r="H170">
        <v>0.92319157299999999</v>
      </c>
      <c r="I170">
        <v>-3.8797241549999999</v>
      </c>
      <c r="J170" s="9">
        <v>-0.82782210000000001</v>
      </c>
    </row>
    <row r="171" spans="1:10" x14ac:dyDescent="0.2">
      <c r="A171" s="8" t="s">
        <v>36</v>
      </c>
      <c r="B171">
        <v>-4.2842846000000003</v>
      </c>
      <c r="C171">
        <v>1.707565</v>
      </c>
      <c r="D171">
        <v>3.2467529999999998E-3</v>
      </c>
      <c r="E171" s="2">
        <f t="shared" si="35"/>
        <v>1.6065787962305762</v>
      </c>
      <c r="F171" s="2">
        <f t="shared" si="36"/>
        <v>-5.4563574204084064</v>
      </c>
      <c r="G171" s="2">
        <f t="shared" si="37"/>
        <v>2.1753845200540303</v>
      </c>
      <c r="H171">
        <v>1.7074180329999999</v>
      </c>
      <c r="I171">
        <v>-4.6452205849999997</v>
      </c>
      <c r="J171" s="9">
        <v>0.96546178000000005</v>
      </c>
    </row>
    <row r="172" spans="1:10" x14ac:dyDescent="0.2">
      <c r="A172" s="8" t="s">
        <v>37</v>
      </c>
      <c r="B172">
        <v>-4.2678330000000004</v>
      </c>
      <c r="C172">
        <v>1.6149988</v>
      </c>
      <c r="D172">
        <v>3.2981529999999998E-3</v>
      </c>
      <c r="E172" s="2">
        <f t="shared" si="35"/>
        <v>1.350412910756208</v>
      </c>
      <c r="F172" s="2">
        <f t="shared" si="36"/>
        <v>-5.43539859543242</v>
      </c>
      <c r="G172" s="2">
        <f t="shared" si="37"/>
        <v>2.057458070073956</v>
      </c>
      <c r="H172">
        <v>1.919058135</v>
      </c>
      <c r="I172">
        <v>-5.5981750440000004</v>
      </c>
      <c r="J172" s="9">
        <v>0.73716406999999995</v>
      </c>
    </row>
    <row r="173" spans="1:10" x14ac:dyDescent="0.2">
      <c r="A173" s="8" t="s">
        <v>38</v>
      </c>
      <c r="B173">
        <v>-3.4134083</v>
      </c>
      <c r="C173">
        <v>1.0291767999999999</v>
      </c>
      <c r="D173">
        <v>3.2986970000000002E-3</v>
      </c>
      <c r="E173" s="2">
        <f t="shared" si="35"/>
        <v>-2.1837496092149123E-2</v>
      </c>
      <c r="F173" s="2">
        <f t="shared" si="36"/>
        <v>-4.3468881926472784</v>
      </c>
      <c r="G173" s="2">
        <f t="shared" si="37"/>
        <v>1.3111391244952564</v>
      </c>
      <c r="H173">
        <v>1.088499828</v>
      </c>
      <c r="I173">
        <v>-4.0988672680000002</v>
      </c>
      <c r="J173" s="9">
        <v>-0.50999260000000002</v>
      </c>
    </row>
    <row r="174" spans="1:10" x14ac:dyDescent="0.2">
      <c r="A174" s="8" t="s">
        <v>39</v>
      </c>
      <c r="B174">
        <v>-3.7855894999999999</v>
      </c>
      <c r="C174">
        <v>1.050611</v>
      </c>
      <c r="D174">
        <v>3.5316969999999999E-3</v>
      </c>
      <c r="E174" s="2">
        <f t="shared" si="35"/>
        <v>-9.4051023033824899E-2</v>
      </c>
      <c r="F174" s="2">
        <f t="shared" si="36"/>
        <v>-4.8210354263602753</v>
      </c>
      <c r="G174" s="2">
        <f t="shared" si="37"/>
        <v>1.3384456263735114</v>
      </c>
      <c r="H174">
        <v>1.2069381450000001</v>
      </c>
      <c r="I174">
        <v>-4.2200147499999998</v>
      </c>
      <c r="J174" s="9">
        <v>4.4303929999999998E-2</v>
      </c>
    </row>
    <row r="175" spans="1:10" x14ac:dyDescent="0.2">
      <c r="A175" s="8" t="s">
        <v>40</v>
      </c>
      <c r="B175">
        <v>-3.5213838000000002</v>
      </c>
      <c r="C175">
        <v>1.1180644</v>
      </c>
      <c r="D175">
        <v>3.2718230000000001E-3</v>
      </c>
      <c r="E175" s="2">
        <f t="shared" si="35"/>
        <v>0.17587086317396386</v>
      </c>
      <c r="F175" s="2">
        <f t="shared" si="36"/>
        <v>-4.484445609931595</v>
      </c>
      <c r="G175" s="2">
        <f t="shared" si="37"/>
        <v>1.4243791528776342</v>
      </c>
      <c r="H175">
        <v>0.98132515799999998</v>
      </c>
      <c r="I175">
        <v>-3.7188890959999998</v>
      </c>
      <c r="J175" s="9">
        <v>-0.50916030000000001</v>
      </c>
    </row>
    <row r="176" spans="1:10" x14ac:dyDescent="0.2">
      <c r="A176" s="8" t="s">
        <v>41</v>
      </c>
      <c r="B176">
        <v>-4.2640630000000002</v>
      </c>
      <c r="C176">
        <v>1.4731403999999999</v>
      </c>
      <c r="D176">
        <v>3.4428750000000002E-3</v>
      </c>
      <c r="E176" s="2">
        <f t="shared" si="35"/>
        <v>1.0307679206440199</v>
      </c>
      <c r="F176" s="2">
        <f t="shared" si="36"/>
        <v>-5.4305957330871477</v>
      </c>
      <c r="G176" s="2">
        <f t="shared" si="37"/>
        <v>1.8767348956122913</v>
      </c>
      <c r="H176">
        <v>1.5416155650000001</v>
      </c>
      <c r="I176">
        <v>-4.722913793</v>
      </c>
      <c r="J176" s="9">
        <v>0.60004455999999995</v>
      </c>
    </row>
    <row r="177" spans="1:10" x14ac:dyDescent="0.2">
      <c r="A177" s="8" t="s">
        <v>42</v>
      </c>
      <c r="B177">
        <v>-7.4114069999999996</v>
      </c>
      <c r="C177">
        <v>2.7024810000000001</v>
      </c>
      <c r="D177">
        <v>3.532945E-3</v>
      </c>
      <c r="E177" s="2">
        <f t="shared" si="35"/>
        <v>2.7232793894738365</v>
      </c>
      <c r="F177" s="2">
        <f t="shared" si="36"/>
        <v>-9.4402137663010706</v>
      </c>
      <c r="G177" s="2">
        <f t="shared" si="37"/>
        <v>3.4428764545654991</v>
      </c>
      <c r="H177">
        <v>2.7821505169999998</v>
      </c>
      <c r="I177">
        <v>-8.1236876480000006</v>
      </c>
      <c r="J177" s="9">
        <v>1.7180232200000001</v>
      </c>
    </row>
    <row r="178" spans="1:10" x14ac:dyDescent="0.2">
      <c r="A178" s="8" t="s">
        <v>43</v>
      </c>
      <c r="B178">
        <v>-3.7753380000000001</v>
      </c>
      <c r="C178">
        <v>1.0141445</v>
      </c>
      <c r="D178">
        <v>3.4112230000000001E-3</v>
      </c>
      <c r="E178" s="2">
        <f t="shared" si="35"/>
        <v>-0.40071464134322693</v>
      </c>
      <c r="F178" s="2">
        <f t="shared" si="36"/>
        <v>-4.8079753352906325</v>
      </c>
      <c r="G178" s="2">
        <f t="shared" si="37"/>
        <v>1.2919884434255413</v>
      </c>
      <c r="H178">
        <v>1.237237116</v>
      </c>
      <c r="I178">
        <v>-4.6261207820000001</v>
      </c>
      <c r="J178" s="9">
        <v>-0.4079682</v>
      </c>
    </row>
    <row r="179" spans="1:10" x14ac:dyDescent="0.2">
      <c r="A179" s="8" t="s">
        <v>44</v>
      </c>
      <c r="B179">
        <v>-3.6215267</v>
      </c>
      <c r="C179">
        <v>1.3720607</v>
      </c>
      <c r="D179">
        <v>2.543558E-3</v>
      </c>
      <c r="E179" s="2">
        <f t="shared" si="35"/>
        <v>-0.16598050733809447</v>
      </c>
      <c r="F179" s="2">
        <f t="shared" si="36"/>
        <v>-4.6120245392568737</v>
      </c>
      <c r="G179" s="2">
        <f t="shared" si="37"/>
        <v>1.7479625123228089</v>
      </c>
      <c r="H179">
        <v>1.707056379</v>
      </c>
      <c r="I179">
        <v>-4.3866348339999996</v>
      </c>
      <c r="J179" s="9">
        <v>-5.0872300000000002E-2</v>
      </c>
    </row>
    <row r="180" spans="1:10" x14ac:dyDescent="0.2">
      <c r="A180" s="8" t="s">
        <v>45</v>
      </c>
      <c r="B180">
        <v>-4.1298846999999999</v>
      </c>
      <c r="C180">
        <v>1.2197453</v>
      </c>
      <c r="D180">
        <v>3.4112230000000001E-3</v>
      </c>
      <c r="E180" s="2">
        <f t="shared" si="35"/>
        <v>4.1102166251232468E-2</v>
      </c>
      <c r="F180" s="2">
        <f t="shared" si="36"/>
        <v>-5.2596567663437641</v>
      </c>
      <c r="G180" s="2">
        <f t="shared" si="37"/>
        <v>1.5539174462047767</v>
      </c>
      <c r="H180">
        <v>1.4502718830000001</v>
      </c>
      <c r="I180">
        <v>-4.5423795519999999</v>
      </c>
      <c r="J180" s="9">
        <v>0.39319008</v>
      </c>
    </row>
    <row r="181" spans="1:10" x14ac:dyDescent="0.2">
      <c r="A181" s="8" t="s">
        <v>46</v>
      </c>
      <c r="B181">
        <v>-7.189495</v>
      </c>
      <c r="C181">
        <v>2.6272738000000002</v>
      </c>
      <c r="D181">
        <v>3.2986970000000002E-3</v>
      </c>
      <c r="E181" s="2">
        <f t="shared" ref="E181:E212" si="38">(B181+C181*D181*1000) * $AG$2 + $AG$1</f>
        <v>1.8834479059461409</v>
      </c>
      <c r="F181" s="2">
        <f t="shared" ref="F181:F202" si="39">B181*$AG$2+$AG$1</f>
        <v>-9.1575048037642244</v>
      </c>
      <c r="G181" s="2">
        <f t="shared" ref="G181:G202" si="40">C181*$AG$2</f>
        <v>3.3470648288431355</v>
      </c>
      <c r="H181">
        <v>3.6571650359999999</v>
      </c>
      <c r="I181">
        <v>-9.0631903749999996</v>
      </c>
      <c r="J181" s="9">
        <v>3.0847819900000002</v>
      </c>
    </row>
    <row r="182" spans="1:10" x14ac:dyDescent="0.2">
      <c r="A182" s="8" t="s">
        <v>47</v>
      </c>
      <c r="B182">
        <v>-4.2504140000000001</v>
      </c>
      <c r="C182">
        <v>1.5694588</v>
      </c>
      <c r="D182">
        <v>3.4704150000000001E-3</v>
      </c>
      <c r="E182" s="2">
        <f t="shared" si="38"/>
        <v>1.5256845487754929</v>
      </c>
      <c r="F182" s="2">
        <f t="shared" si="39"/>
        <v>-5.4132073330471977</v>
      </c>
      <c r="G182" s="2">
        <f t="shared" si="40"/>
        <v>1.9994415312931422</v>
      </c>
      <c r="H182">
        <v>2.1882349510000001</v>
      </c>
      <c r="I182">
        <v>-5.7569782470000002</v>
      </c>
      <c r="J182" s="9">
        <v>1.8816763400000001</v>
      </c>
    </row>
    <row r="183" spans="1:10" x14ac:dyDescent="0.2">
      <c r="A183" s="8" t="s">
        <v>48</v>
      </c>
      <c r="B183">
        <v>-3.1921157999999998</v>
      </c>
      <c r="C183">
        <v>0.93691033000000001</v>
      </c>
      <c r="D183">
        <v>3.2986970000000002E-3</v>
      </c>
      <c r="E183" s="2">
        <f t="shared" si="38"/>
        <v>-0.12766178754024243</v>
      </c>
      <c r="F183" s="2">
        <f t="shared" si="39"/>
        <v>-4.0649684537769826</v>
      </c>
      <c r="G183" s="2">
        <f t="shared" si="40"/>
        <v>1.1935945211811634</v>
      </c>
      <c r="H183">
        <v>0.94926160400000004</v>
      </c>
      <c r="I183">
        <v>-3.7422628800000002</v>
      </c>
      <c r="J183" s="9">
        <v>-0.62735940000000001</v>
      </c>
    </row>
    <row r="184" spans="1:10" x14ac:dyDescent="0.2">
      <c r="A184" s="8" t="s">
        <v>49</v>
      </c>
      <c r="B184">
        <v>-4.6595209999999998</v>
      </c>
      <c r="C184">
        <v>1.7911836000000001</v>
      </c>
      <c r="D184">
        <v>2.8316579999999999E-3</v>
      </c>
      <c r="E184" s="2">
        <f t="shared" si="38"/>
        <v>0.5271975059813313</v>
      </c>
      <c r="F184" s="2">
        <f t="shared" si="39"/>
        <v>-5.9343968835742604</v>
      </c>
      <c r="G184" s="2">
        <f t="shared" si="40"/>
        <v>2.2819120068721546</v>
      </c>
      <c r="H184">
        <v>1.709327783</v>
      </c>
      <c r="I184">
        <v>-4.8488353860000002</v>
      </c>
      <c r="J184" s="9">
        <v>4.0916199999999998E-3</v>
      </c>
    </row>
    <row r="185" spans="1:10" x14ac:dyDescent="0.2">
      <c r="A185" s="8" t="s">
        <v>50</v>
      </c>
      <c r="B185">
        <v>-3.3170289999999998</v>
      </c>
      <c r="C185">
        <v>1.1498818</v>
      </c>
      <c r="D185">
        <v>2.8316579999999999E-3</v>
      </c>
      <c r="E185" s="2">
        <f t="shared" si="38"/>
        <v>-7.5969862769750832E-2</v>
      </c>
      <c r="F185" s="2">
        <f t="shared" si="39"/>
        <v>-4.2241039722670042</v>
      </c>
      <c r="G185" s="2">
        <f t="shared" si="40"/>
        <v>1.4649135275154177</v>
      </c>
      <c r="H185">
        <v>1.419151032</v>
      </c>
      <c r="I185">
        <v>-4.3732887260000002</v>
      </c>
      <c r="J185" s="9">
        <v>-0.36961549999999999</v>
      </c>
    </row>
    <row r="186" spans="1:10" x14ac:dyDescent="0.2">
      <c r="A186" s="8" t="s">
        <v>51</v>
      </c>
      <c r="B186">
        <v>-6.8695500000000003</v>
      </c>
      <c r="C186">
        <v>2.3259102999999999</v>
      </c>
      <c r="D186">
        <v>3.2900149999999999E-3</v>
      </c>
      <c r="E186" s="2">
        <f t="shared" si="38"/>
        <v>0.99886076202683682</v>
      </c>
      <c r="F186" s="2">
        <f t="shared" si="39"/>
        <v>-8.7499048586560235</v>
      </c>
      <c r="G186" s="2">
        <f t="shared" si="40"/>
        <v>2.9631371348406796</v>
      </c>
      <c r="H186">
        <v>3.092379191</v>
      </c>
      <c r="I186">
        <v>-9.0390151979999995</v>
      </c>
      <c r="J186" s="9">
        <v>1.12037378</v>
      </c>
    </row>
    <row r="187" spans="1:10" x14ac:dyDescent="0.2">
      <c r="A187" s="8" t="s">
        <v>52</v>
      </c>
      <c r="B187">
        <v>-5.8431344000000003</v>
      </c>
      <c r="C187">
        <v>1.90279</v>
      </c>
      <c r="D187">
        <v>3.5316969999999999E-3</v>
      </c>
      <c r="E187" s="2">
        <f t="shared" si="38"/>
        <v>1.11888589593067</v>
      </c>
      <c r="F187" s="2">
        <f t="shared" si="39"/>
        <v>-7.4422834167888201</v>
      </c>
      <c r="G187" s="2">
        <f t="shared" si="40"/>
        <v>2.4240950774427961</v>
      </c>
      <c r="H187">
        <v>1.6562653190000001</v>
      </c>
      <c r="I187">
        <v>-5.3752664110000001</v>
      </c>
      <c r="J187" s="9">
        <v>0.47772375</v>
      </c>
    </row>
    <row r="188" spans="1:10" x14ac:dyDescent="0.2">
      <c r="A188" s="8" t="s">
        <v>53</v>
      </c>
      <c r="B188">
        <v>-5.4327079999999999</v>
      </c>
      <c r="C188">
        <v>1.7196929999999999</v>
      </c>
      <c r="D188">
        <v>3.225286E-3</v>
      </c>
      <c r="E188" s="2">
        <f t="shared" si="38"/>
        <v>0.14665715076937544</v>
      </c>
      <c r="F188" s="2">
        <f t="shared" si="39"/>
        <v>-6.9194129918377909</v>
      </c>
      <c r="G188" s="2">
        <f t="shared" si="40"/>
        <v>2.1908352135615776</v>
      </c>
      <c r="H188">
        <v>3.316647143</v>
      </c>
      <c r="I188">
        <v>-9.7818153369999994</v>
      </c>
      <c r="J188" s="9">
        <v>0.88706786999999998</v>
      </c>
    </row>
    <row r="189" spans="1:10" x14ac:dyDescent="0.2">
      <c r="A189" s="8" t="s">
        <v>54</v>
      </c>
      <c r="B189">
        <v>-3.0683986999999999</v>
      </c>
      <c r="C189">
        <v>0.77124756999999999</v>
      </c>
      <c r="D189">
        <v>3.1933579999999999E-3</v>
      </c>
      <c r="E189" s="2">
        <f t="shared" si="38"/>
        <v>-0.76973772357118664</v>
      </c>
      <c r="F189" s="2">
        <f t="shared" si="39"/>
        <v>-3.9073567293588924</v>
      </c>
      <c r="G189" s="2">
        <f t="shared" si="40"/>
        <v>0.98254533496955443</v>
      </c>
      <c r="H189">
        <v>0.98533931799999996</v>
      </c>
      <c r="I189">
        <v>-4.1069725559999997</v>
      </c>
      <c r="J189" s="9">
        <v>-0.86038309999999996</v>
      </c>
    </row>
    <row r="190" spans="1:10" x14ac:dyDescent="0.2">
      <c r="A190" s="8" t="s">
        <v>55</v>
      </c>
      <c r="B190">
        <v>-3.8516165999999998</v>
      </c>
      <c r="C190">
        <v>1.0409486999999999</v>
      </c>
      <c r="D190">
        <v>3.354016E-3</v>
      </c>
      <c r="E190" s="2">
        <f t="shared" si="38"/>
        <v>-0.45727000001850687</v>
      </c>
      <c r="F190" s="2">
        <f t="shared" si="39"/>
        <v>-4.9051518911765832</v>
      </c>
      <c r="G190" s="2">
        <f t="shared" si="40"/>
        <v>1.3261361577160264</v>
      </c>
      <c r="H190">
        <v>1.1481433720000001</v>
      </c>
      <c r="I190">
        <v>-4.4566368689999996</v>
      </c>
      <c r="J190" s="9">
        <v>-0.60458699999999999</v>
      </c>
    </row>
    <row r="191" spans="1:10" x14ac:dyDescent="0.2">
      <c r="A191" s="8" t="s">
        <v>56</v>
      </c>
      <c r="B191">
        <v>-8.5483229999999999</v>
      </c>
      <c r="C191">
        <v>3.1215359999999999</v>
      </c>
      <c r="D191">
        <v>3.4112230000000001E-3</v>
      </c>
      <c r="E191" s="2">
        <f t="shared" si="38"/>
        <v>2.6769357961096256</v>
      </c>
      <c r="F191" s="2">
        <f t="shared" si="39"/>
        <v>-10.888609269255131</v>
      </c>
      <c r="G191" s="2">
        <f t="shared" si="40"/>
        <v>3.9767394466338777</v>
      </c>
      <c r="H191">
        <v>3.8389463030000002</v>
      </c>
      <c r="I191">
        <v>-10.36235166</v>
      </c>
      <c r="J191" s="9">
        <v>3.1793030500000001</v>
      </c>
    </row>
    <row r="192" spans="1:10" x14ac:dyDescent="0.2">
      <c r="A192" s="8" t="s">
        <v>57</v>
      </c>
      <c r="B192">
        <v>-3.4345340000000002</v>
      </c>
      <c r="C192">
        <v>1.0219725</v>
      </c>
      <c r="D192">
        <v>2.7966549999999999E-3</v>
      </c>
      <c r="E192" s="2">
        <f t="shared" si="38"/>
        <v>-0.73266573577738781</v>
      </c>
      <c r="F192" s="2">
        <f t="shared" si="39"/>
        <v>-4.3738016751532482</v>
      </c>
      <c r="G192" s="2">
        <f t="shared" si="40"/>
        <v>1.3019610711281371</v>
      </c>
      <c r="H192">
        <v>1.2002729590000001</v>
      </c>
      <c r="I192">
        <v>-4.1952583570000002</v>
      </c>
      <c r="J192" s="9">
        <v>-0.83471070000000003</v>
      </c>
    </row>
    <row r="193" spans="1:10" x14ac:dyDescent="0.2">
      <c r="A193" s="8" t="s">
        <v>58</v>
      </c>
      <c r="B193">
        <v>-2.9813225000000001</v>
      </c>
      <c r="C193">
        <v>0.69862484999999996</v>
      </c>
      <c r="D193">
        <v>4.4812910000000001E-3</v>
      </c>
      <c r="E193" s="2">
        <f t="shared" si="38"/>
        <v>0.1920422832249335</v>
      </c>
      <c r="F193" s="2">
        <f t="shared" si="39"/>
        <v>-3.7964243680460705</v>
      </c>
      <c r="G193" s="2">
        <f t="shared" si="40"/>
        <v>0.89002625611034947</v>
      </c>
      <c r="H193">
        <v>0.85519647300000001</v>
      </c>
      <c r="I193">
        <v>-4.0537191440000004</v>
      </c>
      <c r="J193" s="9">
        <v>-0.23610220000000001</v>
      </c>
    </row>
    <row r="194" spans="1:10" x14ac:dyDescent="0.2">
      <c r="A194" s="8" t="s">
        <v>59</v>
      </c>
      <c r="B194">
        <v>-3.0033783999999999</v>
      </c>
      <c r="C194">
        <v>1.0162370000000001</v>
      </c>
      <c r="D194">
        <v>3.4147169999999998E-3</v>
      </c>
      <c r="E194" s="2">
        <f t="shared" si="38"/>
        <v>0.59635488849592799</v>
      </c>
      <c r="F194" s="2">
        <f t="shared" si="39"/>
        <v>-3.8245228963222178</v>
      </c>
      <c r="G194" s="2">
        <f t="shared" si="40"/>
        <v>1.294654223122486</v>
      </c>
      <c r="H194">
        <v>1.2537664019999999</v>
      </c>
      <c r="I194">
        <v>-3.9781253940000001</v>
      </c>
      <c r="J194" s="9">
        <v>0.38594244</v>
      </c>
    </row>
    <row r="195" spans="1:10" x14ac:dyDescent="0.2">
      <c r="A195" s="8" t="s">
        <v>60</v>
      </c>
      <c r="B195">
        <v>-3.3261771000000002</v>
      </c>
      <c r="C195">
        <v>1.0835241</v>
      </c>
      <c r="D195">
        <v>3.0016510000000001E-3</v>
      </c>
      <c r="E195" s="2">
        <f t="shared" si="38"/>
        <v>-9.2351699730042022E-2</v>
      </c>
      <c r="F195" s="2">
        <f t="shared" si="39"/>
        <v>-4.2357583661717202</v>
      </c>
      <c r="G195" s="2">
        <f t="shared" si="40"/>
        <v>1.3803758886165243</v>
      </c>
      <c r="H195">
        <v>1.434228523</v>
      </c>
      <c r="I195">
        <v>-4.154842446</v>
      </c>
      <c r="J195" s="9">
        <v>0.11778304000000001</v>
      </c>
    </row>
    <row r="196" spans="1:10" x14ac:dyDescent="0.2">
      <c r="A196" s="8" t="s">
        <v>61</v>
      </c>
      <c r="B196">
        <v>-2.7890096</v>
      </c>
      <c r="C196">
        <v>0.54139400000000004</v>
      </c>
      <c r="D196">
        <v>3.5911799999999998E-3</v>
      </c>
      <c r="E196" s="2">
        <f t="shared" si="38"/>
        <v>-1.0745184409461626</v>
      </c>
      <c r="F196" s="2">
        <f t="shared" si="39"/>
        <v>-3.5514237351760487</v>
      </c>
      <c r="G196" s="2">
        <f t="shared" si="40"/>
        <v>0.68971906009442208</v>
      </c>
      <c r="H196">
        <v>0.90964257100000001</v>
      </c>
      <c r="I196">
        <v>-3.1081347529999999</v>
      </c>
      <c r="J196" s="9">
        <v>0.15956456999999999</v>
      </c>
    </row>
    <row r="197" spans="1:10" x14ac:dyDescent="0.2">
      <c r="A197" s="8" t="s">
        <v>62</v>
      </c>
      <c r="B197">
        <v>-3.3600202000000001</v>
      </c>
      <c r="C197">
        <v>0.9380307</v>
      </c>
      <c r="D197">
        <v>3.14416E-3</v>
      </c>
      <c r="E197" s="2">
        <f t="shared" si="38"/>
        <v>-0.52153355849378091</v>
      </c>
      <c r="F197" s="2">
        <f t="shared" si="39"/>
        <v>-4.2788734193911528</v>
      </c>
      <c r="G197" s="2">
        <f t="shared" si="40"/>
        <v>1.1950218375964874</v>
      </c>
      <c r="H197">
        <v>1.0062949379999999</v>
      </c>
      <c r="I197">
        <v>-3.986405306</v>
      </c>
      <c r="J197" s="9">
        <v>-0.819164</v>
      </c>
    </row>
    <row r="198" spans="1:10" x14ac:dyDescent="0.2">
      <c r="A198" s="8" t="s">
        <v>63</v>
      </c>
      <c r="B198">
        <v>-2.9616226999999999</v>
      </c>
      <c r="C198">
        <v>0.72998320000000005</v>
      </c>
      <c r="D198">
        <v>3.4593699999999998E-3</v>
      </c>
      <c r="E198" s="2">
        <f t="shared" si="38"/>
        <v>-0.55419700120923243</v>
      </c>
      <c r="F198" s="2">
        <f t="shared" si="39"/>
        <v>-3.7713274376403989</v>
      </c>
      <c r="G198" s="2">
        <f t="shared" si="40"/>
        <v>0.9299758153742349</v>
      </c>
      <c r="H198">
        <v>0.90390199599999999</v>
      </c>
      <c r="I198">
        <v>-3.6471961369999999</v>
      </c>
      <c r="J198" s="9">
        <v>-0.53170879999999998</v>
      </c>
    </row>
    <row r="199" spans="1:10" x14ac:dyDescent="0.2">
      <c r="A199" s="8" t="s">
        <v>64</v>
      </c>
      <c r="B199">
        <v>-3.1474981</v>
      </c>
      <c r="C199">
        <v>0.77174514999999999</v>
      </c>
      <c r="D199">
        <v>3.5316969999999999E-3</v>
      </c>
      <c r="E199" s="2">
        <f t="shared" si="38"/>
        <v>-0.5358357368944473</v>
      </c>
      <c r="F199" s="2">
        <f t="shared" si="39"/>
        <v>-4.0081268964128913</v>
      </c>
      <c r="G199" s="2">
        <f t="shared" si="40"/>
        <v>0.98317923636100268</v>
      </c>
      <c r="H199">
        <v>0.95994059899999995</v>
      </c>
      <c r="I199">
        <v>-4.101369804</v>
      </c>
      <c r="J199" s="9">
        <v>-0.71131120000000003</v>
      </c>
    </row>
    <row r="200" spans="1:10" x14ac:dyDescent="0.2">
      <c r="A200" s="8" t="s">
        <v>65</v>
      </c>
      <c r="B200">
        <v>-3.8119964999999998</v>
      </c>
      <c r="C200">
        <v>1.0555439</v>
      </c>
      <c r="D200">
        <v>3.0473869999999999E-3</v>
      </c>
      <c r="E200" s="2">
        <f t="shared" si="38"/>
        <v>-0.75676443927092452</v>
      </c>
      <c r="F200" s="2">
        <f t="shared" si="39"/>
        <v>-4.8546771202466372</v>
      </c>
      <c r="G200" s="2">
        <f t="shared" si="40"/>
        <v>1.3447299870268243</v>
      </c>
      <c r="H200">
        <v>1.43008209</v>
      </c>
      <c r="I200">
        <v>-4.8818910520000003</v>
      </c>
      <c r="J200" s="9">
        <v>-0.53956809999999999</v>
      </c>
    </row>
    <row r="201" spans="1:10" x14ac:dyDescent="0.2">
      <c r="A201" s="8" t="s">
        <v>66</v>
      </c>
      <c r="B201">
        <v>-4.0085179999999996</v>
      </c>
      <c r="C201">
        <v>1.1469913</v>
      </c>
      <c r="D201">
        <v>3.2986970000000002E-3</v>
      </c>
      <c r="E201" s="2">
        <f t="shared" si="38"/>
        <v>-0.28488066393983058</v>
      </c>
      <c r="F201" s="2">
        <f t="shared" si="39"/>
        <v>-5.1050393781740357</v>
      </c>
      <c r="G201" s="2">
        <f t="shared" si="40"/>
        <v>1.4612311207225777</v>
      </c>
      <c r="H201">
        <v>1.6480877709999999</v>
      </c>
      <c r="I201">
        <v>-5.4666763649999996</v>
      </c>
      <c r="J201" s="9">
        <v>-4.0080000000000003E-3</v>
      </c>
    </row>
    <row r="202" spans="1:10" x14ac:dyDescent="0.2">
      <c r="A202" s="8" t="s">
        <v>67</v>
      </c>
      <c r="B202">
        <v>-3.4717422</v>
      </c>
      <c r="C202">
        <v>1.0585233000000001</v>
      </c>
      <c r="D202">
        <v>3.4704150000000001E-3</v>
      </c>
      <c r="E202" s="2">
        <f t="shared" si="38"/>
        <v>0.258739881659523</v>
      </c>
      <c r="F202" s="2">
        <f t="shared" si="39"/>
        <v>-4.4212037607541319</v>
      </c>
      <c r="G202" s="2">
        <f t="shared" si="40"/>
        <v>1.34852564964526</v>
      </c>
      <c r="H202">
        <v>1.071441971</v>
      </c>
      <c r="I202">
        <v>-4.0692133520000002</v>
      </c>
      <c r="J202" s="9">
        <v>-0.36096990000000001</v>
      </c>
    </row>
    <row r="203" spans="1:10" x14ac:dyDescent="0.2">
      <c r="A203" s="8"/>
      <c r="B203">
        <v>-2.7943532000000002</v>
      </c>
      <c r="C203">
        <v>0.54032415</v>
      </c>
      <c r="D203">
        <v>1.3661202000000001E-2</v>
      </c>
      <c r="E203" s="2"/>
      <c r="F203" s="2"/>
      <c r="G203" s="2"/>
      <c r="J203" s="9"/>
    </row>
    <row r="204" spans="1:10" x14ac:dyDescent="0.2">
      <c r="A204" s="8" t="s">
        <v>68</v>
      </c>
      <c r="B204">
        <v>-2.4046514000000001</v>
      </c>
      <c r="C204">
        <v>0.47137567000000002</v>
      </c>
      <c r="D204">
        <v>3.2986970000000002E-3</v>
      </c>
      <c r="E204" s="2">
        <f t="shared" ref="E204:E235" si="41">(B204+C204*D204*1000) * $AG$2 + $AG$1</f>
        <v>-1.0808368120028744</v>
      </c>
      <c r="F204" s="2">
        <f t="shared" ref="F204:F235" si="42">B204*$AG$2+$AG$1</f>
        <v>-3.061763383484704</v>
      </c>
      <c r="G204" s="2">
        <f t="shared" ref="G204:G235" si="43">C204*$AG$2</f>
        <v>0.60051789281702139</v>
      </c>
      <c r="H204">
        <v>1.404563553</v>
      </c>
      <c r="I204">
        <v>-4.7098845379999998</v>
      </c>
      <c r="J204" s="9">
        <v>-7.58017E-2</v>
      </c>
    </row>
    <row r="205" spans="1:10" x14ac:dyDescent="0.2">
      <c r="A205" s="8" t="s">
        <v>69</v>
      </c>
      <c r="B205">
        <v>-2.5376164999999999</v>
      </c>
      <c r="C205">
        <v>0.47293069999999998</v>
      </c>
      <c r="D205">
        <v>4.1402720000000004E-3</v>
      </c>
      <c r="E205" s="2">
        <f t="shared" si="41"/>
        <v>-0.7366472281940537</v>
      </c>
      <c r="F205" s="2">
        <f t="shared" si="42"/>
        <v>-3.2311567712898159</v>
      </c>
      <c r="G205" s="2">
        <f t="shared" si="43"/>
        <v>0.60249895250741059</v>
      </c>
      <c r="H205">
        <v>1.3053731639999999</v>
      </c>
      <c r="I205">
        <v>-4.998906464</v>
      </c>
      <c r="J205" s="9">
        <v>0.38865799000000001</v>
      </c>
    </row>
    <row r="206" spans="1:10" x14ac:dyDescent="0.2">
      <c r="A206" s="8" t="s">
        <v>70</v>
      </c>
      <c r="B206">
        <v>-2.9838087999999998</v>
      </c>
      <c r="C206">
        <v>0.79846720000000004</v>
      </c>
      <c r="D206">
        <v>3.4704150000000001E-3</v>
      </c>
      <c r="E206" s="2">
        <f t="shared" si="41"/>
        <v>-0.2694083288213126</v>
      </c>
      <c r="F206" s="2">
        <f t="shared" si="42"/>
        <v>-3.7995918366532448</v>
      </c>
      <c r="G206" s="2">
        <f t="shared" si="43"/>
        <v>1.0172222941152376</v>
      </c>
      <c r="H206">
        <v>1.1552472119999999</v>
      </c>
      <c r="I206">
        <v>-4.0931097860000003</v>
      </c>
      <c r="J206" s="9">
        <v>-9.9267999999999995E-2</v>
      </c>
    </row>
    <row r="207" spans="1:10" x14ac:dyDescent="0.2">
      <c r="A207" s="8" t="s">
        <v>71</v>
      </c>
      <c r="B207">
        <v>-3.4568729999999999</v>
      </c>
      <c r="C207">
        <v>1.1721007000000001</v>
      </c>
      <c r="D207">
        <v>2.390915E-3</v>
      </c>
      <c r="E207" s="2">
        <f t="shared" si="41"/>
        <v>-0.83209945459316126</v>
      </c>
      <c r="F207" s="2">
        <f t="shared" si="42"/>
        <v>-4.4022608639943677</v>
      </c>
      <c r="G207" s="2">
        <f t="shared" si="43"/>
        <v>1.4932197127046369</v>
      </c>
      <c r="H207">
        <v>1.325391889</v>
      </c>
      <c r="I207">
        <v>-4.1910100989999997</v>
      </c>
      <c r="J207" s="9">
        <v>-1.0213734999999999</v>
      </c>
    </row>
    <row r="208" spans="1:10" x14ac:dyDescent="0.2">
      <c r="A208" s="8" t="s">
        <v>72</v>
      </c>
      <c r="B208">
        <v>-5.5209165000000002</v>
      </c>
      <c r="C208">
        <v>2.2258710000000002</v>
      </c>
      <c r="D208">
        <v>3.005611E-3</v>
      </c>
      <c r="E208" s="2">
        <f t="shared" si="41"/>
        <v>1.491193755681784</v>
      </c>
      <c r="F208" s="2">
        <f t="shared" si="42"/>
        <v>-7.0317878680136241</v>
      </c>
      <c r="G208" s="2">
        <f t="shared" si="43"/>
        <v>2.8356901886822374</v>
      </c>
      <c r="H208">
        <v>3.1657761440000001</v>
      </c>
      <c r="I208">
        <v>-8.0135993630000009</v>
      </c>
      <c r="J208" s="9">
        <v>1.24126859</v>
      </c>
    </row>
    <row r="209" spans="1:10" x14ac:dyDescent="0.2">
      <c r="A209" s="8" t="s">
        <v>73</v>
      </c>
      <c r="B209">
        <v>-5.3016779999999999</v>
      </c>
      <c r="C209">
        <v>2.1044754999999999</v>
      </c>
      <c r="D209">
        <v>2.914177E-3</v>
      </c>
      <c r="E209" s="2">
        <f t="shared" si="41"/>
        <v>1.0605289075054602</v>
      </c>
      <c r="F209" s="2">
        <f t="shared" si="42"/>
        <v>-6.7524848610417862</v>
      </c>
      <c r="G209" s="2">
        <f t="shared" si="43"/>
        <v>2.6810361102113043</v>
      </c>
      <c r="H209">
        <v>3.9047139240000002</v>
      </c>
      <c r="I209">
        <v>-6.2412011420000004</v>
      </c>
      <c r="J209" s="9">
        <v>0.68617291999999996</v>
      </c>
    </row>
    <row r="210" spans="1:10" x14ac:dyDescent="0.2">
      <c r="A210" s="8" t="s">
        <v>74</v>
      </c>
      <c r="B210">
        <v>-4.0214660000000002</v>
      </c>
      <c r="C210">
        <v>1.3742700000000001</v>
      </c>
      <c r="D210">
        <v>2.8723249999999998E-3</v>
      </c>
      <c r="E210" s="2">
        <f t="shared" si="41"/>
        <v>-9.2733916533769709E-2</v>
      </c>
      <c r="F210" s="2">
        <f t="shared" si="42"/>
        <v>-5.1215347260908999</v>
      </c>
      <c r="G210" s="2">
        <f t="shared" si="43"/>
        <v>1.7507770915746415</v>
      </c>
      <c r="H210">
        <v>2.7970261230000002</v>
      </c>
      <c r="I210">
        <v>-7.2450998809999998</v>
      </c>
      <c r="J210" s="9">
        <v>0.78024188999999999</v>
      </c>
    </row>
    <row r="211" spans="1:10" x14ac:dyDescent="0.2">
      <c r="A211" s="8" t="s">
        <v>75</v>
      </c>
      <c r="B211">
        <v>-5.1259410000000001</v>
      </c>
      <c r="C211">
        <v>1.9900743000000001</v>
      </c>
      <c r="D211">
        <v>2.3582120000000002E-3</v>
      </c>
      <c r="E211" s="2">
        <f t="shared" si="41"/>
        <v>-0.54984408863051126</v>
      </c>
      <c r="F211" s="2">
        <f t="shared" si="42"/>
        <v>-6.5286014074685781</v>
      </c>
      <c r="G211" s="2">
        <f t="shared" si="43"/>
        <v>2.5352925516612022</v>
      </c>
      <c r="H211">
        <v>1.557650532</v>
      </c>
      <c r="I211">
        <v>-4.5423010189999999</v>
      </c>
      <c r="J211" s="9">
        <v>-0.87155640000000001</v>
      </c>
    </row>
    <row r="212" spans="1:10" x14ac:dyDescent="0.2">
      <c r="A212" s="8" t="s">
        <v>76</v>
      </c>
      <c r="B212">
        <v>-4.2767863000000004</v>
      </c>
      <c r="C212">
        <v>1.4207745000000001</v>
      </c>
      <c r="D212">
        <v>3.4112230000000001E-3</v>
      </c>
      <c r="E212" s="2">
        <f t="shared" si="41"/>
        <v>0.72758512994621849</v>
      </c>
      <c r="F212" s="2">
        <f t="shared" si="42"/>
        <v>-5.4468048202164834</v>
      </c>
      <c r="G212" s="2">
        <f t="shared" si="43"/>
        <v>1.8100223732551939</v>
      </c>
      <c r="H212">
        <v>2.1222248719999999</v>
      </c>
      <c r="I212">
        <v>-5.6980949059999997</v>
      </c>
      <c r="J212" s="9">
        <v>1.5056317400000001</v>
      </c>
    </row>
    <row r="213" spans="1:10" x14ac:dyDescent="0.2">
      <c r="A213" s="8" t="s">
        <v>77</v>
      </c>
      <c r="B213">
        <v>-3.3374074</v>
      </c>
      <c r="C213">
        <v>0.87071896000000004</v>
      </c>
      <c r="D213">
        <v>2.8316579999999999E-3</v>
      </c>
      <c r="E213" s="2">
        <f t="shared" si="41"/>
        <v>-1.108995598577766</v>
      </c>
      <c r="F213" s="2">
        <f t="shared" si="42"/>
        <v>-4.2500654178948247</v>
      </c>
      <c r="G213" s="2">
        <f t="shared" si="43"/>
        <v>1.1092687815114179</v>
      </c>
      <c r="H213">
        <v>1.3241093589999999</v>
      </c>
      <c r="I213">
        <v>-4.6577601609999997</v>
      </c>
      <c r="J213" s="9">
        <v>-0.90164849999999996</v>
      </c>
    </row>
    <row r="214" spans="1:10" x14ac:dyDescent="0.2">
      <c r="A214" s="8" t="s">
        <v>78</v>
      </c>
      <c r="B214">
        <v>-10.245380000000001</v>
      </c>
      <c r="C214">
        <v>4.0492590000000002</v>
      </c>
      <c r="D214">
        <v>3.0016510000000001E-3</v>
      </c>
      <c r="E214" s="2">
        <f t="shared" si="41"/>
        <v>2.4337987605626412</v>
      </c>
      <c r="F214" s="2">
        <f t="shared" si="42"/>
        <v>-13.050606925244411</v>
      </c>
      <c r="G214" s="2">
        <f t="shared" si="43"/>
        <v>5.1586295961146211</v>
      </c>
      <c r="H214">
        <v>2.9120288740000002</v>
      </c>
      <c r="I214">
        <v>-6.1545210539999999</v>
      </c>
      <c r="J214" s="9">
        <v>2.60933423</v>
      </c>
    </row>
    <row r="215" spans="1:10" x14ac:dyDescent="0.2">
      <c r="A215" s="8" t="s">
        <v>79</v>
      </c>
      <c r="B215">
        <v>-4.0438365999999997</v>
      </c>
      <c r="C215">
        <v>1.2589239000000001</v>
      </c>
      <c r="D215">
        <v>3.354016E-3</v>
      </c>
      <c r="E215" s="2">
        <f t="shared" si="41"/>
        <v>0.2292365036789239</v>
      </c>
      <c r="F215" s="2">
        <f t="shared" si="42"/>
        <v>-5.1500341723458423</v>
      </c>
      <c r="G215" s="2">
        <f t="shared" si="43"/>
        <v>1.6038297599131208</v>
      </c>
      <c r="H215">
        <v>2.0155299860000002</v>
      </c>
      <c r="I215">
        <v>-5.8354037730000003</v>
      </c>
      <c r="J215" s="9">
        <v>0.92068108000000004</v>
      </c>
    </row>
    <row r="216" spans="1:10" x14ac:dyDescent="0.2">
      <c r="A216" s="8" t="s">
        <v>80</v>
      </c>
      <c r="B216">
        <v>-3.3268713999999999</v>
      </c>
      <c r="C216">
        <v>0.89094759999999995</v>
      </c>
      <c r="D216">
        <v>2.8316579999999999E-3</v>
      </c>
      <c r="E216" s="2">
        <f t="shared" si="41"/>
        <v>-1.0225993789848973</v>
      </c>
      <c r="F216" s="2">
        <f t="shared" si="42"/>
        <v>-4.2366428827039009</v>
      </c>
      <c r="G216" s="2">
        <f t="shared" si="43"/>
        <v>1.1350394375729709</v>
      </c>
      <c r="H216">
        <v>1.1521616640000001</v>
      </c>
      <c r="I216">
        <v>-4.2127145410000004</v>
      </c>
      <c r="J216" s="9">
        <v>-0.9485557</v>
      </c>
    </row>
    <row r="217" spans="1:10" x14ac:dyDescent="0.2">
      <c r="A217" s="8" t="s">
        <v>81</v>
      </c>
      <c r="B217">
        <v>-2.3478672999999999</v>
      </c>
      <c r="C217">
        <v>0.38853391999999998</v>
      </c>
      <c r="D217">
        <v>7.1352120000000002E-3</v>
      </c>
      <c r="E217" s="2">
        <f t="shared" si="41"/>
        <v>0.54236565611965804</v>
      </c>
      <c r="F217" s="2">
        <f t="shared" si="42"/>
        <v>-2.989422212211458</v>
      </c>
      <c r="G217" s="2">
        <f t="shared" si="43"/>
        <v>0.49498008865484533</v>
      </c>
      <c r="H217">
        <v>0.67084723400000001</v>
      </c>
      <c r="I217">
        <v>-4.5369885510000003</v>
      </c>
      <c r="J217" s="9">
        <v>0.24255394999999999</v>
      </c>
    </row>
    <row r="218" spans="1:10" x14ac:dyDescent="0.2">
      <c r="A218" s="8" t="s">
        <v>82</v>
      </c>
      <c r="B218">
        <v>-5.7381989999999998</v>
      </c>
      <c r="C218">
        <v>1.9158312</v>
      </c>
      <c r="D218">
        <v>4.2890840000000003E-3</v>
      </c>
      <c r="E218" s="2">
        <f t="shared" si="41"/>
        <v>3.1598076115685729</v>
      </c>
      <c r="F218" s="2">
        <f t="shared" si="42"/>
        <v>-7.3085989920286041</v>
      </c>
      <c r="G218" s="2">
        <f t="shared" si="43"/>
        <v>2.4407091592510604</v>
      </c>
      <c r="H218">
        <v>2.7854426129999998</v>
      </c>
      <c r="I218">
        <v>-7.970700763</v>
      </c>
      <c r="J218" s="9">
        <v>4.0604430100000002</v>
      </c>
    </row>
    <row r="219" spans="1:10" x14ac:dyDescent="0.2">
      <c r="A219" s="8" t="s">
        <v>83</v>
      </c>
      <c r="B219">
        <v>-3.2266604999999999</v>
      </c>
      <c r="C219">
        <v>1.1038178999999999</v>
      </c>
      <c r="D219">
        <v>3.1901999999999998E-3</v>
      </c>
      <c r="E219" s="2">
        <f t="shared" si="41"/>
        <v>0.37717620759624676</v>
      </c>
      <c r="F219" s="2">
        <f t="shared" si="42"/>
        <v>-4.1089773235007767</v>
      </c>
      <c r="G219" s="2">
        <f t="shared" si="43"/>
        <v>1.4062295564845539</v>
      </c>
      <c r="H219">
        <v>1.817423247</v>
      </c>
      <c r="I219">
        <v>-3.780200207</v>
      </c>
      <c r="J219" s="9">
        <v>0.65378245999999995</v>
      </c>
    </row>
    <row r="220" spans="1:10" x14ac:dyDescent="0.2">
      <c r="A220" s="8" t="s">
        <v>84</v>
      </c>
      <c r="B220">
        <v>-3.5373408999999998</v>
      </c>
      <c r="C220">
        <v>0.95175164999999995</v>
      </c>
      <c r="D220">
        <v>3.4704150000000001E-3</v>
      </c>
      <c r="E220" s="2">
        <f t="shared" si="41"/>
        <v>-0.29688967712383174</v>
      </c>
      <c r="F220" s="2">
        <f t="shared" si="42"/>
        <v>-4.5047744573400124</v>
      </c>
      <c r="G220" s="2">
        <f t="shared" si="43"/>
        <v>1.2125018996910111</v>
      </c>
      <c r="H220">
        <v>1.2051501840000001</v>
      </c>
      <c r="I220">
        <v>-4.4615494870000001</v>
      </c>
      <c r="J220" s="9">
        <v>-0.2890163</v>
      </c>
    </row>
    <row r="221" spans="1:10" x14ac:dyDescent="0.2">
      <c r="A221" s="8" t="s">
        <v>85</v>
      </c>
      <c r="B221">
        <v>-2.4814725000000002</v>
      </c>
      <c r="C221">
        <v>0.75240079999999998</v>
      </c>
      <c r="D221">
        <v>3.4648830000000002E-3</v>
      </c>
      <c r="E221" s="2">
        <f t="shared" si="41"/>
        <v>0.16158103768129764</v>
      </c>
      <c r="F221" s="2">
        <f t="shared" si="42"/>
        <v>-3.159631067440233</v>
      </c>
      <c r="G221" s="2">
        <f t="shared" si="43"/>
        <v>0.95853513816239411</v>
      </c>
      <c r="H221">
        <v>0.86766439699999998</v>
      </c>
      <c r="I221">
        <v>-4.2554346130000003</v>
      </c>
      <c r="J221" s="9">
        <v>-1.2496678000000001</v>
      </c>
    </row>
    <row r="222" spans="1:10" x14ac:dyDescent="0.2">
      <c r="A222" s="10" t="s">
        <v>31</v>
      </c>
      <c r="B222">
        <v>-2.5517774000000002</v>
      </c>
      <c r="C222">
        <v>0.79680600000000001</v>
      </c>
      <c r="D222">
        <v>3.176721E-3</v>
      </c>
      <c r="E222" s="2">
        <f t="shared" si="41"/>
        <v>-2.4488841090284499E-2</v>
      </c>
      <c r="F222" s="2">
        <f t="shared" si="42"/>
        <v>-3.2491973159543139</v>
      </c>
      <c r="G222" s="2">
        <f t="shared" si="43"/>
        <v>1.0151059771582176</v>
      </c>
      <c r="H222">
        <v>1.3025655570000001</v>
      </c>
      <c r="I222">
        <v>-3.9041844060000002</v>
      </c>
      <c r="J222" s="11">
        <v>0.22474226999999999</v>
      </c>
    </row>
    <row r="223" spans="1:10" x14ac:dyDescent="0.2">
      <c r="A223" s="10" t="s">
        <v>33</v>
      </c>
      <c r="B223">
        <v>-4.1031475000000004</v>
      </c>
      <c r="C223">
        <v>1.5287588999999999</v>
      </c>
      <c r="D223">
        <v>3.354016E-3</v>
      </c>
      <c r="E223" s="2">
        <f t="shared" si="41"/>
        <v>1.3066573996980635</v>
      </c>
      <c r="F223" s="2">
        <f t="shared" si="42"/>
        <v>-5.2255944079623333</v>
      </c>
      <c r="G223" s="2">
        <f t="shared" si="43"/>
        <v>1.9475911288617576</v>
      </c>
      <c r="H223">
        <v>1.6538486720000001</v>
      </c>
      <c r="I223">
        <v>-4.5332515720000002</v>
      </c>
      <c r="J223" s="11">
        <v>1.07636668</v>
      </c>
    </row>
    <row r="224" spans="1:10" x14ac:dyDescent="0.2">
      <c r="A224" s="10" t="s">
        <v>34</v>
      </c>
      <c r="B224">
        <v>-7.1637807000000002</v>
      </c>
      <c r="C224">
        <v>2.6311564000000001</v>
      </c>
      <c r="D224">
        <v>3.4112230000000001E-3</v>
      </c>
      <c r="E224" s="2">
        <f t="shared" si="41"/>
        <v>2.309711909217933</v>
      </c>
      <c r="F224" s="2">
        <f t="shared" si="42"/>
        <v>-9.1247455880599766</v>
      </c>
      <c r="G224" s="2">
        <f t="shared" si="43"/>
        <v>3.3520111400743695</v>
      </c>
      <c r="H224">
        <v>2.2779510520000001</v>
      </c>
      <c r="I224">
        <v>-6.7910077539999998</v>
      </c>
      <c r="J224" s="11">
        <v>0.97455963999999995</v>
      </c>
    </row>
    <row r="225" spans="1:10" x14ac:dyDescent="0.2">
      <c r="A225" s="10" t="s">
        <v>35</v>
      </c>
      <c r="B225">
        <v>-2.9624877000000001</v>
      </c>
      <c r="C225">
        <v>0.78121834999999995</v>
      </c>
      <c r="D225">
        <v>3.5936319999999998E-3</v>
      </c>
      <c r="E225" s="2">
        <f t="shared" si="41"/>
        <v>-0.19587508754813995</v>
      </c>
      <c r="F225" s="2">
        <f t="shared" si="42"/>
        <v>-3.7724294206453486</v>
      </c>
      <c r="G225" s="2">
        <f t="shared" si="43"/>
        <v>0.99524779751994885</v>
      </c>
      <c r="H225">
        <v>0.92319157299999999</v>
      </c>
      <c r="I225">
        <v>-3.8797241549999999</v>
      </c>
      <c r="J225" s="11">
        <v>-0.56422640000000002</v>
      </c>
    </row>
    <row r="226" spans="1:10" x14ac:dyDescent="0.2">
      <c r="A226" s="10" t="s">
        <v>36</v>
      </c>
      <c r="B226">
        <v>-4.2842849999999997</v>
      </c>
      <c r="C226">
        <v>1.7075651999999999</v>
      </c>
      <c r="D226">
        <v>3.3003300000000002E-3</v>
      </c>
      <c r="E226" s="2">
        <f t="shared" si="41"/>
        <v>1.7231297039774807</v>
      </c>
      <c r="F226" s="2">
        <f t="shared" si="42"/>
        <v>-5.4563579299959226</v>
      </c>
      <c r="G226" s="2">
        <f t="shared" si="43"/>
        <v>2.1753847748477884</v>
      </c>
      <c r="H226">
        <v>1.7074180329999999</v>
      </c>
      <c r="I226">
        <v>-4.6452205849999997</v>
      </c>
      <c r="J226" s="11">
        <v>1.0753436599999999</v>
      </c>
    </row>
    <row r="227" spans="1:10" x14ac:dyDescent="0.2">
      <c r="A227" s="10" t="s">
        <v>37</v>
      </c>
      <c r="B227">
        <v>-4.2678330000000004</v>
      </c>
      <c r="C227">
        <v>1.6149988</v>
      </c>
      <c r="D227">
        <v>3.408084E-3</v>
      </c>
      <c r="E227" s="2">
        <f t="shared" si="41"/>
        <v>1.5765913338575079</v>
      </c>
      <c r="F227" s="2">
        <f t="shared" si="42"/>
        <v>-5.43539859543242</v>
      </c>
      <c r="G227" s="2">
        <f t="shared" si="43"/>
        <v>2.057458070073956</v>
      </c>
      <c r="H227">
        <v>1.919058135</v>
      </c>
      <c r="I227">
        <v>-5.5981750440000004</v>
      </c>
      <c r="J227" s="11">
        <v>0.94195848000000004</v>
      </c>
    </row>
    <row r="228" spans="1:10" x14ac:dyDescent="0.2">
      <c r="A228" s="10" t="s">
        <v>38</v>
      </c>
      <c r="B228">
        <v>-3.4134083</v>
      </c>
      <c r="C228">
        <v>1.029177</v>
      </c>
      <c r="D228">
        <v>3.4112230000000001E-3</v>
      </c>
      <c r="E228" s="2">
        <f t="shared" si="41"/>
        <v>0.12570061418913259</v>
      </c>
      <c r="F228" s="2">
        <f t="shared" si="42"/>
        <v>-4.3468881926472784</v>
      </c>
      <c r="G228" s="2">
        <f t="shared" si="43"/>
        <v>1.3111393792890149</v>
      </c>
      <c r="H228">
        <v>1.088499828</v>
      </c>
      <c r="I228">
        <v>-4.0988672680000002</v>
      </c>
      <c r="J228" s="11">
        <v>-0.38639800000000002</v>
      </c>
    </row>
    <row r="229" spans="1:10" x14ac:dyDescent="0.2">
      <c r="A229" s="10" t="s">
        <v>39</v>
      </c>
      <c r="B229">
        <v>-3.7855892</v>
      </c>
      <c r="C229">
        <v>1.050611</v>
      </c>
      <c r="D229">
        <v>3.6644799999999999E-3</v>
      </c>
      <c r="E229" s="2">
        <f t="shared" si="41"/>
        <v>8.3672184763566942E-2</v>
      </c>
      <c r="F229" s="2">
        <f t="shared" si="42"/>
        <v>-4.8210350441696379</v>
      </c>
      <c r="G229" s="2">
        <f t="shared" si="43"/>
        <v>1.3384456263735114</v>
      </c>
      <c r="H229">
        <v>1.2069381450000001</v>
      </c>
      <c r="I229">
        <v>-4.2200147499999998</v>
      </c>
      <c r="J229" s="11">
        <v>0.21688399999999999</v>
      </c>
    </row>
    <row r="230" spans="1:10" x14ac:dyDescent="0.2">
      <c r="A230" s="10" t="s">
        <v>40</v>
      </c>
      <c r="B230">
        <v>-3.5213838000000002</v>
      </c>
      <c r="C230">
        <v>1.1180644</v>
      </c>
      <c r="D230">
        <v>3.3717719999999999E-3</v>
      </c>
      <c r="E230" s="2">
        <f t="shared" si="41"/>
        <v>0.31823613512493065</v>
      </c>
      <c r="F230" s="2">
        <f t="shared" si="42"/>
        <v>-4.484445609931595</v>
      </c>
      <c r="G230" s="2">
        <f t="shared" si="43"/>
        <v>1.4243791528776342</v>
      </c>
      <c r="H230">
        <v>0.98132515799999998</v>
      </c>
      <c r="I230">
        <v>-3.7188890959999998</v>
      </c>
      <c r="J230" s="11">
        <v>-0.40947309999999998</v>
      </c>
    </row>
    <row r="231" spans="1:10" x14ac:dyDescent="0.2">
      <c r="A231" s="10" t="s">
        <v>41</v>
      </c>
      <c r="B231">
        <v>-4.2640630000000002</v>
      </c>
      <c r="C231">
        <v>1.4731403999999999</v>
      </c>
      <c r="D231">
        <v>3.4703529999999998E-3</v>
      </c>
      <c r="E231" s="2">
        <f t="shared" si="41"/>
        <v>1.0823368421056532</v>
      </c>
      <c r="F231" s="2">
        <f t="shared" si="42"/>
        <v>-5.4305957330871477</v>
      </c>
      <c r="G231" s="2">
        <f t="shared" si="43"/>
        <v>1.8767348956122913</v>
      </c>
      <c r="H231">
        <v>1.5416155650000001</v>
      </c>
      <c r="I231">
        <v>-4.722913793</v>
      </c>
      <c r="J231" s="11">
        <v>0.61247927999999996</v>
      </c>
    </row>
    <row r="232" spans="1:10" x14ac:dyDescent="0.2">
      <c r="A232" s="10" t="s">
        <v>42</v>
      </c>
      <c r="B232">
        <v>-7.4114069999999996</v>
      </c>
      <c r="C232">
        <v>2.7024810000000001</v>
      </c>
      <c r="D232">
        <v>3.6549709999999999E-3</v>
      </c>
      <c r="E232" s="2">
        <f t="shared" si="41"/>
        <v>3.1433998317186473</v>
      </c>
      <c r="F232" s="2">
        <f t="shared" si="42"/>
        <v>-9.4402137663010706</v>
      </c>
      <c r="G232" s="2">
        <f t="shared" si="43"/>
        <v>3.4428764545654991</v>
      </c>
      <c r="H232">
        <v>2.7821505169999998</v>
      </c>
      <c r="I232">
        <v>-8.1236876480000006</v>
      </c>
      <c r="J232" s="11">
        <v>2.0682668400000002</v>
      </c>
    </row>
    <row r="233" spans="1:10" x14ac:dyDescent="0.2">
      <c r="A233" s="10" t="s">
        <v>43</v>
      </c>
      <c r="B233">
        <v>-3.7753375</v>
      </c>
      <c r="C233">
        <v>1.0141445</v>
      </c>
      <c r="D233">
        <v>3.5316969999999999E-3</v>
      </c>
      <c r="E233" s="2">
        <f t="shared" si="41"/>
        <v>-0.24506298862558304</v>
      </c>
      <c r="F233" s="2">
        <f t="shared" si="42"/>
        <v>-4.8079746983062366</v>
      </c>
      <c r="G233" s="2">
        <f t="shared" si="43"/>
        <v>1.2919884434255413</v>
      </c>
      <c r="H233">
        <v>1.237237116</v>
      </c>
      <c r="I233">
        <v>-4.6261207820000001</v>
      </c>
      <c r="J233" s="11">
        <v>-0.25877070000000002</v>
      </c>
    </row>
    <row r="234" spans="1:10" x14ac:dyDescent="0.2">
      <c r="A234" s="10" t="s">
        <v>44</v>
      </c>
      <c r="B234">
        <v>-3.6215269999999999</v>
      </c>
      <c r="C234">
        <v>1.3720608000000001</v>
      </c>
      <c r="D234">
        <v>2.8292539999999998E-3</v>
      </c>
      <c r="E234" s="2">
        <f t="shared" si="41"/>
        <v>0.33340536882997501</v>
      </c>
      <c r="F234" s="2">
        <f t="shared" si="42"/>
        <v>-4.6120249214475111</v>
      </c>
      <c r="G234" s="2">
        <f t="shared" si="43"/>
        <v>1.7479626397196881</v>
      </c>
      <c r="H234">
        <v>1.707056379</v>
      </c>
      <c r="I234">
        <v>-4.3866348339999996</v>
      </c>
      <c r="J234" s="11">
        <v>0.45679174</v>
      </c>
    </row>
    <row r="235" spans="1:10" x14ac:dyDescent="0.2">
      <c r="A235" s="10" t="s">
        <v>45</v>
      </c>
      <c r="B235">
        <v>-4.1298846999999999</v>
      </c>
      <c r="C235">
        <v>1.2197453</v>
      </c>
      <c r="D235">
        <v>3.6609920000000001E-3</v>
      </c>
      <c r="E235" s="2">
        <f t="shared" si="41"/>
        <v>0.42922257287235349</v>
      </c>
      <c r="F235" s="2">
        <f t="shared" si="42"/>
        <v>-5.2596567663437641</v>
      </c>
      <c r="G235" s="2">
        <f t="shared" si="43"/>
        <v>1.5539174462047767</v>
      </c>
      <c r="H235">
        <v>1.4502718830000001</v>
      </c>
      <c r="I235">
        <v>-4.5423795519999999</v>
      </c>
      <c r="J235" s="11">
        <v>0.80361463</v>
      </c>
    </row>
    <row r="236" spans="1:10" x14ac:dyDescent="0.2">
      <c r="A236" s="10" t="s">
        <v>46</v>
      </c>
      <c r="B236">
        <v>-7.189495</v>
      </c>
      <c r="C236">
        <v>2.6272739999999999</v>
      </c>
      <c r="D236">
        <v>3.4112230000000001E-3</v>
      </c>
      <c r="E236" s="2">
        <f t="shared" ref="E236:E267" si="44">(B236+C236*D236*1000) * $AG$2 + $AG$1</f>
        <v>2.2600805920348708</v>
      </c>
      <c r="F236" s="2">
        <f t="shared" ref="F236:F257" si="45">B236*$AG$2+$AG$1</f>
        <v>-9.1575048037642244</v>
      </c>
      <c r="G236" s="2">
        <f t="shared" ref="G236:G257" si="46">C236*$AG$2</f>
        <v>3.3470650836368936</v>
      </c>
      <c r="H236">
        <v>3.6571650359999999</v>
      </c>
      <c r="I236">
        <v>-9.0631903749999996</v>
      </c>
      <c r="J236" s="11">
        <v>3.5784114699999998</v>
      </c>
    </row>
    <row r="237" spans="1:10" x14ac:dyDescent="0.2">
      <c r="A237" s="10" t="s">
        <v>47</v>
      </c>
      <c r="B237">
        <v>-4.2504140000000001</v>
      </c>
      <c r="C237">
        <v>1.5694588</v>
      </c>
      <c r="D237">
        <v>3.5951820000000002E-3</v>
      </c>
      <c r="E237" s="2">
        <f t="shared" si="44"/>
        <v>1.7751488703103433</v>
      </c>
      <c r="F237" s="2">
        <f t="shared" si="45"/>
        <v>-5.4132073330471977</v>
      </c>
      <c r="G237" s="2">
        <f t="shared" si="46"/>
        <v>1.9994415312931422</v>
      </c>
      <c r="H237">
        <v>2.1882349510000001</v>
      </c>
      <c r="I237">
        <v>-5.7569782470000002</v>
      </c>
      <c r="J237" s="11">
        <v>2.2076368500000001</v>
      </c>
    </row>
    <row r="238" spans="1:10" x14ac:dyDescent="0.2">
      <c r="A238" s="10" t="s">
        <v>48</v>
      </c>
      <c r="B238">
        <v>-3.1921157999999998</v>
      </c>
      <c r="C238">
        <v>0.93691040000000003</v>
      </c>
      <c r="D238">
        <v>3.4112230000000001E-3</v>
      </c>
      <c r="E238" s="2">
        <f t="shared" si="44"/>
        <v>6.6489337556044107E-3</v>
      </c>
      <c r="F238" s="2">
        <f t="shared" si="45"/>
        <v>-4.0649684537769826</v>
      </c>
      <c r="G238" s="2">
        <f t="shared" si="46"/>
        <v>1.1935946103589787</v>
      </c>
      <c r="H238">
        <v>0.94926160400000004</v>
      </c>
      <c r="I238">
        <v>-3.7422628800000002</v>
      </c>
      <c r="J238" s="11">
        <v>-0.49758039999999998</v>
      </c>
    </row>
    <row r="239" spans="1:10" x14ac:dyDescent="0.2">
      <c r="A239" s="10" t="s">
        <v>49</v>
      </c>
      <c r="B239">
        <v>-4.6595209999999998</v>
      </c>
      <c r="C239">
        <v>1.7911836000000001</v>
      </c>
      <c r="D239">
        <v>3.4112230000000001E-3</v>
      </c>
      <c r="E239" s="2">
        <f t="shared" si="44"/>
        <v>1.849713838244192</v>
      </c>
      <c r="F239" s="2">
        <f t="shared" si="45"/>
        <v>-5.9343968835742604</v>
      </c>
      <c r="G239" s="2">
        <f t="shared" si="46"/>
        <v>2.2819120068721546</v>
      </c>
      <c r="H239">
        <v>1.709327783</v>
      </c>
      <c r="I239">
        <v>-4.8488353860000002</v>
      </c>
      <c r="J239" s="11">
        <v>1.33636855</v>
      </c>
    </row>
    <row r="240" spans="1:10" x14ac:dyDescent="0.2">
      <c r="A240" s="10" t="s">
        <v>50</v>
      </c>
      <c r="B240">
        <v>-3.3170289999999998</v>
      </c>
      <c r="C240">
        <v>1.1498816999999999</v>
      </c>
      <c r="D240">
        <v>3.2986970000000002E-3</v>
      </c>
      <c r="E240" s="2">
        <f t="shared" si="44"/>
        <v>0.6082014659638193</v>
      </c>
      <c r="F240" s="2">
        <f t="shared" si="45"/>
        <v>-4.2241039722670042</v>
      </c>
      <c r="G240" s="2">
        <f t="shared" si="46"/>
        <v>1.4649134001185387</v>
      </c>
      <c r="H240">
        <v>1.419151032</v>
      </c>
      <c r="I240">
        <v>-4.3732887260000002</v>
      </c>
      <c r="J240" s="11">
        <v>0.31481073999999998</v>
      </c>
    </row>
    <row r="241" spans="1:10" x14ac:dyDescent="0.2">
      <c r="A241" s="10" t="s">
        <v>51</v>
      </c>
      <c r="B241">
        <v>-6.8695500000000003</v>
      </c>
      <c r="C241">
        <v>2.3259102999999999</v>
      </c>
      <c r="D241">
        <v>3.4322979999999999E-3</v>
      </c>
      <c r="E241" s="2">
        <f t="shared" si="44"/>
        <v>1.4204648029833717</v>
      </c>
      <c r="F241" s="2">
        <f t="shared" si="45"/>
        <v>-8.7499048586560235</v>
      </c>
      <c r="G241" s="2">
        <f t="shared" si="46"/>
        <v>2.9631371348406796</v>
      </c>
      <c r="H241">
        <v>3.092379191</v>
      </c>
      <c r="I241">
        <v>-9.0390151979999995</v>
      </c>
      <c r="J241" s="11">
        <v>1.67859077</v>
      </c>
    </row>
    <row r="242" spans="1:10" x14ac:dyDescent="0.2">
      <c r="A242" s="10" t="s">
        <v>52</v>
      </c>
      <c r="B242">
        <v>-5.8431334000000001</v>
      </c>
      <c r="C242">
        <v>1.90279</v>
      </c>
      <c r="D242">
        <v>3.6604559999999999E-3</v>
      </c>
      <c r="E242" s="2">
        <f t="shared" si="44"/>
        <v>1.4310112279759186</v>
      </c>
      <c r="F242" s="2">
        <f t="shared" si="45"/>
        <v>-7.4422821428200283</v>
      </c>
      <c r="G242" s="2">
        <f t="shared" si="46"/>
        <v>2.4240950774427961</v>
      </c>
      <c r="H242">
        <v>1.6562653190000001</v>
      </c>
      <c r="I242">
        <v>-5.3752664110000001</v>
      </c>
      <c r="J242" s="11">
        <v>0.72265743999999998</v>
      </c>
    </row>
    <row r="243" spans="1:10" x14ac:dyDescent="0.2">
      <c r="A243" s="10" t="s">
        <v>53</v>
      </c>
      <c r="B243">
        <v>-5.4327082999999998</v>
      </c>
      <c r="C243">
        <v>1.7196929999999999</v>
      </c>
      <c r="D243">
        <v>3.300875E-3</v>
      </c>
      <c r="E243" s="2">
        <f t="shared" si="44"/>
        <v>0.31225981153664439</v>
      </c>
      <c r="F243" s="2">
        <f t="shared" si="45"/>
        <v>-6.9194133740284283</v>
      </c>
      <c r="G243" s="2">
        <f t="shared" si="46"/>
        <v>2.1908352135615776</v>
      </c>
      <c r="H243">
        <v>3.316647143</v>
      </c>
      <c r="I243">
        <v>-9.7818153369999994</v>
      </c>
      <c r="J243" s="11">
        <v>1.1930129599999999</v>
      </c>
    </row>
    <row r="244" spans="1:10" x14ac:dyDescent="0.2">
      <c r="A244" s="10" t="s">
        <v>54</v>
      </c>
      <c r="B244">
        <v>-3.0683986999999999</v>
      </c>
      <c r="C244">
        <v>0.77124756999999999</v>
      </c>
      <c r="D244">
        <v>3.6547839999999999E-3</v>
      </c>
      <c r="E244" s="2">
        <f t="shared" si="44"/>
        <v>-0.31636575983752441</v>
      </c>
      <c r="F244" s="2">
        <f t="shared" si="45"/>
        <v>-3.9073567293588924</v>
      </c>
      <c r="G244" s="2">
        <f t="shared" si="46"/>
        <v>0.98254533496955443</v>
      </c>
      <c r="H244">
        <v>0.98533931799999996</v>
      </c>
      <c r="I244">
        <v>-4.1069725559999997</v>
      </c>
      <c r="J244" s="11">
        <v>-0.52526269999999997</v>
      </c>
    </row>
    <row r="245" spans="1:10" x14ac:dyDescent="0.2">
      <c r="A245" s="10" t="s">
        <v>55</v>
      </c>
      <c r="B245">
        <v>-3.8516165999999998</v>
      </c>
      <c r="C245">
        <v>1.0409486999999999</v>
      </c>
      <c r="D245">
        <v>3.4111509999999999E-3</v>
      </c>
      <c r="E245" s="2">
        <f t="shared" si="44"/>
        <v>-0.38150121064740222</v>
      </c>
      <c r="F245" s="2">
        <f t="shared" si="45"/>
        <v>-4.9051518911765832</v>
      </c>
      <c r="G245" s="2">
        <f t="shared" si="46"/>
        <v>1.3261361577160264</v>
      </c>
      <c r="H245">
        <v>1.1481433720000001</v>
      </c>
      <c r="I245">
        <v>-4.4566368689999996</v>
      </c>
      <c r="J245" s="11">
        <v>-0.53136850000000002</v>
      </c>
    </row>
    <row r="246" spans="1:10" x14ac:dyDescent="0.2">
      <c r="A246" s="10" t="s">
        <v>56</v>
      </c>
      <c r="B246">
        <v>-8.5483220000000006</v>
      </c>
      <c r="C246">
        <v>3.1215354999999998</v>
      </c>
      <c r="D246">
        <v>3.6609920000000001E-3</v>
      </c>
      <c r="E246" s="2">
        <f t="shared" si="44"/>
        <v>3.670200972929937</v>
      </c>
      <c r="F246" s="2">
        <f t="shared" si="45"/>
        <v>-10.888607995286339</v>
      </c>
      <c r="G246" s="2">
        <f t="shared" si="46"/>
        <v>3.9767388096494818</v>
      </c>
      <c r="H246">
        <v>3.8389463030000002</v>
      </c>
      <c r="I246">
        <v>-10.36235166</v>
      </c>
      <c r="J246" s="11">
        <v>4.3114700399999997</v>
      </c>
    </row>
    <row r="247" spans="1:10" x14ac:dyDescent="0.2">
      <c r="A247" s="10" t="s">
        <v>57</v>
      </c>
      <c r="B247">
        <v>-3.4345338000000001</v>
      </c>
      <c r="C247">
        <v>1.0219725</v>
      </c>
      <c r="D247">
        <v>3.1933579999999999E-3</v>
      </c>
      <c r="E247" s="2">
        <f t="shared" si="44"/>
        <v>-0.21617361818388464</v>
      </c>
      <c r="F247" s="2">
        <f t="shared" si="45"/>
        <v>-4.3738014203594897</v>
      </c>
      <c r="G247" s="2">
        <f t="shared" si="46"/>
        <v>1.3019610711281371</v>
      </c>
      <c r="H247">
        <v>1.2002729590000001</v>
      </c>
      <c r="I247">
        <v>-4.1952583570000002</v>
      </c>
      <c r="J247" s="11">
        <v>-0.36961549999999999</v>
      </c>
    </row>
    <row r="248" spans="1:10" x14ac:dyDescent="0.2">
      <c r="A248" s="10" t="s">
        <v>58</v>
      </c>
      <c r="B248">
        <v>-2.9813225000000001</v>
      </c>
      <c r="C248">
        <v>0.69862484999999996</v>
      </c>
      <c r="D248">
        <v>5.1773230000000002E-3</v>
      </c>
      <c r="E248" s="2">
        <f t="shared" si="44"/>
        <v>0.81152903831793255</v>
      </c>
      <c r="F248" s="2">
        <f t="shared" si="45"/>
        <v>-3.7964243680460705</v>
      </c>
      <c r="G248" s="2">
        <f t="shared" si="46"/>
        <v>0.89002625611034947</v>
      </c>
      <c r="H248">
        <v>0.85519647300000001</v>
      </c>
      <c r="I248">
        <v>-4.0537191440000004</v>
      </c>
      <c r="J248" s="11">
        <v>0.40346311000000001</v>
      </c>
    </row>
    <row r="249" spans="1:10" x14ac:dyDescent="0.2">
      <c r="A249" s="10" t="s">
        <v>59</v>
      </c>
      <c r="B249">
        <v>-3.0033789</v>
      </c>
      <c r="C249">
        <v>1.0162370000000001</v>
      </c>
      <c r="D249">
        <v>3.470393E-3</v>
      </c>
      <c r="E249" s="2">
        <f t="shared" si="44"/>
        <v>0.66843542003809964</v>
      </c>
      <c r="F249" s="2">
        <f t="shared" si="45"/>
        <v>-3.8245235333066137</v>
      </c>
      <c r="G249" s="2">
        <f t="shared" si="46"/>
        <v>1.294654223122486</v>
      </c>
      <c r="H249">
        <v>1.2537664019999999</v>
      </c>
      <c r="I249">
        <v>-3.9781253940000001</v>
      </c>
      <c r="J249" s="11">
        <v>0.39978233000000002</v>
      </c>
    </row>
    <row r="250" spans="1:10" x14ac:dyDescent="0.2">
      <c r="A250" s="10" t="s">
        <v>60</v>
      </c>
      <c r="B250">
        <v>-3.3261771000000002</v>
      </c>
      <c r="C250">
        <v>1.0835241</v>
      </c>
      <c r="D250">
        <v>3.094538E-3</v>
      </c>
      <c r="E250" s="2">
        <f t="shared" si="44"/>
        <v>3.5867275435881404E-2</v>
      </c>
      <c r="F250" s="2">
        <f t="shared" si="45"/>
        <v>-4.2357583661717202</v>
      </c>
      <c r="G250" s="2">
        <f t="shared" si="46"/>
        <v>1.3803758886165243</v>
      </c>
      <c r="H250">
        <v>1.434228523</v>
      </c>
      <c r="I250">
        <v>-4.154842446</v>
      </c>
      <c r="J250" s="11">
        <v>0.2569651</v>
      </c>
    </row>
    <row r="251" spans="1:10" x14ac:dyDescent="0.2">
      <c r="A251" s="10" t="s">
        <v>61</v>
      </c>
      <c r="B251">
        <v>-2.7890096</v>
      </c>
      <c r="C251">
        <v>0.54139400000000004</v>
      </c>
      <c r="D251">
        <v>3.6535019999999999E-3</v>
      </c>
      <c r="E251" s="2">
        <f t="shared" si="44"/>
        <v>-1.0315337696829581</v>
      </c>
      <c r="F251" s="2">
        <f t="shared" si="45"/>
        <v>-3.5514237351760487</v>
      </c>
      <c r="G251" s="2">
        <f t="shared" si="46"/>
        <v>0.68971906009442208</v>
      </c>
      <c r="H251">
        <v>0.90964257100000001</v>
      </c>
      <c r="I251">
        <v>-3.1081347529999999</v>
      </c>
      <c r="J251" s="11">
        <v>0.21913553</v>
      </c>
    </row>
    <row r="252" spans="1:10" x14ac:dyDescent="0.2">
      <c r="A252" s="10" t="s">
        <v>62</v>
      </c>
      <c r="B252">
        <v>-3.3600202000000001</v>
      </c>
      <c r="C252">
        <v>0.9380307</v>
      </c>
      <c r="D252">
        <v>3.4042550000000001E-3</v>
      </c>
      <c r="E252" s="2">
        <f t="shared" si="44"/>
        <v>-0.21071435364412239</v>
      </c>
      <c r="F252" s="2">
        <f t="shared" si="45"/>
        <v>-4.2788734193911528</v>
      </c>
      <c r="G252" s="2">
        <f t="shared" si="46"/>
        <v>1.1950218375964874</v>
      </c>
      <c r="H252">
        <v>1.0062949379999999</v>
      </c>
      <c r="I252">
        <v>-3.986405306</v>
      </c>
      <c r="J252" s="11">
        <v>-0.55599730000000003</v>
      </c>
    </row>
    <row r="253" spans="1:10" x14ac:dyDescent="0.2">
      <c r="A253" s="10" t="s">
        <v>63</v>
      </c>
      <c r="B253">
        <v>-2.9616226999999999</v>
      </c>
      <c r="C253">
        <v>0.72998326999999996</v>
      </c>
      <c r="D253">
        <v>4.7600680000000001E-3</v>
      </c>
      <c r="E253" s="2">
        <f t="shared" si="44"/>
        <v>0.65542110638886975</v>
      </c>
      <c r="F253" s="2">
        <f t="shared" si="45"/>
        <v>-3.7713274376403989</v>
      </c>
      <c r="G253" s="2">
        <f t="shared" si="46"/>
        <v>0.92997590455205015</v>
      </c>
      <c r="H253">
        <v>0.90390199599999999</v>
      </c>
      <c r="I253">
        <v>-3.6471961369999999</v>
      </c>
      <c r="J253" s="11">
        <v>0.67370949000000002</v>
      </c>
    </row>
    <row r="254" spans="1:10" x14ac:dyDescent="0.2">
      <c r="A254" s="10" t="s">
        <v>64</v>
      </c>
      <c r="B254">
        <v>-3.1474981</v>
      </c>
      <c r="C254">
        <v>0.77174514999999999</v>
      </c>
      <c r="D254">
        <v>3.660969E-3</v>
      </c>
      <c r="E254" s="2">
        <f t="shared" si="44"/>
        <v>-0.40873819065158778</v>
      </c>
      <c r="F254" s="2">
        <f t="shared" si="45"/>
        <v>-4.0081268964128913</v>
      </c>
      <c r="G254" s="2">
        <f t="shared" si="46"/>
        <v>0.98317923636100268</v>
      </c>
      <c r="H254">
        <v>0.95994059899999995</v>
      </c>
      <c r="I254">
        <v>-4.101369804</v>
      </c>
      <c r="J254" s="11">
        <v>-0.58878719999999996</v>
      </c>
    </row>
    <row r="255" spans="1:10" x14ac:dyDescent="0.2">
      <c r="A255" s="10" t="s">
        <v>65</v>
      </c>
      <c r="B255">
        <v>-3.8119964999999998</v>
      </c>
      <c r="C255">
        <v>1.0555439</v>
      </c>
      <c r="D255">
        <v>3.2451730000000001E-3</v>
      </c>
      <c r="E255" s="2">
        <f t="shared" si="44"/>
        <v>-0.49079567405683672</v>
      </c>
      <c r="F255" s="2">
        <f t="shared" si="45"/>
        <v>-4.8546771202466372</v>
      </c>
      <c r="G255" s="2">
        <f t="shared" si="46"/>
        <v>1.3447299870268243</v>
      </c>
      <c r="H255">
        <v>1.43008209</v>
      </c>
      <c r="I255">
        <v>-4.8818910520000003</v>
      </c>
      <c r="J255" s="11">
        <v>-0.2319321</v>
      </c>
    </row>
    <row r="256" spans="1:10" x14ac:dyDescent="0.2">
      <c r="A256" s="10" t="s">
        <v>66</v>
      </c>
      <c r="B256">
        <v>-4.0085179999999996</v>
      </c>
      <c r="C256">
        <v>1.1469913</v>
      </c>
      <c r="D256">
        <v>3.9502269999999997E-3</v>
      </c>
      <c r="E256" s="2">
        <f t="shared" si="44"/>
        <v>0.66715524814455029</v>
      </c>
      <c r="F256" s="2">
        <f t="shared" si="45"/>
        <v>-5.1050393781740357</v>
      </c>
      <c r="G256" s="2">
        <f t="shared" si="46"/>
        <v>1.4612311207225777</v>
      </c>
      <c r="H256">
        <v>1.6480877709999999</v>
      </c>
      <c r="I256">
        <v>-5.4666763649999996</v>
      </c>
      <c r="J256" s="11">
        <v>1.0152306799999999</v>
      </c>
    </row>
    <row r="257" spans="1:10" x14ac:dyDescent="0.2">
      <c r="A257" s="10" t="s">
        <v>67</v>
      </c>
      <c r="B257">
        <v>-3.4717422</v>
      </c>
      <c r="C257">
        <v>1.0585232</v>
      </c>
      <c r="D257">
        <v>3.5141970000000002E-3</v>
      </c>
      <c r="E257" s="2">
        <f t="shared" si="44"/>
        <v>0.31778058395456088</v>
      </c>
      <c r="F257" s="2">
        <f t="shared" si="45"/>
        <v>-4.4212037607541319</v>
      </c>
      <c r="G257" s="2">
        <f t="shared" si="46"/>
        <v>1.3485255222483807</v>
      </c>
      <c r="H257">
        <v>1.071441971</v>
      </c>
      <c r="I257">
        <v>-4.0692133520000002</v>
      </c>
      <c r="J257" s="11">
        <v>-0.29571419999999998</v>
      </c>
    </row>
    <row r="258" spans="1:10" x14ac:dyDescent="0.2">
      <c r="A258" s="10"/>
      <c r="B258">
        <v>-2.7943532000000002</v>
      </c>
      <c r="C258">
        <v>0.54032415</v>
      </c>
      <c r="D258">
        <v>1.4450866999999999E-2</v>
      </c>
      <c r="E258" s="2"/>
      <c r="F258" s="2"/>
      <c r="G258" s="2"/>
      <c r="J258" s="11"/>
    </row>
    <row r="259" spans="1:10" x14ac:dyDescent="0.2">
      <c r="A259" s="10" t="s">
        <v>68</v>
      </c>
      <c r="B259">
        <v>-2.4046514000000001</v>
      </c>
      <c r="C259">
        <v>0.47137560000000001</v>
      </c>
      <c r="D259">
        <v>3.4112230000000001E-3</v>
      </c>
      <c r="E259" s="2">
        <f t="shared" ref="E259:E276" si="47">(B259+C259*D259*1000) * $AG$2 + $AG$1</f>
        <v>-1.0132632398011614</v>
      </c>
      <c r="F259" s="2">
        <f t="shared" ref="F259:F276" si="48">B259*$AG$2+$AG$1</f>
        <v>-3.061763383484704</v>
      </c>
      <c r="G259" s="2">
        <f t="shared" ref="G259:G276" si="49">C259*$AG$2</f>
        <v>0.60051780363920593</v>
      </c>
      <c r="H259">
        <v>1.404563553</v>
      </c>
      <c r="I259">
        <v>-4.7098845379999998</v>
      </c>
      <c r="J259" s="11">
        <v>8.250122E-2</v>
      </c>
    </row>
    <row r="260" spans="1:10" x14ac:dyDescent="0.2">
      <c r="A260" s="10" t="s">
        <v>69</v>
      </c>
      <c r="B260">
        <v>-2.5376164999999999</v>
      </c>
      <c r="C260">
        <v>0.47293069999999998</v>
      </c>
      <c r="D260">
        <v>4.7860630000000001E-3</v>
      </c>
      <c r="E260" s="2">
        <f t="shared" si="47"/>
        <v>-0.3475588271553407</v>
      </c>
      <c r="F260" s="2">
        <f t="shared" si="48"/>
        <v>-3.2311567712898159</v>
      </c>
      <c r="G260" s="2">
        <f t="shared" si="49"/>
        <v>0.60249895250741059</v>
      </c>
      <c r="H260">
        <v>1.3053731639999999</v>
      </c>
      <c r="I260">
        <v>-4.998906464</v>
      </c>
      <c r="J260" s="11">
        <v>1.2119707399999999</v>
      </c>
    </row>
    <row r="261" spans="1:10" x14ac:dyDescent="0.2">
      <c r="A261" s="10" t="s">
        <v>70</v>
      </c>
      <c r="B261">
        <v>-2.9838087999999998</v>
      </c>
      <c r="C261">
        <v>0.79846715999999995</v>
      </c>
      <c r="D261">
        <v>3.5951820000000002E-3</v>
      </c>
      <c r="E261" s="2">
        <f t="shared" si="47"/>
        <v>-0.1424927380574243</v>
      </c>
      <c r="F261" s="2">
        <f t="shared" si="48"/>
        <v>-3.7995918366532448</v>
      </c>
      <c r="G261" s="2">
        <f t="shared" si="49"/>
        <v>1.0172222431564857</v>
      </c>
      <c r="H261">
        <v>1.1552472119999999</v>
      </c>
      <c r="I261">
        <v>-4.0931097860000003</v>
      </c>
      <c r="J261" s="11">
        <v>6.5132099999999998E-2</v>
      </c>
    </row>
    <row r="262" spans="1:10" x14ac:dyDescent="0.2">
      <c r="A262" s="10" t="s">
        <v>71</v>
      </c>
      <c r="B262">
        <v>-3.4568732</v>
      </c>
      <c r="C262">
        <v>1.1721009</v>
      </c>
      <c r="D262">
        <v>2.4737169999999998E-3</v>
      </c>
      <c r="E262" s="2">
        <f t="shared" si="47"/>
        <v>-0.70845750044789857</v>
      </c>
      <c r="F262" s="2">
        <f t="shared" si="48"/>
        <v>-4.4022611187881262</v>
      </c>
      <c r="G262" s="2">
        <f t="shared" si="49"/>
        <v>1.493219967498395</v>
      </c>
      <c r="H262">
        <v>1.325391889</v>
      </c>
      <c r="I262">
        <v>-4.1910100989999997</v>
      </c>
      <c r="J262" s="11">
        <v>-0.90956340000000002</v>
      </c>
    </row>
    <row r="263" spans="1:10" x14ac:dyDescent="0.2">
      <c r="A263" s="10" t="s">
        <v>72</v>
      </c>
      <c r="B263">
        <v>-5.5209169999999999</v>
      </c>
      <c r="C263">
        <v>2.2258710000000002</v>
      </c>
      <c r="D263">
        <v>3.1933579999999999E-3</v>
      </c>
      <c r="E263" s="2">
        <f t="shared" si="47"/>
        <v>2.0235854445519132</v>
      </c>
      <c r="F263" s="2">
        <f t="shared" si="48"/>
        <v>-7.03178850499802</v>
      </c>
      <c r="G263" s="2">
        <f t="shared" si="49"/>
        <v>2.8356901886822374</v>
      </c>
      <c r="H263">
        <v>3.1657761440000001</v>
      </c>
      <c r="I263">
        <v>-8.0135993630000009</v>
      </c>
      <c r="J263" s="11">
        <v>1.87793717</v>
      </c>
    </row>
    <row r="264" spans="1:10" x14ac:dyDescent="0.2">
      <c r="A264" s="10" t="s">
        <v>73</v>
      </c>
      <c r="B264">
        <v>-5.3016779999999999</v>
      </c>
      <c r="C264">
        <v>2.1044754999999999</v>
      </c>
      <c r="D264">
        <v>2.9355509999999998E-3</v>
      </c>
      <c r="E264" s="2">
        <f t="shared" si="47"/>
        <v>1.1178333733251158</v>
      </c>
      <c r="F264" s="2">
        <f t="shared" si="48"/>
        <v>-6.7524848610417862</v>
      </c>
      <c r="G264" s="2">
        <f t="shared" si="49"/>
        <v>2.6810361102113043</v>
      </c>
      <c r="H264">
        <v>3.9047139240000002</v>
      </c>
      <c r="I264">
        <v>-6.2412011420000004</v>
      </c>
      <c r="J264" s="11">
        <v>0.74678272999999995</v>
      </c>
    </row>
    <row r="265" spans="1:10" x14ac:dyDescent="0.2">
      <c r="A265" s="10" t="s">
        <v>74</v>
      </c>
      <c r="B265">
        <v>-4.0214660000000002</v>
      </c>
      <c r="C265">
        <v>1.3742700000000001</v>
      </c>
      <c r="D265">
        <v>2.957267E-3</v>
      </c>
      <c r="E265" s="2">
        <f t="shared" si="47"/>
        <v>5.598059117876409E-2</v>
      </c>
      <c r="F265" s="2">
        <f t="shared" si="48"/>
        <v>-5.1215347260908999</v>
      </c>
      <c r="G265" s="2">
        <f t="shared" si="49"/>
        <v>1.7507770915746415</v>
      </c>
      <c r="H265">
        <v>2.7970261230000002</v>
      </c>
      <c r="I265">
        <v>-7.2450998809999998</v>
      </c>
      <c r="J265" s="11">
        <v>1.0285474100000001</v>
      </c>
    </row>
    <row r="266" spans="1:10" x14ac:dyDescent="0.2">
      <c r="A266" s="10" t="s">
        <v>75</v>
      </c>
      <c r="B266">
        <v>-5.1259410000000001</v>
      </c>
      <c r="C266">
        <v>1.9900743000000001</v>
      </c>
      <c r="D266">
        <v>2.634005E-3</v>
      </c>
      <c r="E266" s="2">
        <f t="shared" si="47"/>
        <v>0.1493718500697859</v>
      </c>
      <c r="F266" s="2">
        <f t="shared" si="48"/>
        <v>-6.5286014074685781</v>
      </c>
      <c r="G266" s="2">
        <f t="shared" si="49"/>
        <v>2.5352925516612022</v>
      </c>
      <c r="H266">
        <v>1.557650532</v>
      </c>
      <c r="I266">
        <v>-4.5423010189999999</v>
      </c>
      <c r="J266" s="11">
        <v>-0.43726540000000003</v>
      </c>
    </row>
    <row r="267" spans="1:10" x14ac:dyDescent="0.2">
      <c r="A267" s="10" t="s">
        <v>76</v>
      </c>
      <c r="B267">
        <v>-4.2767863000000004</v>
      </c>
      <c r="C267">
        <v>1.4207745000000001</v>
      </c>
      <c r="D267">
        <v>3.6609920000000001E-3</v>
      </c>
      <c r="E267" s="2">
        <f t="shared" si="47"/>
        <v>1.1796726080917947</v>
      </c>
      <c r="F267" s="2">
        <f t="shared" si="48"/>
        <v>-5.4468048202164834</v>
      </c>
      <c r="G267" s="2">
        <f t="shared" si="49"/>
        <v>1.8100223732551939</v>
      </c>
      <c r="H267">
        <v>2.1222248719999999</v>
      </c>
      <c r="I267">
        <v>-5.6980949059999997</v>
      </c>
      <c r="J267" s="11">
        <v>2.0795665300000001</v>
      </c>
    </row>
    <row r="268" spans="1:10" x14ac:dyDescent="0.2">
      <c r="A268" s="10" t="s">
        <v>77</v>
      </c>
      <c r="B268">
        <v>-3.3374074</v>
      </c>
      <c r="C268">
        <v>0.87071896000000004</v>
      </c>
      <c r="D268">
        <v>3.1933579999999999E-3</v>
      </c>
      <c r="E268" s="2">
        <f t="shared" si="47"/>
        <v>-0.7077730803050859</v>
      </c>
      <c r="F268" s="2">
        <f t="shared" si="48"/>
        <v>-4.2500654178948247</v>
      </c>
      <c r="G268" s="2">
        <f t="shared" si="49"/>
        <v>1.1092687815114179</v>
      </c>
      <c r="H268">
        <v>1.3241093589999999</v>
      </c>
      <c r="I268">
        <v>-4.6577601609999997</v>
      </c>
      <c r="J268" s="11">
        <v>-0.4323226</v>
      </c>
    </row>
    <row r="269" spans="1:10" x14ac:dyDescent="0.2">
      <c r="A269" s="10" t="s">
        <v>78</v>
      </c>
      <c r="B269">
        <v>-10.245381</v>
      </c>
      <c r="C269">
        <v>4.0492590000000002</v>
      </c>
      <c r="D269">
        <v>3.1431710000000002E-3</v>
      </c>
      <c r="E269" s="2">
        <f t="shared" si="47"/>
        <v>3.163846747035989</v>
      </c>
      <c r="F269" s="2">
        <f t="shared" si="48"/>
        <v>-13.050608199213201</v>
      </c>
      <c r="G269" s="2">
        <f t="shared" si="49"/>
        <v>5.1586295961146211</v>
      </c>
      <c r="H269">
        <v>2.9120288740000002</v>
      </c>
      <c r="I269">
        <v>-6.1545210539999999</v>
      </c>
      <c r="J269" s="11">
        <v>3.0901329500000001</v>
      </c>
    </row>
    <row r="270" spans="1:10" x14ac:dyDescent="0.2">
      <c r="A270" s="10" t="s">
        <v>79</v>
      </c>
      <c r="B270">
        <v>-4.0438365999999997</v>
      </c>
      <c r="C270">
        <v>1.2589239000000001</v>
      </c>
      <c r="D270">
        <v>3.4112230000000001E-3</v>
      </c>
      <c r="E270" s="2">
        <f t="shared" si="47"/>
        <v>0.32098679275427516</v>
      </c>
      <c r="F270" s="2">
        <f t="shared" si="48"/>
        <v>-5.1500341723458423</v>
      </c>
      <c r="G270" s="2">
        <f t="shared" si="49"/>
        <v>1.6038297599131208</v>
      </c>
      <c r="H270">
        <v>2.0155299860000002</v>
      </c>
      <c r="I270">
        <v>-5.8354037730000003</v>
      </c>
      <c r="J270" s="11">
        <v>1.0413009200000001</v>
      </c>
    </row>
    <row r="271" spans="1:10" x14ac:dyDescent="0.2">
      <c r="A271" s="10" t="s">
        <v>80</v>
      </c>
      <c r="B271">
        <v>-3.3268713999999999</v>
      </c>
      <c r="C271">
        <v>0.89094759999999995</v>
      </c>
      <c r="D271">
        <v>3.4112230000000001E-3</v>
      </c>
      <c r="E271" s="2">
        <f t="shared" si="47"/>
        <v>-0.36477024734791813</v>
      </c>
      <c r="F271" s="2">
        <f t="shared" si="48"/>
        <v>-4.2366428827039009</v>
      </c>
      <c r="G271" s="2">
        <f t="shared" si="49"/>
        <v>1.1350394375729709</v>
      </c>
      <c r="H271">
        <v>1.1521616640000001</v>
      </c>
      <c r="I271">
        <v>-4.2127145410000004</v>
      </c>
      <c r="J271" s="11">
        <v>-0.30788480000000001</v>
      </c>
    </row>
    <row r="272" spans="1:10" x14ac:dyDescent="0.2">
      <c r="A272" s="10" t="s">
        <v>81</v>
      </c>
      <c r="B272">
        <v>-2.3478672999999999</v>
      </c>
      <c r="C272">
        <v>0.38853391999999998</v>
      </c>
      <c r="D272">
        <v>7.6452600000000001E-3</v>
      </c>
      <c r="E272" s="2">
        <f t="shared" si="47"/>
        <v>0.79482926037788493</v>
      </c>
      <c r="F272" s="2">
        <f t="shared" si="48"/>
        <v>-2.989422212211458</v>
      </c>
      <c r="G272" s="2">
        <f t="shared" si="49"/>
        <v>0.49498008865484533</v>
      </c>
      <c r="H272">
        <v>0.67084723400000001</v>
      </c>
      <c r="I272">
        <v>-4.5369885510000003</v>
      </c>
      <c r="J272" s="11">
        <v>0.67427013000000002</v>
      </c>
    </row>
    <row r="273" spans="1:10" x14ac:dyDescent="0.2">
      <c r="A273" s="10" t="s">
        <v>82</v>
      </c>
      <c r="B273">
        <v>-5.7381989999999998</v>
      </c>
      <c r="C273">
        <v>1.9158312</v>
      </c>
      <c r="D273">
        <v>4.4812910000000001E-3</v>
      </c>
      <c r="E273" s="2">
        <f t="shared" si="47"/>
        <v>3.6289289969407421</v>
      </c>
      <c r="F273" s="2">
        <f t="shared" si="48"/>
        <v>-7.3085989920286041</v>
      </c>
      <c r="G273" s="2">
        <f t="shared" si="49"/>
        <v>2.4407091592510604</v>
      </c>
      <c r="H273">
        <v>2.7854426129999998</v>
      </c>
      <c r="I273">
        <v>-7.970700763</v>
      </c>
      <c r="J273" s="11">
        <v>4.6151205199999996</v>
      </c>
    </row>
    <row r="274" spans="1:10" x14ac:dyDescent="0.2">
      <c r="A274" s="10" t="s">
        <v>83</v>
      </c>
      <c r="B274">
        <v>-3.2266599999999999</v>
      </c>
      <c r="C274">
        <v>1.1038178000000001</v>
      </c>
      <c r="D274">
        <v>3.3566059999999998E-3</v>
      </c>
      <c r="E274" s="2">
        <f t="shared" si="47"/>
        <v>0.61118145253588352</v>
      </c>
      <c r="F274" s="2">
        <f t="shared" si="48"/>
        <v>-4.1089766865163808</v>
      </c>
      <c r="G274" s="2">
        <f t="shared" si="49"/>
        <v>1.4062294290876751</v>
      </c>
      <c r="H274">
        <v>1.817423247</v>
      </c>
      <c r="I274">
        <v>-3.780200207</v>
      </c>
      <c r="J274" s="11">
        <v>0.89195705999999997</v>
      </c>
    </row>
    <row r="275" spans="1:10" x14ac:dyDescent="0.2">
      <c r="A275" s="10" t="s">
        <v>84</v>
      </c>
      <c r="B275">
        <v>-3.5373408999999998</v>
      </c>
      <c r="C275">
        <v>0.95175164999999995</v>
      </c>
      <c r="D275">
        <v>3.6609920000000001E-3</v>
      </c>
      <c r="E275" s="2">
        <f t="shared" si="47"/>
        <v>-6.5814702586417737E-2</v>
      </c>
      <c r="F275" s="2">
        <f t="shared" si="48"/>
        <v>-4.5047744573400124</v>
      </c>
      <c r="G275" s="2">
        <f t="shared" si="49"/>
        <v>1.2125018996910111</v>
      </c>
      <c r="H275">
        <v>1.2051501840000001</v>
      </c>
      <c r="I275">
        <v>-4.4615494870000001</v>
      </c>
      <c r="J275" s="11">
        <v>-5.02412E-2</v>
      </c>
    </row>
    <row r="276" spans="1:10" x14ac:dyDescent="0.2">
      <c r="A276" s="10" t="s">
        <v>85</v>
      </c>
      <c r="B276">
        <v>-2.4814723000000001</v>
      </c>
      <c r="C276">
        <v>0.75240079999999998</v>
      </c>
      <c r="D276">
        <v>3.5829450000000001E-3</v>
      </c>
      <c r="E276" s="2">
        <f t="shared" si="47"/>
        <v>0.27474786795678452</v>
      </c>
      <c r="F276" s="2">
        <f t="shared" si="48"/>
        <v>-3.1596308126464745</v>
      </c>
      <c r="G276" s="2">
        <f t="shared" si="49"/>
        <v>0.95853513816239411</v>
      </c>
      <c r="H276">
        <v>0.86766439699999998</v>
      </c>
      <c r="I276">
        <v>-4.2554346130000003</v>
      </c>
      <c r="J276" s="11">
        <v>-1.1491690000000001</v>
      </c>
    </row>
    <row r="1046092" spans="8:9" x14ac:dyDescent="0.2">
      <c r="H1046092" t="s">
        <v>86</v>
      </c>
      <c r="I1046092" t="s">
        <v>87</v>
      </c>
    </row>
    <row r="1046093" spans="8:9" x14ac:dyDescent="0.2">
      <c r="H1046093">
        <v>1.3025655570000001</v>
      </c>
      <c r="I1046093">
        <v>-3.9041844060000002</v>
      </c>
    </row>
    <row r="1046094" spans="8:9" x14ac:dyDescent="0.2">
      <c r="H1046094">
        <v>1.6538486720000001</v>
      </c>
      <c r="I1046094">
        <v>-4.5332515720000002</v>
      </c>
    </row>
    <row r="1046095" spans="8:9" x14ac:dyDescent="0.2">
      <c r="H1046095">
        <v>2.2779510520000001</v>
      </c>
      <c r="I1046095">
        <v>-6.7910077539999998</v>
      </c>
    </row>
    <row r="1046096" spans="8:9" x14ac:dyDescent="0.2">
      <c r="H1046096">
        <v>0.92319157299999999</v>
      </c>
      <c r="I1046096">
        <v>-3.8797241549999999</v>
      </c>
    </row>
    <row r="1046097" spans="8:9" x14ac:dyDescent="0.2">
      <c r="H1046097">
        <v>1.7074180329999999</v>
      </c>
      <c r="I1046097">
        <v>-4.6452205849999997</v>
      </c>
    </row>
    <row r="1046098" spans="8:9" x14ac:dyDescent="0.2">
      <c r="H1046098">
        <v>1.919058135</v>
      </c>
      <c r="I1046098">
        <v>-5.5981750440000004</v>
      </c>
    </row>
    <row r="1046099" spans="8:9" x14ac:dyDescent="0.2">
      <c r="H1046099">
        <v>1.088499828</v>
      </c>
      <c r="I1046099">
        <v>-4.0988672680000002</v>
      </c>
    </row>
    <row r="1046100" spans="8:9" x14ac:dyDescent="0.2">
      <c r="H1046100">
        <v>1.2069381450000001</v>
      </c>
      <c r="I1046100">
        <v>-4.2200147499999998</v>
      </c>
    </row>
    <row r="1046101" spans="8:9" x14ac:dyDescent="0.2">
      <c r="H1046101">
        <v>0.98132515799999998</v>
      </c>
      <c r="I1046101">
        <v>-3.7188890959999998</v>
      </c>
    </row>
    <row r="1046102" spans="8:9" x14ac:dyDescent="0.2">
      <c r="H1046102">
        <v>1.5416155650000001</v>
      </c>
      <c r="I1046102">
        <v>-4.722913793</v>
      </c>
    </row>
    <row r="1046103" spans="8:9" x14ac:dyDescent="0.2">
      <c r="H1046103">
        <v>2.7821505169999998</v>
      </c>
      <c r="I1046103">
        <v>-8.1236876480000006</v>
      </c>
    </row>
    <row r="1046104" spans="8:9" x14ac:dyDescent="0.2">
      <c r="H1046104">
        <v>1.237237116</v>
      </c>
      <c r="I1046104">
        <v>-4.6261207820000001</v>
      </c>
    </row>
    <row r="1046105" spans="8:9" x14ac:dyDescent="0.2">
      <c r="H1046105">
        <v>1.707056379</v>
      </c>
      <c r="I1046105">
        <v>-4.3866348339999996</v>
      </c>
    </row>
    <row r="1046106" spans="8:9" x14ac:dyDescent="0.2">
      <c r="H1046106">
        <v>1.4502718830000001</v>
      </c>
      <c r="I1046106">
        <v>-4.5423795519999999</v>
      </c>
    </row>
    <row r="1046107" spans="8:9" x14ac:dyDescent="0.2">
      <c r="H1046107">
        <v>3.6571650359999999</v>
      </c>
      <c r="I1046107">
        <v>-9.0631903749999996</v>
      </c>
    </row>
    <row r="1046108" spans="8:9" x14ac:dyDescent="0.2">
      <c r="H1046108">
        <v>2.1882349510000001</v>
      </c>
      <c r="I1046108">
        <v>-5.7569782470000002</v>
      </c>
    </row>
    <row r="1046109" spans="8:9" x14ac:dyDescent="0.2">
      <c r="H1046109">
        <v>0.94926160400000004</v>
      </c>
      <c r="I1046109">
        <v>-3.7422628800000002</v>
      </c>
    </row>
    <row r="1046110" spans="8:9" x14ac:dyDescent="0.2">
      <c r="H1046110">
        <v>1.709327783</v>
      </c>
      <c r="I1046110">
        <v>-4.8488353860000002</v>
      </c>
    </row>
    <row r="1046111" spans="8:9" x14ac:dyDescent="0.2">
      <c r="H1046111">
        <v>1.419151032</v>
      </c>
      <c r="I1046111">
        <v>-4.3732887260000002</v>
      </c>
    </row>
    <row r="1046112" spans="8:9" x14ac:dyDescent="0.2">
      <c r="H1046112">
        <v>3.092379191</v>
      </c>
      <c r="I1046112">
        <v>-9.0390151979999995</v>
      </c>
    </row>
    <row r="1046113" spans="8:9" x14ac:dyDescent="0.2">
      <c r="H1046113">
        <v>1.6562653190000001</v>
      </c>
      <c r="I1046113">
        <v>-5.3752664110000001</v>
      </c>
    </row>
    <row r="1046114" spans="8:9" x14ac:dyDescent="0.2">
      <c r="H1046114">
        <v>3.316647143</v>
      </c>
      <c r="I1046114">
        <v>-9.7818153369999994</v>
      </c>
    </row>
    <row r="1046115" spans="8:9" x14ac:dyDescent="0.2">
      <c r="H1046115">
        <v>0.98533931799999996</v>
      </c>
      <c r="I1046115">
        <v>-4.1069725559999997</v>
      </c>
    </row>
    <row r="1046116" spans="8:9" x14ac:dyDescent="0.2">
      <c r="H1046116">
        <v>1.1481433720000001</v>
      </c>
      <c r="I1046116">
        <v>-4.4566368689999996</v>
      </c>
    </row>
    <row r="1046117" spans="8:9" x14ac:dyDescent="0.2">
      <c r="H1046117">
        <v>3.8389463030000002</v>
      </c>
      <c r="I1046117">
        <v>-10.36235166</v>
      </c>
    </row>
    <row r="1046118" spans="8:9" x14ac:dyDescent="0.2">
      <c r="H1046118">
        <v>1.2002729590000001</v>
      </c>
      <c r="I1046118">
        <v>-4.1952583570000002</v>
      </c>
    </row>
    <row r="1046119" spans="8:9" x14ac:dyDescent="0.2">
      <c r="H1046119">
        <v>0.85519647300000001</v>
      </c>
      <c r="I1046119">
        <v>-4.0537191440000004</v>
      </c>
    </row>
    <row r="1046120" spans="8:9" x14ac:dyDescent="0.2">
      <c r="H1046120">
        <v>1.2537664019999999</v>
      </c>
      <c r="I1046120">
        <v>-3.9781253940000001</v>
      </c>
    </row>
    <row r="1046121" spans="8:9" x14ac:dyDescent="0.2">
      <c r="H1046121">
        <v>1.434228523</v>
      </c>
      <c r="I1046121">
        <v>-4.154842446</v>
      </c>
    </row>
    <row r="1046122" spans="8:9" x14ac:dyDescent="0.2">
      <c r="H1046122">
        <v>0.90964257100000001</v>
      </c>
      <c r="I1046122">
        <v>-3.1081347529999999</v>
      </c>
    </row>
    <row r="1046123" spans="8:9" x14ac:dyDescent="0.2">
      <c r="H1046123">
        <v>1.0062949379999999</v>
      </c>
      <c r="I1046123">
        <v>-3.986405306</v>
      </c>
    </row>
    <row r="1046124" spans="8:9" x14ac:dyDescent="0.2">
      <c r="H1046124">
        <v>0.90390199599999999</v>
      </c>
      <c r="I1046124">
        <v>-3.6471961369999999</v>
      </c>
    </row>
    <row r="1046125" spans="8:9" x14ac:dyDescent="0.2">
      <c r="H1046125">
        <v>0.95994059899999995</v>
      </c>
      <c r="I1046125">
        <v>-4.101369804</v>
      </c>
    </row>
    <row r="1046126" spans="8:9" x14ac:dyDescent="0.2">
      <c r="H1046126">
        <v>1.43008209</v>
      </c>
      <c r="I1046126">
        <v>-4.8818910520000003</v>
      </c>
    </row>
    <row r="1046127" spans="8:9" x14ac:dyDescent="0.2">
      <c r="H1046127">
        <v>1.6480877709999999</v>
      </c>
      <c r="I1046127">
        <v>-5.4666763649999996</v>
      </c>
    </row>
    <row r="1046128" spans="8:9" x14ac:dyDescent="0.2">
      <c r="H1046128">
        <v>1.071441971</v>
      </c>
      <c r="I1046128">
        <v>-4.0692133520000002</v>
      </c>
    </row>
    <row r="1046129" spans="8:9" x14ac:dyDescent="0.2">
      <c r="H1046129">
        <v>0.193534811</v>
      </c>
      <c r="I1046129">
        <v>-3.6837953780000001</v>
      </c>
    </row>
    <row r="1046130" spans="8:9" x14ac:dyDescent="0.2">
      <c r="H1046130">
        <v>1.404563553</v>
      </c>
      <c r="I1046130">
        <v>-4.7098845379999998</v>
      </c>
    </row>
    <row r="1046131" spans="8:9" x14ac:dyDescent="0.2">
      <c r="H1046131">
        <v>1.3053731639999999</v>
      </c>
      <c r="I1046131">
        <v>-4.998906464</v>
      </c>
    </row>
    <row r="1046132" spans="8:9" x14ac:dyDescent="0.2">
      <c r="H1046132">
        <v>1.1552472119999999</v>
      </c>
      <c r="I1046132">
        <v>-4.0931097860000003</v>
      </c>
    </row>
    <row r="1046133" spans="8:9" x14ac:dyDescent="0.2">
      <c r="H1046133">
        <v>1.325391889</v>
      </c>
      <c r="I1046133">
        <v>-4.1910100989999997</v>
      </c>
    </row>
    <row r="1046134" spans="8:9" x14ac:dyDescent="0.2">
      <c r="H1046134">
        <v>3.1657761440000001</v>
      </c>
      <c r="I1046134">
        <v>-8.0135993630000009</v>
      </c>
    </row>
    <row r="1046135" spans="8:9" x14ac:dyDescent="0.2">
      <c r="H1046135">
        <v>3.9047139240000002</v>
      </c>
      <c r="I1046135">
        <v>-6.2412011420000004</v>
      </c>
    </row>
    <row r="1046136" spans="8:9" x14ac:dyDescent="0.2">
      <c r="H1046136">
        <v>2.7970261230000002</v>
      </c>
      <c r="I1046136">
        <v>-7.2450998809999998</v>
      </c>
    </row>
    <row r="1046137" spans="8:9" x14ac:dyDescent="0.2">
      <c r="H1046137">
        <v>1.557650532</v>
      </c>
      <c r="I1046137">
        <v>-4.5423010189999999</v>
      </c>
    </row>
    <row r="1046138" spans="8:9" x14ac:dyDescent="0.2">
      <c r="H1046138">
        <v>2.1222248719999999</v>
      </c>
      <c r="I1046138">
        <v>-5.6980949059999997</v>
      </c>
    </row>
    <row r="1046139" spans="8:9" x14ac:dyDescent="0.2">
      <c r="H1046139">
        <v>1.3241093589999999</v>
      </c>
      <c r="I1046139">
        <v>-4.6577601609999997</v>
      </c>
    </row>
    <row r="1046140" spans="8:9" x14ac:dyDescent="0.2">
      <c r="H1046140">
        <v>2.9120288740000002</v>
      </c>
      <c r="I1046140">
        <v>-6.1545210539999999</v>
      </c>
    </row>
    <row r="1046141" spans="8:9" x14ac:dyDescent="0.2">
      <c r="H1046141">
        <v>2.0155299860000002</v>
      </c>
      <c r="I1046141">
        <v>-5.8354037730000003</v>
      </c>
    </row>
    <row r="1046142" spans="8:9" x14ac:dyDescent="0.2">
      <c r="H1046142">
        <v>1.1521616640000001</v>
      </c>
      <c r="I1046142">
        <v>-4.2127145410000004</v>
      </c>
    </row>
    <row r="1046143" spans="8:9" x14ac:dyDescent="0.2">
      <c r="H1046143">
        <v>0.67084723400000001</v>
      </c>
      <c r="I1046143">
        <v>-4.5369885510000003</v>
      </c>
    </row>
    <row r="1046144" spans="8:9" x14ac:dyDescent="0.2">
      <c r="H1046144">
        <v>2.7854426129999998</v>
      </c>
      <c r="I1046144">
        <v>-7.970700763</v>
      </c>
    </row>
    <row r="1046145" spans="8:9" x14ac:dyDescent="0.2">
      <c r="H1046145">
        <v>1.817423247</v>
      </c>
      <c r="I1046145">
        <v>-3.780200207</v>
      </c>
    </row>
    <row r="1046146" spans="8:9" x14ac:dyDescent="0.2">
      <c r="H1046146">
        <v>1.2051501840000001</v>
      </c>
      <c r="I1046146">
        <v>-4.4615494870000001</v>
      </c>
    </row>
    <row r="1046147" spans="8:9" x14ac:dyDescent="0.2">
      <c r="H1046147">
        <v>0.86766439699999998</v>
      </c>
      <c r="I1046147">
        <v>-4.2554346130000003</v>
      </c>
    </row>
    <row r="1046148" spans="8:9" x14ac:dyDescent="0.2">
      <c r="H1046148">
        <v>1.3025655570000001</v>
      </c>
      <c r="I1046148">
        <v>-3.9041844060000002</v>
      </c>
    </row>
    <row r="1046149" spans="8:9" x14ac:dyDescent="0.2">
      <c r="H1046149">
        <v>1.6538486720000001</v>
      </c>
      <c r="I1046149">
        <v>-4.5332515720000002</v>
      </c>
    </row>
    <row r="1046150" spans="8:9" x14ac:dyDescent="0.2">
      <c r="H1046150">
        <v>2.2779510520000001</v>
      </c>
      <c r="I1046150">
        <v>-6.7910077539999998</v>
      </c>
    </row>
    <row r="1046151" spans="8:9" x14ac:dyDescent="0.2">
      <c r="H1046151">
        <v>0.92319157299999999</v>
      </c>
      <c r="I1046151">
        <v>-3.8797241549999999</v>
      </c>
    </row>
    <row r="1046152" spans="8:9" x14ac:dyDescent="0.2">
      <c r="H1046152">
        <v>1.7074180329999999</v>
      </c>
      <c r="I1046152">
        <v>-4.6452205849999997</v>
      </c>
    </row>
    <row r="1046153" spans="8:9" x14ac:dyDescent="0.2">
      <c r="H1046153">
        <v>1.919058135</v>
      </c>
      <c r="I1046153">
        <v>-5.5981750440000004</v>
      </c>
    </row>
    <row r="1046154" spans="8:9" x14ac:dyDescent="0.2">
      <c r="H1046154">
        <v>1.088499828</v>
      </c>
      <c r="I1046154">
        <v>-4.0988672680000002</v>
      </c>
    </row>
    <row r="1046155" spans="8:9" x14ac:dyDescent="0.2">
      <c r="H1046155">
        <v>1.2069381450000001</v>
      </c>
      <c r="I1046155">
        <v>-4.2200147499999998</v>
      </c>
    </row>
    <row r="1046156" spans="8:9" x14ac:dyDescent="0.2">
      <c r="H1046156">
        <v>0.98132515799999998</v>
      </c>
      <c r="I1046156">
        <v>-3.7188890959999998</v>
      </c>
    </row>
    <row r="1046157" spans="8:9" x14ac:dyDescent="0.2">
      <c r="H1046157">
        <v>1.5416155650000001</v>
      </c>
      <c r="I1046157">
        <v>-4.722913793</v>
      </c>
    </row>
    <row r="1046158" spans="8:9" x14ac:dyDescent="0.2">
      <c r="H1046158">
        <v>2.7821505169999998</v>
      </c>
      <c r="I1046158">
        <v>-8.1236876480000006</v>
      </c>
    </row>
    <row r="1046159" spans="8:9" x14ac:dyDescent="0.2">
      <c r="H1046159">
        <v>1.237237116</v>
      </c>
      <c r="I1046159">
        <v>-4.6261207820000001</v>
      </c>
    </row>
    <row r="1046160" spans="8:9" x14ac:dyDescent="0.2">
      <c r="H1046160">
        <v>1.707056379</v>
      </c>
      <c r="I1046160">
        <v>-4.3866348339999996</v>
      </c>
    </row>
    <row r="1046161" spans="8:9" x14ac:dyDescent="0.2">
      <c r="H1046161">
        <v>1.4502718830000001</v>
      </c>
      <c r="I1046161">
        <v>-4.5423795519999999</v>
      </c>
    </row>
    <row r="1046162" spans="8:9" x14ac:dyDescent="0.2">
      <c r="H1046162">
        <v>3.6571650359999999</v>
      </c>
      <c r="I1046162">
        <v>-9.0631903749999996</v>
      </c>
    </row>
    <row r="1046163" spans="8:9" x14ac:dyDescent="0.2">
      <c r="H1046163">
        <v>2.1882349510000001</v>
      </c>
      <c r="I1046163">
        <v>-5.7569782470000002</v>
      </c>
    </row>
    <row r="1046164" spans="8:9" x14ac:dyDescent="0.2">
      <c r="H1046164">
        <v>0.94926160400000004</v>
      </c>
      <c r="I1046164">
        <v>-3.7422628800000002</v>
      </c>
    </row>
    <row r="1046165" spans="8:9" x14ac:dyDescent="0.2">
      <c r="H1046165">
        <v>1.709327783</v>
      </c>
      <c r="I1046165">
        <v>-4.8488353860000002</v>
      </c>
    </row>
    <row r="1046166" spans="8:9" x14ac:dyDescent="0.2">
      <c r="H1046166">
        <v>1.419151032</v>
      </c>
      <c r="I1046166">
        <v>-4.3732887260000002</v>
      </c>
    </row>
    <row r="1046167" spans="8:9" x14ac:dyDescent="0.2">
      <c r="H1046167">
        <v>3.092379191</v>
      </c>
      <c r="I1046167">
        <v>-9.0390151979999995</v>
      </c>
    </row>
    <row r="1046168" spans="8:9" x14ac:dyDescent="0.2">
      <c r="H1046168">
        <v>1.6562653190000001</v>
      </c>
      <c r="I1046168">
        <v>-5.3752664110000001</v>
      </c>
    </row>
    <row r="1046169" spans="8:9" x14ac:dyDescent="0.2">
      <c r="H1046169">
        <v>3.316647143</v>
      </c>
      <c r="I1046169">
        <v>-9.7818153369999994</v>
      </c>
    </row>
    <row r="1046170" spans="8:9" x14ac:dyDescent="0.2">
      <c r="H1046170">
        <v>0.98533931799999996</v>
      </c>
      <c r="I1046170">
        <v>-4.1069725559999997</v>
      </c>
    </row>
    <row r="1046171" spans="8:9" x14ac:dyDescent="0.2">
      <c r="H1046171">
        <v>1.1481433720000001</v>
      </c>
      <c r="I1046171">
        <v>-4.4566368689999996</v>
      </c>
    </row>
    <row r="1046172" spans="8:9" x14ac:dyDescent="0.2">
      <c r="H1046172">
        <v>3.8389463030000002</v>
      </c>
      <c r="I1046172">
        <v>-10.36235166</v>
      </c>
    </row>
    <row r="1046173" spans="8:9" x14ac:dyDescent="0.2">
      <c r="H1046173">
        <v>1.2002729590000001</v>
      </c>
      <c r="I1046173">
        <v>-4.1952583570000002</v>
      </c>
    </row>
    <row r="1046174" spans="8:9" x14ac:dyDescent="0.2">
      <c r="H1046174">
        <v>0.85519647300000001</v>
      </c>
      <c r="I1046174">
        <v>-4.0537191440000004</v>
      </c>
    </row>
    <row r="1046175" spans="8:9" x14ac:dyDescent="0.2">
      <c r="H1046175">
        <v>1.2537664019999999</v>
      </c>
      <c r="I1046175">
        <v>-3.9781253940000001</v>
      </c>
    </row>
    <row r="1046176" spans="8:9" x14ac:dyDescent="0.2">
      <c r="H1046176">
        <v>1.434228523</v>
      </c>
      <c r="I1046176">
        <v>-4.154842446</v>
      </c>
    </row>
    <row r="1046177" spans="8:9" x14ac:dyDescent="0.2">
      <c r="H1046177">
        <v>0.90964257100000001</v>
      </c>
      <c r="I1046177">
        <v>-3.1081347529999999</v>
      </c>
    </row>
    <row r="1046178" spans="8:9" x14ac:dyDescent="0.2">
      <c r="H1046178">
        <v>1.0062949379999999</v>
      </c>
      <c r="I1046178">
        <v>-3.986405306</v>
      </c>
    </row>
    <row r="1046179" spans="8:9" x14ac:dyDescent="0.2">
      <c r="H1046179">
        <v>0.90390199599999999</v>
      </c>
      <c r="I1046179">
        <v>-3.6471961369999999</v>
      </c>
    </row>
    <row r="1046180" spans="8:9" x14ac:dyDescent="0.2">
      <c r="H1046180">
        <v>0.95994059899999995</v>
      </c>
      <c r="I1046180">
        <v>-4.101369804</v>
      </c>
    </row>
    <row r="1046181" spans="8:9" x14ac:dyDescent="0.2">
      <c r="H1046181">
        <v>1.43008209</v>
      </c>
      <c r="I1046181">
        <v>-4.8818910520000003</v>
      </c>
    </row>
    <row r="1046182" spans="8:9" x14ac:dyDescent="0.2">
      <c r="H1046182">
        <v>1.6480877709999999</v>
      </c>
      <c r="I1046182">
        <v>-5.4666763649999996</v>
      </c>
    </row>
    <row r="1046183" spans="8:9" x14ac:dyDescent="0.2">
      <c r="H1046183">
        <v>1.071441971</v>
      </c>
      <c r="I1046183">
        <v>-4.0692133520000002</v>
      </c>
    </row>
    <row r="1046184" spans="8:9" x14ac:dyDescent="0.2">
      <c r="H1046184">
        <v>0.193534811</v>
      </c>
      <c r="I1046184">
        <v>-3.6837953780000001</v>
      </c>
    </row>
    <row r="1046185" spans="8:9" x14ac:dyDescent="0.2">
      <c r="H1046185">
        <v>1.404563553</v>
      </c>
      <c r="I1046185">
        <v>-4.7098845379999998</v>
      </c>
    </row>
    <row r="1046186" spans="8:9" x14ac:dyDescent="0.2">
      <c r="H1046186">
        <v>1.3053731639999999</v>
      </c>
      <c r="I1046186">
        <v>-4.998906464</v>
      </c>
    </row>
    <row r="1046187" spans="8:9" x14ac:dyDescent="0.2">
      <c r="H1046187">
        <v>1.1552472119999999</v>
      </c>
      <c r="I1046187">
        <v>-4.0931097860000003</v>
      </c>
    </row>
    <row r="1046188" spans="8:9" x14ac:dyDescent="0.2">
      <c r="H1046188">
        <v>1.325391889</v>
      </c>
      <c r="I1046188">
        <v>-4.1910100989999997</v>
      </c>
    </row>
    <row r="1046189" spans="8:9" x14ac:dyDescent="0.2">
      <c r="H1046189">
        <v>3.1657761440000001</v>
      </c>
      <c r="I1046189">
        <v>-8.0135993630000009</v>
      </c>
    </row>
    <row r="1046190" spans="8:9" x14ac:dyDescent="0.2">
      <c r="H1046190">
        <v>3.9047139240000002</v>
      </c>
      <c r="I1046190">
        <v>-6.2412011420000004</v>
      </c>
    </row>
    <row r="1046191" spans="8:9" x14ac:dyDescent="0.2">
      <c r="H1046191">
        <v>2.7970261230000002</v>
      </c>
      <c r="I1046191">
        <v>-7.2450998809999998</v>
      </c>
    </row>
    <row r="1046192" spans="8:9" x14ac:dyDescent="0.2">
      <c r="H1046192">
        <v>1.557650532</v>
      </c>
      <c r="I1046192">
        <v>-4.5423010189999999</v>
      </c>
    </row>
    <row r="1046193" spans="8:9" x14ac:dyDescent="0.2">
      <c r="H1046193">
        <v>2.1222248719999999</v>
      </c>
      <c r="I1046193">
        <v>-5.6980949059999997</v>
      </c>
    </row>
    <row r="1046194" spans="8:9" x14ac:dyDescent="0.2">
      <c r="H1046194">
        <v>1.3241093589999999</v>
      </c>
      <c r="I1046194">
        <v>-4.6577601609999997</v>
      </c>
    </row>
    <row r="1046195" spans="8:9" x14ac:dyDescent="0.2">
      <c r="H1046195">
        <v>2.9120288740000002</v>
      </c>
      <c r="I1046195">
        <v>-6.1545210539999999</v>
      </c>
    </row>
    <row r="1046196" spans="8:9" x14ac:dyDescent="0.2">
      <c r="H1046196">
        <v>2.0155299860000002</v>
      </c>
      <c r="I1046196">
        <v>-5.8354037730000003</v>
      </c>
    </row>
    <row r="1046197" spans="8:9" x14ac:dyDescent="0.2">
      <c r="H1046197">
        <v>1.1521616640000001</v>
      </c>
      <c r="I1046197">
        <v>-4.2127145410000004</v>
      </c>
    </row>
    <row r="1046198" spans="8:9" x14ac:dyDescent="0.2">
      <c r="H1046198">
        <v>0.67084723400000001</v>
      </c>
      <c r="I1046198">
        <v>-4.5369885510000003</v>
      </c>
    </row>
    <row r="1046199" spans="8:9" x14ac:dyDescent="0.2">
      <c r="H1046199">
        <v>2.7854426129999998</v>
      </c>
      <c r="I1046199">
        <v>-7.970700763</v>
      </c>
    </row>
    <row r="1046200" spans="8:9" x14ac:dyDescent="0.2">
      <c r="H1046200">
        <v>1.817423247</v>
      </c>
      <c r="I1046200">
        <v>-3.780200207</v>
      </c>
    </row>
    <row r="1046201" spans="8:9" x14ac:dyDescent="0.2">
      <c r="H1046201">
        <v>1.2051501840000001</v>
      </c>
      <c r="I1046201">
        <v>-4.4615494870000001</v>
      </c>
    </row>
    <row r="1046202" spans="8:9" x14ac:dyDescent="0.2">
      <c r="H1046202">
        <v>0.86766439699999998</v>
      </c>
      <c r="I1046202">
        <v>-4.2554346130000003</v>
      </c>
    </row>
    <row r="1046203" spans="8:9" x14ac:dyDescent="0.2">
      <c r="H1046203">
        <v>1.3025655570000001</v>
      </c>
      <c r="I1046203">
        <v>-3.9041844060000002</v>
      </c>
    </row>
    <row r="1046204" spans="8:9" x14ac:dyDescent="0.2">
      <c r="H1046204">
        <v>1.6538486720000001</v>
      </c>
      <c r="I1046204">
        <v>-4.5332515720000002</v>
      </c>
    </row>
    <row r="1046205" spans="8:9" x14ac:dyDescent="0.2">
      <c r="H1046205">
        <v>2.2779510520000001</v>
      </c>
      <c r="I1046205">
        <v>-6.7910077539999998</v>
      </c>
    </row>
    <row r="1046206" spans="8:9" x14ac:dyDescent="0.2">
      <c r="H1046206">
        <v>0.92319157299999999</v>
      </c>
      <c r="I1046206">
        <v>-3.8797241549999999</v>
      </c>
    </row>
    <row r="1046207" spans="8:9" x14ac:dyDescent="0.2">
      <c r="H1046207">
        <v>1.7074180329999999</v>
      </c>
      <c r="I1046207">
        <v>-4.6452205849999997</v>
      </c>
    </row>
    <row r="1046208" spans="8:9" x14ac:dyDescent="0.2">
      <c r="H1046208">
        <v>1.919058135</v>
      </c>
      <c r="I1046208">
        <v>-5.5981750440000004</v>
      </c>
    </row>
    <row r="1046209" spans="8:9" x14ac:dyDescent="0.2">
      <c r="H1046209">
        <v>1.088499828</v>
      </c>
      <c r="I1046209">
        <v>-4.0988672680000002</v>
      </c>
    </row>
    <row r="1046210" spans="8:9" x14ac:dyDescent="0.2">
      <c r="H1046210">
        <v>1.2069381450000001</v>
      </c>
      <c r="I1046210">
        <v>-4.2200147499999998</v>
      </c>
    </row>
    <row r="1046211" spans="8:9" x14ac:dyDescent="0.2">
      <c r="H1046211">
        <v>0.98132515799999998</v>
      </c>
      <c r="I1046211">
        <v>-3.7188890959999998</v>
      </c>
    </row>
    <row r="1046212" spans="8:9" x14ac:dyDescent="0.2">
      <c r="H1046212">
        <v>1.5416155650000001</v>
      </c>
      <c r="I1046212">
        <v>-4.722913793</v>
      </c>
    </row>
    <row r="1046213" spans="8:9" x14ac:dyDescent="0.2">
      <c r="H1046213">
        <v>2.7821505169999998</v>
      </c>
      <c r="I1046213">
        <v>-8.1236876480000006</v>
      </c>
    </row>
    <row r="1046214" spans="8:9" x14ac:dyDescent="0.2">
      <c r="H1046214">
        <v>1.237237116</v>
      </c>
      <c r="I1046214">
        <v>-4.6261207820000001</v>
      </c>
    </row>
    <row r="1046215" spans="8:9" x14ac:dyDescent="0.2">
      <c r="H1046215">
        <v>1.707056379</v>
      </c>
      <c r="I1046215">
        <v>-4.3866348339999996</v>
      </c>
    </row>
    <row r="1046216" spans="8:9" x14ac:dyDescent="0.2">
      <c r="H1046216">
        <v>1.4502718830000001</v>
      </c>
      <c r="I1046216">
        <v>-4.5423795519999999</v>
      </c>
    </row>
    <row r="1046217" spans="8:9" x14ac:dyDescent="0.2">
      <c r="H1046217">
        <v>3.6571650359999999</v>
      </c>
      <c r="I1046217">
        <v>-9.0631903749999996</v>
      </c>
    </row>
    <row r="1046218" spans="8:9" x14ac:dyDescent="0.2">
      <c r="H1046218">
        <v>2.1882349510000001</v>
      </c>
      <c r="I1046218">
        <v>-5.7569782470000002</v>
      </c>
    </row>
    <row r="1046219" spans="8:9" x14ac:dyDescent="0.2">
      <c r="H1046219">
        <v>0.94926160400000004</v>
      </c>
      <c r="I1046219">
        <v>-3.7422628800000002</v>
      </c>
    </row>
    <row r="1046220" spans="8:9" x14ac:dyDescent="0.2">
      <c r="H1046220">
        <v>1.709327783</v>
      </c>
      <c r="I1046220">
        <v>-4.8488353860000002</v>
      </c>
    </row>
    <row r="1046221" spans="8:9" x14ac:dyDescent="0.2">
      <c r="H1046221">
        <v>1.419151032</v>
      </c>
      <c r="I1046221">
        <v>-4.3732887260000002</v>
      </c>
    </row>
    <row r="1046222" spans="8:9" x14ac:dyDescent="0.2">
      <c r="H1046222">
        <v>3.092379191</v>
      </c>
      <c r="I1046222">
        <v>-9.0390151979999995</v>
      </c>
    </row>
    <row r="1046223" spans="8:9" x14ac:dyDescent="0.2">
      <c r="H1046223">
        <v>1.6562653190000001</v>
      </c>
      <c r="I1046223">
        <v>-5.3752664110000001</v>
      </c>
    </row>
    <row r="1046224" spans="8:9" x14ac:dyDescent="0.2">
      <c r="H1046224">
        <v>3.316647143</v>
      </c>
      <c r="I1046224">
        <v>-9.7818153369999994</v>
      </c>
    </row>
    <row r="1046225" spans="8:9" x14ac:dyDescent="0.2">
      <c r="H1046225">
        <v>0.98533931799999996</v>
      </c>
      <c r="I1046225">
        <v>-4.1069725559999997</v>
      </c>
    </row>
    <row r="1046226" spans="8:9" x14ac:dyDescent="0.2">
      <c r="H1046226">
        <v>1.1481433720000001</v>
      </c>
      <c r="I1046226">
        <v>-4.4566368689999996</v>
      </c>
    </row>
    <row r="1046227" spans="8:9" x14ac:dyDescent="0.2">
      <c r="H1046227">
        <v>3.8389463030000002</v>
      </c>
      <c r="I1046227">
        <v>-10.36235166</v>
      </c>
    </row>
    <row r="1046228" spans="8:9" x14ac:dyDescent="0.2">
      <c r="H1046228">
        <v>1.2002729590000001</v>
      </c>
      <c r="I1046228">
        <v>-4.1952583570000002</v>
      </c>
    </row>
    <row r="1046229" spans="8:9" x14ac:dyDescent="0.2">
      <c r="H1046229">
        <v>0.85519647300000001</v>
      </c>
      <c r="I1046229">
        <v>-4.0537191440000004</v>
      </c>
    </row>
    <row r="1046230" spans="8:9" x14ac:dyDescent="0.2">
      <c r="H1046230">
        <v>1.2537664019999999</v>
      </c>
      <c r="I1046230">
        <v>-3.9781253940000001</v>
      </c>
    </row>
    <row r="1046231" spans="8:9" x14ac:dyDescent="0.2">
      <c r="H1046231">
        <v>1.434228523</v>
      </c>
      <c r="I1046231">
        <v>-4.154842446</v>
      </c>
    </row>
    <row r="1046232" spans="8:9" x14ac:dyDescent="0.2">
      <c r="H1046232">
        <v>0.90964257100000001</v>
      </c>
      <c r="I1046232">
        <v>-3.1081347529999999</v>
      </c>
    </row>
    <row r="1046233" spans="8:9" x14ac:dyDescent="0.2">
      <c r="H1046233">
        <v>1.0062949379999999</v>
      </c>
      <c r="I1046233">
        <v>-3.986405306</v>
      </c>
    </row>
    <row r="1046234" spans="8:9" x14ac:dyDescent="0.2">
      <c r="H1046234">
        <v>0.90390199599999999</v>
      </c>
      <c r="I1046234">
        <v>-3.6471961369999999</v>
      </c>
    </row>
    <row r="1046235" spans="8:9" x14ac:dyDescent="0.2">
      <c r="H1046235">
        <v>0.95994059899999995</v>
      </c>
      <c r="I1046235">
        <v>-4.101369804</v>
      </c>
    </row>
    <row r="1046236" spans="8:9" x14ac:dyDescent="0.2">
      <c r="H1046236">
        <v>1.43008209</v>
      </c>
      <c r="I1046236">
        <v>-4.8818910520000003</v>
      </c>
    </row>
    <row r="1046237" spans="8:9" x14ac:dyDescent="0.2">
      <c r="H1046237">
        <v>1.6480877709999999</v>
      </c>
      <c r="I1046237">
        <v>-5.4666763649999996</v>
      </c>
    </row>
    <row r="1046238" spans="8:9" x14ac:dyDescent="0.2">
      <c r="H1046238">
        <v>1.071441971</v>
      </c>
      <c r="I1046238">
        <v>-4.0692133520000002</v>
      </c>
    </row>
    <row r="1046239" spans="8:9" x14ac:dyDescent="0.2">
      <c r="H1046239">
        <v>0.193534811</v>
      </c>
      <c r="I1046239">
        <v>-3.6837953780000001</v>
      </c>
    </row>
    <row r="1046240" spans="8:9" x14ac:dyDescent="0.2">
      <c r="H1046240">
        <v>1.404563553</v>
      </c>
      <c r="I1046240">
        <v>-4.7098845379999998</v>
      </c>
    </row>
    <row r="1046241" spans="8:9" x14ac:dyDescent="0.2">
      <c r="H1046241">
        <v>1.3053731639999999</v>
      </c>
      <c r="I1046241">
        <v>-4.998906464</v>
      </c>
    </row>
    <row r="1046242" spans="8:9" x14ac:dyDescent="0.2">
      <c r="H1046242">
        <v>1.1552472119999999</v>
      </c>
      <c r="I1046242">
        <v>-4.0931097860000003</v>
      </c>
    </row>
    <row r="1046243" spans="8:9" x14ac:dyDescent="0.2">
      <c r="H1046243">
        <v>1.325391889</v>
      </c>
      <c r="I1046243">
        <v>-4.1910100989999997</v>
      </c>
    </row>
    <row r="1046244" spans="8:9" x14ac:dyDescent="0.2">
      <c r="H1046244">
        <v>3.1657761440000001</v>
      </c>
      <c r="I1046244">
        <v>-8.0135993630000009</v>
      </c>
    </row>
    <row r="1046245" spans="8:9" x14ac:dyDescent="0.2">
      <c r="H1046245">
        <v>3.9047139240000002</v>
      </c>
      <c r="I1046245">
        <v>-6.2412011420000004</v>
      </c>
    </row>
    <row r="1046246" spans="8:9" x14ac:dyDescent="0.2">
      <c r="H1046246">
        <v>2.7970261230000002</v>
      </c>
      <c r="I1046246">
        <v>-7.2450998809999998</v>
      </c>
    </row>
    <row r="1046247" spans="8:9" x14ac:dyDescent="0.2">
      <c r="H1046247">
        <v>1.557650532</v>
      </c>
      <c r="I1046247">
        <v>-4.5423010189999999</v>
      </c>
    </row>
    <row r="1046248" spans="8:9" x14ac:dyDescent="0.2">
      <c r="H1046248">
        <v>2.1222248719999999</v>
      </c>
      <c r="I1046248">
        <v>-5.6980949059999997</v>
      </c>
    </row>
    <row r="1046249" spans="8:9" x14ac:dyDescent="0.2">
      <c r="H1046249">
        <v>1.3241093589999999</v>
      </c>
      <c r="I1046249">
        <v>-4.6577601609999997</v>
      </c>
    </row>
    <row r="1046250" spans="8:9" x14ac:dyDescent="0.2">
      <c r="H1046250">
        <v>2.9120288740000002</v>
      </c>
      <c r="I1046250">
        <v>-6.1545210539999999</v>
      </c>
    </row>
    <row r="1046251" spans="8:9" x14ac:dyDescent="0.2">
      <c r="H1046251">
        <v>2.0155299860000002</v>
      </c>
      <c r="I1046251">
        <v>-5.8354037730000003</v>
      </c>
    </row>
    <row r="1046252" spans="8:9" x14ac:dyDescent="0.2">
      <c r="H1046252">
        <v>1.1521616640000001</v>
      </c>
      <c r="I1046252">
        <v>-4.2127145410000004</v>
      </c>
    </row>
    <row r="1046253" spans="8:9" x14ac:dyDescent="0.2">
      <c r="H1046253">
        <v>0.67084723400000001</v>
      </c>
      <c r="I1046253">
        <v>-4.5369885510000003</v>
      </c>
    </row>
    <row r="1046254" spans="8:9" x14ac:dyDescent="0.2">
      <c r="H1046254">
        <v>2.7854426129999998</v>
      </c>
      <c r="I1046254">
        <v>-7.970700763</v>
      </c>
    </row>
    <row r="1046255" spans="8:9" x14ac:dyDescent="0.2">
      <c r="H1046255">
        <v>1.817423247</v>
      </c>
      <c r="I1046255">
        <v>-3.780200207</v>
      </c>
    </row>
    <row r="1046256" spans="8:9" x14ac:dyDescent="0.2">
      <c r="H1046256">
        <v>1.2051501840000001</v>
      </c>
      <c r="I1046256">
        <v>-4.4615494870000001</v>
      </c>
    </row>
    <row r="1046257" spans="8:9" x14ac:dyDescent="0.2">
      <c r="H1046257">
        <v>0.86766439699999998</v>
      </c>
      <c r="I1046257">
        <v>-4.2554346130000003</v>
      </c>
    </row>
    <row r="1046258" spans="8:9" x14ac:dyDescent="0.2">
      <c r="H1046258">
        <v>1.3025655570000001</v>
      </c>
      <c r="I1046258">
        <v>-3.9041844060000002</v>
      </c>
    </row>
    <row r="1046259" spans="8:9" x14ac:dyDescent="0.2">
      <c r="H1046259">
        <v>1.6538486720000001</v>
      </c>
      <c r="I1046259">
        <v>-4.5332515720000002</v>
      </c>
    </row>
    <row r="1046260" spans="8:9" x14ac:dyDescent="0.2">
      <c r="H1046260">
        <v>2.2779510520000001</v>
      </c>
      <c r="I1046260">
        <v>-6.7910077539999998</v>
      </c>
    </row>
    <row r="1046261" spans="8:9" x14ac:dyDescent="0.2">
      <c r="H1046261">
        <v>0.92319157299999999</v>
      </c>
      <c r="I1046261">
        <v>-3.8797241549999999</v>
      </c>
    </row>
    <row r="1046262" spans="8:9" x14ac:dyDescent="0.2">
      <c r="H1046262">
        <v>1.7074180329999999</v>
      </c>
      <c r="I1046262">
        <v>-4.6452205849999997</v>
      </c>
    </row>
    <row r="1046263" spans="8:9" x14ac:dyDescent="0.2">
      <c r="H1046263">
        <v>1.919058135</v>
      </c>
      <c r="I1046263">
        <v>-5.5981750440000004</v>
      </c>
    </row>
    <row r="1046264" spans="8:9" x14ac:dyDescent="0.2">
      <c r="H1046264">
        <v>1.088499828</v>
      </c>
      <c r="I1046264">
        <v>-4.0988672680000002</v>
      </c>
    </row>
    <row r="1046265" spans="8:9" x14ac:dyDescent="0.2">
      <c r="H1046265">
        <v>1.2069381450000001</v>
      </c>
      <c r="I1046265">
        <v>-4.2200147499999998</v>
      </c>
    </row>
    <row r="1046266" spans="8:9" x14ac:dyDescent="0.2">
      <c r="H1046266">
        <v>0.98132515799999998</v>
      </c>
      <c r="I1046266">
        <v>-3.7188890959999998</v>
      </c>
    </row>
    <row r="1046267" spans="8:9" x14ac:dyDescent="0.2">
      <c r="H1046267">
        <v>1.5416155650000001</v>
      </c>
      <c r="I1046267">
        <v>-4.722913793</v>
      </c>
    </row>
    <row r="1046268" spans="8:9" x14ac:dyDescent="0.2">
      <c r="H1046268">
        <v>2.7821505169999998</v>
      </c>
      <c r="I1046268">
        <v>-8.1236876480000006</v>
      </c>
    </row>
    <row r="1046269" spans="8:9" x14ac:dyDescent="0.2">
      <c r="H1046269">
        <v>1.237237116</v>
      </c>
      <c r="I1046269">
        <v>-4.6261207820000001</v>
      </c>
    </row>
    <row r="1046270" spans="8:9" x14ac:dyDescent="0.2">
      <c r="H1046270">
        <v>1.707056379</v>
      </c>
      <c r="I1046270">
        <v>-4.3866348339999996</v>
      </c>
    </row>
    <row r="1046271" spans="8:9" x14ac:dyDescent="0.2">
      <c r="H1046271">
        <v>1.4502718830000001</v>
      </c>
      <c r="I1046271">
        <v>-4.5423795519999999</v>
      </c>
    </row>
    <row r="1046272" spans="8:9" x14ac:dyDescent="0.2">
      <c r="H1046272">
        <v>3.6571650359999999</v>
      </c>
      <c r="I1046272">
        <v>-9.0631903749999996</v>
      </c>
    </row>
    <row r="1046273" spans="8:9" x14ac:dyDescent="0.2">
      <c r="H1046273">
        <v>2.1882349510000001</v>
      </c>
      <c r="I1046273">
        <v>-5.7569782470000002</v>
      </c>
    </row>
    <row r="1046274" spans="8:9" x14ac:dyDescent="0.2">
      <c r="H1046274">
        <v>0.94926160400000004</v>
      </c>
      <c r="I1046274">
        <v>-3.7422628800000002</v>
      </c>
    </row>
    <row r="1046275" spans="8:9" x14ac:dyDescent="0.2">
      <c r="H1046275">
        <v>1.709327783</v>
      </c>
      <c r="I1046275">
        <v>-4.8488353860000002</v>
      </c>
    </row>
    <row r="1046276" spans="8:9" x14ac:dyDescent="0.2">
      <c r="H1046276">
        <v>1.419151032</v>
      </c>
      <c r="I1046276">
        <v>-4.3732887260000002</v>
      </c>
    </row>
    <row r="1046277" spans="8:9" x14ac:dyDescent="0.2">
      <c r="H1046277">
        <v>3.092379191</v>
      </c>
      <c r="I1046277">
        <v>-9.0390151979999995</v>
      </c>
    </row>
    <row r="1046278" spans="8:9" x14ac:dyDescent="0.2">
      <c r="H1046278">
        <v>1.6562653190000001</v>
      </c>
      <c r="I1046278">
        <v>-5.3752664110000001</v>
      </c>
    </row>
    <row r="1046279" spans="8:9" x14ac:dyDescent="0.2">
      <c r="H1046279">
        <v>3.316647143</v>
      </c>
      <c r="I1046279">
        <v>-9.7818153369999994</v>
      </c>
    </row>
    <row r="1046280" spans="8:9" x14ac:dyDescent="0.2">
      <c r="H1046280">
        <v>0.98533931799999996</v>
      </c>
      <c r="I1046280">
        <v>-4.1069725559999997</v>
      </c>
    </row>
    <row r="1046281" spans="8:9" x14ac:dyDescent="0.2">
      <c r="H1046281">
        <v>1.1481433720000001</v>
      </c>
      <c r="I1046281">
        <v>-4.4566368689999996</v>
      </c>
    </row>
    <row r="1046282" spans="8:9" x14ac:dyDescent="0.2">
      <c r="H1046282">
        <v>3.8389463030000002</v>
      </c>
      <c r="I1046282">
        <v>-10.36235166</v>
      </c>
    </row>
    <row r="1046283" spans="8:9" x14ac:dyDescent="0.2">
      <c r="H1046283">
        <v>1.2002729590000001</v>
      </c>
      <c r="I1046283">
        <v>-4.1952583570000002</v>
      </c>
    </row>
    <row r="1046284" spans="8:9" x14ac:dyDescent="0.2">
      <c r="H1046284">
        <v>0.85519647300000001</v>
      </c>
      <c r="I1046284">
        <v>-4.0537191440000004</v>
      </c>
    </row>
    <row r="1046285" spans="8:9" x14ac:dyDescent="0.2">
      <c r="H1046285">
        <v>1.2537664019999999</v>
      </c>
      <c r="I1046285">
        <v>-3.9781253940000001</v>
      </c>
    </row>
    <row r="1046286" spans="8:9" x14ac:dyDescent="0.2">
      <c r="H1046286">
        <v>1.434228523</v>
      </c>
      <c r="I1046286">
        <v>-4.154842446</v>
      </c>
    </row>
    <row r="1046287" spans="8:9" x14ac:dyDescent="0.2">
      <c r="H1046287">
        <v>0.90964257100000001</v>
      </c>
      <c r="I1046287">
        <v>-3.1081347529999999</v>
      </c>
    </row>
    <row r="1046288" spans="8:9" x14ac:dyDescent="0.2">
      <c r="H1046288">
        <v>1.0062949379999999</v>
      </c>
      <c r="I1046288">
        <v>-3.986405306</v>
      </c>
    </row>
    <row r="1046289" spans="8:9" x14ac:dyDescent="0.2">
      <c r="H1046289">
        <v>0.90390199599999999</v>
      </c>
      <c r="I1046289">
        <v>-3.6471961369999999</v>
      </c>
    </row>
    <row r="1046290" spans="8:9" x14ac:dyDescent="0.2">
      <c r="H1046290">
        <v>0.95994059899999995</v>
      </c>
      <c r="I1046290">
        <v>-4.101369804</v>
      </c>
    </row>
    <row r="1046291" spans="8:9" x14ac:dyDescent="0.2">
      <c r="H1046291">
        <v>1.43008209</v>
      </c>
      <c r="I1046291">
        <v>-4.8818910520000003</v>
      </c>
    </row>
    <row r="1046292" spans="8:9" x14ac:dyDescent="0.2">
      <c r="H1046292">
        <v>1.6480877709999999</v>
      </c>
      <c r="I1046292">
        <v>-5.4666763649999996</v>
      </c>
    </row>
    <row r="1046293" spans="8:9" x14ac:dyDescent="0.2">
      <c r="H1046293">
        <v>1.071441971</v>
      </c>
      <c r="I1046293">
        <v>-4.0692133520000002</v>
      </c>
    </row>
    <row r="1046294" spans="8:9" x14ac:dyDescent="0.2">
      <c r="H1046294">
        <v>0.193534811</v>
      </c>
      <c r="I1046294">
        <v>-3.6837953780000001</v>
      </c>
    </row>
    <row r="1046295" spans="8:9" x14ac:dyDescent="0.2">
      <c r="H1046295">
        <v>1.404563553</v>
      </c>
      <c r="I1046295">
        <v>-4.7098845379999998</v>
      </c>
    </row>
    <row r="1046296" spans="8:9" x14ac:dyDescent="0.2">
      <c r="H1046296">
        <v>1.3053731639999999</v>
      </c>
      <c r="I1046296">
        <v>-4.998906464</v>
      </c>
    </row>
    <row r="1046297" spans="8:9" x14ac:dyDescent="0.2">
      <c r="H1046297">
        <v>1.1552472119999999</v>
      </c>
      <c r="I1046297">
        <v>-4.0931097860000003</v>
      </c>
    </row>
    <row r="1046298" spans="8:9" x14ac:dyDescent="0.2">
      <c r="H1046298">
        <v>1.325391889</v>
      </c>
      <c r="I1046298">
        <v>-4.1910100989999997</v>
      </c>
    </row>
    <row r="1046299" spans="8:9" x14ac:dyDescent="0.2">
      <c r="H1046299">
        <v>3.1657761440000001</v>
      </c>
      <c r="I1046299">
        <v>-8.0135993630000009</v>
      </c>
    </row>
    <row r="1046300" spans="8:9" x14ac:dyDescent="0.2">
      <c r="H1046300">
        <v>3.9047139240000002</v>
      </c>
      <c r="I1046300">
        <v>-6.2412011420000004</v>
      </c>
    </row>
    <row r="1046301" spans="8:9" x14ac:dyDescent="0.2">
      <c r="H1046301">
        <v>2.7970261230000002</v>
      </c>
      <c r="I1046301">
        <v>-7.2450998809999998</v>
      </c>
    </row>
    <row r="1046302" spans="8:9" x14ac:dyDescent="0.2">
      <c r="H1046302">
        <v>1.557650532</v>
      </c>
      <c r="I1046302">
        <v>-4.5423010189999999</v>
      </c>
    </row>
    <row r="1046303" spans="8:9" x14ac:dyDescent="0.2">
      <c r="H1046303">
        <v>2.1222248719999999</v>
      </c>
      <c r="I1046303">
        <v>-5.6980949059999997</v>
      </c>
    </row>
    <row r="1046304" spans="8:9" x14ac:dyDescent="0.2">
      <c r="H1046304">
        <v>1.3241093589999999</v>
      </c>
      <c r="I1046304">
        <v>-4.6577601609999997</v>
      </c>
    </row>
    <row r="1046305" spans="8:9" x14ac:dyDescent="0.2">
      <c r="H1046305">
        <v>2.9120288740000002</v>
      </c>
      <c r="I1046305">
        <v>-6.1545210539999999</v>
      </c>
    </row>
    <row r="1046306" spans="8:9" x14ac:dyDescent="0.2">
      <c r="H1046306">
        <v>2.0155299860000002</v>
      </c>
      <c r="I1046306">
        <v>-5.8354037730000003</v>
      </c>
    </row>
    <row r="1046307" spans="8:9" x14ac:dyDescent="0.2">
      <c r="H1046307">
        <v>1.1521616640000001</v>
      </c>
      <c r="I1046307">
        <v>-4.2127145410000004</v>
      </c>
    </row>
    <row r="1046308" spans="8:9" x14ac:dyDescent="0.2">
      <c r="H1046308">
        <v>0.67084723400000001</v>
      </c>
      <c r="I1046308">
        <v>-4.5369885510000003</v>
      </c>
    </row>
    <row r="1046309" spans="8:9" x14ac:dyDescent="0.2">
      <c r="H1046309">
        <v>2.7854426129999998</v>
      </c>
      <c r="I1046309">
        <v>-7.970700763</v>
      </c>
    </row>
    <row r="1046310" spans="8:9" x14ac:dyDescent="0.2">
      <c r="H1046310">
        <v>1.817423247</v>
      </c>
      <c r="I1046310">
        <v>-3.780200207</v>
      </c>
    </row>
    <row r="1046311" spans="8:9" x14ac:dyDescent="0.2">
      <c r="H1046311">
        <v>1.2051501840000001</v>
      </c>
      <c r="I1046311">
        <v>-4.4615494870000001</v>
      </c>
    </row>
    <row r="1046312" spans="8:9" x14ac:dyDescent="0.2">
      <c r="H1046312">
        <v>0.86766439699999998</v>
      </c>
      <c r="I1046312">
        <v>-4.2554346130000003</v>
      </c>
    </row>
    <row r="1046313" spans="8:9" x14ac:dyDescent="0.2">
      <c r="H1046313">
        <v>1.3025655570000001</v>
      </c>
      <c r="I1046313">
        <v>-3.9041844060000002</v>
      </c>
    </row>
    <row r="1046314" spans="8:9" x14ac:dyDescent="0.2">
      <c r="H1046314">
        <v>1.6538486720000001</v>
      </c>
      <c r="I1046314">
        <v>-4.5332515720000002</v>
      </c>
    </row>
    <row r="1046315" spans="8:9" x14ac:dyDescent="0.2">
      <c r="H1046315">
        <v>2.2779510520000001</v>
      </c>
      <c r="I1046315">
        <v>-6.7910077539999998</v>
      </c>
    </row>
    <row r="1046316" spans="8:9" x14ac:dyDescent="0.2">
      <c r="H1046316">
        <v>0.92319157299999999</v>
      </c>
      <c r="I1046316">
        <v>-3.8797241549999999</v>
      </c>
    </row>
    <row r="1046317" spans="8:9" x14ac:dyDescent="0.2">
      <c r="H1046317">
        <v>1.7074180329999999</v>
      </c>
      <c r="I1046317">
        <v>-4.6452205849999997</v>
      </c>
    </row>
    <row r="1046318" spans="8:9" x14ac:dyDescent="0.2">
      <c r="H1046318">
        <v>1.919058135</v>
      </c>
      <c r="I1046318">
        <v>-5.5981750440000004</v>
      </c>
    </row>
    <row r="1046319" spans="8:9" x14ac:dyDescent="0.2">
      <c r="H1046319">
        <v>1.088499828</v>
      </c>
      <c r="I1046319">
        <v>-4.0988672680000002</v>
      </c>
    </row>
    <row r="1046320" spans="8:9" x14ac:dyDescent="0.2">
      <c r="H1046320">
        <v>1.2069381450000001</v>
      </c>
      <c r="I1046320">
        <v>-4.2200147499999998</v>
      </c>
    </row>
    <row r="1046321" spans="8:9" x14ac:dyDescent="0.2">
      <c r="H1046321">
        <v>0.98132515799999998</v>
      </c>
      <c r="I1046321">
        <v>-3.7188890959999998</v>
      </c>
    </row>
    <row r="1046322" spans="8:9" x14ac:dyDescent="0.2">
      <c r="H1046322">
        <v>1.5416155650000001</v>
      </c>
      <c r="I1046322">
        <v>-4.722913793</v>
      </c>
    </row>
    <row r="1046323" spans="8:9" x14ac:dyDescent="0.2">
      <c r="H1046323">
        <v>2.7821505169999998</v>
      </c>
      <c r="I1046323">
        <v>-8.1236876480000006</v>
      </c>
    </row>
    <row r="1046324" spans="8:9" x14ac:dyDescent="0.2">
      <c r="H1046324">
        <v>1.237237116</v>
      </c>
      <c r="I1046324">
        <v>-4.6261207820000001</v>
      </c>
    </row>
    <row r="1046325" spans="8:9" x14ac:dyDescent="0.2">
      <c r="H1046325">
        <v>1.707056379</v>
      </c>
      <c r="I1046325">
        <v>-4.3866348339999996</v>
      </c>
    </row>
    <row r="1046326" spans="8:9" x14ac:dyDescent="0.2">
      <c r="H1046326">
        <v>1.4502718830000001</v>
      </c>
      <c r="I1046326">
        <v>-4.5423795519999999</v>
      </c>
    </row>
    <row r="1046327" spans="8:9" x14ac:dyDescent="0.2">
      <c r="H1046327">
        <v>3.6571650359999999</v>
      </c>
      <c r="I1046327">
        <v>-9.0631903749999996</v>
      </c>
    </row>
    <row r="1046328" spans="8:9" x14ac:dyDescent="0.2">
      <c r="H1046328">
        <v>2.1882349510000001</v>
      </c>
      <c r="I1046328">
        <v>-5.7569782470000002</v>
      </c>
    </row>
    <row r="1046329" spans="8:9" x14ac:dyDescent="0.2">
      <c r="H1046329">
        <v>0.94926160400000004</v>
      </c>
      <c r="I1046329">
        <v>-3.7422628800000002</v>
      </c>
    </row>
    <row r="1046330" spans="8:9" x14ac:dyDescent="0.2">
      <c r="H1046330">
        <v>1.709327783</v>
      </c>
      <c r="I1046330">
        <v>-4.8488353860000002</v>
      </c>
    </row>
    <row r="1046331" spans="8:9" x14ac:dyDescent="0.2">
      <c r="H1046331">
        <v>1.419151032</v>
      </c>
      <c r="I1046331">
        <v>-4.3732887260000002</v>
      </c>
    </row>
    <row r="1046332" spans="8:9" x14ac:dyDescent="0.2">
      <c r="H1046332">
        <v>3.092379191</v>
      </c>
      <c r="I1046332">
        <v>-9.0390151979999995</v>
      </c>
    </row>
    <row r="1046333" spans="8:9" x14ac:dyDescent="0.2">
      <c r="H1046333">
        <v>1.6562653190000001</v>
      </c>
      <c r="I1046333">
        <v>-5.3752664110000001</v>
      </c>
    </row>
    <row r="1046334" spans="8:9" x14ac:dyDescent="0.2">
      <c r="H1046334">
        <v>3.316647143</v>
      </c>
      <c r="I1046334">
        <v>-9.7818153369999994</v>
      </c>
    </row>
    <row r="1046335" spans="8:9" x14ac:dyDescent="0.2">
      <c r="H1046335">
        <v>0.98533931799999996</v>
      </c>
      <c r="I1046335">
        <v>-4.1069725559999997</v>
      </c>
    </row>
    <row r="1046336" spans="8:9" x14ac:dyDescent="0.2">
      <c r="H1046336">
        <v>1.1481433720000001</v>
      </c>
      <c r="I1046336">
        <v>-4.4566368689999996</v>
      </c>
    </row>
    <row r="1046337" spans="8:9" x14ac:dyDescent="0.2">
      <c r="H1046337">
        <v>3.8389463030000002</v>
      </c>
      <c r="I1046337">
        <v>-10.36235166</v>
      </c>
    </row>
    <row r="1046338" spans="8:9" x14ac:dyDescent="0.2">
      <c r="H1046338">
        <v>1.2002729590000001</v>
      </c>
      <c r="I1046338">
        <v>-4.1952583570000002</v>
      </c>
    </row>
    <row r="1046339" spans="8:9" x14ac:dyDescent="0.2">
      <c r="H1046339">
        <v>0.85519647300000001</v>
      </c>
      <c r="I1046339">
        <v>-4.0537191440000004</v>
      </c>
    </row>
    <row r="1046340" spans="8:9" x14ac:dyDescent="0.2">
      <c r="H1046340">
        <v>1.2537664019999999</v>
      </c>
      <c r="I1046340">
        <v>-3.9781253940000001</v>
      </c>
    </row>
    <row r="1046341" spans="8:9" x14ac:dyDescent="0.2">
      <c r="H1046341">
        <v>1.434228523</v>
      </c>
      <c r="I1046341">
        <v>-4.154842446</v>
      </c>
    </row>
    <row r="1046342" spans="8:9" x14ac:dyDescent="0.2">
      <c r="H1046342">
        <v>0.90964257100000001</v>
      </c>
      <c r="I1046342">
        <v>-3.1081347529999999</v>
      </c>
    </row>
    <row r="1046343" spans="8:9" x14ac:dyDescent="0.2">
      <c r="H1046343">
        <v>1.0062949379999999</v>
      </c>
      <c r="I1046343">
        <v>-3.986405306</v>
      </c>
    </row>
    <row r="1046344" spans="8:9" x14ac:dyDescent="0.2">
      <c r="H1046344">
        <v>0.90390199599999999</v>
      </c>
      <c r="I1046344">
        <v>-3.6471961369999999</v>
      </c>
    </row>
    <row r="1046345" spans="8:9" x14ac:dyDescent="0.2">
      <c r="H1046345">
        <v>0.95994059899999995</v>
      </c>
      <c r="I1046345">
        <v>-4.101369804</v>
      </c>
    </row>
    <row r="1046346" spans="8:9" x14ac:dyDescent="0.2">
      <c r="H1046346">
        <v>1.43008209</v>
      </c>
      <c r="I1046346">
        <v>-4.8818910520000003</v>
      </c>
    </row>
    <row r="1046347" spans="8:9" x14ac:dyDescent="0.2">
      <c r="H1046347">
        <v>1.6480877709999999</v>
      </c>
      <c r="I1046347">
        <v>-5.4666763649999996</v>
      </c>
    </row>
    <row r="1046348" spans="8:9" x14ac:dyDescent="0.2">
      <c r="H1046348">
        <v>1.071441971</v>
      </c>
      <c r="I1046348">
        <v>-4.0692133520000002</v>
      </c>
    </row>
    <row r="1046349" spans="8:9" x14ac:dyDescent="0.2">
      <c r="H1046349">
        <v>0.193534811</v>
      </c>
      <c r="I1046349">
        <v>-3.6837953780000001</v>
      </c>
    </row>
    <row r="1046350" spans="8:9" x14ac:dyDescent="0.2">
      <c r="H1046350">
        <v>1.404563553</v>
      </c>
      <c r="I1046350">
        <v>-4.7098845379999998</v>
      </c>
    </row>
    <row r="1046351" spans="8:9" x14ac:dyDescent="0.2">
      <c r="H1046351">
        <v>1.3053731639999999</v>
      </c>
      <c r="I1046351">
        <v>-4.998906464</v>
      </c>
    </row>
    <row r="1046352" spans="8:9" x14ac:dyDescent="0.2">
      <c r="H1046352">
        <v>1.1552472119999999</v>
      </c>
      <c r="I1046352">
        <v>-4.0931097860000003</v>
      </c>
    </row>
    <row r="1046353" spans="8:9" x14ac:dyDescent="0.2">
      <c r="H1046353">
        <v>1.325391889</v>
      </c>
      <c r="I1046353">
        <v>-4.1910100989999997</v>
      </c>
    </row>
    <row r="1046354" spans="8:9" x14ac:dyDescent="0.2">
      <c r="H1046354">
        <v>3.1657761440000001</v>
      </c>
      <c r="I1046354">
        <v>-8.0135993630000009</v>
      </c>
    </row>
    <row r="1046355" spans="8:9" x14ac:dyDescent="0.2">
      <c r="H1046355">
        <v>3.9047139240000002</v>
      </c>
      <c r="I1046355">
        <v>-6.2412011420000004</v>
      </c>
    </row>
    <row r="1046356" spans="8:9" x14ac:dyDescent="0.2">
      <c r="H1046356">
        <v>2.7970261230000002</v>
      </c>
      <c r="I1046356">
        <v>-7.2450998809999998</v>
      </c>
    </row>
    <row r="1046357" spans="8:9" x14ac:dyDescent="0.2">
      <c r="H1046357">
        <v>1.557650532</v>
      </c>
      <c r="I1046357">
        <v>-4.5423010189999999</v>
      </c>
    </row>
    <row r="1046358" spans="8:9" x14ac:dyDescent="0.2">
      <c r="H1046358">
        <v>2.1222248719999999</v>
      </c>
      <c r="I1046358">
        <v>-5.6980949059999997</v>
      </c>
    </row>
    <row r="1046359" spans="8:9" x14ac:dyDescent="0.2">
      <c r="H1046359">
        <v>1.3241093589999999</v>
      </c>
      <c r="I1046359">
        <v>-4.6577601609999997</v>
      </c>
    </row>
    <row r="1046360" spans="8:9" x14ac:dyDescent="0.2">
      <c r="H1046360">
        <v>2.9120288740000002</v>
      </c>
      <c r="I1046360">
        <v>-6.1545210539999999</v>
      </c>
    </row>
    <row r="1046361" spans="8:9" x14ac:dyDescent="0.2">
      <c r="H1046361">
        <v>2.0155299860000002</v>
      </c>
      <c r="I1046361">
        <v>-5.8354037730000003</v>
      </c>
    </row>
    <row r="1046362" spans="8:9" x14ac:dyDescent="0.2">
      <c r="H1046362">
        <v>1.1521616640000001</v>
      </c>
      <c r="I1046362">
        <v>-4.2127145410000004</v>
      </c>
    </row>
    <row r="1046363" spans="8:9" x14ac:dyDescent="0.2">
      <c r="H1046363">
        <v>0.67084723400000001</v>
      </c>
      <c r="I1046363">
        <v>-4.5369885510000003</v>
      </c>
    </row>
    <row r="1046364" spans="8:9" x14ac:dyDescent="0.2">
      <c r="H1046364">
        <v>2.7854426129999998</v>
      </c>
      <c r="I1046364">
        <v>-7.970700763</v>
      </c>
    </row>
    <row r="1046365" spans="8:9" x14ac:dyDescent="0.2">
      <c r="H1046365">
        <v>1.817423247</v>
      </c>
      <c r="I1046365">
        <v>-3.780200207</v>
      </c>
    </row>
    <row r="1046366" spans="8:9" x14ac:dyDescent="0.2">
      <c r="H1046366">
        <v>1.2051501840000001</v>
      </c>
      <c r="I1046366">
        <v>-4.4615494870000001</v>
      </c>
    </row>
    <row r="1046367" spans="8:9" x14ac:dyDescent="0.2">
      <c r="H1046367">
        <v>0.86766439699999998</v>
      </c>
      <c r="I1046367">
        <v>-4.2554346130000003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zoomScaleNormal="100" workbookViewId="0">
      <selection activeCell="K2" sqref="K2"/>
    </sheetView>
  </sheetViews>
  <sheetFormatPr baseColWidth="10" defaultColWidth="10.5" defaultRowHeight="16" x14ac:dyDescent="0.2"/>
  <cols>
    <col min="1" max="6" width="13.6640625" customWidth="1"/>
    <col min="7" max="7" width="14.6640625" customWidth="1"/>
    <col min="10" max="10" width="9.83203125" customWidth="1"/>
  </cols>
  <sheetData>
    <row r="1" spans="1:10" ht="20" customHeight="1" x14ac:dyDescent="0.2">
      <c r="A1" s="12" t="s">
        <v>88</v>
      </c>
      <c r="B1" s="13" t="s">
        <v>89</v>
      </c>
      <c r="C1" s="13" t="s">
        <v>90</v>
      </c>
      <c r="D1" s="13" t="s">
        <v>91</v>
      </c>
      <c r="E1" s="13" t="s">
        <v>92</v>
      </c>
      <c r="F1" s="13" t="s">
        <v>93</v>
      </c>
      <c r="G1" s="12" t="s">
        <v>94</v>
      </c>
    </row>
    <row r="2" spans="1:10" ht="40" customHeight="1" x14ac:dyDescent="0.2">
      <c r="A2" s="14" t="s">
        <v>95</v>
      </c>
      <c r="B2" s="15">
        <f>CORREL(paste_data_here!K:K,paste_data_here!L:L)</f>
        <v>0.69925671812464263</v>
      </c>
      <c r="C2" s="15">
        <f>CORREL(paste_data_here!O:O,paste_data_here!P:P)</f>
        <v>0.74530207737754905</v>
      </c>
      <c r="D2" s="15">
        <f>CORREL(paste_data_here!S:S,paste_data_here!T:T)</f>
        <v>0.79691252144082325</v>
      </c>
      <c r="E2" s="15">
        <f>CORREL(paste_data_here!W:W,paste_data_here!X:X)</f>
        <v>0.80430722317514758</v>
      </c>
      <c r="F2" s="15">
        <f>CORREL(paste_data_here!AA:AA,paste_data_here!AB:AB)</f>
        <v>0.78852677720602249</v>
      </c>
      <c r="G2" s="16">
        <f>AVERAGE(Table1[[#This Row],[T1]:[T5]])</f>
        <v>0.76686106346483685</v>
      </c>
      <c r="I2" t="s">
        <v>96</v>
      </c>
      <c r="J2" s="17">
        <f>CORREL(paste_data_here!F:F,paste_data_here!I:I)</f>
        <v>0.76643669686325688</v>
      </c>
    </row>
    <row r="3" spans="1:10" ht="33" customHeight="1" x14ac:dyDescent="0.2">
      <c r="A3" s="14" t="s">
        <v>97</v>
      </c>
      <c r="B3" s="15">
        <f>AVERAGE(paste_data_here!N:N)</f>
        <v>0.21789317994370949</v>
      </c>
      <c r="C3" s="15">
        <f>AVERAGE(paste_data_here!R:R)</f>
        <v>0.24413429982109716</v>
      </c>
      <c r="D3" s="15">
        <f>AVERAGE(paste_data_here!V:V)</f>
        <v>0.28159795092206308</v>
      </c>
      <c r="E3" s="15">
        <f>AVERAGE(paste_data_here!Z:Z)</f>
        <v>0.33262165934034688</v>
      </c>
      <c r="F3" s="15">
        <f>AVERAGE(paste_data_here!AD:AD)</f>
        <v>0.40392664867952799</v>
      </c>
      <c r="G3" s="16">
        <f>AVERAGE(Table1[[#This Row],[T1]:[T5]])</f>
        <v>0.29603474774134886</v>
      </c>
      <c r="I3" t="s">
        <v>98</v>
      </c>
      <c r="J3" s="17">
        <f>CORREL(paste_data_here!G:G,paste_data_here!H:H)</f>
        <v>0.81221811717056958</v>
      </c>
    </row>
    <row r="4" spans="1:10" ht="36" customHeight="1" x14ac:dyDescent="0.2">
      <c r="A4" s="14" t="s">
        <v>99</v>
      </c>
      <c r="B4" s="15">
        <f>AVERAGE(paste_data_here!M:M)</f>
        <v>0.35392945645746599</v>
      </c>
      <c r="C4" s="15">
        <f>AVERAGE(paste_data_here!Q:Q)</f>
        <v>0.39098778710073068</v>
      </c>
      <c r="D4" s="15">
        <f>AVERAGE(paste_data_here!U:U)</f>
        <v>0.42475352621984536</v>
      </c>
      <c r="E4" s="15">
        <f>AVERAGE(paste_data_here!Y:Y)</f>
        <v>0.45377090819900195</v>
      </c>
      <c r="F4" s="15">
        <f>AVERAGE(paste_data_here!AC:AC)</f>
        <v>0.4974662108189335</v>
      </c>
      <c r="G4" s="16">
        <f>AVERAGE(Table1[[#This Row],[T1]:[T5]])</f>
        <v>0.42418157775919552</v>
      </c>
    </row>
  </sheetData>
  <pageMargins left="0.7" right="0.7" top="0.75" bottom="0.75" header="0.511811023622047" footer="0.511811023622047"/>
  <pageSetup paperSize="9" orientation="portrait" horizontalDpi="300" verticalDpi="30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C5C0-2852-7C40-8D4B-D1B7CB7A0421}">
  <dimension ref="A1:J56"/>
  <sheetViews>
    <sheetView tabSelected="1" workbookViewId="0">
      <selection activeCell="K3" sqref="K3"/>
    </sheetView>
  </sheetViews>
  <sheetFormatPr baseColWidth="10" defaultRowHeight="16" x14ac:dyDescent="0.2"/>
  <sheetData>
    <row r="1" spans="1:10" x14ac:dyDescent="0.2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</row>
    <row r="2" spans="1:10" x14ac:dyDescent="0.2">
      <c r="A2" cm="1">
        <f t="array" ref="A2:A56">paste_data_here!J2:J56</f>
        <v>-0.6311118</v>
      </c>
      <c r="B2" cm="1">
        <f t="array" ref="B2:B56">paste_data_here!E2:E56</f>
        <v>-0.71054415532875703</v>
      </c>
      <c r="C2" cm="1">
        <f t="array" ref="C2:C56">paste_data_here!J57:J111</f>
        <v>-0.54991299999999999</v>
      </c>
      <c r="D2" cm="1">
        <f t="array" ref="D2:D56">paste_data_here!E57:E111</f>
        <v>-0.64742918088672619</v>
      </c>
      <c r="E2" cm="1">
        <f t="array" ref="E2:E56">paste_data_here!J112:J166</f>
        <v>-0.27180870000000001</v>
      </c>
      <c r="F2" cm="1">
        <f t="array" ref="F2:F56">paste_data_here!E112:E166</f>
        <v>-0.42254869334295697</v>
      </c>
      <c r="G2" cm="1">
        <f t="array" ref="G2:G56">paste_data_here!J167:J221</f>
        <v>-8.1210099999999993E-2</v>
      </c>
      <c r="H2" cm="1">
        <f t="array" ref="H2:H56">paste_data_here!E167:E221</f>
        <v>-0.26753795020698873</v>
      </c>
      <c r="I2" cm="1">
        <f t="array" ref="I2:I56">paste_data_here!J222:J276</f>
        <v>0.22474226999999999</v>
      </c>
      <c r="J2" cm="1">
        <f t="array" ref="J2:J56">paste_data_here!E222:E276</f>
        <v>-2.4488841090284499E-2</v>
      </c>
    </row>
    <row r="3" spans="1:10" x14ac:dyDescent="0.2">
      <c r="A3">
        <v>0.20945021999999999</v>
      </c>
      <c r="B3">
        <v>0.36852028124551334</v>
      </c>
      <c r="C3">
        <v>0.50077528999999998</v>
      </c>
      <c r="D3">
        <v>0.70946947944631089</v>
      </c>
      <c r="E3">
        <v>0.67294447000000002</v>
      </c>
      <c r="F3">
        <v>0.89601731157898723</v>
      </c>
      <c r="G3">
        <v>0.86331181000000001</v>
      </c>
      <c r="H3">
        <v>1.0946757384593642</v>
      </c>
      <c r="I3">
        <v>1.07636668</v>
      </c>
      <c r="J3">
        <v>1.3066573996980635</v>
      </c>
    </row>
    <row r="4" spans="1:10" x14ac:dyDescent="0.2">
      <c r="A4">
        <v>4.1141940000000002E-2</v>
      </c>
      <c r="B4">
        <v>0.93682276756766691</v>
      </c>
      <c r="C4">
        <v>0.24294618000000001</v>
      </c>
      <c r="D4">
        <v>1.2481802613234827</v>
      </c>
      <c r="E4">
        <v>0.45742484999999999</v>
      </c>
      <c r="F4">
        <v>1.5114941444208843</v>
      </c>
      <c r="G4">
        <v>0.70803579000000005</v>
      </c>
      <c r="H4">
        <v>1.932523121479288</v>
      </c>
      <c r="I4">
        <v>0.97455963999999995</v>
      </c>
      <c r="J4">
        <v>2.309711909217933</v>
      </c>
    </row>
    <row r="5" spans="1:10" x14ac:dyDescent="0.2">
      <c r="A5">
        <v>-0.99317180000000005</v>
      </c>
      <c r="B5">
        <v>-0.65751082594979293</v>
      </c>
      <c r="C5">
        <v>-0.94314819999999999</v>
      </c>
      <c r="D5">
        <v>-0.60607741502176016</v>
      </c>
      <c r="E5">
        <v>-0.89281840000000001</v>
      </c>
      <c r="F5">
        <v>-0.55208465763245851</v>
      </c>
      <c r="G5">
        <v>-0.82782210000000001</v>
      </c>
      <c r="H5">
        <v>-0.48940849670968606</v>
      </c>
      <c r="I5">
        <v>-0.56422640000000002</v>
      </c>
      <c r="J5">
        <v>-0.19587508754813995</v>
      </c>
    </row>
    <row r="6" spans="1:10" x14ac:dyDescent="0.2">
      <c r="A6">
        <v>-0.61027770000000003</v>
      </c>
      <c r="B6">
        <v>-0.30812712799754416</v>
      </c>
      <c r="C6">
        <v>0.66217238</v>
      </c>
      <c r="D6">
        <v>1.3598252188844739</v>
      </c>
      <c r="E6">
        <v>0.76546784000000001</v>
      </c>
      <c r="F6">
        <v>1.3844742121175801</v>
      </c>
      <c r="G6">
        <v>0.96546178000000005</v>
      </c>
      <c r="H6">
        <v>1.6065787962305762</v>
      </c>
      <c r="I6">
        <v>1.0753436599999999</v>
      </c>
      <c r="J6">
        <v>1.7231297039774807</v>
      </c>
    </row>
    <row r="7" spans="1:10" x14ac:dyDescent="0.2">
      <c r="A7">
        <v>0.18065349999999999</v>
      </c>
      <c r="B7">
        <v>0.74037247806314044</v>
      </c>
      <c r="C7">
        <v>0.34003729999999999</v>
      </c>
      <c r="D7">
        <v>0.93148358581809987</v>
      </c>
      <c r="E7">
        <v>0.53062825000000002</v>
      </c>
      <c r="F7">
        <v>1.1348015923028079</v>
      </c>
      <c r="G7">
        <v>0.73716406999999995</v>
      </c>
      <c r="H7">
        <v>1.350412910756208</v>
      </c>
      <c r="I7">
        <v>0.94195848000000004</v>
      </c>
      <c r="J7">
        <v>1.5765913338575079</v>
      </c>
    </row>
    <row r="8" spans="1:10" x14ac:dyDescent="0.2">
      <c r="A8">
        <v>-0.83471070000000003</v>
      </c>
      <c r="B8">
        <v>-0.41130536366502729</v>
      </c>
      <c r="C8">
        <v>-0.73188799999999998</v>
      </c>
      <c r="D8">
        <v>-0.28951756014100871</v>
      </c>
      <c r="E8">
        <v>-0.62082649999999995</v>
      </c>
      <c r="F8">
        <v>-0.15995099684022107</v>
      </c>
      <c r="G8">
        <v>-0.50999260000000002</v>
      </c>
      <c r="H8">
        <v>-2.1837496092149123E-2</v>
      </c>
      <c r="I8">
        <v>-0.38639800000000002</v>
      </c>
      <c r="J8">
        <v>0.12570061418913259</v>
      </c>
    </row>
    <row r="9" spans="1:10" x14ac:dyDescent="0.2">
      <c r="A9">
        <v>-0.78679869999999996</v>
      </c>
      <c r="B9">
        <v>-1.0310151608747111</v>
      </c>
      <c r="C9">
        <v>-0.60367219999999999</v>
      </c>
      <c r="D9">
        <v>-0.80348877351059866</v>
      </c>
      <c r="E9">
        <v>-0.24820500000000001</v>
      </c>
      <c r="F9">
        <v>-0.4059078348038192</v>
      </c>
      <c r="G9">
        <v>4.4303929999999998E-2</v>
      </c>
      <c r="H9">
        <v>-9.4051023033824899E-2</v>
      </c>
      <c r="I9">
        <v>0.21688399999999999</v>
      </c>
      <c r="J9">
        <v>8.3672184763566942E-2</v>
      </c>
    </row>
    <row r="10" spans="1:10" x14ac:dyDescent="0.2">
      <c r="A10">
        <v>-0.94674990000000003</v>
      </c>
      <c r="B10">
        <v>-0.45622444911939108</v>
      </c>
      <c r="C10">
        <v>-0.82098059999999995</v>
      </c>
      <c r="D10">
        <v>-0.27765003472312128</v>
      </c>
      <c r="E10">
        <v>-0.67530730000000005</v>
      </c>
      <c r="F10">
        <v>-6.8861307545374298E-2</v>
      </c>
      <c r="G10">
        <v>-0.50916030000000001</v>
      </c>
      <c r="H10">
        <v>0.17587086317396386</v>
      </c>
      <c r="I10">
        <v>-0.40947309999999998</v>
      </c>
      <c r="J10">
        <v>0.31823613512493065</v>
      </c>
    </row>
    <row r="11" spans="1:10" x14ac:dyDescent="0.2">
      <c r="A11">
        <v>-0.1768565</v>
      </c>
      <c r="B11">
        <v>0.10467732103192748</v>
      </c>
      <c r="C11">
        <v>0.19614228</v>
      </c>
      <c r="D11">
        <v>0.57976412767474206</v>
      </c>
      <c r="E11">
        <v>0.34074879000000002</v>
      </c>
      <c r="F11">
        <v>0.76018268678950729</v>
      </c>
      <c r="G11">
        <v>0.60004455999999995</v>
      </c>
      <c r="H11">
        <v>1.0307679206440199</v>
      </c>
      <c r="I11">
        <v>0.61247927999999996</v>
      </c>
      <c r="J11">
        <v>1.0823368421056532</v>
      </c>
    </row>
    <row r="12" spans="1:10" x14ac:dyDescent="0.2">
      <c r="A12">
        <v>-0.53375309999999998</v>
      </c>
      <c r="B12">
        <v>-5.9077774406816469E-2</v>
      </c>
      <c r="C12">
        <v>-0.33226109999999998</v>
      </c>
      <c r="D12">
        <v>0.20099711297106149</v>
      </c>
      <c r="E12">
        <v>0.90421815000000005</v>
      </c>
      <c r="F12">
        <v>1.7325159463906139</v>
      </c>
      <c r="G12">
        <v>1.7180232200000001</v>
      </c>
      <c r="H12">
        <v>2.7232793894738365</v>
      </c>
      <c r="I12">
        <v>2.0682668400000002</v>
      </c>
      <c r="J12">
        <v>3.1433998317186473</v>
      </c>
    </row>
    <row r="13" spans="1:10" x14ac:dyDescent="0.2">
      <c r="A13">
        <v>-0.79407309999999998</v>
      </c>
      <c r="B13">
        <v>-0.80986736456504904</v>
      </c>
      <c r="C13">
        <v>-0.66358839999999997</v>
      </c>
      <c r="D13">
        <v>-0.68219370357013298</v>
      </c>
      <c r="E13">
        <v>-0.55338520000000002</v>
      </c>
      <c r="F13">
        <v>-0.54609629594373355</v>
      </c>
      <c r="G13">
        <v>-0.4079682</v>
      </c>
      <c r="H13">
        <v>-0.40071464134322693</v>
      </c>
      <c r="I13">
        <v>-0.25877070000000002</v>
      </c>
      <c r="J13">
        <v>-0.24506298862558304</v>
      </c>
    </row>
    <row r="14" spans="1:10" x14ac:dyDescent="0.2">
      <c r="A14">
        <v>-0.84048780000000001</v>
      </c>
      <c r="B14">
        <v>-0.98667603695518757</v>
      </c>
      <c r="C14">
        <v>-0.35667490000000002</v>
      </c>
      <c r="D14">
        <v>-0.48119157151164837</v>
      </c>
      <c r="E14">
        <v>-0.25553759999999998</v>
      </c>
      <c r="F14">
        <v>-0.37813223045373451</v>
      </c>
      <c r="G14">
        <v>-5.0872300000000002E-2</v>
      </c>
      <c r="H14">
        <v>-0.16598050733809447</v>
      </c>
      <c r="I14">
        <v>0.45679174</v>
      </c>
      <c r="J14">
        <v>0.33340536882997501</v>
      </c>
    </row>
    <row r="15" spans="1:10" x14ac:dyDescent="0.2">
      <c r="A15">
        <v>-0.20383119999999999</v>
      </c>
      <c r="B15">
        <v>-0.59533891002574968</v>
      </c>
      <c r="C15">
        <v>6.6630079999999994E-2</v>
      </c>
      <c r="D15">
        <v>-0.29744205816617153</v>
      </c>
      <c r="E15">
        <v>0.221382</v>
      </c>
      <c r="F15">
        <v>-0.13375394830040493</v>
      </c>
      <c r="G15">
        <v>0.39319008</v>
      </c>
      <c r="H15">
        <v>4.1102166251232468E-2</v>
      </c>
      <c r="I15">
        <v>0.80361463</v>
      </c>
      <c r="J15">
        <v>0.42922257287235349</v>
      </c>
    </row>
    <row r="16" spans="1:10" x14ac:dyDescent="0.2">
      <c r="A16">
        <v>0.76959882999999996</v>
      </c>
      <c r="B16">
        <v>-0.18774859797179871</v>
      </c>
      <c r="C16">
        <v>1.88255949</v>
      </c>
      <c r="D16">
        <v>0.88921645159954066</v>
      </c>
      <c r="E16">
        <v>2.6438103000000002</v>
      </c>
      <c r="F16">
        <v>1.5308714439406317</v>
      </c>
      <c r="G16">
        <v>3.0847819900000002</v>
      </c>
      <c r="H16">
        <v>1.8834479059461409</v>
      </c>
      <c r="I16">
        <v>3.5784114699999998</v>
      </c>
      <c r="J16">
        <v>2.2600805920348708</v>
      </c>
    </row>
    <row r="17" spans="1:10" x14ac:dyDescent="0.2">
      <c r="A17">
        <v>0.72532390999999996</v>
      </c>
      <c r="B17">
        <v>0.49967512587547974</v>
      </c>
      <c r="C17">
        <v>1.11001371</v>
      </c>
      <c r="D17">
        <v>0.87138010516935194</v>
      </c>
      <c r="E17">
        <v>1.33760294</v>
      </c>
      <c r="F17">
        <v>1.0753263393839632</v>
      </c>
      <c r="G17">
        <v>1.8816763400000001</v>
      </c>
      <c r="H17">
        <v>1.5256845487754929</v>
      </c>
      <c r="I17">
        <v>2.2076368500000001</v>
      </c>
      <c r="J17">
        <v>1.7751488703103433</v>
      </c>
    </row>
    <row r="18" spans="1:10" x14ac:dyDescent="0.2">
      <c r="A18">
        <v>-0.92760450000000005</v>
      </c>
      <c r="B18">
        <v>-0.48221406159161762</v>
      </c>
      <c r="C18">
        <v>-0.79031910000000005</v>
      </c>
      <c r="D18">
        <v>-0.37134457542592925</v>
      </c>
      <c r="E18">
        <v>-0.73188799999999998</v>
      </c>
      <c r="F18">
        <v>-0.25339355603025476</v>
      </c>
      <c r="G18">
        <v>-0.62735940000000001</v>
      </c>
      <c r="H18">
        <v>-0.12766178754024243</v>
      </c>
      <c r="I18">
        <v>-0.49758039999999998</v>
      </c>
      <c r="J18">
        <v>6.6489337556044107E-3</v>
      </c>
    </row>
    <row r="19" spans="1:10" x14ac:dyDescent="0.2">
      <c r="A19">
        <v>-1.1294839999999999</v>
      </c>
      <c r="B19">
        <v>-0.97533630573225927</v>
      </c>
      <c r="C19">
        <v>-0.94058339999999996</v>
      </c>
      <c r="D19">
        <v>-0.71322675034158201</v>
      </c>
      <c r="E19">
        <v>-0.58339629999999998</v>
      </c>
      <c r="F19">
        <v>-0.22462144223976208</v>
      </c>
      <c r="G19">
        <v>4.0916199999999998E-3</v>
      </c>
      <c r="H19">
        <v>0.5271975059813313</v>
      </c>
      <c r="I19">
        <v>1.33636855</v>
      </c>
      <c r="J19">
        <v>1.849713838244192</v>
      </c>
    </row>
    <row r="20" spans="1:10" x14ac:dyDescent="0.2">
      <c r="A20">
        <v>-0.91879390000000005</v>
      </c>
      <c r="B20">
        <v>-0.67838625268991626</v>
      </c>
      <c r="C20">
        <v>-0.75928700000000005</v>
      </c>
      <c r="D20">
        <v>-0.49801177408829411</v>
      </c>
      <c r="E20">
        <v>-0.57270100000000002</v>
      </c>
      <c r="F20">
        <v>-0.29830125375429289</v>
      </c>
      <c r="G20">
        <v>-0.36961549999999999</v>
      </c>
      <c r="H20">
        <v>-7.5969862769750832E-2</v>
      </c>
      <c r="I20">
        <v>0.31481073999999998</v>
      </c>
      <c r="J20">
        <v>0.6082014659638193</v>
      </c>
    </row>
    <row r="21" spans="1:10" x14ac:dyDescent="0.2">
      <c r="A21">
        <v>-0.82919600000000004</v>
      </c>
      <c r="B21">
        <v>-0.95115243490635282</v>
      </c>
      <c r="C21">
        <v>-0.45255669999999998</v>
      </c>
      <c r="D21">
        <v>-0.5109594175108797</v>
      </c>
      <c r="E21">
        <v>0.51641000000000004</v>
      </c>
      <c r="F21">
        <v>0.49112602204732175</v>
      </c>
      <c r="G21">
        <v>1.12037378</v>
      </c>
      <c r="H21">
        <v>0.99886076202683682</v>
      </c>
      <c r="I21">
        <v>1.67859077</v>
      </c>
      <c r="J21">
        <v>1.4204648029833717</v>
      </c>
    </row>
    <row r="22" spans="1:10" x14ac:dyDescent="0.2">
      <c r="A22">
        <v>-0.91579089999999996</v>
      </c>
      <c r="B22">
        <v>-0.94685278211867852</v>
      </c>
      <c r="C22">
        <v>-0.4179426</v>
      </c>
      <c r="D22">
        <v>-0.16599600348757357</v>
      </c>
      <c r="E22">
        <v>6.7004229999999998E-2</v>
      </c>
      <c r="F22">
        <v>0.55407174288649952</v>
      </c>
      <c r="G22">
        <v>0.47772375</v>
      </c>
      <c r="H22">
        <v>1.11888589593067</v>
      </c>
      <c r="I22">
        <v>0.72265743999999998</v>
      </c>
      <c r="J22">
        <v>1.4310112279759186</v>
      </c>
    </row>
    <row r="23" spans="1:10" x14ac:dyDescent="0.2">
      <c r="A23">
        <v>-0.42617820000000001</v>
      </c>
      <c r="B23">
        <v>-0.70692111148262993</v>
      </c>
      <c r="C23">
        <v>-0.22439429999999999</v>
      </c>
      <c r="D23">
        <v>-0.55532952821829917</v>
      </c>
      <c r="E23">
        <v>0.48489223999999997</v>
      </c>
      <c r="F23">
        <v>-8.0532445387283297E-2</v>
      </c>
      <c r="G23">
        <v>0.88706786999999998</v>
      </c>
      <c r="H23">
        <v>0.14665715076937544</v>
      </c>
      <c r="I23">
        <v>1.1930129599999999</v>
      </c>
      <c r="J23">
        <v>0.31225981153664439</v>
      </c>
    </row>
    <row r="24" spans="1:10" x14ac:dyDescent="0.2">
      <c r="A24">
        <v>-1.4163413</v>
      </c>
      <c r="B24">
        <v>-1.2089465412144877</v>
      </c>
      <c r="C24">
        <v>-1.260896</v>
      </c>
      <c r="D24">
        <v>-1.0622854295379378</v>
      </c>
      <c r="E24">
        <v>-1.0152827</v>
      </c>
      <c r="F24">
        <v>-0.8161338964790863</v>
      </c>
      <c r="G24">
        <v>-0.86038309999999996</v>
      </c>
      <c r="H24">
        <v>-0.76973772357118664</v>
      </c>
      <c r="I24">
        <v>-0.52526269999999997</v>
      </c>
      <c r="J24">
        <v>-0.31636575983752441</v>
      </c>
    </row>
    <row r="25" spans="1:10" x14ac:dyDescent="0.2">
      <c r="A25">
        <v>-0.81418550000000001</v>
      </c>
      <c r="B25">
        <v>-0.67032412805109076</v>
      </c>
      <c r="C25">
        <v>-0.71928579999999998</v>
      </c>
      <c r="D25">
        <v>-0.60161038303903502</v>
      </c>
      <c r="E25">
        <v>-0.69916529999999999</v>
      </c>
      <c r="F25">
        <v>-0.53065812019275382</v>
      </c>
      <c r="G25">
        <v>-0.60458699999999999</v>
      </c>
      <c r="H25">
        <v>-0.45727000001850687</v>
      </c>
      <c r="I25">
        <v>-0.53136850000000002</v>
      </c>
      <c r="J25">
        <v>-0.38150121064740222</v>
      </c>
    </row>
    <row r="26" spans="1:10" x14ac:dyDescent="0.2">
      <c r="A26">
        <v>0.82549037000000003</v>
      </c>
      <c r="B26">
        <v>-0.19988465132735428</v>
      </c>
      <c r="C26">
        <v>1.70311039</v>
      </c>
      <c r="D26">
        <v>1.0481739026709562</v>
      </c>
      <c r="E26">
        <v>2.41947884</v>
      </c>
      <c r="F26">
        <v>1.9003912048553266</v>
      </c>
      <c r="G26">
        <v>3.1793030500000001</v>
      </c>
      <c r="H26">
        <v>2.6769357961096256</v>
      </c>
      <c r="I26">
        <v>4.3114700399999997</v>
      </c>
      <c r="J26">
        <v>3.670200972929937</v>
      </c>
    </row>
    <row r="27" spans="1:10" x14ac:dyDescent="0.2">
      <c r="A27">
        <v>-1.1394343</v>
      </c>
      <c r="B27">
        <v>-1.0641236835219572</v>
      </c>
      <c r="C27">
        <v>-1.0469691000000001</v>
      </c>
      <c r="D27">
        <v>-0.9661509556300264</v>
      </c>
      <c r="E27">
        <v>-0.93140440000000002</v>
      </c>
      <c r="F27">
        <v>-0.83816998755025274</v>
      </c>
      <c r="G27">
        <v>-0.83471070000000003</v>
      </c>
      <c r="H27">
        <v>-0.73266573577738781</v>
      </c>
      <c r="I27">
        <v>-0.36961549999999999</v>
      </c>
      <c r="J27">
        <v>-0.21617361818388464</v>
      </c>
    </row>
    <row r="28" spans="1:10" x14ac:dyDescent="0.2">
      <c r="A28">
        <v>-1.1612327</v>
      </c>
      <c r="B28">
        <v>-0.7912035428979024</v>
      </c>
      <c r="C28">
        <v>-1.0512516999999999</v>
      </c>
      <c r="D28">
        <v>-0.67210022930521518</v>
      </c>
      <c r="E28">
        <v>-0.6831969</v>
      </c>
      <c r="F28">
        <v>-0.28061862045005381</v>
      </c>
      <c r="G28">
        <v>-0.23610220000000001</v>
      </c>
      <c r="H28">
        <v>0.1920422832249335</v>
      </c>
      <c r="I28">
        <v>0.40346311000000001</v>
      </c>
      <c r="J28">
        <v>0.81152903831793255</v>
      </c>
    </row>
    <row r="29" spans="1:10" x14ac:dyDescent="0.2">
      <c r="A29">
        <v>-0.77089249999999998</v>
      </c>
      <c r="B29">
        <v>-0.53149504465899244</v>
      </c>
      <c r="C29">
        <v>-0.47369040000000001</v>
      </c>
      <c r="D29">
        <v>-0.15850554516804174</v>
      </c>
      <c r="E29">
        <v>-1.6332699999999999E-2</v>
      </c>
      <c r="F29">
        <v>0.30977048051151751</v>
      </c>
      <c r="G29">
        <v>0.38594244</v>
      </c>
      <c r="H29">
        <v>0.59635488849592799</v>
      </c>
      <c r="I29">
        <v>0.39978233000000002</v>
      </c>
      <c r="J29">
        <v>0.66843542003809964</v>
      </c>
    </row>
    <row r="30" spans="1:10" x14ac:dyDescent="0.2">
      <c r="A30">
        <v>-0.67668349999999999</v>
      </c>
      <c r="B30">
        <v>-0.89708121791541873</v>
      </c>
      <c r="C30">
        <v>-0.53443549999999995</v>
      </c>
      <c r="D30">
        <v>-0.72469223167405095</v>
      </c>
      <c r="E30">
        <v>-0.12783340000000001</v>
      </c>
      <c r="F30">
        <v>-0.32700629890802291</v>
      </c>
      <c r="G30">
        <v>0.11778304000000001</v>
      </c>
      <c r="H30">
        <v>-9.2351699730042022E-2</v>
      </c>
      <c r="I30">
        <v>0.2569651</v>
      </c>
      <c r="J30">
        <v>3.5867275435881404E-2</v>
      </c>
    </row>
    <row r="31" spans="1:10" x14ac:dyDescent="0.2">
      <c r="A31">
        <v>-0.1187835</v>
      </c>
      <c r="B31">
        <v>-1.2852200268953473</v>
      </c>
      <c r="C31">
        <v>-1.71462E-2</v>
      </c>
      <c r="D31">
        <v>-1.2071948685031053</v>
      </c>
      <c r="E31">
        <v>9.8939949999999999E-2</v>
      </c>
      <c r="F31">
        <v>-1.1194101854105278</v>
      </c>
      <c r="G31">
        <v>0.15956456999999999</v>
      </c>
      <c r="H31">
        <v>-1.0745184409461626</v>
      </c>
      <c r="I31">
        <v>0.21913553</v>
      </c>
      <c r="J31">
        <v>-1.0315337696829581</v>
      </c>
    </row>
    <row r="32" spans="1:10" x14ac:dyDescent="0.2">
      <c r="A32">
        <v>-1.255617</v>
      </c>
      <c r="B32">
        <v>-1.0354984563462812</v>
      </c>
      <c r="C32">
        <v>-1.1799307999999999</v>
      </c>
      <c r="D32">
        <v>-0.94594472440563304</v>
      </c>
      <c r="E32">
        <v>-1.1020181</v>
      </c>
      <c r="F32">
        <v>-0.85228728791215846</v>
      </c>
      <c r="G32">
        <v>-0.819164</v>
      </c>
      <c r="H32">
        <v>-0.52153355849378091</v>
      </c>
      <c r="I32">
        <v>-0.55599730000000003</v>
      </c>
      <c r="J32">
        <v>-0.21071435364412239</v>
      </c>
    </row>
    <row r="33" spans="1:10" x14ac:dyDescent="0.2">
      <c r="A33">
        <v>-0.91479189999999999</v>
      </c>
      <c r="B33">
        <v>-0.95398682424576786</v>
      </c>
      <c r="C33">
        <v>-0.87803200000000003</v>
      </c>
      <c r="D33">
        <v>-0.91750321319496198</v>
      </c>
      <c r="E33">
        <v>-0.69715519999999997</v>
      </c>
      <c r="F33">
        <v>-0.75339474153750874</v>
      </c>
      <c r="G33">
        <v>-0.53170879999999998</v>
      </c>
      <c r="H33">
        <v>-0.55419700120923243</v>
      </c>
      <c r="I33">
        <v>0.67370949000000002</v>
      </c>
      <c r="J33">
        <v>0.65542110638886975</v>
      </c>
    </row>
    <row r="34" spans="1:10" x14ac:dyDescent="0.2">
      <c r="A34">
        <v>-1.0384583999999999</v>
      </c>
      <c r="B34">
        <v>-0.8684836165455927</v>
      </c>
      <c r="C34">
        <v>-0.93394569999999999</v>
      </c>
      <c r="D34">
        <v>-0.764916498966561</v>
      </c>
      <c r="E34">
        <v>-0.77652880000000002</v>
      </c>
      <c r="F34">
        <v>-0.5961006913664314</v>
      </c>
      <c r="G34">
        <v>-0.71131120000000003</v>
      </c>
      <c r="H34">
        <v>-0.5358357368944473</v>
      </c>
      <c r="I34">
        <v>-0.58878719999999996</v>
      </c>
      <c r="J34">
        <v>-0.40873819065158778</v>
      </c>
    </row>
    <row r="35" spans="1:10" x14ac:dyDescent="0.2">
      <c r="A35">
        <v>-1.4101773</v>
      </c>
      <c r="B35">
        <v>-1.5974898819538534</v>
      </c>
      <c r="C35">
        <v>-1.3371233</v>
      </c>
      <c r="D35">
        <v>-1.521599790342236</v>
      </c>
      <c r="E35">
        <v>-1.0924313999999999</v>
      </c>
      <c r="F35">
        <v>-1.2634630727966607</v>
      </c>
      <c r="G35">
        <v>-0.53956809999999999</v>
      </c>
      <c r="H35">
        <v>-0.75676443927092452</v>
      </c>
      <c r="I35">
        <v>-0.2319321</v>
      </c>
      <c r="J35">
        <v>-0.49079567405683672</v>
      </c>
    </row>
    <row r="36" spans="1:10" x14ac:dyDescent="0.2">
      <c r="A36">
        <v>-0.23889189999999999</v>
      </c>
      <c r="B36">
        <v>-0.48074408336148489</v>
      </c>
      <c r="C36">
        <v>-0.14571970000000001</v>
      </c>
      <c r="D36">
        <v>-0.40140466834616534</v>
      </c>
      <c r="E36">
        <v>-4.49974E-2</v>
      </c>
      <c r="F36">
        <v>-0.31474488794519273</v>
      </c>
      <c r="G36">
        <v>-4.0080000000000003E-3</v>
      </c>
      <c r="H36">
        <v>-0.28488066393983058</v>
      </c>
      <c r="I36">
        <v>1.0152306799999999</v>
      </c>
      <c r="J36">
        <v>0.66715524814455029</v>
      </c>
    </row>
    <row r="37" spans="1:10" x14ac:dyDescent="0.2">
      <c r="A37">
        <v>-1.0526834</v>
      </c>
      <c r="B37">
        <v>-0.64138615569654245</v>
      </c>
      <c r="C37">
        <v>-0.5430045</v>
      </c>
      <c r="D37">
        <v>1.2547480889486894E-2</v>
      </c>
      <c r="E37">
        <v>-0.42464790000000002</v>
      </c>
      <c r="F37">
        <v>0.15301503859520921</v>
      </c>
      <c r="G37">
        <v>-0.36096990000000001</v>
      </c>
      <c r="H37">
        <v>0.258739881659523</v>
      </c>
      <c r="I37">
        <v>-0.29571419999999998</v>
      </c>
      <c r="J37">
        <v>0.31778058395456088</v>
      </c>
    </row>
    <row r="38" spans="1:1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-0.48126679999999999</v>
      </c>
      <c r="B39">
        <v>-1.2592182499925995</v>
      </c>
      <c r="C39">
        <v>-0.36096990000000001</v>
      </c>
      <c r="D39">
        <v>-1.2034382204466436</v>
      </c>
      <c r="E39">
        <v>-0.2281561</v>
      </c>
      <c r="F39">
        <v>-1.1440948883614799</v>
      </c>
      <c r="G39">
        <v>-7.58017E-2</v>
      </c>
      <c r="H39">
        <v>-1.0808368120028744</v>
      </c>
      <c r="I39">
        <v>8.250122E-2</v>
      </c>
      <c r="J39">
        <v>-1.0132632398011614</v>
      </c>
    </row>
    <row r="40" spans="1:10" x14ac:dyDescent="0.2">
      <c r="A40">
        <v>-1.0081319</v>
      </c>
      <c r="B40">
        <v>-1.395277393112865</v>
      </c>
      <c r="C40">
        <v>-0.16857249999999999</v>
      </c>
      <c r="D40">
        <v>-1.0030626250095913</v>
      </c>
      <c r="E40">
        <v>-0.1165113</v>
      </c>
      <c r="F40">
        <v>-0.97840294538241535</v>
      </c>
      <c r="G40">
        <v>0.38865799000000001</v>
      </c>
      <c r="H40">
        <v>-0.7366472281940537</v>
      </c>
      <c r="I40">
        <v>1.2119707399999999</v>
      </c>
      <c r="J40">
        <v>-0.3475588271553407</v>
      </c>
    </row>
    <row r="41" spans="1:10" x14ac:dyDescent="0.2">
      <c r="A41">
        <v>-0.43479089999999998</v>
      </c>
      <c r="B41">
        <v>-0.60228873082427703</v>
      </c>
      <c r="C41">
        <v>-0.33323750000000002</v>
      </c>
      <c r="D41">
        <v>-0.49853002237993471</v>
      </c>
      <c r="E41">
        <v>-0.23420450000000001</v>
      </c>
      <c r="F41">
        <v>-0.38781198663403271</v>
      </c>
      <c r="G41">
        <v>-9.9267999999999995E-2</v>
      </c>
      <c r="H41">
        <v>-0.2694083288213126</v>
      </c>
      <c r="I41">
        <v>6.5132099999999998E-2</v>
      </c>
      <c r="J41">
        <v>-0.1424927380574243</v>
      </c>
    </row>
    <row r="42" spans="1:10" x14ac:dyDescent="0.2">
      <c r="A42">
        <v>-1.4520069</v>
      </c>
      <c r="B42">
        <v>-1.3148628337750434</v>
      </c>
      <c r="C42">
        <v>-1.4175787</v>
      </c>
      <c r="D42">
        <v>-1.2741163689793011</v>
      </c>
      <c r="E42">
        <v>-1.3295360000000001</v>
      </c>
      <c r="F42">
        <v>-1.1782080970756617</v>
      </c>
      <c r="G42">
        <v>-1.0213734999999999</v>
      </c>
      <c r="H42">
        <v>-0.83209945459316126</v>
      </c>
      <c r="I42">
        <v>-0.90956340000000002</v>
      </c>
      <c r="J42">
        <v>-0.70845750044789857</v>
      </c>
    </row>
    <row r="43" spans="1:10" x14ac:dyDescent="0.2">
      <c r="A43">
        <v>-1.0188773</v>
      </c>
      <c r="B43">
        <v>-1.034768172141636</v>
      </c>
      <c r="C43">
        <v>-0.22189429999999999</v>
      </c>
      <c r="D43">
        <v>2.0452315462511327E-3</v>
      </c>
      <c r="E43">
        <v>1.1878434200000001</v>
      </c>
      <c r="F43">
        <v>1.4799637855502081</v>
      </c>
      <c r="G43">
        <v>1.24126859</v>
      </c>
      <c r="H43">
        <v>1.491193755681784</v>
      </c>
      <c r="I43">
        <v>1.87793717</v>
      </c>
      <c r="J43">
        <v>2.0235854445519132</v>
      </c>
    </row>
    <row r="44" spans="1:10" x14ac:dyDescent="0.2">
      <c r="A44">
        <v>-0.44223279999999998</v>
      </c>
      <c r="B44">
        <v>-0.26008513551798346</v>
      </c>
      <c r="C44">
        <v>0.47499117000000002</v>
      </c>
      <c r="D44">
        <v>0.83499406676191579</v>
      </c>
      <c r="E44">
        <v>0.57216528</v>
      </c>
      <c r="F44">
        <v>0.94832218422089698</v>
      </c>
      <c r="G44">
        <v>0.68617291999999996</v>
      </c>
      <c r="H44">
        <v>1.0605289075054602</v>
      </c>
      <c r="I44">
        <v>0.74678272999999995</v>
      </c>
      <c r="J44">
        <v>1.1178333733251158</v>
      </c>
    </row>
    <row r="45" spans="1:10" x14ac:dyDescent="0.2">
      <c r="A45">
        <v>0.18232155999999999</v>
      </c>
      <c r="B45">
        <v>-0.49168699394506493</v>
      </c>
      <c r="C45">
        <v>0.35697489999999998</v>
      </c>
      <c r="D45">
        <v>-0.36592692468016752</v>
      </c>
      <c r="E45">
        <v>0.55790002999999999</v>
      </c>
      <c r="F45">
        <v>-0.23314519991724172</v>
      </c>
      <c r="G45">
        <v>0.78024188999999999</v>
      </c>
      <c r="H45">
        <v>-9.2733916533769709E-2</v>
      </c>
      <c r="I45">
        <v>1.0285474100000001</v>
      </c>
      <c r="J45">
        <v>5.598059117876409E-2</v>
      </c>
    </row>
    <row r="46" spans="1:10" x14ac:dyDescent="0.2">
      <c r="A46">
        <v>-1.3943265</v>
      </c>
      <c r="B46">
        <v>-1.4083499230591323</v>
      </c>
      <c r="C46">
        <v>-1.1026203000000001</v>
      </c>
      <c r="D46">
        <v>-0.93007543303340767</v>
      </c>
      <c r="E46">
        <v>-0.99479300000000004</v>
      </c>
      <c r="F46">
        <v>-0.75147336997157554</v>
      </c>
      <c r="G46">
        <v>-0.87155640000000001</v>
      </c>
      <c r="H46">
        <v>-0.54984408863051126</v>
      </c>
      <c r="I46">
        <v>-0.43726540000000003</v>
      </c>
      <c r="J46">
        <v>0.1493718500697859</v>
      </c>
    </row>
    <row r="47" spans="1:10" x14ac:dyDescent="0.2">
      <c r="A47">
        <v>0.12927234000000001</v>
      </c>
      <c r="B47">
        <v>-0.58180639294443004</v>
      </c>
      <c r="C47">
        <v>0.68913915999999997</v>
      </c>
      <c r="D47">
        <v>-1.3750245290811385E-2</v>
      </c>
      <c r="E47">
        <v>1.1016078</v>
      </c>
      <c r="F47">
        <v>0.37413885077805126</v>
      </c>
      <c r="G47">
        <v>1.5056317400000001</v>
      </c>
      <c r="H47">
        <v>0.72758512994621849</v>
      </c>
      <c r="I47">
        <v>2.0795665300000001</v>
      </c>
      <c r="J47">
        <v>1.1796726080917947</v>
      </c>
    </row>
    <row r="48" spans="1:10" x14ac:dyDescent="0.2">
      <c r="A48">
        <v>-1.3767400999999999</v>
      </c>
      <c r="B48">
        <v>-1.4985619204943235</v>
      </c>
      <c r="C48">
        <v>-1.2009772999999999</v>
      </c>
      <c r="D48">
        <v>-1.3549357287923753</v>
      </c>
      <c r="E48">
        <v>-1.0086801999999999</v>
      </c>
      <c r="F48">
        <v>-1.1954908318161186</v>
      </c>
      <c r="G48">
        <v>-0.90164849999999996</v>
      </c>
      <c r="H48">
        <v>-1.108995598577766</v>
      </c>
      <c r="I48">
        <v>-0.4323226</v>
      </c>
      <c r="J48">
        <v>-0.7077730803050859</v>
      </c>
    </row>
    <row r="49" spans="1:10" x14ac:dyDescent="0.2">
      <c r="A49">
        <v>1.9768549500000001</v>
      </c>
      <c r="B49">
        <v>1.3529368944367242</v>
      </c>
      <c r="C49">
        <v>2.0906287300000002</v>
      </c>
      <c r="D49">
        <v>1.5568654834283575</v>
      </c>
      <c r="E49">
        <v>2.2093727099999998</v>
      </c>
      <c r="F49">
        <v>1.7666525554467274</v>
      </c>
      <c r="G49">
        <v>2.60933423</v>
      </c>
      <c r="H49">
        <v>2.4337987605626412</v>
      </c>
      <c r="I49">
        <v>3.0901329500000001</v>
      </c>
      <c r="J49">
        <v>3.163846747035989</v>
      </c>
    </row>
    <row r="50" spans="1:10" x14ac:dyDescent="0.2">
      <c r="A50">
        <v>0.60753482000000003</v>
      </c>
      <c r="B50">
        <v>-2.8431984713042077E-2</v>
      </c>
      <c r="C50">
        <v>0.70803579000000005</v>
      </c>
      <c r="D50">
        <v>5.4670447695787237E-2</v>
      </c>
      <c r="E50">
        <v>0.80923990000000001</v>
      </c>
      <c r="F50">
        <v>0.14051424519028985</v>
      </c>
      <c r="G50">
        <v>0.92068108000000004</v>
      </c>
      <c r="H50">
        <v>0.2292365036789239</v>
      </c>
      <c r="I50">
        <v>1.0413009200000001</v>
      </c>
      <c r="J50">
        <v>0.32098679275427516</v>
      </c>
    </row>
    <row r="51" spans="1:10" x14ac:dyDescent="0.2">
      <c r="A51">
        <v>-1.4271164000000001</v>
      </c>
      <c r="B51">
        <v>-1.48936164689803</v>
      </c>
      <c r="C51">
        <v>-1.1251616</v>
      </c>
      <c r="D51">
        <v>-1.1948657042585427</v>
      </c>
      <c r="E51">
        <v>-1.0010319999999999</v>
      </c>
      <c r="F51">
        <v>-1.0762935546187249</v>
      </c>
      <c r="G51">
        <v>-0.9485557</v>
      </c>
      <c r="H51">
        <v>-1.0225993789848973</v>
      </c>
      <c r="I51">
        <v>-0.30788480000000001</v>
      </c>
      <c r="J51">
        <v>-0.36477024734791813</v>
      </c>
    </row>
    <row r="52" spans="1:10" x14ac:dyDescent="0.2">
      <c r="A52">
        <v>-0.88438030000000001</v>
      </c>
      <c r="B52">
        <v>-0.30558522873504629</v>
      </c>
      <c r="C52">
        <v>-0.31393019999999999</v>
      </c>
      <c r="D52">
        <v>0.1461423862580922</v>
      </c>
      <c r="E52">
        <v>-0.20795939999999999</v>
      </c>
      <c r="F52">
        <v>0.2261956395511098</v>
      </c>
      <c r="G52">
        <v>0.24255394999999999</v>
      </c>
      <c r="H52">
        <v>0.54236565611965804</v>
      </c>
      <c r="I52">
        <v>0.67427013000000002</v>
      </c>
      <c r="J52">
        <v>0.79482926037788493</v>
      </c>
    </row>
    <row r="53" spans="1:10" x14ac:dyDescent="0.2">
      <c r="A53">
        <v>0.39521273000000001</v>
      </c>
      <c r="B53">
        <v>4.5369209710852246E-2</v>
      </c>
      <c r="C53">
        <v>1.8082887700000001</v>
      </c>
      <c r="D53">
        <v>1.3112466734980635</v>
      </c>
      <c r="E53">
        <v>3.49650756</v>
      </c>
      <c r="F53">
        <v>2.7292752308260892</v>
      </c>
      <c r="G53">
        <v>4.0604430100000002</v>
      </c>
      <c r="H53">
        <v>3.1598076115685729</v>
      </c>
      <c r="I53">
        <v>4.6151205199999996</v>
      </c>
      <c r="J53">
        <v>3.6289289969407421</v>
      </c>
    </row>
    <row r="54" spans="1:10" x14ac:dyDescent="0.2">
      <c r="A54">
        <v>-0.222219</v>
      </c>
      <c r="B54">
        <v>-0.5138614636563994</v>
      </c>
      <c r="C54">
        <v>-7.7788599999999999E-2</v>
      </c>
      <c r="D54">
        <v>-0.36512183538745424</v>
      </c>
      <c r="E54">
        <v>0.25161438000000003</v>
      </c>
      <c r="F54">
        <v>-2.7506860714301754E-2</v>
      </c>
      <c r="G54">
        <v>0.65378245999999995</v>
      </c>
      <c r="H54">
        <v>0.37717620759624676</v>
      </c>
      <c r="I54">
        <v>0.89195705999999997</v>
      </c>
      <c r="J54">
        <v>0.61118145253588352</v>
      </c>
    </row>
    <row r="55" spans="1:10" x14ac:dyDescent="0.2">
      <c r="A55">
        <v>-0.60330649999999997</v>
      </c>
      <c r="B55">
        <v>-0.63282181594652476</v>
      </c>
      <c r="C55">
        <v>-0.48776039999999998</v>
      </c>
      <c r="D55">
        <v>-0.50509807833497278</v>
      </c>
      <c r="E55">
        <v>-0.34814000000000001</v>
      </c>
      <c r="F55">
        <v>-0.36866008957034219</v>
      </c>
      <c r="G55">
        <v>-0.2890163</v>
      </c>
      <c r="H55">
        <v>-0.29688967712383174</v>
      </c>
      <c r="I55">
        <v>-5.02412E-2</v>
      </c>
      <c r="J55">
        <v>-6.5814702586417737E-2</v>
      </c>
    </row>
    <row r="56" spans="1:10" x14ac:dyDescent="0.2">
      <c r="A56">
        <v>-1.6265841000000001</v>
      </c>
      <c r="B56">
        <v>-0.24924631872520878</v>
      </c>
      <c r="C56">
        <v>-1.5431820999999999</v>
      </c>
      <c r="D56">
        <v>-0.16336611279344032</v>
      </c>
      <c r="E56">
        <v>-1.3023209</v>
      </c>
      <c r="F56">
        <v>0.10169105850753082</v>
      </c>
      <c r="G56">
        <v>-1.2496678000000001</v>
      </c>
      <c r="H56">
        <v>0.16158103768129764</v>
      </c>
      <c r="I56">
        <v>-1.1491690000000001</v>
      </c>
      <c r="J56">
        <v>0.27474786795678452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paste_data_here</vt:lpstr>
      <vt:lpstr>Metrics</vt:lpstr>
      <vt:lpstr>graph_output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Mamillapalli</dc:creator>
  <dc:description/>
  <cp:lastModifiedBy>Bhanu Mamillapalli</cp:lastModifiedBy>
  <cp:revision>9</cp:revision>
  <dcterms:created xsi:type="dcterms:W3CDTF">2024-06-10T14:04:51Z</dcterms:created>
  <dcterms:modified xsi:type="dcterms:W3CDTF">2024-06-18T14:56:05Z</dcterms:modified>
  <dc:language>en-US</dc:language>
</cp:coreProperties>
</file>