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_rels/sheet7.xml.rels" ContentType="application/vnd.openxmlformats-package.relationships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paste_data_here" sheetId="1" state="visible" r:id="rId3"/>
    <sheet name="T1" sheetId="2" state="visible" r:id="rId4"/>
    <sheet name="T2" sheetId="3" state="visible" r:id="rId5"/>
    <sheet name="T3" sheetId="4" state="visible" r:id="rId6"/>
    <sheet name="T4" sheetId="5" state="visible" r:id="rId7"/>
    <sheet name="T5" sheetId="6" state="visible" r:id="rId8"/>
    <sheet name="Metrics" sheetId="7" state="visible" r:id="rId9"/>
    <sheet name="parity" sheetId="8" state="visible" r:id="rId10"/>
    <sheet name="Outliers" sheetId="9" state="visible" r:id="rId11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<sst xmlns="http://schemas.openxmlformats.org/spreadsheetml/2006/main" count="630" uniqueCount="88">
  <si>
    <t xml:space="preserve">smiles</t>
  </si>
  <si>
    <t xml:space="preserve">lnA</t>
  </si>
  <si>
    <t xml:space="preserve">EaR</t>
  </si>
  <si>
    <t xml:space="preserve">temperature</t>
  </si>
  <si>
    <t xml:space="preserve">Viscosity_unnormed</t>
  </si>
  <si>
    <t xml:space="preserve">pred</t>
  </si>
  <si>
    <t xml:space="preserve">mean</t>
  </si>
  <si>
    <t xml:space="preserve">[Br]</t>
  </si>
  <si>
    <t xml:space="preserve">stdev</t>
  </si>
  <si>
    <t xml:space="preserve">[F]</t>
  </si>
  <si>
    <t xml:space="preserve">[O-]C(=O)CCCF</t>
  </si>
  <si>
    <t xml:space="preserve">BrCCBr</t>
  </si>
  <si>
    <t xml:space="preserve">C(=CBr)Br</t>
  </si>
  <si>
    <t xml:space="preserve">C[C@@H]1CC[C@@H](C)CC1</t>
  </si>
  <si>
    <t xml:space="preserve">C1CCCC1</t>
  </si>
  <si>
    <t xml:space="preserve">C1CCCC2(CC1)CCCCC2</t>
  </si>
  <si>
    <t xml:space="preserve">CC(=O)OC(C)=O</t>
  </si>
  <si>
    <t xml:space="preserve">CC(=O)Oc1ccccc1</t>
  </si>
  <si>
    <t xml:space="preserve">CC(C)=O</t>
  </si>
  <si>
    <t xml:space="preserve">CC(C)Br</t>
  </si>
  <si>
    <t xml:space="preserve">CC(C)C(C)O</t>
  </si>
  <si>
    <t xml:space="preserve">CC(C)CC(C)=O</t>
  </si>
  <si>
    <t xml:space="preserve">CC(C)CCO</t>
  </si>
  <si>
    <t xml:space="preserve">CC(C)CO</t>
  </si>
  <si>
    <t xml:space="preserve">CC(C)I</t>
  </si>
  <si>
    <t xml:space="preserve">CC(C)OB(OC(C)C)OC(C)C</t>
  </si>
  <si>
    <t xml:space="preserve">Cc1ccc(O)cc1</t>
  </si>
  <si>
    <t xml:space="preserve">Cc1cccc(c1)C#N</t>
  </si>
  <si>
    <t xml:space="preserve">Cc1cccc(F)c1</t>
  </si>
  <si>
    <t xml:space="preserve">Cc1cccc(N)c1</t>
  </si>
  <si>
    <t xml:space="preserve">CC1CCCCC1=O</t>
  </si>
  <si>
    <t xml:space="preserve">Cc1ccccc1F</t>
  </si>
  <si>
    <t xml:space="preserve">CCC(=O)CC</t>
  </si>
  <si>
    <t xml:space="preserve">CCC(C)(C)S</t>
  </si>
  <si>
    <t xml:space="preserve">CCC(C)CC(O)CC</t>
  </si>
  <si>
    <t xml:space="preserve">CCC(O)CC</t>
  </si>
  <si>
    <t xml:space="preserve">CCc1ccccc1</t>
  </si>
  <si>
    <t xml:space="preserve">CCCC(Cl)=O</t>
  </si>
  <si>
    <t xml:space="preserve">CCCc1ccccc1N</t>
  </si>
  <si>
    <t xml:space="preserve">CCCCC#N</t>
  </si>
  <si>
    <t xml:space="preserve">CCCCCC(C)S</t>
  </si>
  <si>
    <t xml:space="preserve">CCCCCCC1CCCC2CCC(CCCC)CC12</t>
  </si>
  <si>
    <t xml:space="preserve">CCCCCCCC(C)S</t>
  </si>
  <si>
    <t xml:space="preserve">CCCCCCCCCCCC(=O)OCC(COC(=O)CCCCCCCCCCC)OC(=O)CCCCCCCCCCC</t>
  </si>
  <si>
    <t xml:space="preserve">CCCCCCCCCCCC(CO)CCC</t>
  </si>
  <si>
    <t xml:space="preserve">CCCCN1CCOC1=O</t>
  </si>
  <si>
    <t xml:space="preserve">CCCCNCCCC</t>
  </si>
  <si>
    <t xml:space="preserve">CCCO[P](=O)(OCCC)OCCC</t>
  </si>
  <si>
    <t xml:space="preserve">CCCOC(N)=O</t>
  </si>
  <si>
    <t xml:space="preserve">CCO</t>
  </si>
  <si>
    <t xml:space="preserve">CF</t>
  </si>
  <si>
    <t xml:space="preserve">ClC(Cl)Cl</t>
  </si>
  <si>
    <t xml:space="preserve">CN(C)C=O</t>
  </si>
  <si>
    <t xml:space="preserve">CN(C)c1ccc(C)cc1</t>
  </si>
  <si>
    <t xml:space="preserve">CN1CCCN(C)C1=O</t>
  </si>
  <si>
    <t xml:space="preserve">CO</t>
  </si>
  <si>
    <t xml:space="preserve">COc1ccccc1[N+]([O-])=O</t>
  </si>
  <si>
    <t xml:space="preserve">N#Cc1ccccc1</t>
  </si>
  <si>
    <t xml:space="preserve">N#CCc1ccccc1</t>
  </si>
  <si>
    <t xml:space="preserve">Nc1ccccc1Cl</t>
  </si>
  <si>
    <t xml:space="preserve">Nc1ccccc1F</t>
  </si>
  <si>
    <t xml:space="preserve">Oc1ccccc1</t>
  </si>
  <si>
    <t xml:space="preserve">OCC(F)F</t>
  </si>
  <si>
    <t xml:space="preserve">Conductivity</t>
  </si>
  <si>
    <t xml:space="preserve">Rank Truth</t>
  </si>
  <si>
    <t xml:space="preserve">Rank Pred</t>
  </si>
  <si>
    <t xml:space="preserve">Abs Error</t>
  </si>
  <si>
    <t xml:space="preserve">Sq Error</t>
  </si>
  <si>
    <t xml:space="preserve">Metric</t>
  </si>
  <si>
    <t xml:space="preserve">T1</t>
  </si>
  <si>
    <t xml:space="preserve">T2</t>
  </si>
  <si>
    <t xml:space="preserve">T3</t>
  </si>
  <si>
    <t xml:space="preserve">T4</t>
  </si>
  <si>
    <t xml:space="preserve">T5</t>
  </si>
  <si>
    <t xml:space="preserve">Overall</t>
  </si>
  <si>
    <t xml:space="preserve">SRCC</t>
  </si>
  <si>
    <t xml:space="preserve">MSE</t>
  </si>
  <si>
    <t xml:space="preserve">MAE</t>
  </si>
  <si>
    <t xml:space="preserve">T1_true</t>
  </si>
  <si>
    <t xml:space="preserve">T1_pred</t>
  </si>
  <si>
    <t xml:space="preserve">T2_true</t>
  </si>
  <si>
    <t xml:space="preserve">T2_pred</t>
  </si>
  <si>
    <t xml:space="preserve">T3_true</t>
  </si>
  <si>
    <t xml:space="preserve">T3_pred</t>
  </si>
  <si>
    <t xml:space="preserve">T4_true</t>
  </si>
  <si>
    <t xml:space="preserve">T4_pred</t>
  </si>
  <si>
    <t xml:space="preserve">T5_true</t>
  </si>
  <si>
    <t xml:space="preserve">T5_pred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</si>
</sst>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0"/>
  </numFmts>
  <fonts count="9">
    <font>
      <sz val="12"/>
      <color theme="1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Aptos Narrow"/>
      <family val="2"/>
      <charset val="1"/>
    </font>
    <font>
      <b val="true"/>
      <sz val="12"/>
      <color theme="1"/>
      <name val="Aptos Narrow"/>
      <family val="2"/>
      <charset val="1"/>
    </font>
    <font>
      <b val="true"/>
      <sz val="12"/>
      <color theme="1"/>
      <name val="Aptos Narrow"/>
      <family val="0"/>
      <charset val="1"/>
    </font>
    <font>
      <sz val="14"/>
      <color rgb="FF595959"/>
      <name val="Aptos Narrow"/>
      <family val="2"/>
    </font>
    <font>
      <sz val="9"/>
      <color rgb="FF595959"/>
      <name val="Aptos Narrow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Aptos Narrow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Aptos Narrow"/>
              </a:rPr>
              <a:t>T1 Parity Plot	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paste_data_here!$E$2:$E$123</c:f>
              <c:numCache>
                <c:formatCode>General</c:formatCode>
                <c:ptCount val="122"/>
                <c:pt idx="0">
                  <c:v>0.21913553</c:v>
                </c:pt>
                <c:pt idx="1">
                  <c:v>0.15956457</c:v>
                </c:pt>
                <c:pt idx="2">
                  <c:v>0.098939948</c:v>
                </c:pt>
                <c:pt idx="3">
                  <c:v>-0.017146159</c:v>
                </c:pt>
                <c:pt idx="4">
                  <c:v>-0.118783536</c:v>
                </c:pt>
                <c:pt idx="5">
                  <c:v>-0.881889305</c:v>
                </c:pt>
                <c:pt idx="6">
                  <c:v>-1.052683357</c:v>
                </c:pt>
                <c:pt idx="7">
                  <c:v>-1.207311706</c:v>
                </c:pt>
                <c:pt idx="8">
                  <c:v>-1.290984181</c:v>
                </c:pt>
                <c:pt idx="9">
                  <c:v>-1.358679194</c:v>
                </c:pt>
                <c:pt idx="10">
                  <c:v>0.082501222</c:v>
                </c:pt>
                <c:pt idx="11">
                  <c:v>-0.075801713</c:v>
                </c:pt>
                <c:pt idx="12">
                  <c:v>-0.228156093</c:v>
                </c:pt>
                <c:pt idx="13">
                  <c:v>-0.360969868</c:v>
                </c:pt>
                <c:pt idx="14">
                  <c:v>-0.481266822</c:v>
                </c:pt>
                <c:pt idx="15">
                  <c:v>0.224742273</c:v>
                </c:pt>
                <c:pt idx="16">
                  <c:v>-0.081210055</c:v>
                </c:pt>
                <c:pt idx="17">
                  <c:v>-0.271808723</c:v>
                </c:pt>
                <c:pt idx="18">
                  <c:v>-0.549913012</c:v>
                </c:pt>
                <c:pt idx="19">
                  <c:v>-0.63111179</c:v>
                </c:pt>
                <c:pt idx="20">
                  <c:v>-1.149169012</c:v>
                </c:pt>
                <c:pt idx="21">
                  <c:v>-1.249667764</c:v>
                </c:pt>
                <c:pt idx="22">
                  <c:v>-1.302320927</c:v>
                </c:pt>
                <c:pt idx="23">
                  <c:v>-1.543182117</c:v>
                </c:pt>
                <c:pt idx="24">
                  <c:v>-1.626584071</c:v>
                </c:pt>
                <c:pt idx="25">
                  <c:v>-0.050241216</c:v>
                </c:pt>
                <c:pt idx="26">
                  <c:v>-0.289016295</c:v>
                </c:pt>
                <c:pt idx="27">
                  <c:v>-0.348140041</c:v>
                </c:pt>
                <c:pt idx="28">
                  <c:v>-0.487760351</c:v>
                </c:pt>
                <c:pt idx="29">
                  <c:v>-0.603306477</c:v>
                </c:pt>
                <c:pt idx="30">
                  <c:v>-0.588787165</c:v>
                </c:pt>
                <c:pt idx="31">
                  <c:v>-0.711311151</c:v>
                </c:pt>
                <c:pt idx="32">
                  <c:v>-0.776528789</c:v>
                </c:pt>
                <c:pt idx="33">
                  <c:v>-0.933945667</c:v>
                </c:pt>
                <c:pt idx="34">
                  <c:v>-1.038458366</c:v>
                </c:pt>
                <c:pt idx="35">
                  <c:v>2.079566534</c:v>
                </c:pt>
                <c:pt idx="36">
                  <c:v>1.505631744</c:v>
                </c:pt>
                <c:pt idx="37">
                  <c:v>1.101607798</c:v>
                </c:pt>
                <c:pt idx="38">
                  <c:v>0.689139159</c:v>
                </c:pt>
                <c:pt idx="39">
                  <c:v>0.129272336</c:v>
                </c:pt>
                <c:pt idx="40">
                  <c:v>-0.369615455</c:v>
                </c:pt>
                <c:pt idx="41">
                  <c:v>-0.834710745</c:v>
                </c:pt>
                <c:pt idx="42">
                  <c:v>-0.93140437</c:v>
                </c:pt>
                <c:pt idx="43">
                  <c:v>-1.046969056</c:v>
                </c:pt>
                <c:pt idx="44">
                  <c:v>-1.139434283</c:v>
                </c:pt>
                <c:pt idx="45">
                  <c:v>0.891957055</c:v>
                </c:pt>
                <c:pt idx="46">
                  <c:v>0.653782457</c:v>
                </c:pt>
                <c:pt idx="47">
                  <c:v>0.251614383</c:v>
                </c:pt>
                <c:pt idx="48">
                  <c:v>-0.077788583</c:v>
                </c:pt>
                <c:pt idx="49">
                  <c:v>-0.222218979</c:v>
                </c:pt>
                <c:pt idx="50">
                  <c:v>0.403463105</c:v>
                </c:pt>
                <c:pt idx="51">
                  <c:v>-0.236102152</c:v>
                </c:pt>
                <c:pt idx="52">
                  <c:v>-0.68319685</c:v>
                </c:pt>
                <c:pt idx="53">
                  <c:v>-1.051251717</c:v>
                </c:pt>
                <c:pt idx="54">
                  <c:v>-1.161232651</c:v>
                </c:pt>
                <c:pt idx="55">
                  <c:v>-0.5642264</c:v>
                </c:pt>
                <c:pt idx="56">
                  <c:v>-0.827822084</c:v>
                </c:pt>
                <c:pt idx="57">
                  <c:v>-0.892818376</c:v>
                </c:pt>
                <c:pt idx="58">
                  <c:v>-0.943148186</c:v>
                </c:pt>
                <c:pt idx="59">
                  <c:v>-0.993171776</c:v>
                </c:pt>
                <c:pt idx="60">
                  <c:v>1.678590771</c:v>
                </c:pt>
                <c:pt idx="61">
                  <c:v>1.12037378</c:v>
                </c:pt>
                <c:pt idx="62">
                  <c:v>0.516410002</c:v>
                </c:pt>
                <c:pt idx="63">
                  <c:v>-0.452556716</c:v>
                </c:pt>
                <c:pt idx="64">
                  <c:v>-0.829196025</c:v>
                </c:pt>
                <c:pt idx="65">
                  <c:v>-0.531368525</c:v>
                </c:pt>
                <c:pt idx="66">
                  <c:v>-0.604587004</c:v>
                </c:pt>
                <c:pt idx="67">
                  <c:v>-0.699165253</c:v>
                </c:pt>
                <c:pt idx="68">
                  <c:v>-0.719285838</c:v>
                </c:pt>
                <c:pt idx="69">
                  <c:v>-0.814185509</c:v>
                </c:pt>
                <c:pt idx="70">
                  <c:v>4.615120517</c:v>
                </c:pt>
                <c:pt idx="71">
                  <c:v>4.060443011</c:v>
                </c:pt>
                <c:pt idx="72">
                  <c:v>3.496507561</c:v>
                </c:pt>
                <c:pt idx="73">
                  <c:v>1.808288771</c:v>
                </c:pt>
                <c:pt idx="74">
                  <c:v>0.395212732</c:v>
                </c:pt>
                <c:pt idx="75">
                  <c:v>2.068266837</c:v>
                </c:pt>
                <c:pt idx="76">
                  <c:v>1.718023223</c:v>
                </c:pt>
                <c:pt idx="77">
                  <c:v>0.904218151</c:v>
                </c:pt>
                <c:pt idx="78">
                  <c:v>-0.332261116</c:v>
                </c:pt>
                <c:pt idx="79">
                  <c:v>-0.533753128</c:v>
                </c:pt>
                <c:pt idx="80">
                  <c:v>-0.40947313</c:v>
                </c:pt>
                <c:pt idx="81">
                  <c:v>-0.509160344</c:v>
                </c:pt>
                <c:pt idx="82">
                  <c:v>-0.675307262</c:v>
                </c:pt>
                <c:pt idx="83">
                  <c:v>-0.820980552</c:v>
                </c:pt>
                <c:pt idx="84">
                  <c:v>-0.946749939</c:v>
                </c:pt>
                <c:pt idx="85">
                  <c:v>-0.432322562</c:v>
                </c:pt>
                <c:pt idx="86">
                  <c:v>-0.901648455</c:v>
                </c:pt>
                <c:pt idx="87">
                  <c:v>-1.008680181</c:v>
                </c:pt>
                <c:pt idx="88">
                  <c:v>-1.200977295</c:v>
                </c:pt>
                <c:pt idx="89">
                  <c:v>-1.376740148</c:v>
                </c:pt>
                <c:pt idx="90">
                  <c:v>1.877937165</c:v>
                </c:pt>
                <c:pt idx="91">
                  <c:v>1.241268589</c:v>
                </c:pt>
                <c:pt idx="92">
                  <c:v>1.187843422</c:v>
                </c:pt>
                <c:pt idx="93">
                  <c:v>-0.221894332</c:v>
                </c:pt>
                <c:pt idx="94">
                  <c:v>-1.018877321</c:v>
                </c:pt>
                <c:pt idx="95">
                  <c:v>0.31481074</c:v>
                </c:pt>
                <c:pt idx="96">
                  <c:v>-0.369615455</c:v>
                </c:pt>
                <c:pt idx="97">
                  <c:v>-0.572701027</c:v>
                </c:pt>
                <c:pt idx="98">
                  <c:v>-0.759286983</c:v>
                </c:pt>
                <c:pt idx="99">
                  <c:v>-0.918793862</c:v>
                </c:pt>
                <c:pt idx="100">
                  <c:v>-0.497580397</c:v>
                </c:pt>
                <c:pt idx="101">
                  <c:v>-0.62735944</c:v>
                </c:pt>
                <c:pt idx="102">
                  <c:v>-0.731888009</c:v>
                </c:pt>
                <c:pt idx="103">
                  <c:v>-0.790319092</c:v>
                </c:pt>
                <c:pt idx="104">
                  <c:v>-0.927604492</c:v>
                </c:pt>
                <c:pt idx="105">
                  <c:v>1.336368552</c:v>
                </c:pt>
                <c:pt idx="106">
                  <c:v>0.004091618</c:v>
                </c:pt>
                <c:pt idx="107">
                  <c:v>-0.583396317</c:v>
                </c:pt>
                <c:pt idx="108">
                  <c:v>-0.940583424</c:v>
                </c:pt>
                <c:pt idx="109">
                  <c:v>-1.129483952</c:v>
                </c:pt>
                <c:pt idx="110">
                  <c:v>0.612479277</c:v>
                </c:pt>
                <c:pt idx="111">
                  <c:v>0.600044562</c:v>
                </c:pt>
                <c:pt idx="112">
                  <c:v>0.340748793</c:v>
                </c:pt>
                <c:pt idx="113">
                  <c:v>0.196142276</c:v>
                </c:pt>
                <c:pt idx="114">
                  <c:v>-0.176856517</c:v>
                </c:pt>
                <c:pt idx="115">
                  <c:v>-0.386398045</c:v>
                </c:pt>
                <c:pt idx="116">
                  <c:v>-0.509992637</c:v>
                </c:pt>
                <c:pt idx="117">
                  <c:v>-0.620826519</c:v>
                </c:pt>
                <c:pt idx="118">
                  <c:v>-0.731888009</c:v>
                </c:pt>
                <c:pt idx="119">
                  <c:v>-0.834710745</c:v>
                </c:pt>
                <c:pt idx="120">
                  <c:v>-0.525262672</c:v>
                </c:pt>
                <c:pt idx="121">
                  <c:v>-0.8603831</c:v>
                </c:pt>
              </c:numCache>
            </c:numRef>
          </c:xVal>
          <c:yVal>
            <c:numRef>
              <c:f>paste_data_here!$F$2:$F$123</c:f>
              <c:numCache>
                <c:formatCode>General</c:formatCode>
                <c:ptCount val="122"/>
                <c:pt idx="0">
                  <c:v>-1.53795306387228</c:v>
                </c:pt>
                <c:pt idx="1">
                  <c:v>-1.50098059604152</c:v>
                </c:pt>
                <c:pt idx="2">
                  <c:v>-1.4623677147343</c:v>
                </c:pt>
                <c:pt idx="3">
                  <c:v>-1.3868611914461</c:v>
                </c:pt>
                <c:pt idx="4">
                  <c:v>-1.31974903859716</c:v>
                </c:pt>
                <c:pt idx="5">
                  <c:v>-7.16170105262273</c:v>
                </c:pt>
                <c:pt idx="6">
                  <c:v>-6.72962258474168</c:v>
                </c:pt>
                <c:pt idx="7">
                  <c:v>-6.25168370155951</c:v>
                </c:pt>
                <c:pt idx="8">
                  <c:v>-6.01816082340566</c:v>
                </c:pt>
                <c:pt idx="9">
                  <c:v>-5.83118924516538</c:v>
                </c:pt>
                <c:pt idx="10">
                  <c:v>-1.44149543657189</c:v>
                </c:pt>
                <c:pt idx="11">
                  <c:v>-1.37339755085823</c:v>
                </c:pt>
                <c:pt idx="12">
                  <c:v>-1.30964931310473</c:v>
                </c:pt>
                <c:pt idx="13">
                  <c:v>-1.24984611010541</c:v>
                </c:pt>
                <c:pt idx="14">
                  <c:v>-1.19363325065669</c:v>
                </c:pt>
                <c:pt idx="15">
                  <c:v>-4.49886336274402</c:v>
                </c:pt>
                <c:pt idx="16">
                  <c:v>-4.2149897070544</c:v>
                </c:pt>
                <c:pt idx="17">
                  <c:v>-4.0339420911905</c:v>
                </c:pt>
                <c:pt idx="18">
                  <c:v>-3.77128786437114</c:v>
                </c:pt>
                <c:pt idx="19">
                  <c:v>-3.6975721099018</c:v>
                </c:pt>
                <c:pt idx="20">
                  <c:v>-3.64730728097016</c:v>
                </c:pt>
                <c:pt idx="21">
                  <c:v>-3.53616386950974</c:v>
                </c:pt>
                <c:pt idx="22">
                  <c:v>-3.47734468499404</c:v>
                </c:pt>
                <c:pt idx="23">
                  <c:v>-3.21702790003487</c:v>
                </c:pt>
                <c:pt idx="24">
                  <c:v>-3.13268429636507</c:v>
                </c:pt>
                <c:pt idx="25">
                  <c:v>-2.16399258325277</c:v>
                </c:pt>
                <c:pt idx="26">
                  <c:v>-2.03304373382294</c:v>
                </c:pt>
                <c:pt idx="27">
                  <c:v>-1.99237188060391</c:v>
                </c:pt>
                <c:pt idx="28">
                  <c:v>-1.9150533843409</c:v>
                </c:pt>
                <c:pt idx="29">
                  <c:v>-1.84267307344432</c:v>
                </c:pt>
                <c:pt idx="30">
                  <c:v>-1.64136687799688</c:v>
                </c:pt>
                <c:pt idx="31">
                  <c:v>-1.56157170490964</c:v>
                </c:pt>
                <c:pt idx="32">
                  <c:v>-1.52373580725683</c:v>
                </c:pt>
                <c:pt idx="33">
                  <c:v>-1.41774835003413</c:v>
                </c:pt>
                <c:pt idx="34">
                  <c:v>-1.35272604442727</c:v>
                </c:pt>
                <c:pt idx="35">
                  <c:v>-1.24981326890518</c:v>
                </c:pt>
                <c:pt idx="36">
                  <c:v>-1.11432636894706</c:v>
                </c:pt>
                <c:pt idx="37">
                  <c:v>-1.00840117507427</c:v>
                </c:pt>
                <c:pt idx="38">
                  <c:v>-0.892154263505137</c:v>
                </c:pt>
                <c:pt idx="39">
                  <c:v>-0.721912104322511</c:v>
                </c:pt>
                <c:pt idx="40">
                  <c:v>-4.64504422853916</c:v>
                </c:pt>
                <c:pt idx="41">
                  <c:v>-4.18383391019645</c:v>
                </c:pt>
                <c:pt idx="42">
                  <c:v>-4.08962180435999</c:v>
                </c:pt>
                <c:pt idx="43">
                  <c:v>-3.97533821595662</c:v>
                </c:pt>
                <c:pt idx="44">
                  <c:v>-3.88785176943659</c:v>
                </c:pt>
                <c:pt idx="45">
                  <c:v>-1.5858785770717</c:v>
                </c:pt>
                <c:pt idx="46">
                  <c:v>-1.48166706301358</c:v>
                </c:pt>
                <c:pt idx="47">
                  <c:v>-1.30144684695468</c:v>
                </c:pt>
                <c:pt idx="48">
                  <c:v>-1.15109404314484</c:v>
                </c:pt>
                <c:pt idx="49">
                  <c:v>-1.08485485138866</c:v>
                </c:pt>
                <c:pt idx="50">
                  <c:v>-2.41724120821317</c:v>
                </c:pt>
                <c:pt idx="51">
                  <c:v>-2.00493784360856</c:v>
                </c:pt>
                <c:pt idx="52">
                  <c:v>-1.6903560861336</c:v>
                </c:pt>
                <c:pt idx="53">
                  <c:v>-1.42980326183364</c:v>
                </c:pt>
                <c:pt idx="54">
                  <c:v>-1.35053354848015</c:v>
                </c:pt>
                <c:pt idx="55">
                  <c:v>-1.50734073142373</c:v>
                </c:pt>
                <c:pt idx="56">
                  <c:v>-1.32769435350403</c:v>
                </c:pt>
                <c:pt idx="57">
                  <c:v>-1.2893360807716</c:v>
                </c:pt>
                <c:pt idx="58">
                  <c:v>-1.25629154359038</c:v>
                </c:pt>
                <c:pt idx="59">
                  <c:v>-1.22481362360757</c:v>
                </c:pt>
                <c:pt idx="60">
                  <c:v>-1.74117469150872</c:v>
                </c:pt>
                <c:pt idx="61">
                  <c:v>-1.64711111147711</c:v>
                </c:pt>
                <c:pt idx="62">
                  <c:v>-1.53383176078094</c:v>
                </c:pt>
                <c:pt idx="63">
                  <c:v>-1.31025806413413</c:v>
                </c:pt>
                <c:pt idx="64">
                  <c:v>-1.2120478046509</c:v>
                </c:pt>
                <c:pt idx="65">
                  <c:v>-2.77953291396768</c:v>
                </c:pt>
                <c:pt idx="66">
                  <c:v>-2.73217072577118</c:v>
                </c:pt>
                <c:pt idx="67">
                  <c:v>-2.68629647112278</c:v>
                </c:pt>
                <c:pt idx="68">
                  <c:v>-2.64194490999056</c:v>
                </c:pt>
                <c:pt idx="69">
                  <c:v>-2.59899269400521</c:v>
                </c:pt>
                <c:pt idx="70">
                  <c:v>-3.39007489974641</c:v>
                </c:pt>
                <c:pt idx="71">
                  <c:v>-3.23874049844978</c:v>
                </c:pt>
                <c:pt idx="72">
                  <c:v>-3.09985487101264</c:v>
                </c:pt>
                <c:pt idx="73">
                  <c:v>-2.642410463116</c:v>
                </c:pt>
                <c:pt idx="74">
                  <c:v>-2.23405018944608</c:v>
                </c:pt>
                <c:pt idx="75">
                  <c:v>-3.19928362716007</c:v>
                </c:pt>
                <c:pt idx="76">
                  <c:v>-3.09272641796731</c:v>
                </c:pt>
                <c:pt idx="77">
                  <c:v>-2.84143339244261</c:v>
                </c:pt>
                <c:pt idx="78">
                  <c:v>-2.45298581210432</c:v>
                </c:pt>
                <c:pt idx="79">
                  <c:v>-2.38702149828498</c:v>
                </c:pt>
                <c:pt idx="80">
                  <c:v>-2.1491649437667</c:v>
                </c:pt>
                <c:pt idx="81">
                  <c:v>-2.07670174371515</c:v>
                </c:pt>
                <c:pt idx="82">
                  <c:v>-1.95213422171278</c:v>
                </c:pt>
                <c:pt idx="83">
                  <c:v>-1.84586174094678</c:v>
                </c:pt>
                <c:pt idx="84">
                  <c:v>-1.75496836829878</c:v>
                </c:pt>
                <c:pt idx="85">
                  <c:v>-2.56779767786874</c:v>
                </c:pt>
                <c:pt idx="86">
                  <c:v>-2.2690859514413</c:v>
                </c:pt>
                <c:pt idx="87">
                  <c:v>-2.20469000834855</c:v>
                </c:pt>
                <c:pt idx="88">
                  <c:v>-2.08598266942499</c:v>
                </c:pt>
                <c:pt idx="89">
                  <c:v>-1.97905261704279</c:v>
                </c:pt>
                <c:pt idx="90">
                  <c:v>-1.18966455647835</c:v>
                </c:pt>
                <c:pt idx="91">
                  <c:v>-1.08089054237672</c:v>
                </c:pt>
                <c:pt idx="92">
                  <c:v>-1.07859625255815</c:v>
                </c:pt>
                <c:pt idx="93">
                  <c:v>-0.776638983064612</c:v>
                </c:pt>
                <c:pt idx="94">
                  <c:v>-0.564805508943849</c:v>
                </c:pt>
                <c:pt idx="95">
                  <c:v>-6.72990400919891</c:v>
                </c:pt>
                <c:pt idx="96">
                  <c:v>-6.00033589492373</c:v>
                </c:pt>
                <c:pt idx="97">
                  <c:v>-5.76325215867138</c:v>
                </c:pt>
                <c:pt idx="98">
                  <c:v>-5.55029103717826</c:v>
                </c:pt>
                <c:pt idx="99">
                  <c:v>-5.3579477782624</c:v>
                </c:pt>
                <c:pt idx="100">
                  <c:v>-2.76537488262942</c:v>
                </c:pt>
                <c:pt idx="101">
                  <c:v>-2.67412792970865</c:v>
                </c:pt>
                <c:pt idx="102">
                  <c:v>-2.58870922199319</c:v>
                </c:pt>
                <c:pt idx="103">
                  <c:v>-2.50857670958791</c:v>
                </c:pt>
                <c:pt idx="104">
                  <c:v>-2.43325484828817</c:v>
                </c:pt>
                <c:pt idx="105">
                  <c:v>-2.60854063572303</c:v>
                </c:pt>
                <c:pt idx="106">
                  <c:v>-2.14823957244914</c:v>
                </c:pt>
                <c:pt idx="107">
                  <c:v>-1.88656931350281</c:v>
                </c:pt>
                <c:pt idx="108">
                  <c:v>-1.71651013700331</c:v>
                </c:pt>
                <c:pt idx="109">
                  <c:v>-1.62528299280379</c:v>
                </c:pt>
                <c:pt idx="110">
                  <c:v>-3.41701253150537</c:v>
                </c:pt>
                <c:pt idx="111">
                  <c:v>-3.39204340994318</c:v>
                </c:pt>
                <c:pt idx="112">
                  <c:v>-3.26103096276089</c:v>
                </c:pt>
                <c:pt idx="113">
                  <c:v>-3.17367460411427</c:v>
                </c:pt>
                <c:pt idx="114">
                  <c:v>-2.94364596330429</c:v>
                </c:pt>
                <c:pt idx="115">
                  <c:v>-2.69396044060345</c:v>
                </c:pt>
                <c:pt idx="116">
                  <c:v>-2.60463002316858</c:v>
                </c:pt>
                <c:pt idx="117">
                  <c:v>-2.52100477537099</c:v>
                </c:pt>
                <c:pt idx="118">
                  <c:v>-2.44255593477353</c:v>
                </c:pt>
                <c:pt idx="119">
                  <c:v>-2.36881591905557</c:v>
                </c:pt>
                <c:pt idx="120">
                  <c:v>-3.56870742779406</c:v>
                </c:pt>
                <c:pt idx="121">
                  <c:v>-3.15021127851064</c:v>
                </c:pt>
              </c:numCache>
            </c:numRef>
          </c:yVal>
          <c:smooth val="0"/>
        </c:ser>
        <c:axId val="99339936"/>
        <c:axId val="55641401"/>
      </c:scatterChart>
      <c:valAx>
        <c:axId val="99339936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55641401"/>
        <c:crosses val="autoZero"/>
        <c:crossBetween val="midCat"/>
      </c:valAx>
      <c:valAx>
        <c:axId val="5564140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99339936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Aptos Narrow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Aptos Narrow"/>
              </a:rPr>
              <a:t>T2 Parity Plot	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paste_data_here!$E$2:$E$123</c:f>
              <c:numCache>
                <c:formatCode>General</c:formatCode>
                <c:ptCount val="122"/>
                <c:pt idx="0">
                  <c:v>0.21913553</c:v>
                </c:pt>
                <c:pt idx="1">
                  <c:v>0.15956457</c:v>
                </c:pt>
                <c:pt idx="2">
                  <c:v>0.098939948</c:v>
                </c:pt>
                <c:pt idx="3">
                  <c:v>-0.017146159</c:v>
                </c:pt>
                <c:pt idx="4">
                  <c:v>-0.118783536</c:v>
                </c:pt>
                <c:pt idx="5">
                  <c:v>-0.881889305</c:v>
                </c:pt>
                <c:pt idx="6">
                  <c:v>-1.052683357</c:v>
                </c:pt>
                <c:pt idx="7">
                  <c:v>-1.207311706</c:v>
                </c:pt>
                <c:pt idx="8">
                  <c:v>-1.290984181</c:v>
                </c:pt>
                <c:pt idx="9">
                  <c:v>-1.358679194</c:v>
                </c:pt>
                <c:pt idx="10">
                  <c:v>0.082501222</c:v>
                </c:pt>
                <c:pt idx="11">
                  <c:v>-0.075801713</c:v>
                </c:pt>
                <c:pt idx="12">
                  <c:v>-0.228156093</c:v>
                </c:pt>
                <c:pt idx="13">
                  <c:v>-0.360969868</c:v>
                </c:pt>
                <c:pt idx="14">
                  <c:v>-0.481266822</c:v>
                </c:pt>
                <c:pt idx="15">
                  <c:v>0.224742273</c:v>
                </c:pt>
                <c:pt idx="16">
                  <c:v>-0.081210055</c:v>
                </c:pt>
                <c:pt idx="17">
                  <c:v>-0.271808723</c:v>
                </c:pt>
                <c:pt idx="18">
                  <c:v>-0.549913012</c:v>
                </c:pt>
                <c:pt idx="19">
                  <c:v>-0.63111179</c:v>
                </c:pt>
                <c:pt idx="20">
                  <c:v>-1.149169012</c:v>
                </c:pt>
                <c:pt idx="21">
                  <c:v>-1.249667764</c:v>
                </c:pt>
                <c:pt idx="22">
                  <c:v>-1.302320927</c:v>
                </c:pt>
                <c:pt idx="23">
                  <c:v>-1.543182117</c:v>
                </c:pt>
                <c:pt idx="24">
                  <c:v>-1.626584071</c:v>
                </c:pt>
                <c:pt idx="25">
                  <c:v>-0.050241216</c:v>
                </c:pt>
                <c:pt idx="26">
                  <c:v>-0.289016295</c:v>
                </c:pt>
                <c:pt idx="27">
                  <c:v>-0.348140041</c:v>
                </c:pt>
                <c:pt idx="28">
                  <c:v>-0.487760351</c:v>
                </c:pt>
                <c:pt idx="29">
                  <c:v>-0.603306477</c:v>
                </c:pt>
                <c:pt idx="30">
                  <c:v>-0.588787165</c:v>
                </c:pt>
                <c:pt idx="31">
                  <c:v>-0.711311151</c:v>
                </c:pt>
                <c:pt idx="32">
                  <c:v>-0.776528789</c:v>
                </c:pt>
                <c:pt idx="33">
                  <c:v>-0.933945667</c:v>
                </c:pt>
                <c:pt idx="34">
                  <c:v>-1.038458366</c:v>
                </c:pt>
                <c:pt idx="35">
                  <c:v>2.079566534</c:v>
                </c:pt>
                <c:pt idx="36">
                  <c:v>1.505631744</c:v>
                </c:pt>
                <c:pt idx="37">
                  <c:v>1.101607798</c:v>
                </c:pt>
                <c:pt idx="38">
                  <c:v>0.689139159</c:v>
                </c:pt>
                <c:pt idx="39">
                  <c:v>0.129272336</c:v>
                </c:pt>
                <c:pt idx="40">
                  <c:v>-0.369615455</c:v>
                </c:pt>
                <c:pt idx="41">
                  <c:v>-0.834710745</c:v>
                </c:pt>
                <c:pt idx="42">
                  <c:v>-0.93140437</c:v>
                </c:pt>
                <c:pt idx="43">
                  <c:v>-1.046969056</c:v>
                </c:pt>
                <c:pt idx="44">
                  <c:v>-1.139434283</c:v>
                </c:pt>
                <c:pt idx="45">
                  <c:v>0.891957055</c:v>
                </c:pt>
                <c:pt idx="46">
                  <c:v>0.653782457</c:v>
                </c:pt>
                <c:pt idx="47">
                  <c:v>0.251614383</c:v>
                </c:pt>
                <c:pt idx="48">
                  <c:v>-0.077788583</c:v>
                </c:pt>
                <c:pt idx="49">
                  <c:v>-0.222218979</c:v>
                </c:pt>
                <c:pt idx="50">
                  <c:v>0.403463105</c:v>
                </c:pt>
                <c:pt idx="51">
                  <c:v>-0.236102152</c:v>
                </c:pt>
                <c:pt idx="52">
                  <c:v>-0.68319685</c:v>
                </c:pt>
                <c:pt idx="53">
                  <c:v>-1.051251717</c:v>
                </c:pt>
                <c:pt idx="54">
                  <c:v>-1.161232651</c:v>
                </c:pt>
                <c:pt idx="55">
                  <c:v>-0.5642264</c:v>
                </c:pt>
                <c:pt idx="56">
                  <c:v>-0.827822084</c:v>
                </c:pt>
                <c:pt idx="57">
                  <c:v>-0.892818376</c:v>
                </c:pt>
                <c:pt idx="58">
                  <c:v>-0.943148186</c:v>
                </c:pt>
                <c:pt idx="59">
                  <c:v>-0.993171776</c:v>
                </c:pt>
                <c:pt idx="60">
                  <c:v>1.678590771</c:v>
                </c:pt>
                <c:pt idx="61">
                  <c:v>1.12037378</c:v>
                </c:pt>
                <c:pt idx="62">
                  <c:v>0.516410002</c:v>
                </c:pt>
                <c:pt idx="63">
                  <c:v>-0.452556716</c:v>
                </c:pt>
                <c:pt idx="64">
                  <c:v>-0.829196025</c:v>
                </c:pt>
                <c:pt idx="65">
                  <c:v>-0.531368525</c:v>
                </c:pt>
                <c:pt idx="66">
                  <c:v>-0.604587004</c:v>
                </c:pt>
                <c:pt idx="67">
                  <c:v>-0.699165253</c:v>
                </c:pt>
                <c:pt idx="68">
                  <c:v>-0.719285838</c:v>
                </c:pt>
                <c:pt idx="69">
                  <c:v>-0.814185509</c:v>
                </c:pt>
                <c:pt idx="70">
                  <c:v>4.615120517</c:v>
                </c:pt>
                <c:pt idx="71">
                  <c:v>4.060443011</c:v>
                </c:pt>
                <c:pt idx="72">
                  <c:v>3.496507561</c:v>
                </c:pt>
                <c:pt idx="73">
                  <c:v>1.808288771</c:v>
                </c:pt>
                <c:pt idx="74">
                  <c:v>0.395212732</c:v>
                </c:pt>
                <c:pt idx="75">
                  <c:v>2.068266837</c:v>
                </c:pt>
                <c:pt idx="76">
                  <c:v>1.718023223</c:v>
                </c:pt>
                <c:pt idx="77">
                  <c:v>0.904218151</c:v>
                </c:pt>
                <c:pt idx="78">
                  <c:v>-0.332261116</c:v>
                </c:pt>
                <c:pt idx="79">
                  <c:v>-0.533753128</c:v>
                </c:pt>
                <c:pt idx="80">
                  <c:v>-0.40947313</c:v>
                </c:pt>
                <c:pt idx="81">
                  <c:v>-0.509160344</c:v>
                </c:pt>
                <c:pt idx="82">
                  <c:v>-0.675307262</c:v>
                </c:pt>
                <c:pt idx="83">
                  <c:v>-0.820980552</c:v>
                </c:pt>
                <c:pt idx="84">
                  <c:v>-0.946749939</c:v>
                </c:pt>
                <c:pt idx="85">
                  <c:v>-0.432322562</c:v>
                </c:pt>
                <c:pt idx="86">
                  <c:v>-0.901648455</c:v>
                </c:pt>
                <c:pt idx="87">
                  <c:v>-1.008680181</c:v>
                </c:pt>
                <c:pt idx="88">
                  <c:v>-1.200977295</c:v>
                </c:pt>
                <c:pt idx="89">
                  <c:v>-1.376740148</c:v>
                </c:pt>
                <c:pt idx="90">
                  <c:v>1.877937165</c:v>
                </c:pt>
                <c:pt idx="91">
                  <c:v>1.241268589</c:v>
                </c:pt>
                <c:pt idx="92">
                  <c:v>1.187843422</c:v>
                </c:pt>
                <c:pt idx="93">
                  <c:v>-0.221894332</c:v>
                </c:pt>
                <c:pt idx="94">
                  <c:v>-1.018877321</c:v>
                </c:pt>
                <c:pt idx="95">
                  <c:v>0.31481074</c:v>
                </c:pt>
                <c:pt idx="96">
                  <c:v>-0.369615455</c:v>
                </c:pt>
                <c:pt idx="97">
                  <c:v>-0.572701027</c:v>
                </c:pt>
                <c:pt idx="98">
                  <c:v>-0.759286983</c:v>
                </c:pt>
                <c:pt idx="99">
                  <c:v>-0.918793862</c:v>
                </c:pt>
                <c:pt idx="100">
                  <c:v>-0.497580397</c:v>
                </c:pt>
                <c:pt idx="101">
                  <c:v>-0.62735944</c:v>
                </c:pt>
                <c:pt idx="102">
                  <c:v>-0.731888009</c:v>
                </c:pt>
                <c:pt idx="103">
                  <c:v>-0.790319092</c:v>
                </c:pt>
                <c:pt idx="104">
                  <c:v>-0.927604492</c:v>
                </c:pt>
                <c:pt idx="105">
                  <c:v>1.336368552</c:v>
                </c:pt>
                <c:pt idx="106">
                  <c:v>0.004091618</c:v>
                </c:pt>
                <c:pt idx="107">
                  <c:v>-0.583396317</c:v>
                </c:pt>
                <c:pt idx="108">
                  <c:v>-0.940583424</c:v>
                </c:pt>
                <c:pt idx="109">
                  <c:v>-1.129483952</c:v>
                </c:pt>
                <c:pt idx="110">
                  <c:v>0.612479277</c:v>
                </c:pt>
                <c:pt idx="111">
                  <c:v>0.600044562</c:v>
                </c:pt>
                <c:pt idx="112">
                  <c:v>0.340748793</c:v>
                </c:pt>
                <c:pt idx="113">
                  <c:v>0.196142276</c:v>
                </c:pt>
                <c:pt idx="114">
                  <c:v>-0.176856517</c:v>
                </c:pt>
                <c:pt idx="115">
                  <c:v>-0.386398045</c:v>
                </c:pt>
                <c:pt idx="116">
                  <c:v>-0.509992637</c:v>
                </c:pt>
                <c:pt idx="117">
                  <c:v>-0.620826519</c:v>
                </c:pt>
                <c:pt idx="118">
                  <c:v>-0.731888009</c:v>
                </c:pt>
                <c:pt idx="119">
                  <c:v>-0.834710745</c:v>
                </c:pt>
                <c:pt idx="120">
                  <c:v>-0.525262672</c:v>
                </c:pt>
                <c:pt idx="121">
                  <c:v>-0.8603831</c:v>
                </c:pt>
              </c:numCache>
            </c:numRef>
          </c:xVal>
          <c:yVal>
            <c:numRef>
              <c:f>paste_data_here!$F$2:$F$123</c:f>
              <c:numCache>
                <c:formatCode>General</c:formatCode>
                <c:ptCount val="122"/>
                <c:pt idx="0">
                  <c:v>-1.53795306387228</c:v>
                </c:pt>
                <c:pt idx="1">
                  <c:v>-1.50098059604152</c:v>
                </c:pt>
                <c:pt idx="2">
                  <c:v>-1.4623677147343</c:v>
                </c:pt>
                <c:pt idx="3">
                  <c:v>-1.3868611914461</c:v>
                </c:pt>
                <c:pt idx="4">
                  <c:v>-1.31974903859716</c:v>
                </c:pt>
                <c:pt idx="5">
                  <c:v>-7.16170105262273</c:v>
                </c:pt>
                <c:pt idx="6">
                  <c:v>-6.72962258474168</c:v>
                </c:pt>
                <c:pt idx="7">
                  <c:v>-6.25168370155951</c:v>
                </c:pt>
                <c:pt idx="8">
                  <c:v>-6.01816082340566</c:v>
                </c:pt>
                <c:pt idx="9">
                  <c:v>-5.83118924516538</c:v>
                </c:pt>
                <c:pt idx="10">
                  <c:v>-1.44149543657189</c:v>
                </c:pt>
                <c:pt idx="11">
                  <c:v>-1.37339755085823</c:v>
                </c:pt>
                <c:pt idx="12">
                  <c:v>-1.30964931310473</c:v>
                </c:pt>
                <c:pt idx="13">
                  <c:v>-1.24984611010541</c:v>
                </c:pt>
                <c:pt idx="14">
                  <c:v>-1.19363325065669</c:v>
                </c:pt>
                <c:pt idx="15">
                  <c:v>-4.49886336274402</c:v>
                </c:pt>
                <c:pt idx="16">
                  <c:v>-4.2149897070544</c:v>
                </c:pt>
                <c:pt idx="17">
                  <c:v>-4.0339420911905</c:v>
                </c:pt>
                <c:pt idx="18">
                  <c:v>-3.77128786437114</c:v>
                </c:pt>
                <c:pt idx="19">
                  <c:v>-3.6975721099018</c:v>
                </c:pt>
                <c:pt idx="20">
                  <c:v>-3.64730728097016</c:v>
                </c:pt>
                <c:pt idx="21">
                  <c:v>-3.53616386950974</c:v>
                </c:pt>
                <c:pt idx="22">
                  <c:v>-3.47734468499404</c:v>
                </c:pt>
                <c:pt idx="23">
                  <c:v>-3.21702790003487</c:v>
                </c:pt>
                <c:pt idx="24">
                  <c:v>-3.13268429636507</c:v>
                </c:pt>
                <c:pt idx="25">
                  <c:v>-2.16399258325277</c:v>
                </c:pt>
                <c:pt idx="26">
                  <c:v>-2.03304373382294</c:v>
                </c:pt>
                <c:pt idx="27">
                  <c:v>-1.99237188060391</c:v>
                </c:pt>
                <c:pt idx="28">
                  <c:v>-1.9150533843409</c:v>
                </c:pt>
                <c:pt idx="29">
                  <c:v>-1.84267307344432</c:v>
                </c:pt>
                <c:pt idx="30">
                  <c:v>-1.64136687799688</c:v>
                </c:pt>
                <c:pt idx="31">
                  <c:v>-1.56157170490964</c:v>
                </c:pt>
                <c:pt idx="32">
                  <c:v>-1.52373580725683</c:v>
                </c:pt>
                <c:pt idx="33">
                  <c:v>-1.41774835003413</c:v>
                </c:pt>
                <c:pt idx="34">
                  <c:v>-1.35272604442727</c:v>
                </c:pt>
                <c:pt idx="35">
                  <c:v>-1.24981326890518</c:v>
                </c:pt>
                <c:pt idx="36">
                  <c:v>-1.11432636894706</c:v>
                </c:pt>
                <c:pt idx="37">
                  <c:v>-1.00840117507427</c:v>
                </c:pt>
                <c:pt idx="38">
                  <c:v>-0.892154263505137</c:v>
                </c:pt>
                <c:pt idx="39">
                  <c:v>-0.721912104322511</c:v>
                </c:pt>
                <c:pt idx="40">
                  <c:v>-4.64504422853916</c:v>
                </c:pt>
                <c:pt idx="41">
                  <c:v>-4.18383391019645</c:v>
                </c:pt>
                <c:pt idx="42">
                  <c:v>-4.08962180435999</c:v>
                </c:pt>
                <c:pt idx="43">
                  <c:v>-3.97533821595662</c:v>
                </c:pt>
                <c:pt idx="44">
                  <c:v>-3.88785176943659</c:v>
                </c:pt>
                <c:pt idx="45">
                  <c:v>-1.5858785770717</c:v>
                </c:pt>
                <c:pt idx="46">
                  <c:v>-1.48166706301358</c:v>
                </c:pt>
                <c:pt idx="47">
                  <c:v>-1.30144684695468</c:v>
                </c:pt>
                <c:pt idx="48">
                  <c:v>-1.15109404314484</c:v>
                </c:pt>
                <c:pt idx="49">
                  <c:v>-1.08485485138866</c:v>
                </c:pt>
                <c:pt idx="50">
                  <c:v>-2.41724120821317</c:v>
                </c:pt>
                <c:pt idx="51">
                  <c:v>-2.00493784360856</c:v>
                </c:pt>
                <c:pt idx="52">
                  <c:v>-1.6903560861336</c:v>
                </c:pt>
                <c:pt idx="53">
                  <c:v>-1.42980326183364</c:v>
                </c:pt>
                <c:pt idx="54">
                  <c:v>-1.35053354848015</c:v>
                </c:pt>
                <c:pt idx="55">
                  <c:v>-1.50734073142373</c:v>
                </c:pt>
                <c:pt idx="56">
                  <c:v>-1.32769435350403</c:v>
                </c:pt>
                <c:pt idx="57">
                  <c:v>-1.2893360807716</c:v>
                </c:pt>
                <c:pt idx="58">
                  <c:v>-1.25629154359038</c:v>
                </c:pt>
                <c:pt idx="59">
                  <c:v>-1.22481362360757</c:v>
                </c:pt>
                <c:pt idx="60">
                  <c:v>-1.74117469150872</c:v>
                </c:pt>
                <c:pt idx="61">
                  <c:v>-1.64711111147711</c:v>
                </c:pt>
                <c:pt idx="62">
                  <c:v>-1.53383176078094</c:v>
                </c:pt>
                <c:pt idx="63">
                  <c:v>-1.31025806413413</c:v>
                </c:pt>
                <c:pt idx="64">
                  <c:v>-1.2120478046509</c:v>
                </c:pt>
                <c:pt idx="65">
                  <c:v>-2.77953291396768</c:v>
                </c:pt>
                <c:pt idx="66">
                  <c:v>-2.73217072577118</c:v>
                </c:pt>
                <c:pt idx="67">
                  <c:v>-2.68629647112278</c:v>
                </c:pt>
                <c:pt idx="68">
                  <c:v>-2.64194490999056</c:v>
                </c:pt>
                <c:pt idx="69">
                  <c:v>-2.59899269400521</c:v>
                </c:pt>
                <c:pt idx="70">
                  <c:v>-3.39007489974641</c:v>
                </c:pt>
                <c:pt idx="71">
                  <c:v>-3.23874049844978</c:v>
                </c:pt>
                <c:pt idx="72">
                  <c:v>-3.09985487101264</c:v>
                </c:pt>
                <c:pt idx="73">
                  <c:v>-2.642410463116</c:v>
                </c:pt>
                <c:pt idx="74">
                  <c:v>-2.23405018944608</c:v>
                </c:pt>
                <c:pt idx="75">
                  <c:v>-3.19928362716007</c:v>
                </c:pt>
                <c:pt idx="76">
                  <c:v>-3.09272641796731</c:v>
                </c:pt>
                <c:pt idx="77">
                  <c:v>-2.84143339244261</c:v>
                </c:pt>
                <c:pt idx="78">
                  <c:v>-2.45298581210432</c:v>
                </c:pt>
                <c:pt idx="79">
                  <c:v>-2.38702149828498</c:v>
                </c:pt>
                <c:pt idx="80">
                  <c:v>-2.1491649437667</c:v>
                </c:pt>
                <c:pt idx="81">
                  <c:v>-2.07670174371515</c:v>
                </c:pt>
                <c:pt idx="82">
                  <c:v>-1.95213422171278</c:v>
                </c:pt>
                <c:pt idx="83">
                  <c:v>-1.84586174094678</c:v>
                </c:pt>
                <c:pt idx="84">
                  <c:v>-1.75496836829878</c:v>
                </c:pt>
                <c:pt idx="85">
                  <c:v>-2.56779767786874</c:v>
                </c:pt>
                <c:pt idx="86">
                  <c:v>-2.2690859514413</c:v>
                </c:pt>
                <c:pt idx="87">
                  <c:v>-2.20469000834855</c:v>
                </c:pt>
                <c:pt idx="88">
                  <c:v>-2.08598266942499</c:v>
                </c:pt>
                <c:pt idx="89">
                  <c:v>-1.97905261704279</c:v>
                </c:pt>
                <c:pt idx="90">
                  <c:v>-1.18966455647835</c:v>
                </c:pt>
                <c:pt idx="91">
                  <c:v>-1.08089054237672</c:v>
                </c:pt>
                <c:pt idx="92">
                  <c:v>-1.07859625255815</c:v>
                </c:pt>
                <c:pt idx="93">
                  <c:v>-0.776638983064612</c:v>
                </c:pt>
                <c:pt idx="94">
                  <c:v>-0.564805508943849</c:v>
                </c:pt>
                <c:pt idx="95">
                  <c:v>-6.72990400919891</c:v>
                </c:pt>
                <c:pt idx="96">
                  <c:v>-6.00033589492373</c:v>
                </c:pt>
                <c:pt idx="97">
                  <c:v>-5.76325215867138</c:v>
                </c:pt>
                <c:pt idx="98">
                  <c:v>-5.55029103717826</c:v>
                </c:pt>
                <c:pt idx="99">
                  <c:v>-5.3579477782624</c:v>
                </c:pt>
                <c:pt idx="100">
                  <c:v>-2.76537488262942</c:v>
                </c:pt>
                <c:pt idx="101">
                  <c:v>-2.67412792970865</c:v>
                </c:pt>
                <c:pt idx="102">
                  <c:v>-2.58870922199319</c:v>
                </c:pt>
                <c:pt idx="103">
                  <c:v>-2.50857670958791</c:v>
                </c:pt>
                <c:pt idx="104">
                  <c:v>-2.43325484828817</c:v>
                </c:pt>
                <c:pt idx="105">
                  <c:v>-2.60854063572303</c:v>
                </c:pt>
                <c:pt idx="106">
                  <c:v>-2.14823957244914</c:v>
                </c:pt>
                <c:pt idx="107">
                  <c:v>-1.88656931350281</c:v>
                </c:pt>
                <c:pt idx="108">
                  <c:v>-1.71651013700331</c:v>
                </c:pt>
                <c:pt idx="109">
                  <c:v>-1.62528299280379</c:v>
                </c:pt>
                <c:pt idx="110">
                  <c:v>-3.41701253150537</c:v>
                </c:pt>
                <c:pt idx="111">
                  <c:v>-3.39204340994318</c:v>
                </c:pt>
                <c:pt idx="112">
                  <c:v>-3.26103096276089</c:v>
                </c:pt>
                <c:pt idx="113">
                  <c:v>-3.17367460411427</c:v>
                </c:pt>
                <c:pt idx="114">
                  <c:v>-2.94364596330429</c:v>
                </c:pt>
                <c:pt idx="115">
                  <c:v>-2.69396044060345</c:v>
                </c:pt>
                <c:pt idx="116">
                  <c:v>-2.60463002316858</c:v>
                </c:pt>
                <c:pt idx="117">
                  <c:v>-2.52100477537099</c:v>
                </c:pt>
                <c:pt idx="118">
                  <c:v>-2.44255593477353</c:v>
                </c:pt>
                <c:pt idx="119">
                  <c:v>-2.36881591905557</c:v>
                </c:pt>
                <c:pt idx="120">
                  <c:v>-3.56870742779406</c:v>
                </c:pt>
                <c:pt idx="121">
                  <c:v>-3.15021127851064</c:v>
                </c:pt>
              </c:numCache>
            </c:numRef>
          </c:yVal>
          <c:smooth val="0"/>
        </c:ser>
        <c:axId val="34897357"/>
        <c:axId val="65564438"/>
      </c:scatterChart>
      <c:valAx>
        <c:axId val="34897357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65564438"/>
        <c:crosses val="autoZero"/>
        <c:crossBetween val="midCat"/>
      </c:valAx>
      <c:valAx>
        <c:axId val="6556443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34897357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Aptos Narrow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Aptos Narrow"/>
              </a:rPr>
              <a:t>T3 Parity Plot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paste_data_here!$E$2:$E$123</c:f>
              <c:numCache>
                <c:formatCode>General</c:formatCode>
                <c:ptCount val="122"/>
                <c:pt idx="0">
                  <c:v>0.21913553</c:v>
                </c:pt>
                <c:pt idx="1">
                  <c:v>0.15956457</c:v>
                </c:pt>
                <c:pt idx="2">
                  <c:v>0.098939948</c:v>
                </c:pt>
                <c:pt idx="3">
                  <c:v>-0.017146159</c:v>
                </c:pt>
                <c:pt idx="4">
                  <c:v>-0.118783536</c:v>
                </c:pt>
                <c:pt idx="5">
                  <c:v>-0.881889305</c:v>
                </c:pt>
                <c:pt idx="6">
                  <c:v>-1.052683357</c:v>
                </c:pt>
                <c:pt idx="7">
                  <c:v>-1.207311706</c:v>
                </c:pt>
                <c:pt idx="8">
                  <c:v>-1.290984181</c:v>
                </c:pt>
                <c:pt idx="9">
                  <c:v>-1.358679194</c:v>
                </c:pt>
                <c:pt idx="10">
                  <c:v>0.082501222</c:v>
                </c:pt>
                <c:pt idx="11">
                  <c:v>-0.075801713</c:v>
                </c:pt>
                <c:pt idx="12">
                  <c:v>-0.228156093</c:v>
                </c:pt>
                <c:pt idx="13">
                  <c:v>-0.360969868</c:v>
                </c:pt>
                <c:pt idx="14">
                  <c:v>-0.481266822</c:v>
                </c:pt>
                <c:pt idx="15">
                  <c:v>0.224742273</c:v>
                </c:pt>
                <c:pt idx="16">
                  <c:v>-0.081210055</c:v>
                </c:pt>
                <c:pt idx="17">
                  <c:v>-0.271808723</c:v>
                </c:pt>
                <c:pt idx="18">
                  <c:v>-0.549913012</c:v>
                </c:pt>
                <c:pt idx="19">
                  <c:v>-0.63111179</c:v>
                </c:pt>
                <c:pt idx="20">
                  <c:v>-1.149169012</c:v>
                </c:pt>
                <c:pt idx="21">
                  <c:v>-1.249667764</c:v>
                </c:pt>
                <c:pt idx="22">
                  <c:v>-1.302320927</c:v>
                </c:pt>
                <c:pt idx="23">
                  <c:v>-1.543182117</c:v>
                </c:pt>
                <c:pt idx="24">
                  <c:v>-1.626584071</c:v>
                </c:pt>
                <c:pt idx="25">
                  <c:v>-0.050241216</c:v>
                </c:pt>
                <c:pt idx="26">
                  <c:v>-0.289016295</c:v>
                </c:pt>
                <c:pt idx="27">
                  <c:v>-0.348140041</c:v>
                </c:pt>
                <c:pt idx="28">
                  <c:v>-0.487760351</c:v>
                </c:pt>
                <c:pt idx="29">
                  <c:v>-0.603306477</c:v>
                </c:pt>
                <c:pt idx="30">
                  <c:v>-0.588787165</c:v>
                </c:pt>
                <c:pt idx="31">
                  <c:v>-0.711311151</c:v>
                </c:pt>
                <c:pt idx="32">
                  <c:v>-0.776528789</c:v>
                </c:pt>
                <c:pt idx="33">
                  <c:v>-0.933945667</c:v>
                </c:pt>
                <c:pt idx="34">
                  <c:v>-1.038458366</c:v>
                </c:pt>
                <c:pt idx="35">
                  <c:v>2.079566534</c:v>
                </c:pt>
                <c:pt idx="36">
                  <c:v>1.505631744</c:v>
                </c:pt>
                <c:pt idx="37">
                  <c:v>1.101607798</c:v>
                </c:pt>
                <c:pt idx="38">
                  <c:v>0.689139159</c:v>
                </c:pt>
                <c:pt idx="39">
                  <c:v>0.129272336</c:v>
                </c:pt>
                <c:pt idx="40">
                  <c:v>-0.369615455</c:v>
                </c:pt>
                <c:pt idx="41">
                  <c:v>-0.834710745</c:v>
                </c:pt>
                <c:pt idx="42">
                  <c:v>-0.93140437</c:v>
                </c:pt>
                <c:pt idx="43">
                  <c:v>-1.046969056</c:v>
                </c:pt>
                <c:pt idx="44">
                  <c:v>-1.139434283</c:v>
                </c:pt>
                <c:pt idx="45">
                  <c:v>0.891957055</c:v>
                </c:pt>
                <c:pt idx="46">
                  <c:v>0.653782457</c:v>
                </c:pt>
                <c:pt idx="47">
                  <c:v>0.251614383</c:v>
                </c:pt>
                <c:pt idx="48">
                  <c:v>-0.077788583</c:v>
                </c:pt>
                <c:pt idx="49">
                  <c:v>-0.222218979</c:v>
                </c:pt>
                <c:pt idx="50">
                  <c:v>0.403463105</c:v>
                </c:pt>
                <c:pt idx="51">
                  <c:v>-0.236102152</c:v>
                </c:pt>
                <c:pt idx="52">
                  <c:v>-0.68319685</c:v>
                </c:pt>
                <c:pt idx="53">
                  <c:v>-1.051251717</c:v>
                </c:pt>
                <c:pt idx="54">
                  <c:v>-1.161232651</c:v>
                </c:pt>
                <c:pt idx="55">
                  <c:v>-0.5642264</c:v>
                </c:pt>
                <c:pt idx="56">
                  <c:v>-0.827822084</c:v>
                </c:pt>
                <c:pt idx="57">
                  <c:v>-0.892818376</c:v>
                </c:pt>
                <c:pt idx="58">
                  <c:v>-0.943148186</c:v>
                </c:pt>
                <c:pt idx="59">
                  <c:v>-0.993171776</c:v>
                </c:pt>
                <c:pt idx="60">
                  <c:v>1.678590771</c:v>
                </c:pt>
                <c:pt idx="61">
                  <c:v>1.12037378</c:v>
                </c:pt>
                <c:pt idx="62">
                  <c:v>0.516410002</c:v>
                </c:pt>
                <c:pt idx="63">
                  <c:v>-0.452556716</c:v>
                </c:pt>
                <c:pt idx="64">
                  <c:v>-0.829196025</c:v>
                </c:pt>
                <c:pt idx="65">
                  <c:v>-0.531368525</c:v>
                </c:pt>
                <c:pt idx="66">
                  <c:v>-0.604587004</c:v>
                </c:pt>
                <c:pt idx="67">
                  <c:v>-0.699165253</c:v>
                </c:pt>
                <c:pt idx="68">
                  <c:v>-0.719285838</c:v>
                </c:pt>
                <c:pt idx="69">
                  <c:v>-0.814185509</c:v>
                </c:pt>
                <c:pt idx="70">
                  <c:v>4.615120517</c:v>
                </c:pt>
                <c:pt idx="71">
                  <c:v>4.060443011</c:v>
                </c:pt>
                <c:pt idx="72">
                  <c:v>3.496507561</c:v>
                </c:pt>
                <c:pt idx="73">
                  <c:v>1.808288771</c:v>
                </c:pt>
                <c:pt idx="74">
                  <c:v>0.395212732</c:v>
                </c:pt>
                <c:pt idx="75">
                  <c:v>2.068266837</c:v>
                </c:pt>
                <c:pt idx="76">
                  <c:v>1.718023223</c:v>
                </c:pt>
                <c:pt idx="77">
                  <c:v>0.904218151</c:v>
                </c:pt>
                <c:pt idx="78">
                  <c:v>-0.332261116</c:v>
                </c:pt>
                <c:pt idx="79">
                  <c:v>-0.533753128</c:v>
                </c:pt>
                <c:pt idx="80">
                  <c:v>-0.40947313</c:v>
                </c:pt>
                <c:pt idx="81">
                  <c:v>-0.509160344</c:v>
                </c:pt>
                <c:pt idx="82">
                  <c:v>-0.675307262</c:v>
                </c:pt>
                <c:pt idx="83">
                  <c:v>-0.820980552</c:v>
                </c:pt>
                <c:pt idx="84">
                  <c:v>-0.946749939</c:v>
                </c:pt>
                <c:pt idx="85">
                  <c:v>-0.432322562</c:v>
                </c:pt>
                <c:pt idx="86">
                  <c:v>-0.901648455</c:v>
                </c:pt>
                <c:pt idx="87">
                  <c:v>-1.008680181</c:v>
                </c:pt>
                <c:pt idx="88">
                  <c:v>-1.200977295</c:v>
                </c:pt>
                <c:pt idx="89">
                  <c:v>-1.376740148</c:v>
                </c:pt>
                <c:pt idx="90">
                  <c:v>1.877937165</c:v>
                </c:pt>
                <c:pt idx="91">
                  <c:v>1.241268589</c:v>
                </c:pt>
                <c:pt idx="92">
                  <c:v>1.187843422</c:v>
                </c:pt>
                <c:pt idx="93">
                  <c:v>-0.221894332</c:v>
                </c:pt>
                <c:pt idx="94">
                  <c:v>-1.018877321</c:v>
                </c:pt>
                <c:pt idx="95">
                  <c:v>0.31481074</c:v>
                </c:pt>
                <c:pt idx="96">
                  <c:v>-0.369615455</c:v>
                </c:pt>
                <c:pt idx="97">
                  <c:v>-0.572701027</c:v>
                </c:pt>
                <c:pt idx="98">
                  <c:v>-0.759286983</c:v>
                </c:pt>
                <c:pt idx="99">
                  <c:v>-0.918793862</c:v>
                </c:pt>
                <c:pt idx="100">
                  <c:v>-0.497580397</c:v>
                </c:pt>
                <c:pt idx="101">
                  <c:v>-0.62735944</c:v>
                </c:pt>
                <c:pt idx="102">
                  <c:v>-0.731888009</c:v>
                </c:pt>
                <c:pt idx="103">
                  <c:v>-0.790319092</c:v>
                </c:pt>
                <c:pt idx="104">
                  <c:v>-0.927604492</c:v>
                </c:pt>
                <c:pt idx="105">
                  <c:v>1.336368552</c:v>
                </c:pt>
                <c:pt idx="106">
                  <c:v>0.004091618</c:v>
                </c:pt>
                <c:pt idx="107">
                  <c:v>-0.583396317</c:v>
                </c:pt>
                <c:pt idx="108">
                  <c:v>-0.940583424</c:v>
                </c:pt>
                <c:pt idx="109">
                  <c:v>-1.129483952</c:v>
                </c:pt>
                <c:pt idx="110">
                  <c:v>0.612479277</c:v>
                </c:pt>
                <c:pt idx="111">
                  <c:v>0.600044562</c:v>
                </c:pt>
                <c:pt idx="112">
                  <c:v>0.340748793</c:v>
                </c:pt>
                <c:pt idx="113">
                  <c:v>0.196142276</c:v>
                </c:pt>
                <c:pt idx="114">
                  <c:v>-0.176856517</c:v>
                </c:pt>
                <c:pt idx="115">
                  <c:v>-0.386398045</c:v>
                </c:pt>
                <c:pt idx="116">
                  <c:v>-0.509992637</c:v>
                </c:pt>
                <c:pt idx="117">
                  <c:v>-0.620826519</c:v>
                </c:pt>
                <c:pt idx="118">
                  <c:v>-0.731888009</c:v>
                </c:pt>
                <c:pt idx="119">
                  <c:v>-0.834710745</c:v>
                </c:pt>
                <c:pt idx="120">
                  <c:v>-0.525262672</c:v>
                </c:pt>
                <c:pt idx="121">
                  <c:v>-0.8603831</c:v>
                </c:pt>
              </c:numCache>
            </c:numRef>
          </c:xVal>
          <c:yVal>
            <c:numRef>
              <c:f>paste_data_here!$F$2:$F$123</c:f>
              <c:numCache>
                <c:formatCode>General</c:formatCode>
                <c:ptCount val="122"/>
                <c:pt idx="0">
                  <c:v>-1.53795306387228</c:v>
                </c:pt>
                <c:pt idx="1">
                  <c:v>-1.50098059604152</c:v>
                </c:pt>
                <c:pt idx="2">
                  <c:v>-1.4623677147343</c:v>
                </c:pt>
                <c:pt idx="3">
                  <c:v>-1.3868611914461</c:v>
                </c:pt>
                <c:pt idx="4">
                  <c:v>-1.31974903859716</c:v>
                </c:pt>
                <c:pt idx="5">
                  <c:v>-7.16170105262273</c:v>
                </c:pt>
                <c:pt idx="6">
                  <c:v>-6.72962258474168</c:v>
                </c:pt>
                <c:pt idx="7">
                  <c:v>-6.25168370155951</c:v>
                </c:pt>
                <c:pt idx="8">
                  <c:v>-6.01816082340566</c:v>
                </c:pt>
                <c:pt idx="9">
                  <c:v>-5.83118924516538</c:v>
                </c:pt>
                <c:pt idx="10">
                  <c:v>-1.44149543657189</c:v>
                </c:pt>
                <c:pt idx="11">
                  <c:v>-1.37339755085823</c:v>
                </c:pt>
                <c:pt idx="12">
                  <c:v>-1.30964931310473</c:v>
                </c:pt>
                <c:pt idx="13">
                  <c:v>-1.24984611010541</c:v>
                </c:pt>
                <c:pt idx="14">
                  <c:v>-1.19363325065669</c:v>
                </c:pt>
                <c:pt idx="15">
                  <c:v>-4.49886336274402</c:v>
                </c:pt>
                <c:pt idx="16">
                  <c:v>-4.2149897070544</c:v>
                </c:pt>
                <c:pt idx="17">
                  <c:v>-4.0339420911905</c:v>
                </c:pt>
                <c:pt idx="18">
                  <c:v>-3.77128786437114</c:v>
                </c:pt>
                <c:pt idx="19">
                  <c:v>-3.6975721099018</c:v>
                </c:pt>
                <c:pt idx="20">
                  <c:v>-3.64730728097016</c:v>
                </c:pt>
                <c:pt idx="21">
                  <c:v>-3.53616386950974</c:v>
                </c:pt>
                <c:pt idx="22">
                  <c:v>-3.47734468499404</c:v>
                </c:pt>
                <c:pt idx="23">
                  <c:v>-3.21702790003487</c:v>
                </c:pt>
                <c:pt idx="24">
                  <c:v>-3.13268429636507</c:v>
                </c:pt>
                <c:pt idx="25">
                  <c:v>-2.16399258325277</c:v>
                </c:pt>
                <c:pt idx="26">
                  <c:v>-2.03304373382294</c:v>
                </c:pt>
                <c:pt idx="27">
                  <c:v>-1.99237188060391</c:v>
                </c:pt>
                <c:pt idx="28">
                  <c:v>-1.9150533843409</c:v>
                </c:pt>
                <c:pt idx="29">
                  <c:v>-1.84267307344432</c:v>
                </c:pt>
                <c:pt idx="30">
                  <c:v>-1.64136687799688</c:v>
                </c:pt>
                <c:pt idx="31">
                  <c:v>-1.56157170490964</c:v>
                </c:pt>
                <c:pt idx="32">
                  <c:v>-1.52373580725683</c:v>
                </c:pt>
                <c:pt idx="33">
                  <c:v>-1.41774835003413</c:v>
                </c:pt>
                <c:pt idx="34">
                  <c:v>-1.35272604442727</c:v>
                </c:pt>
                <c:pt idx="35">
                  <c:v>-1.24981326890518</c:v>
                </c:pt>
                <c:pt idx="36">
                  <c:v>-1.11432636894706</c:v>
                </c:pt>
                <c:pt idx="37">
                  <c:v>-1.00840117507427</c:v>
                </c:pt>
                <c:pt idx="38">
                  <c:v>-0.892154263505137</c:v>
                </c:pt>
                <c:pt idx="39">
                  <c:v>-0.721912104322511</c:v>
                </c:pt>
                <c:pt idx="40">
                  <c:v>-4.64504422853916</c:v>
                </c:pt>
                <c:pt idx="41">
                  <c:v>-4.18383391019645</c:v>
                </c:pt>
                <c:pt idx="42">
                  <c:v>-4.08962180435999</c:v>
                </c:pt>
                <c:pt idx="43">
                  <c:v>-3.97533821595662</c:v>
                </c:pt>
                <c:pt idx="44">
                  <c:v>-3.88785176943659</c:v>
                </c:pt>
                <c:pt idx="45">
                  <c:v>-1.5858785770717</c:v>
                </c:pt>
                <c:pt idx="46">
                  <c:v>-1.48166706301358</c:v>
                </c:pt>
                <c:pt idx="47">
                  <c:v>-1.30144684695468</c:v>
                </c:pt>
                <c:pt idx="48">
                  <c:v>-1.15109404314484</c:v>
                </c:pt>
                <c:pt idx="49">
                  <c:v>-1.08485485138866</c:v>
                </c:pt>
                <c:pt idx="50">
                  <c:v>-2.41724120821317</c:v>
                </c:pt>
                <c:pt idx="51">
                  <c:v>-2.00493784360856</c:v>
                </c:pt>
                <c:pt idx="52">
                  <c:v>-1.6903560861336</c:v>
                </c:pt>
                <c:pt idx="53">
                  <c:v>-1.42980326183364</c:v>
                </c:pt>
                <c:pt idx="54">
                  <c:v>-1.35053354848015</c:v>
                </c:pt>
                <c:pt idx="55">
                  <c:v>-1.50734073142373</c:v>
                </c:pt>
                <c:pt idx="56">
                  <c:v>-1.32769435350403</c:v>
                </c:pt>
                <c:pt idx="57">
                  <c:v>-1.2893360807716</c:v>
                </c:pt>
                <c:pt idx="58">
                  <c:v>-1.25629154359038</c:v>
                </c:pt>
                <c:pt idx="59">
                  <c:v>-1.22481362360757</c:v>
                </c:pt>
                <c:pt idx="60">
                  <c:v>-1.74117469150872</c:v>
                </c:pt>
                <c:pt idx="61">
                  <c:v>-1.64711111147711</c:v>
                </c:pt>
                <c:pt idx="62">
                  <c:v>-1.53383176078094</c:v>
                </c:pt>
                <c:pt idx="63">
                  <c:v>-1.31025806413413</c:v>
                </c:pt>
                <c:pt idx="64">
                  <c:v>-1.2120478046509</c:v>
                </c:pt>
                <c:pt idx="65">
                  <c:v>-2.77953291396768</c:v>
                </c:pt>
                <c:pt idx="66">
                  <c:v>-2.73217072577118</c:v>
                </c:pt>
                <c:pt idx="67">
                  <c:v>-2.68629647112278</c:v>
                </c:pt>
                <c:pt idx="68">
                  <c:v>-2.64194490999056</c:v>
                </c:pt>
                <c:pt idx="69">
                  <c:v>-2.59899269400521</c:v>
                </c:pt>
                <c:pt idx="70">
                  <c:v>-3.39007489974641</c:v>
                </c:pt>
                <c:pt idx="71">
                  <c:v>-3.23874049844978</c:v>
                </c:pt>
                <c:pt idx="72">
                  <c:v>-3.09985487101264</c:v>
                </c:pt>
                <c:pt idx="73">
                  <c:v>-2.642410463116</c:v>
                </c:pt>
                <c:pt idx="74">
                  <c:v>-2.23405018944608</c:v>
                </c:pt>
                <c:pt idx="75">
                  <c:v>-3.19928362716007</c:v>
                </c:pt>
                <c:pt idx="76">
                  <c:v>-3.09272641796731</c:v>
                </c:pt>
                <c:pt idx="77">
                  <c:v>-2.84143339244261</c:v>
                </c:pt>
                <c:pt idx="78">
                  <c:v>-2.45298581210432</c:v>
                </c:pt>
                <c:pt idx="79">
                  <c:v>-2.38702149828498</c:v>
                </c:pt>
                <c:pt idx="80">
                  <c:v>-2.1491649437667</c:v>
                </c:pt>
                <c:pt idx="81">
                  <c:v>-2.07670174371515</c:v>
                </c:pt>
                <c:pt idx="82">
                  <c:v>-1.95213422171278</c:v>
                </c:pt>
                <c:pt idx="83">
                  <c:v>-1.84586174094678</c:v>
                </c:pt>
                <c:pt idx="84">
                  <c:v>-1.75496836829878</c:v>
                </c:pt>
                <c:pt idx="85">
                  <c:v>-2.56779767786874</c:v>
                </c:pt>
                <c:pt idx="86">
                  <c:v>-2.2690859514413</c:v>
                </c:pt>
                <c:pt idx="87">
                  <c:v>-2.20469000834855</c:v>
                </c:pt>
                <c:pt idx="88">
                  <c:v>-2.08598266942499</c:v>
                </c:pt>
                <c:pt idx="89">
                  <c:v>-1.97905261704279</c:v>
                </c:pt>
                <c:pt idx="90">
                  <c:v>-1.18966455647835</c:v>
                </c:pt>
                <c:pt idx="91">
                  <c:v>-1.08089054237672</c:v>
                </c:pt>
                <c:pt idx="92">
                  <c:v>-1.07859625255815</c:v>
                </c:pt>
                <c:pt idx="93">
                  <c:v>-0.776638983064612</c:v>
                </c:pt>
                <c:pt idx="94">
                  <c:v>-0.564805508943849</c:v>
                </c:pt>
                <c:pt idx="95">
                  <c:v>-6.72990400919891</c:v>
                </c:pt>
                <c:pt idx="96">
                  <c:v>-6.00033589492373</c:v>
                </c:pt>
                <c:pt idx="97">
                  <c:v>-5.76325215867138</c:v>
                </c:pt>
                <c:pt idx="98">
                  <c:v>-5.55029103717826</c:v>
                </c:pt>
                <c:pt idx="99">
                  <c:v>-5.3579477782624</c:v>
                </c:pt>
                <c:pt idx="100">
                  <c:v>-2.76537488262942</c:v>
                </c:pt>
                <c:pt idx="101">
                  <c:v>-2.67412792970865</c:v>
                </c:pt>
                <c:pt idx="102">
                  <c:v>-2.58870922199319</c:v>
                </c:pt>
                <c:pt idx="103">
                  <c:v>-2.50857670958791</c:v>
                </c:pt>
                <c:pt idx="104">
                  <c:v>-2.43325484828817</c:v>
                </c:pt>
                <c:pt idx="105">
                  <c:v>-2.60854063572303</c:v>
                </c:pt>
                <c:pt idx="106">
                  <c:v>-2.14823957244914</c:v>
                </c:pt>
                <c:pt idx="107">
                  <c:v>-1.88656931350281</c:v>
                </c:pt>
                <c:pt idx="108">
                  <c:v>-1.71651013700331</c:v>
                </c:pt>
                <c:pt idx="109">
                  <c:v>-1.62528299280379</c:v>
                </c:pt>
                <c:pt idx="110">
                  <c:v>-3.41701253150537</c:v>
                </c:pt>
                <c:pt idx="111">
                  <c:v>-3.39204340994318</c:v>
                </c:pt>
                <c:pt idx="112">
                  <c:v>-3.26103096276089</c:v>
                </c:pt>
                <c:pt idx="113">
                  <c:v>-3.17367460411427</c:v>
                </c:pt>
                <c:pt idx="114">
                  <c:v>-2.94364596330429</c:v>
                </c:pt>
                <c:pt idx="115">
                  <c:v>-2.69396044060345</c:v>
                </c:pt>
                <c:pt idx="116">
                  <c:v>-2.60463002316858</c:v>
                </c:pt>
                <c:pt idx="117">
                  <c:v>-2.52100477537099</c:v>
                </c:pt>
                <c:pt idx="118">
                  <c:v>-2.44255593477353</c:v>
                </c:pt>
                <c:pt idx="119">
                  <c:v>-2.36881591905557</c:v>
                </c:pt>
                <c:pt idx="120">
                  <c:v>-3.56870742779406</c:v>
                </c:pt>
                <c:pt idx="121">
                  <c:v>-3.15021127851064</c:v>
                </c:pt>
              </c:numCache>
            </c:numRef>
          </c:yVal>
          <c:smooth val="0"/>
        </c:ser>
        <c:axId val="1849801"/>
        <c:axId val="14796017"/>
      </c:scatterChart>
      <c:valAx>
        <c:axId val="1849801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14796017"/>
        <c:crosses val="autoZero"/>
        <c:crossBetween val="midCat"/>
      </c:valAx>
      <c:valAx>
        <c:axId val="1479601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1849801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Aptos Narrow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Aptos Narrow"/>
              </a:rPr>
              <a:t>T4 Parity Plot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T1!$E$2:$E$123</c:f>
              <c:numCache>
                <c:formatCode>General</c:formatCode>
                <c:ptCount val="122"/>
                <c:pt idx="0">
                  <c:v>0.21913553</c:v>
                </c:pt>
                <c:pt idx="1">
                  <c:v>-0.881889305</c:v>
                </c:pt>
                <c:pt idx="2">
                  <c:v>0.082501222</c:v>
                </c:pt>
                <c:pt idx="3">
                  <c:v>0.224742273</c:v>
                </c:pt>
                <c:pt idx="4">
                  <c:v>-1.149169012</c:v>
                </c:pt>
                <c:pt idx="5">
                  <c:v>-0.050241216</c:v>
                </c:pt>
                <c:pt idx="6">
                  <c:v>-0.588787165</c:v>
                </c:pt>
                <c:pt idx="7">
                  <c:v>2.079566534</c:v>
                </c:pt>
                <c:pt idx="8">
                  <c:v>-0.369615455</c:v>
                </c:pt>
                <c:pt idx="9">
                  <c:v>0.891957055</c:v>
                </c:pt>
                <c:pt idx="10">
                  <c:v>0.403463105</c:v>
                </c:pt>
                <c:pt idx="11">
                  <c:v>-0.5642264</c:v>
                </c:pt>
                <c:pt idx="12">
                  <c:v>1.678590771</c:v>
                </c:pt>
                <c:pt idx="13">
                  <c:v>-0.531368525</c:v>
                </c:pt>
                <c:pt idx="14">
                  <c:v>4.615120517</c:v>
                </c:pt>
                <c:pt idx="15">
                  <c:v>2.068266837</c:v>
                </c:pt>
                <c:pt idx="16">
                  <c:v>-0.40947313</c:v>
                </c:pt>
                <c:pt idx="17">
                  <c:v>-0.432322562</c:v>
                </c:pt>
                <c:pt idx="18">
                  <c:v>1.877937165</c:v>
                </c:pt>
                <c:pt idx="19">
                  <c:v>0.31481074</c:v>
                </c:pt>
                <c:pt idx="20">
                  <c:v>-0.497580397</c:v>
                </c:pt>
                <c:pt idx="21">
                  <c:v>1.336368552</c:v>
                </c:pt>
                <c:pt idx="22">
                  <c:v>0.612479277</c:v>
                </c:pt>
                <c:pt idx="23">
                  <c:v>-0.386398045</c:v>
                </c:pt>
                <c:pt idx="24">
                  <c:v>-0.525262672</c:v>
                </c:pt>
                <c:pt idx="25">
                  <c:v>-0.258770729</c:v>
                </c:pt>
                <c:pt idx="26">
                  <c:v>0.722657438</c:v>
                </c:pt>
                <c:pt idx="27">
                  <c:v>1.193012964</c:v>
                </c:pt>
                <c:pt idx="28">
                  <c:v>-0.295714244</c:v>
                </c:pt>
                <c:pt idx="29">
                  <c:v>-0.555997342</c:v>
                </c:pt>
                <c:pt idx="30">
                  <c:v>-0.437265421</c:v>
                </c:pt>
                <c:pt idx="31">
                  <c:v>-0.30788478</c:v>
                </c:pt>
                <c:pt idx="32">
                  <c:v>0.216884001</c:v>
                </c:pt>
                <c:pt idx="33">
                  <c:v>4.311470041</c:v>
                </c:pt>
                <c:pt idx="34">
                  <c:v>0.803614634</c:v>
                </c:pt>
                <c:pt idx="35">
                  <c:v>3.090132949</c:v>
                </c:pt>
                <c:pt idx="36">
                  <c:v>3.578411473</c:v>
                </c:pt>
                <c:pt idx="37">
                  <c:v>2.207636848</c:v>
                </c:pt>
                <c:pt idx="38">
                  <c:v>-0.231932057</c:v>
                </c:pt>
                <c:pt idx="39">
                  <c:v>1.041300922</c:v>
                </c:pt>
                <c:pt idx="40">
                  <c:v>1.028547414</c:v>
                </c:pt>
                <c:pt idx="41">
                  <c:v>1.01523068</c:v>
                </c:pt>
                <c:pt idx="42">
                  <c:v>0.674270125</c:v>
                </c:pt>
                <c:pt idx="43">
                  <c:v>0.673709487</c:v>
                </c:pt>
                <c:pt idx="44">
                  <c:v>0.065132095</c:v>
                </c:pt>
                <c:pt idx="45">
                  <c:v>-0.909563411</c:v>
                </c:pt>
                <c:pt idx="46">
                  <c:v>1.07636668</c:v>
                </c:pt>
                <c:pt idx="47">
                  <c:v>1.211970735</c:v>
                </c:pt>
                <c:pt idx="48">
                  <c:v>0.456791735</c:v>
                </c:pt>
                <c:pt idx="49">
                  <c:v>0.399782325</c:v>
                </c:pt>
                <c:pt idx="50">
                  <c:v>0.2569651</c:v>
                </c:pt>
                <c:pt idx="51">
                  <c:v>1.075343662</c:v>
                </c:pt>
                <c:pt idx="52">
                  <c:v>0.941958479</c:v>
                </c:pt>
                <c:pt idx="53">
                  <c:v>0.74678273</c:v>
                </c:pt>
                <c:pt idx="54">
                  <c:v>0.97455964</c:v>
                </c:pt>
              </c:numCache>
            </c:numRef>
          </c:xVal>
          <c:yVal>
            <c:numRef>
              <c:f>T1!$F$2:$F$123</c:f>
              <c:numCache>
                <c:formatCode>General</c:formatCode>
                <c:ptCount val="122"/>
                <c:pt idx="0">
                  <c:v>-1.53795306387228</c:v>
                </c:pt>
                <c:pt idx="1">
                  <c:v>-7.16170105262273</c:v>
                </c:pt>
                <c:pt idx="2">
                  <c:v>-1.44149543657189</c:v>
                </c:pt>
                <c:pt idx="3">
                  <c:v>-4.49886336274402</c:v>
                </c:pt>
                <c:pt idx="4">
                  <c:v>-3.64730728097016</c:v>
                </c:pt>
                <c:pt idx="5">
                  <c:v>-2.16399258325277</c:v>
                </c:pt>
                <c:pt idx="6">
                  <c:v>-1.64136687799688</c:v>
                </c:pt>
                <c:pt idx="7">
                  <c:v>-1.24981326890518</c:v>
                </c:pt>
                <c:pt idx="8">
                  <c:v>-4.64504422853916</c:v>
                </c:pt>
                <c:pt idx="9">
                  <c:v>-1.5858785770717</c:v>
                </c:pt>
                <c:pt idx="10">
                  <c:v>-2.41724120821317</c:v>
                </c:pt>
                <c:pt idx="11">
                  <c:v>-1.50734073142373</c:v>
                </c:pt>
                <c:pt idx="12">
                  <c:v>-1.74117469150872</c:v>
                </c:pt>
                <c:pt idx="13">
                  <c:v>-2.77953291396768</c:v>
                </c:pt>
                <c:pt idx="14">
                  <c:v>-3.39007489974641</c:v>
                </c:pt>
                <c:pt idx="15">
                  <c:v>-3.19928362716007</c:v>
                </c:pt>
                <c:pt idx="16">
                  <c:v>-2.1491649437667</c:v>
                </c:pt>
                <c:pt idx="17">
                  <c:v>-2.56779767786874</c:v>
                </c:pt>
                <c:pt idx="18">
                  <c:v>-1.18966455647835</c:v>
                </c:pt>
                <c:pt idx="19">
                  <c:v>-6.72990400919891</c:v>
                </c:pt>
                <c:pt idx="20">
                  <c:v>-2.76537488262942</c:v>
                </c:pt>
                <c:pt idx="21">
                  <c:v>-2.60854063572303</c:v>
                </c:pt>
                <c:pt idx="22">
                  <c:v>-3.41701253150537</c:v>
                </c:pt>
                <c:pt idx="23">
                  <c:v>-2.69396044060345</c:v>
                </c:pt>
                <c:pt idx="24">
                  <c:v>-3.56870742779406</c:v>
                </c:pt>
                <c:pt idx="25">
                  <c:v>-3.38516760769889</c:v>
                </c:pt>
                <c:pt idx="26">
                  <c:v>-2.62323555800829</c:v>
                </c:pt>
                <c:pt idx="27">
                  <c:v>-3.71291309372469</c:v>
                </c:pt>
                <c:pt idx="28">
                  <c:v>-2.10050280772705</c:v>
                </c:pt>
                <c:pt idx="29">
                  <c:v>-3.89127813568902</c:v>
                </c:pt>
                <c:pt idx="30">
                  <c:v>-2.38573453072323</c:v>
                </c:pt>
                <c:pt idx="31">
                  <c:v>-3.12999954438189</c:v>
                </c:pt>
                <c:pt idx="32">
                  <c:v>-2.88951599854197</c:v>
                </c:pt>
                <c:pt idx="33">
                  <c:v>-7.24574786076376</c:v>
                </c:pt>
                <c:pt idx="34">
                  <c:v>-3.88502813094054</c:v>
                </c:pt>
                <c:pt idx="35">
                  <c:v>-2.89454503409785</c:v>
                </c:pt>
                <c:pt idx="36">
                  <c:v>-3.21465857493988</c:v>
                </c:pt>
                <c:pt idx="37">
                  <c:v>-4.47720605391404</c:v>
                </c:pt>
                <c:pt idx="38">
                  <c:v>-1.73220471122762</c:v>
                </c:pt>
                <c:pt idx="39">
                  <c:v>-3.19985583834724</c:v>
                </c:pt>
                <c:pt idx="40">
                  <c:v>-2.53758460954185</c:v>
                </c:pt>
                <c:pt idx="41">
                  <c:v>-2.10151690841971</c:v>
                </c:pt>
                <c:pt idx="42">
                  <c:v>-8.07923468825854</c:v>
                </c:pt>
                <c:pt idx="43">
                  <c:v>-11.7769180739102</c:v>
                </c:pt>
                <c:pt idx="44">
                  <c:v>-3.52971577576976</c:v>
                </c:pt>
                <c:pt idx="45">
                  <c:v>-2.57261595146659</c:v>
                </c:pt>
                <c:pt idx="46">
                  <c:v>-2.52857144902071</c:v>
                </c:pt>
                <c:pt idx="47">
                  <c:v>-4.07867610069761</c:v>
                </c:pt>
                <c:pt idx="48">
                  <c:v>-4.77093244189086</c:v>
                </c:pt>
                <c:pt idx="49">
                  <c:v>-2.99595356457003</c:v>
                </c:pt>
                <c:pt idx="50">
                  <c:v>-2.08615356668505</c:v>
                </c:pt>
                <c:pt idx="51">
                  <c:v>-2.76092597145687</c:v>
                </c:pt>
                <c:pt idx="52">
                  <c:v>-3.47987677048653</c:v>
                </c:pt>
                <c:pt idx="53">
                  <c:v>-3.37121520402411</c:v>
                </c:pt>
                <c:pt idx="54">
                  <c:v>-5.54929245510771</c:v>
                </c:pt>
              </c:numCache>
            </c:numRef>
          </c:yVal>
          <c:smooth val="0"/>
        </c:ser>
        <c:axId val="636309"/>
        <c:axId val="8920501"/>
      </c:scatterChart>
      <c:valAx>
        <c:axId val="636309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8920501"/>
        <c:crosses val="autoZero"/>
        <c:crossBetween val="midCat"/>
      </c:valAx>
      <c:valAx>
        <c:axId val="892050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636309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Aptos Narrow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Aptos Narrow"/>
              </a:rPr>
              <a:t>T5 Parity Plot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T2!$E$2:$E$123</c:f>
              <c:numCache>
                <c:formatCode>General</c:formatCode>
                <c:ptCount val="122"/>
                <c:pt idx="0">
                  <c:v>0.15956457</c:v>
                </c:pt>
                <c:pt idx="1">
                  <c:v>-1.052683357</c:v>
                </c:pt>
                <c:pt idx="2">
                  <c:v>-0.075801713</c:v>
                </c:pt>
                <c:pt idx="3">
                  <c:v>-0.081210055</c:v>
                </c:pt>
                <c:pt idx="4">
                  <c:v>-1.249667764</c:v>
                </c:pt>
                <c:pt idx="5">
                  <c:v>-0.289016295</c:v>
                </c:pt>
                <c:pt idx="6">
                  <c:v>-0.711311151</c:v>
                </c:pt>
                <c:pt idx="7">
                  <c:v>1.505631744</c:v>
                </c:pt>
                <c:pt idx="8">
                  <c:v>-0.834710745</c:v>
                </c:pt>
                <c:pt idx="9">
                  <c:v>0.653782457</c:v>
                </c:pt>
                <c:pt idx="10">
                  <c:v>-0.236102152</c:v>
                </c:pt>
                <c:pt idx="11">
                  <c:v>-0.827822084</c:v>
                </c:pt>
                <c:pt idx="12">
                  <c:v>1.12037378</c:v>
                </c:pt>
                <c:pt idx="13">
                  <c:v>-0.604587004</c:v>
                </c:pt>
                <c:pt idx="14">
                  <c:v>4.060443011</c:v>
                </c:pt>
                <c:pt idx="15">
                  <c:v>1.718023223</c:v>
                </c:pt>
                <c:pt idx="16">
                  <c:v>-0.509160344</c:v>
                </c:pt>
                <c:pt idx="17">
                  <c:v>-0.901648455</c:v>
                </c:pt>
                <c:pt idx="18">
                  <c:v>1.241268589</c:v>
                </c:pt>
                <c:pt idx="19">
                  <c:v>-0.369615455</c:v>
                </c:pt>
                <c:pt idx="20">
                  <c:v>-0.62735944</c:v>
                </c:pt>
                <c:pt idx="21">
                  <c:v>0.004091618</c:v>
                </c:pt>
                <c:pt idx="22">
                  <c:v>0.600044562</c:v>
                </c:pt>
                <c:pt idx="23">
                  <c:v>-0.509992637</c:v>
                </c:pt>
                <c:pt idx="24">
                  <c:v>-0.8603831</c:v>
                </c:pt>
                <c:pt idx="25">
                  <c:v>-0.407968238</c:v>
                </c:pt>
                <c:pt idx="26">
                  <c:v>0.477723752</c:v>
                </c:pt>
                <c:pt idx="27">
                  <c:v>0.887067873</c:v>
                </c:pt>
                <c:pt idx="28">
                  <c:v>-0.360969868</c:v>
                </c:pt>
                <c:pt idx="29">
                  <c:v>-0.819164021</c:v>
                </c:pt>
                <c:pt idx="30">
                  <c:v>-0.871556401</c:v>
                </c:pt>
                <c:pt idx="31">
                  <c:v>-0.948555692</c:v>
                </c:pt>
                <c:pt idx="32">
                  <c:v>0.044303926</c:v>
                </c:pt>
                <c:pt idx="33">
                  <c:v>3.17930305</c:v>
                </c:pt>
                <c:pt idx="34">
                  <c:v>0.393190077</c:v>
                </c:pt>
                <c:pt idx="35">
                  <c:v>2.609334228</c:v>
                </c:pt>
                <c:pt idx="36">
                  <c:v>3.084781988</c:v>
                </c:pt>
                <c:pt idx="37">
                  <c:v>1.881676343</c:v>
                </c:pt>
                <c:pt idx="38">
                  <c:v>-0.539568093</c:v>
                </c:pt>
                <c:pt idx="39">
                  <c:v>0.92068108</c:v>
                </c:pt>
                <c:pt idx="40">
                  <c:v>0.780241887</c:v>
                </c:pt>
                <c:pt idx="41">
                  <c:v>-0.004008021</c:v>
                </c:pt>
                <c:pt idx="42">
                  <c:v>0.242553945</c:v>
                </c:pt>
                <c:pt idx="43">
                  <c:v>-0.531708835</c:v>
                </c:pt>
                <c:pt idx="44">
                  <c:v>-0.099268002</c:v>
                </c:pt>
                <c:pt idx="45">
                  <c:v>-1.021373508</c:v>
                </c:pt>
                <c:pt idx="46">
                  <c:v>0.863311807</c:v>
                </c:pt>
                <c:pt idx="47">
                  <c:v>0.38865799</c:v>
                </c:pt>
                <c:pt idx="48">
                  <c:v>-0.05087233</c:v>
                </c:pt>
                <c:pt idx="49">
                  <c:v>0.385942442</c:v>
                </c:pt>
                <c:pt idx="50">
                  <c:v>0.117783036</c:v>
                </c:pt>
                <c:pt idx="51">
                  <c:v>0.965461776</c:v>
                </c:pt>
                <c:pt idx="52">
                  <c:v>0.737164066</c:v>
                </c:pt>
                <c:pt idx="53">
                  <c:v>0.686172917</c:v>
                </c:pt>
                <c:pt idx="54">
                  <c:v>0.708035793</c:v>
                </c:pt>
              </c:numCache>
            </c:numRef>
          </c:xVal>
          <c:yVal>
            <c:numRef>
              <c:f>T2!$F$2:$F$123</c:f>
              <c:numCache>
                <c:formatCode>General</c:formatCode>
                <c:ptCount val="122"/>
                <c:pt idx="0">
                  <c:v>-1.50098059604152</c:v>
                </c:pt>
                <c:pt idx="1">
                  <c:v>-6.72962258474168</c:v>
                </c:pt>
                <c:pt idx="2">
                  <c:v>-1.37339755085823</c:v>
                </c:pt>
                <c:pt idx="3">
                  <c:v>-4.2149897070544</c:v>
                </c:pt>
                <c:pt idx="4">
                  <c:v>-3.53616386950974</c:v>
                </c:pt>
                <c:pt idx="5">
                  <c:v>-2.03304373382294</c:v>
                </c:pt>
                <c:pt idx="6">
                  <c:v>-1.56157170490964</c:v>
                </c:pt>
                <c:pt idx="7">
                  <c:v>-1.11432636894706</c:v>
                </c:pt>
                <c:pt idx="8">
                  <c:v>-4.18383391019645</c:v>
                </c:pt>
                <c:pt idx="9">
                  <c:v>-1.48166706301358</c:v>
                </c:pt>
                <c:pt idx="10">
                  <c:v>-2.00493784360856</c:v>
                </c:pt>
                <c:pt idx="11">
                  <c:v>-1.32769435350403</c:v>
                </c:pt>
                <c:pt idx="12">
                  <c:v>-1.64711111147711</c:v>
                </c:pt>
                <c:pt idx="13">
                  <c:v>-2.73217072577118</c:v>
                </c:pt>
                <c:pt idx="14">
                  <c:v>-3.23874049844978</c:v>
                </c:pt>
                <c:pt idx="15">
                  <c:v>-3.09272641796731</c:v>
                </c:pt>
                <c:pt idx="16">
                  <c:v>-2.07670174371515</c:v>
                </c:pt>
                <c:pt idx="17">
                  <c:v>-2.2690859514413</c:v>
                </c:pt>
                <c:pt idx="18">
                  <c:v>-1.08089054237672</c:v>
                </c:pt>
                <c:pt idx="19">
                  <c:v>-6.00033589492373</c:v>
                </c:pt>
                <c:pt idx="20">
                  <c:v>-2.67412792970865</c:v>
                </c:pt>
                <c:pt idx="21">
                  <c:v>-2.14823957244914</c:v>
                </c:pt>
                <c:pt idx="22">
                  <c:v>-3.39204340994318</c:v>
                </c:pt>
                <c:pt idx="23">
                  <c:v>-2.60463002316858</c:v>
                </c:pt>
                <c:pt idx="24">
                  <c:v>-3.15021127851064</c:v>
                </c:pt>
                <c:pt idx="25">
                  <c:v>-3.27668684542916</c:v>
                </c:pt>
                <c:pt idx="26">
                  <c:v>-2.5257143887957</c:v>
                </c:pt>
                <c:pt idx="27">
                  <c:v>-3.63686408706149</c:v>
                </c:pt>
                <c:pt idx="28">
                  <c:v>-2.06983441869654</c:v>
                </c:pt>
                <c:pt idx="29">
                  <c:v>-3.63574448030458</c:v>
                </c:pt>
                <c:pt idx="30">
                  <c:v>-2.15096886704261</c:v>
                </c:pt>
                <c:pt idx="31">
                  <c:v>-2.61781593575755</c:v>
                </c:pt>
                <c:pt idx="32">
                  <c:v>-2.7824136665191</c:v>
                </c:pt>
                <c:pt idx="33">
                  <c:v>-6.86975272974999</c:v>
                </c:pt>
                <c:pt idx="34">
                  <c:v>-3.65013223016801</c:v>
                </c:pt>
                <c:pt idx="35">
                  <c:v>-2.772152567418</c:v>
                </c:pt>
                <c:pt idx="36">
                  <c:v>-3.1142070740902</c:v>
                </c:pt>
                <c:pt idx="37">
                  <c:v>-4.34127059325875</c:v>
                </c:pt>
                <c:pt idx="38">
                  <c:v>-1.59976988662328</c:v>
                </c:pt>
                <c:pt idx="39">
                  <c:v>-3.14666378245556</c:v>
                </c:pt>
                <c:pt idx="40">
                  <c:v>-2.46637638530994</c:v>
                </c:pt>
                <c:pt idx="41">
                  <c:v>-1.68239047243767</c:v>
                </c:pt>
                <c:pt idx="42">
                  <c:v>-7.57672269106082</c:v>
                </c:pt>
                <c:pt idx="43">
                  <c:v>-9.29962457764669</c:v>
                </c:pt>
                <c:pt idx="44">
                  <c:v>-3.41636863775714</c:v>
                </c:pt>
                <c:pt idx="45">
                  <c:v>-2.49451392226558</c:v>
                </c:pt>
                <c:pt idx="46">
                  <c:v>-2.44397136007463</c:v>
                </c:pt>
                <c:pt idx="47">
                  <c:v>-3.5247982865556</c:v>
                </c:pt>
                <c:pt idx="48">
                  <c:v>-4.39119528448589</c:v>
                </c:pt>
                <c:pt idx="49">
                  <c:v>-2.95118699714027</c:v>
                </c:pt>
                <c:pt idx="50">
                  <c:v>-2.01686372981947</c:v>
                </c:pt>
                <c:pt idx="51">
                  <c:v>-2.71615505654777</c:v>
                </c:pt>
                <c:pt idx="52">
                  <c:v>-3.37611179749959</c:v>
                </c:pt>
                <c:pt idx="53">
                  <c:v>-3.3496905515857</c:v>
                </c:pt>
                <c:pt idx="54">
                  <c:v>-5.40345240935208</c:v>
                </c:pt>
              </c:numCache>
            </c:numRef>
          </c:yVal>
          <c:smooth val="0"/>
        </c:ser>
        <c:axId val="1559749"/>
        <c:axId val="48687729"/>
      </c:scatterChart>
      <c:valAx>
        <c:axId val="1559749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48687729"/>
        <c:crosses val="autoZero"/>
        <c:crossBetween val="midCat"/>
      </c:valAx>
      <c:valAx>
        <c:axId val="4868772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1559749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1053720</xdr:colOff>
      <xdr:row>4</xdr:row>
      <xdr:rowOff>10440</xdr:rowOff>
    </xdr:from>
    <xdr:to>
      <xdr:col>4</xdr:col>
      <xdr:colOff>1152720</xdr:colOff>
      <xdr:row>26</xdr:row>
      <xdr:rowOff>14760</xdr:rowOff>
    </xdr:to>
    <xdr:graphicFrame>
      <xdr:nvGraphicFramePr>
        <xdr:cNvPr id="0" name="Chart 1"/>
        <xdr:cNvGraphicFramePr/>
      </xdr:nvGraphicFramePr>
      <xdr:xfrm>
        <a:off x="1053720" y="1648800"/>
        <a:ext cx="4851360" cy="4474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1132200</xdr:colOff>
      <xdr:row>3</xdr:row>
      <xdr:rowOff>414720</xdr:rowOff>
    </xdr:from>
    <xdr:to>
      <xdr:col>9</xdr:col>
      <xdr:colOff>495000</xdr:colOff>
      <xdr:row>25</xdr:row>
      <xdr:rowOff>194040</xdr:rowOff>
    </xdr:to>
    <xdr:graphicFrame>
      <xdr:nvGraphicFramePr>
        <xdr:cNvPr id="1" name="Chart 6"/>
        <xdr:cNvGraphicFramePr/>
      </xdr:nvGraphicFramePr>
      <xdr:xfrm>
        <a:off x="5884560" y="1595880"/>
        <a:ext cx="4850280" cy="4503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9</xdr:col>
      <xdr:colOff>492480</xdr:colOff>
      <xdr:row>3</xdr:row>
      <xdr:rowOff>438840</xdr:rowOff>
    </xdr:from>
    <xdr:to>
      <xdr:col>15</xdr:col>
      <xdr:colOff>20880</xdr:colOff>
      <xdr:row>25</xdr:row>
      <xdr:rowOff>152280</xdr:rowOff>
    </xdr:to>
    <xdr:graphicFrame>
      <xdr:nvGraphicFramePr>
        <xdr:cNvPr id="2" name="Chart 7"/>
        <xdr:cNvGraphicFramePr/>
      </xdr:nvGraphicFramePr>
      <xdr:xfrm>
        <a:off x="10732320" y="1620000"/>
        <a:ext cx="5033880" cy="4437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</xdr:col>
      <xdr:colOff>988200</xdr:colOff>
      <xdr:row>26</xdr:row>
      <xdr:rowOff>57600</xdr:rowOff>
    </xdr:from>
    <xdr:to>
      <xdr:col>6</xdr:col>
      <xdr:colOff>888120</xdr:colOff>
      <xdr:row>46</xdr:row>
      <xdr:rowOff>81000</xdr:rowOff>
    </xdr:to>
    <xdr:graphicFrame>
      <xdr:nvGraphicFramePr>
        <xdr:cNvPr id="3" name="Chart 8"/>
        <xdr:cNvGraphicFramePr/>
      </xdr:nvGraphicFramePr>
      <xdr:xfrm>
        <a:off x="3364200" y="6166440"/>
        <a:ext cx="4652280" cy="4087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6</xdr:col>
      <xdr:colOff>1034280</xdr:colOff>
      <xdr:row>26</xdr:row>
      <xdr:rowOff>138960</xdr:rowOff>
    </xdr:from>
    <xdr:to>
      <xdr:col>11</xdr:col>
      <xdr:colOff>753480</xdr:colOff>
      <xdr:row>46</xdr:row>
      <xdr:rowOff>76680</xdr:rowOff>
    </xdr:to>
    <xdr:graphicFrame>
      <xdr:nvGraphicFramePr>
        <xdr:cNvPr id="4" name="Chart 9"/>
        <xdr:cNvGraphicFramePr/>
      </xdr:nvGraphicFramePr>
      <xdr:xfrm>
        <a:off x="8162640" y="6247800"/>
        <a:ext cx="4665960" cy="4001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 pitchFamily="0" charset="1"/>
        <a:ea typeface=""/>
        <a:cs typeface=""/>
      </a:majorFont>
      <a:minorFont>
        <a:latin typeface="Aptos Narrow" panose="0211000402020202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">
              <a:schemeClr val="phClr">
                <a:lumMod val="105000"/>
                <a:tint val="73000"/>
              </a:schemeClr>
            </a:gs>
            <a:gs pos="1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">
              <a:schemeClr val="phClr">
                <a:lumMod val="100000"/>
                <a:shade val="100000"/>
              </a:schemeClr>
            </a:gs>
            <a:gs pos="1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12700" cap="flat" cmpd="sng" algn="ctr">
          <a:prstDash val="solid"/>
          <a:miter lim="800"/>
        </a:ln>
        <a:ln w="19050" cap="flat" cmpd="sng" algn="ctr">
          <a:prstDash val="solid"/>
          <a:miter lim="800"/>
        </a:ln>
        <a:ln w="25400" cap="flat" cmpd="sng" algn="ctr">
          <a:prstDash val="solid"/>
          <a:miter lim="8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">
              <a:schemeClr val="phClr">
                <a:tint val="98000"/>
                <a:shade val="90000"/>
                <a:lumMod val="103000"/>
              </a:schemeClr>
            </a:gs>
            <a:gs pos="1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696" activeCellId="0" sqref="F696"/>
    </sheetView>
  </sheetViews>
  <sheetFormatPr defaultColWidth="10.55078125" defaultRowHeight="15" zeroHeight="false" outlineLevelRow="0" outlineLevelCol="0"/>
  <cols>
    <col collapsed="false" customWidth="true" hidden="false" outlineLevel="0" max="1" min="1" style="0" width="37.64"/>
    <col collapsed="false" customWidth="true" hidden="false" outlineLevel="0" max="2" min="2" style="1" width="11.64"/>
    <col collapsed="false" customWidth="true" hidden="false" outlineLevel="0" max="3" min="3" style="1" width="9.28"/>
    <col collapsed="false" customWidth="true" hidden="false" outlineLevel="0" max="4" min="4" style="0" width="15.58"/>
    <col collapsed="false" customWidth="true" hidden="false" outlineLevel="0" max="5" min="5" style="0" width="18.52"/>
    <col collapsed="false" customWidth="true" hidden="false" outlineLevel="0" max="6" min="6" style="1" width="9.34"/>
    <col collapsed="false" customWidth="true" hidden="false" outlineLevel="0" max="12" min="12" style="1" width="9.28"/>
    <col collapsed="false" customWidth="true" hidden="false" outlineLevel="0" max="13" min="13" style="1" width="10.4"/>
    <col collapsed="false" customWidth="true" hidden="false" outlineLevel="0" max="14" min="14" style="1" width="9.05"/>
  </cols>
  <sheetData>
    <row r="1" customFormat="false" ht="15" hidden="false" customHeight="false" outlineLevel="0" collapsed="false">
      <c r="A1" s="0" t="s">
        <v>0</v>
      </c>
      <c r="B1" s="1" t="s">
        <v>1</v>
      </c>
      <c r="C1" s="1" t="s">
        <v>2</v>
      </c>
      <c r="D1" s="0" t="s">
        <v>3</v>
      </c>
      <c r="E1" s="0" t="s">
        <v>4</v>
      </c>
      <c r="F1" s="1" t="s">
        <v>5</v>
      </c>
      <c r="H1" s="1" t="s">
        <v>6</v>
      </c>
      <c r="I1" s="0" t="n">
        <v>0.001687455</v>
      </c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5" hidden="false" customHeight="false" outlineLevel="0" collapsed="false">
      <c r="A2" s="0" t="s">
        <v>7</v>
      </c>
      <c r="B2" s="1" t="n">
        <v>0.49279118</v>
      </c>
      <c r="C2" s="1" t="n">
        <v>-0.69075257</v>
      </c>
      <c r="D2" s="0" t="n">
        <v>2.46300904237641</v>
      </c>
      <c r="E2" s="0" t="n">
        <v>0.21913553</v>
      </c>
      <c r="F2" s="1" t="n">
        <f aca="false">(B2+C2*D2) * $I$2 + $I$1</f>
        <v>-1.53795306387228</v>
      </c>
      <c r="H2" s="1" t="s">
        <v>8</v>
      </c>
      <c r="I2" s="0" t="n">
        <v>1.273968792</v>
      </c>
    </row>
    <row r="3" customFormat="false" ht="15" hidden="false" customHeight="false" outlineLevel="0" collapsed="false">
      <c r="A3" s="0" t="s">
        <v>7</v>
      </c>
      <c r="B3" s="1" t="n">
        <v>0.49279112</v>
      </c>
      <c r="C3" s="1" t="n">
        <v>-0.69075257</v>
      </c>
      <c r="D3" s="0" t="n">
        <v>2.4209946546632</v>
      </c>
      <c r="E3" s="0" t="n">
        <v>0.15956457</v>
      </c>
      <c r="F3" s="1" t="n">
        <f aca="false">(B3+C3*D3) * $I$2 + $I$1</f>
        <v>-1.50098059604152</v>
      </c>
    </row>
    <row r="4" customFormat="false" ht="15" hidden="false" customHeight="false" outlineLevel="0" collapsed="false">
      <c r="A4" s="0" t="s">
        <v>7</v>
      </c>
      <c r="B4" s="1" t="n">
        <v>0.49279112</v>
      </c>
      <c r="C4" s="1" t="n">
        <v>-0.69075257</v>
      </c>
      <c r="D4" s="0" t="n">
        <v>2.37711624169363</v>
      </c>
      <c r="E4" s="0" t="n">
        <v>0.098939948</v>
      </c>
      <c r="F4" s="1" t="n">
        <f aca="false">(B4+C4*D4) * $I$2 + $I$1</f>
        <v>-1.4623677147343</v>
      </c>
    </row>
    <row r="5" customFormat="false" ht="15" hidden="false" customHeight="false" outlineLevel="0" collapsed="false">
      <c r="A5" s="0" t="s">
        <v>7</v>
      </c>
      <c r="B5" s="1" t="n">
        <v>0.49279112</v>
      </c>
      <c r="C5" s="1" t="n">
        <v>-0.69075257</v>
      </c>
      <c r="D5" s="0" t="n">
        <v>2.2913131029852</v>
      </c>
      <c r="E5" s="0" t="n">
        <v>-0.017146159</v>
      </c>
      <c r="F5" s="1" t="n">
        <f aca="false">(B5+C5*D5) * $I$2 + $I$1</f>
        <v>-1.3868611914461</v>
      </c>
    </row>
    <row r="6" customFormat="false" ht="15" hidden="false" customHeight="false" outlineLevel="0" collapsed="false">
      <c r="A6" s="0" t="s">
        <v>7</v>
      </c>
      <c r="B6" s="1" t="n">
        <v>0.49279106</v>
      </c>
      <c r="C6" s="1" t="n">
        <v>-0.6907525</v>
      </c>
      <c r="D6" s="0" t="n">
        <v>2.21504918936811</v>
      </c>
      <c r="E6" s="0" t="n">
        <v>-0.118783536</v>
      </c>
      <c r="F6" s="1" t="n">
        <f aca="false">(B6+C6*D6) * $I$2 + $I$1</f>
        <v>-1.31974903859716</v>
      </c>
    </row>
    <row r="7" customFormat="false" ht="15" hidden="false" customHeight="false" outlineLevel="0" collapsed="false">
      <c r="A7" s="0" t="s">
        <v>9</v>
      </c>
      <c r="B7" s="1" t="n">
        <v>0.58373237</v>
      </c>
      <c r="C7" s="1" t="n">
        <v>-0.637096</v>
      </c>
      <c r="D7" s="0" t="n">
        <v>9.74205463447914</v>
      </c>
      <c r="E7" s="0" t="n">
        <v>-0.881889305</v>
      </c>
      <c r="F7" s="1" t="n">
        <f aca="false">(B7+C7*D7) * $I$2 + $I$1</f>
        <v>-7.16170105262273</v>
      </c>
    </row>
    <row r="8" customFormat="false" ht="15" hidden="false" customHeight="false" outlineLevel="0" collapsed="false">
      <c r="A8" s="0" t="s">
        <v>9</v>
      </c>
      <c r="B8" s="1" t="n">
        <v>0.58373237</v>
      </c>
      <c r="C8" s="1" t="n">
        <v>-0.63709605</v>
      </c>
      <c r="D8" s="0" t="n">
        <v>9.2097018301155</v>
      </c>
      <c r="E8" s="0" t="n">
        <v>-1.052683357</v>
      </c>
      <c r="F8" s="1" t="n">
        <f aca="false">(B8+C8*D8) * $I$2 + $I$1</f>
        <v>-6.72962258474168</v>
      </c>
    </row>
    <row r="9" customFormat="false" ht="15" hidden="false" customHeight="false" outlineLevel="0" collapsed="false">
      <c r="A9" s="0" t="s">
        <v>9</v>
      </c>
      <c r="B9" s="1" t="n">
        <v>0.5837324</v>
      </c>
      <c r="C9" s="1" t="n">
        <v>-0.63709605</v>
      </c>
      <c r="D9" s="0" t="n">
        <v>8.62084647645295</v>
      </c>
      <c r="E9" s="0" t="n">
        <v>-1.207311706</v>
      </c>
      <c r="F9" s="1" t="n">
        <f aca="false">(B9+C9*D9) * $I$2 + $I$1</f>
        <v>-6.25168370155951</v>
      </c>
    </row>
    <row r="10" customFormat="false" ht="15" hidden="false" customHeight="false" outlineLevel="0" collapsed="false">
      <c r="A10" s="0" t="s">
        <v>9</v>
      </c>
      <c r="B10" s="1" t="n">
        <v>0.58373237</v>
      </c>
      <c r="C10" s="1" t="n">
        <v>-0.63709605</v>
      </c>
      <c r="D10" s="0" t="n">
        <v>8.33312929054457</v>
      </c>
      <c r="E10" s="0" t="n">
        <v>-1.290984181</v>
      </c>
      <c r="F10" s="1" t="n">
        <f aca="false">(B10+C10*D10) * $I$2 + $I$1</f>
        <v>-6.01816082340566</v>
      </c>
    </row>
    <row r="11" customFormat="false" ht="15" hidden="false" customHeight="false" outlineLevel="0" collapsed="false">
      <c r="A11" s="0" t="s">
        <v>9</v>
      </c>
      <c r="B11" s="1" t="n">
        <v>0.5837324</v>
      </c>
      <c r="C11" s="1" t="n">
        <v>-0.63709605</v>
      </c>
      <c r="D11" s="0" t="n">
        <v>8.1027667797666</v>
      </c>
      <c r="E11" s="0" t="n">
        <v>-1.358679194</v>
      </c>
      <c r="F11" s="1" t="n">
        <f aca="false">(B11+C11*D11) * $I$2 + $I$1</f>
        <v>-5.83118924516538</v>
      </c>
    </row>
    <row r="12" customFormat="false" ht="15" hidden="false" customHeight="false" outlineLevel="0" collapsed="false">
      <c r="A12" s="0" t="s">
        <v>10</v>
      </c>
      <c r="B12" s="1" t="n">
        <v>0.4876101</v>
      </c>
      <c r="C12" s="1" t="n">
        <v>-0.7046358</v>
      </c>
      <c r="D12" s="0" t="n">
        <v>2.29967661015715</v>
      </c>
      <c r="E12" s="0" t="n">
        <v>0.082501222</v>
      </c>
      <c r="F12" s="1" t="n">
        <f aca="false">(B12+C12*D12) * $I$2 + $I$1</f>
        <v>-1.44149543657189</v>
      </c>
    </row>
    <row r="13" customFormat="false" ht="15" hidden="false" customHeight="false" outlineLevel="0" collapsed="false">
      <c r="A13" s="0" t="s">
        <v>10</v>
      </c>
      <c r="B13" s="1" t="n">
        <v>0.48761004</v>
      </c>
      <c r="C13" s="1" t="n">
        <v>-0.70463574</v>
      </c>
      <c r="D13" s="0" t="n">
        <v>2.22381718664994</v>
      </c>
      <c r="E13" s="0" t="n">
        <v>-0.075801713</v>
      </c>
      <c r="F13" s="1" t="n">
        <f aca="false">(B13+C13*D13) * $I$2 + $I$1</f>
        <v>-1.37339755085823</v>
      </c>
    </row>
    <row r="14" customFormat="false" ht="15" hidden="false" customHeight="false" outlineLevel="0" collapsed="false">
      <c r="A14" s="0" t="s">
        <v>10</v>
      </c>
      <c r="B14" s="1" t="n">
        <v>0.48761004</v>
      </c>
      <c r="C14" s="1" t="n">
        <v>-0.7046358</v>
      </c>
      <c r="D14" s="0" t="n">
        <v>2.1528028805089</v>
      </c>
      <c r="E14" s="0" t="n">
        <v>-0.228156093</v>
      </c>
      <c r="F14" s="1" t="n">
        <f aca="false">(B14+C14*D14) * $I$2 + $I$1</f>
        <v>-1.30964931310473</v>
      </c>
    </row>
    <row r="15" customFormat="false" ht="15" hidden="false" customHeight="false" outlineLevel="0" collapsed="false">
      <c r="A15" s="0" t="s">
        <v>10</v>
      </c>
      <c r="B15" s="1" t="n">
        <v>0.48760998</v>
      </c>
      <c r="C15" s="1" t="n">
        <v>-0.7046358</v>
      </c>
      <c r="D15" s="0" t="n">
        <v>2.08618335941171</v>
      </c>
      <c r="E15" s="0" t="n">
        <v>-0.360969868</v>
      </c>
      <c r="F15" s="1" t="n">
        <f aca="false">(B15+C15*D15) * $I$2 + $I$1</f>
        <v>-1.24984611010541</v>
      </c>
    </row>
    <row r="16" customFormat="false" ht="15" hidden="false" customHeight="false" outlineLevel="0" collapsed="false">
      <c r="A16" s="0" t="s">
        <v>10</v>
      </c>
      <c r="B16" s="1" t="n">
        <v>0.48761004</v>
      </c>
      <c r="C16" s="1" t="n">
        <v>-0.7046358</v>
      </c>
      <c r="D16" s="0" t="n">
        <v>2.02356357135104</v>
      </c>
      <c r="E16" s="0" t="n">
        <v>-0.481266822</v>
      </c>
      <c r="F16" s="1" t="n">
        <f aca="false">(B16+C16*D16) * $I$2 + $I$1</f>
        <v>-1.19363325065669</v>
      </c>
    </row>
    <row r="17" customFormat="false" ht="15" hidden="false" customHeight="false" outlineLevel="0" collapsed="false">
      <c r="A17" s="0" t="s">
        <v>11</v>
      </c>
      <c r="B17" s="1" t="n">
        <v>-0.5763024</v>
      </c>
      <c r="C17" s="1" t="n">
        <v>-1.3804709</v>
      </c>
      <c r="D17" s="0" t="n">
        <v>2.14158704391212</v>
      </c>
      <c r="E17" s="0" t="n">
        <v>0.224742273</v>
      </c>
      <c r="F17" s="1" t="n">
        <f aca="false">(B17+C17*D17) * $I$2 + $I$1</f>
        <v>-4.49886336274402</v>
      </c>
    </row>
    <row r="18" customFormat="false" ht="15" hidden="false" customHeight="false" outlineLevel="0" collapsed="false">
      <c r="A18" s="0" t="s">
        <v>11</v>
      </c>
      <c r="B18" s="1" t="n">
        <v>-0.5763023</v>
      </c>
      <c r="C18" s="1" t="n">
        <v>-1.3804709</v>
      </c>
      <c r="D18" s="0" t="n">
        <v>1.98017391726425</v>
      </c>
      <c r="E18" s="0" t="n">
        <v>-0.081210055</v>
      </c>
      <c r="F18" s="1" t="n">
        <f aca="false">(B18+C18*D18) * $I$2 + $I$1</f>
        <v>-4.2149897070544</v>
      </c>
    </row>
    <row r="19" customFormat="false" ht="15" hidden="false" customHeight="false" outlineLevel="0" collapsed="false">
      <c r="A19" s="0" t="s">
        <v>11</v>
      </c>
      <c r="B19" s="1" t="n">
        <v>-0.5763024</v>
      </c>
      <c r="C19" s="1" t="n">
        <v>-1.3804709</v>
      </c>
      <c r="D19" s="0" t="n">
        <v>1.87722848769912</v>
      </c>
      <c r="E19" s="0" t="n">
        <v>-0.271808723</v>
      </c>
      <c r="F19" s="1" t="n">
        <f aca="false">(B19+C19*D19) * $I$2 + $I$1</f>
        <v>-4.0339420911905</v>
      </c>
    </row>
    <row r="20" customFormat="false" ht="15" hidden="false" customHeight="false" outlineLevel="0" collapsed="false">
      <c r="A20" s="0" t="s">
        <v>11</v>
      </c>
      <c r="B20" s="1" t="n">
        <v>-0.5763023</v>
      </c>
      <c r="C20" s="1" t="n">
        <v>-1.3804706</v>
      </c>
      <c r="D20" s="0" t="n">
        <v>1.72788130102896</v>
      </c>
      <c r="E20" s="0" t="n">
        <v>-0.549913012</v>
      </c>
      <c r="F20" s="1" t="n">
        <f aca="false">(B20+C20*D20) * $I$2 + $I$1</f>
        <v>-3.77128786437114</v>
      </c>
    </row>
    <row r="21" customFormat="false" ht="15" hidden="false" customHeight="false" outlineLevel="0" collapsed="false">
      <c r="A21" s="0" t="s">
        <v>11</v>
      </c>
      <c r="B21" s="1" t="n">
        <v>-0.57630247</v>
      </c>
      <c r="C21" s="1" t="n">
        <v>-1.3804709</v>
      </c>
      <c r="D21" s="0" t="n">
        <v>1.68596533924248</v>
      </c>
      <c r="E21" s="0" t="n">
        <v>-0.63111179</v>
      </c>
      <c r="F21" s="1" t="n">
        <f aca="false">(B21+C21*D21) * $I$2 + $I$1</f>
        <v>-3.6975721099018</v>
      </c>
    </row>
    <row r="22" customFormat="false" ht="15" hidden="false" customHeight="false" outlineLevel="0" collapsed="false">
      <c r="A22" s="0" t="s">
        <v>12</v>
      </c>
      <c r="B22" s="1" t="n">
        <v>-0.2166733</v>
      </c>
      <c r="C22" s="1" t="n">
        <v>-1.0961136</v>
      </c>
      <c r="D22" s="0" t="n">
        <v>2.4154430279051</v>
      </c>
      <c r="E22" s="0" t="n">
        <v>-1.149169012</v>
      </c>
      <c r="F22" s="1" t="n">
        <f aca="false">(B22+C22*D22) * $I$2 + $I$1</f>
        <v>-3.64730728097016</v>
      </c>
    </row>
    <row r="23" customFormat="false" ht="15" hidden="false" customHeight="false" outlineLevel="0" collapsed="false">
      <c r="A23" s="0" t="s">
        <v>12</v>
      </c>
      <c r="B23" s="1" t="n">
        <v>-0.21667325</v>
      </c>
      <c r="C23" s="1" t="n">
        <v>-1.0961134</v>
      </c>
      <c r="D23" s="0" t="n">
        <v>2.33585150898406</v>
      </c>
      <c r="E23" s="0" t="n">
        <v>-1.249667764</v>
      </c>
      <c r="F23" s="1" t="n">
        <f aca="false">(B23+C23*D23) * $I$2 + $I$1</f>
        <v>-3.53616386950974</v>
      </c>
    </row>
    <row r="24" customFormat="false" ht="15" hidden="false" customHeight="false" outlineLevel="0" collapsed="false">
      <c r="A24" s="0" t="s">
        <v>12</v>
      </c>
      <c r="B24" s="1" t="n">
        <v>-0.21667324</v>
      </c>
      <c r="C24" s="1" t="n">
        <v>-1.0961134</v>
      </c>
      <c r="D24" s="0" t="n">
        <v>2.29372993139174</v>
      </c>
      <c r="E24" s="0" t="n">
        <v>-1.302320927</v>
      </c>
      <c r="F24" s="1" t="n">
        <f aca="false">(B24+C24*D24) * $I$2 + $I$1</f>
        <v>-3.47734468499404</v>
      </c>
    </row>
    <row r="25" customFormat="false" ht="15" hidden="false" customHeight="false" outlineLevel="0" collapsed="false">
      <c r="A25" s="0" t="s">
        <v>12</v>
      </c>
      <c r="B25" s="1" t="n">
        <v>-0.21667325</v>
      </c>
      <c r="C25" s="1" t="n">
        <v>-1.0961134</v>
      </c>
      <c r="D25" s="0" t="n">
        <v>2.10731190030128</v>
      </c>
      <c r="E25" s="0" t="n">
        <v>-1.543182117</v>
      </c>
      <c r="F25" s="1" t="n">
        <f aca="false">(B25+C25*D25) * $I$2 + $I$1</f>
        <v>-3.21702790003487</v>
      </c>
    </row>
    <row r="26" customFormat="false" ht="15" hidden="false" customHeight="false" outlineLevel="0" collapsed="false">
      <c r="A26" s="0" t="s">
        <v>12</v>
      </c>
      <c r="B26" s="1" t="n">
        <v>-0.21667323</v>
      </c>
      <c r="C26" s="1" t="n">
        <v>-1.0961136</v>
      </c>
      <c r="D26" s="0" t="n">
        <v>2.04691141464349</v>
      </c>
      <c r="E26" s="0" t="n">
        <v>-1.626584071</v>
      </c>
      <c r="F26" s="1" t="n">
        <f aca="false">(B26+C26*D26) * $I$2 + $I$1</f>
        <v>-3.13268429636507</v>
      </c>
    </row>
    <row r="27" customFormat="false" ht="15" hidden="false" customHeight="false" outlineLevel="0" collapsed="false">
      <c r="A27" s="0" t="s">
        <v>13</v>
      </c>
      <c r="B27" s="1" t="n">
        <v>0.27461526</v>
      </c>
      <c r="C27" s="1" t="n">
        <v>-0.800047</v>
      </c>
      <c r="D27" s="0" t="n">
        <v>2.46805842724807</v>
      </c>
      <c r="E27" s="0" t="n">
        <v>-0.050241216</v>
      </c>
      <c r="F27" s="1" t="n">
        <f aca="false">(B27+C27*D27) * $I$2 + $I$1</f>
        <v>-2.16399258325277</v>
      </c>
    </row>
    <row r="28" customFormat="false" ht="15" hidden="false" customHeight="false" outlineLevel="0" collapsed="false">
      <c r="A28" s="0" t="s">
        <v>13</v>
      </c>
      <c r="B28" s="1" t="n">
        <v>0.27461532</v>
      </c>
      <c r="C28" s="1" t="n">
        <v>-0.800047</v>
      </c>
      <c r="D28" s="0" t="n">
        <v>2.33958090779715</v>
      </c>
      <c r="E28" s="0" t="n">
        <v>-0.289016295</v>
      </c>
      <c r="F28" s="1" t="n">
        <f aca="false">(B28+C28*D28) * $I$2 + $I$1</f>
        <v>-2.03304373382294</v>
      </c>
    </row>
    <row r="29" customFormat="false" ht="15" hidden="false" customHeight="false" outlineLevel="0" collapsed="false">
      <c r="A29" s="0" t="s">
        <v>13</v>
      </c>
      <c r="B29" s="1" t="n">
        <v>0.27461532</v>
      </c>
      <c r="C29" s="1" t="n">
        <v>-0.800047</v>
      </c>
      <c r="D29" s="0" t="n">
        <v>2.29967661015715</v>
      </c>
      <c r="E29" s="0" t="n">
        <v>-0.348140041</v>
      </c>
      <c r="F29" s="1" t="n">
        <f aca="false">(B29+C29*D29) * $I$2 + $I$1</f>
        <v>-1.99237188060391</v>
      </c>
    </row>
    <row r="30" customFormat="false" ht="15" hidden="false" customHeight="false" outlineLevel="0" collapsed="false">
      <c r="A30" s="0" t="s">
        <v>13</v>
      </c>
      <c r="B30" s="1" t="n">
        <v>0.27461526</v>
      </c>
      <c r="C30" s="1" t="n">
        <v>-0.800047</v>
      </c>
      <c r="D30" s="0" t="n">
        <v>2.22381718664994</v>
      </c>
      <c r="E30" s="0" t="n">
        <v>-0.487760351</v>
      </c>
      <c r="F30" s="1" t="n">
        <f aca="false">(B30+C30*D30) * $I$2 + $I$1</f>
        <v>-1.9150533843409</v>
      </c>
    </row>
    <row r="31" customFormat="false" ht="15" hidden="false" customHeight="false" outlineLevel="0" collapsed="false">
      <c r="A31" s="0" t="s">
        <v>13</v>
      </c>
      <c r="B31" s="1" t="n">
        <v>0.2746153</v>
      </c>
      <c r="C31" s="1" t="n">
        <v>-0.800047</v>
      </c>
      <c r="D31" s="0" t="n">
        <v>2.1528028805089</v>
      </c>
      <c r="E31" s="0" t="n">
        <v>-0.603306477</v>
      </c>
      <c r="F31" s="1" t="n">
        <f aca="false">(B31+C31*D31) * $I$2 + $I$1</f>
        <v>-1.84267307344432</v>
      </c>
    </row>
    <row r="32" customFormat="false" ht="15" hidden="false" customHeight="false" outlineLevel="0" collapsed="false">
      <c r="A32" s="0" t="s">
        <v>14</v>
      </c>
      <c r="B32" s="1" t="n">
        <v>0.48410827</v>
      </c>
      <c r="C32" s="1" t="n">
        <v>-0.7187158</v>
      </c>
      <c r="D32" s="0" t="n">
        <v>2.46804292179386</v>
      </c>
      <c r="E32" s="0" t="n">
        <v>-0.588787165</v>
      </c>
      <c r="F32" s="1" t="n">
        <f aca="false">(B32+C32*D32) * $I$2 + $I$1</f>
        <v>-1.64136687799688</v>
      </c>
    </row>
    <row r="33" customFormat="false" ht="15" hidden="false" customHeight="false" outlineLevel="0" collapsed="false">
      <c r="A33" s="0" t="s">
        <v>14</v>
      </c>
      <c r="B33" s="1" t="n">
        <v>0.4841082</v>
      </c>
      <c r="C33" s="1" t="n">
        <v>-0.7187158</v>
      </c>
      <c r="D33" s="0" t="n">
        <v>2.3808941793199</v>
      </c>
      <c r="E33" s="0" t="n">
        <v>-0.711311151</v>
      </c>
      <c r="F33" s="1" t="n">
        <f aca="false">(B33+C33*D33) * $I$2 + $I$1</f>
        <v>-1.56157170490964</v>
      </c>
    </row>
    <row r="34" customFormat="false" ht="15" hidden="false" customHeight="false" outlineLevel="0" collapsed="false">
      <c r="A34" s="0" t="s">
        <v>14</v>
      </c>
      <c r="B34" s="1" t="n">
        <v>0.48410815</v>
      </c>
      <c r="C34" s="1" t="n">
        <v>-0.7187158</v>
      </c>
      <c r="D34" s="0" t="n">
        <v>2.33957146969459</v>
      </c>
      <c r="E34" s="0" t="n">
        <v>-0.776528789</v>
      </c>
      <c r="F34" s="1" t="n">
        <f aca="false">(B34+C34*D34) * $I$2 + $I$1</f>
        <v>-1.52373580725683</v>
      </c>
    </row>
    <row r="35" customFormat="false" ht="15" hidden="false" customHeight="false" outlineLevel="0" collapsed="false">
      <c r="A35" s="0" t="s">
        <v>14</v>
      </c>
      <c r="B35" s="1" t="n">
        <v>0.4841082</v>
      </c>
      <c r="C35" s="1" t="n">
        <v>-0.7187157</v>
      </c>
      <c r="D35" s="0" t="n">
        <v>2.22381718664994</v>
      </c>
      <c r="E35" s="0" t="n">
        <v>-0.933945667</v>
      </c>
      <c r="F35" s="1" t="n">
        <f aca="false">(B35+C35*D35) * $I$2 + $I$1</f>
        <v>-1.41774835003413</v>
      </c>
    </row>
    <row r="36" customFormat="false" ht="15" hidden="false" customHeight="false" outlineLevel="0" collapsed="false">
      <c r="A36" s="0" t="s">
        <v>14</v>
      </c>
      <c r="B36" s="1" t="n">
        <v>0.48410827</v>
      </c>
      <c r="C36" s="1" t="n">
        <v>-0.7187157</v>
      </c>
      <c r="D36" s="0" t="n">
        <v>2.1528028805089</v>
      </c>
      <c r="E36" s="0" t="n">
        <v>-1.038458366</v>
      </c>
      <c r="F36" s="1" t="n">
        <f aca="false">(B36+C36*D36) * $I$2 + $I$1</f>
        <v>-1.35272604442727</v>
      </c>
    </row>
    <row r="37" customFormat="false" ht="15" hidden="false" customHeight="false" outlineLevel="0" collapsed="false">
      <c r="A37" s="0" t="s">
        <v>15</v>
      </c>
      <c r="B37" s="1" t="n">
        <v>0.5764663</v>
      </c>
      <c r="C37" s="1" t="n">
        <v>-0.63160175</v>
      </c>
      <c r="D37" s="0" t="n">
        <v>2.46805842724807</v>
      </c>
      <c r="E37" s="0" t="n">
        <v>2.079566534</v>
      </c>
      <c r="F37" s="1" t="n">
        <f aca="false">(B37+C37*D37) * $I$2 + $I$1</f>
        <v>-1.24981326890518</v>
      </c>
    </row>
    <row r="38" customFormat="false" ht="15" hidden="false" customHeight="false" outlineLevel="0" collapsed="false">
      <c r="A38" s="0" t="s">
        <v>15</v>
      </c>
      <c r="B38" s="1" t="n">
        <v>0.5764663</v>
      </c>
      <c r="C38" s="1" t="n">
        <v>-0.63160175</v>
      </c>
      <c r="D38" s="0" t="n">
        <v>2.29967661015715</v>
      </c>
      <c r="E38" s="0" t="n">
        <v>1.505631744</v>
      </c>
      <c r="F38" s="1" t="n">
        <f aca="false">(B38+C38*D38) * $I$2 + $I$1</f>
        <v>-1.11432636894706</v>
      </c>
    </row>
    <row r="39" customFormat="false" ht="15" hidden="false" customHeight="false" outlineLevel="0" collapsed="false">
      <c r="A39" s="0" t="s">
        <v>15</v>
      </c>
      <c r="B39" s="1" t="n">
        <v>0.5764664</v>
      </c>
      <c r="C39" s="1" t="n">
        <v>-0.63160175</v>
      </c>
      <c r="D39" s="0" t="n">
        <v>2.16803395559642</v>
      </c>
      <c r="E39" s="0" t="n">
        <v>1.101607798</v>
      </c>
      <c r="F39" s="1" t="n">
        <f aca="false">(B39+C39*D39) * $I$2 + $I$1</f>
        <v>-1.00840117507427</v>
      </c>
    </row>
    <row r="40" customFormat="false" ht="15" hidden="false" customHeight="false" outlineLevel="0" collapsed="false">
      <c r="A40" s="0" t="s">
        <v>15</v>
      </c>
      <c r="B40" s="1" t="n">
        <v>0.5764664</v>
      </c>
      <c r="C40" s="1" t="n">
        <v>-0.6316017</v>
      </c>
      <c r="D40" s="0" t="n">
        <v>2.02356357135104</v>
      </c>
      <c r="E40" s="0" t="n">
        <v>0.689139159</v>
      </c>
      <c r="F40" s="1" t="n">
        <f aca="false">(B40+C40*D40) * $I$2 + $I$1</f>
        <v>-0.892154263505137</v>
      </c>
    </row>
    <row r="41" customFormat="false" ht="15" hidden="false" customHeight="false" outlineLevel="0" collapsed="false">
      <c r="A41" s="0" t="s">
        <v>15</v>
      </c>
      <c r="B41" s="1" t="n">
        <v>0.5764663</v>
      </c>
      <c r="C41" s="1" t="n">
        <v>-0.63160163</v>
      </c>
      <c r="D41" s="0" t="n">
        <v>1.81198827787662</v>
      </c>
      <c r="E41" s="0" t="n">
        <v>0.129272336</v>
      </c>
      <c r="F41" s="1" t="n">
        <f aca="false">(B41+C41*D41) * $I$2 + $I$1</f>
        <v>-0.721912104322511</v>
      </c>
    </row>
    <row r="42" customFormat="false" ht="15" hidden="false" customHeight="false" outlineLevel="0" collapsed="false">
      <c r="A42" s="0" t="s">
        <v>16</v>
      </c>
      <c r="B42" s="1" t="n">
        <v>-0.7332244</v>
      </c>
      <c r="C42" s="1" t="n">
        <v>-1.3536869</v>
      </c>
      <c r="D42" s="0" t="n">
        <v>2.1528028805089</v>
      </c>
      <c r="E42" s="0" t="n">
        <v>-0.369615455</v>
      </c>
      <c r="F42" s="1" t="n">
        <f aca="false">(B42+C42*D42) * $I$2 + $I$1</f>
        <v>-4.64504422853916</v>
      </c>
    </row>
    <row r="43" customFormat="false" ht="15" hidden="false" customHeight="false" outlineLevel="0" collapsed="false">
      <c r="A43" s="0" t="s">
        <v>16</v>
      </c>
      <c r="B43" s="1" t="n">
        <v>-0.73322433</v>
      </c>
      <c r="C43" s="1" t="n">
        <v>-1.353687</v>
      </c>
      <c r="D43" s="0" t="n">
        <v>1.88536548040953</v>
      </c>
      <c r="E43" s="0" t="n">
        <v>-0.834710745</v>
      </c>
      <c r="F43" s="1" t="n">
        <f aca="false">(B43+C43*D43) * $I$2 + $I$1</f>
        <v>-4.18383391019645</v>
      </c>
    </row>
    <row r="44" customFormat="false" ht="15" hidden="false" customHeight="false" outlineLevel="0" collapsed="false">
      <c r="A44" s="0" t="s">
        <v>16</v>
      </c>
      <c r="B44" s="1" t="n">
        <v>-0.73322445</v>
      </c>
      <c r="C44" s="1" t="n">
        <v>-1.3536869</v>
      </c>
      <c r="D44" s="0" t="n">
        <v>1.83073572031936</v>
      </c>
      <c r="E44" s="0" t="n">
        <v>-0.93140437</v>
      </c>
      <c r="F44" s="1" t="n">
        <f aca="false">(B44+C44*D44) * $I$2 + $I$1</f>
        <v>-4.08962180435999</v>
      </c>
    </row>
    <row r="45" customFormat="false" ht="15" hidden="false" customHeight="false" outlineLevel="0" collapsed="false">
      <c r="A45" s="0" t="s">
        <v>16</v>
      </c>
      <c r="B45" s="1" t="n">
        <v>-0.7332244</v>
      </c>
      <c r="C45" s="1" t="n">
        <v>-1.3536868</v>
      </c>
      <c r="D45" s="0" t="n">
        <v>1.76446743146758</v>
      </c>
      <c r="E45" s="0" t="n">
        <v>-1.046969056</v>
      </c>
      <c r="F45" s="1" t="n">
        <f aca="false">(B45+C45*D45) * $I$2 + $I$1</f>
        <v>-3.97533821595662</v>
      </c>
    </row>
    <row r="46" customFormat="false" ht="15" hidden="false" customHeight="false" outlineLevel="0" collapsed="false">
      <c r="A46" s="0" t="s">
        <v>16</v>
      </c>
      <c r="B46" s="1" t="n">
        <v>-0.7332243</v>
      </c>
      <c r="C46" s="1" t="n">
        <v>-1.3536868</v>
      </c>
      <c r="D46" s="0" t="n">
        <v>1.71373763018683</v>
      </c>
      <c r="E46" s="0" t="n">
        <v>-1.139434283</v>
      </c>
      <c r="F46" s="1" t="n">
        <f aca="false">(B46+C46*D46) * $I$2 + $I$1</f>
        <v>-3.88785176943659</v>
      </c>
    </row>
    <row r="47" customFormat="false" ht="15" hidden="false" customHeight="false" outlineLevel="0" collapsed="false">
      <c r="A47" s="0" t="s">
        <v>17</v>
      </c>
      <c r="B47" s="1" t="n">
        <v>0.4038537</v>
      </c>
      <c r="C47" s="1" t="n">
        <v>-0.7291719</v>
      </c>
      <c r="D47" s="0" t="n">
        <v>2.26285654960498</v>
      </c>
      <c r="E47" s="0" t="n">
        <v>0.891957055</v>
      </c>
      <c r="F47" s="1" t="n">
        <f aca="false">(B47+C47*D47) * $I$2 + $I$1</f>
        <v>-1.5858785770717</v>
      </c>
    </row>
    <row r="48" customFormat="false" ht="15" hidden="false" customHeight="false" outlineLevel="0" collapsed="false">
      <c r="A48" s="0" t="s">
        <v>17</v>
      </c>
      <c r="B48" s="1" t="n">
        <v>0.40385374</v>
      </c>
      <c r="C48" s="1" t="n">
        <v>-0.7291718</v>
      </c>
      <c r="D48" s="0" t="n">
        <v>2.15067391423057</v>
      </c>
      <c r="E48" s="0" t="n">
        <v>0.653782457</v>
      </c>
      <c r="F48" s="1" t="n">
        <f aca="false">(B48+C48*D48) * $I$2 + $I$1</f>
        <v>-1.48166706301358</v>
      </c>
    </row>
    <row r="49" customFormat="false" ht="15" hidden="false" customHeight="false" outlineLevel="0" collapsed="false">
      <c r="A49" s="0" t="s">
        <v>17</v>
      </c>
      <c r="B49" s="1" t="n">
        <v>0.4038537</v>
      </c>
      <c r="C49" s="1" t="n">
        <v>-0.72917193</v>
      </c>
      <c r="D49" s="0" t="n">
        <v>1.95666764867877</v>
      </c>
      <c r="E49" s="0" t="n">
        <v>0.251614383</v>
      </c>
      <c r="F49" s="1" t="n">
        <f aca="false">(B49+C49*D49) * $I$2 + $I$1</f>
        <v>-1.30144684695468</v>
      </c>
    </row>
    <row r="50" customFormat="false" ht="15" hidden="false" customHeight="false" outlineLevel="0" collapsed="false">
      <c r="A50" s="0" t="s">
        <v>17</v>
      </c>
      <c r="B50" s="1" t="n">
        <v>0.40385377</v>
      </c>
      <c r="C50" s="1" t="n">
        <v>-0.7291718</v>
      </c>
      <c r="D50" s="0" t="n">
        <v>1.79481430196131</v>
      </c>
      <c r="E50" s="0" t="n">
        <v>-0.077788583</v>
      </c>
      <c r="F50" s="1" t="n">
        <f aca="false">(B50+C50*D50) * $I$2 + $I$1</f>
        <v>-1.15109404314484</v>
      </c>
    </row>
    <row r="51" customFormat="false" ht="15" hidden="false" customHeight="false" outlineLevel="0" collapsed="false">
      <c r="A51" s="0" t="s">
        <v>17</v>
      </c>
      <c r="B51" s="1" t="n">
        <v>0.40385365</v>
      </c>
      <c r="C51" s="1" t="n">
        <v>-0.7291718</v>
      </c>
      <c r="D51" s="0" t="n">
        <v>1.72350808879097</v>
      </c>
      <c r="E51" s="0" t="n">
        <v>-0.222218979</v>
      </c>
      <c r="F51" s="1" t="n">
        <f aca="false">(B51+C51*D51) * $I$2 + $I$1</f>
        <v>-1.08485485138866</v>
      </c>
    </row>
    <row r="52" customFormat="false" ht="15" hidden="false" customHeight="false" outlineLevel="0" collapsed="false">
      <c r="A52" s="0" t="s">
        <v>18</v>
      </c>
      <c r="B52" s="1" t="n">
        <v>0.50858474</v>
      </c>
      <c r="C52" s="1" t="n">
        <v>-0.68971837</v>
      </c>
      <c r="D52" s="0" t="n">
        <v>3.49029324858816</v>
      </c>
      <c r="E52" s="0" t="n">
        <v>0.403463105</v>
      </c>
      <c r="F52" s="1" t="n">
        <f aca="false">(B52+C52*D52) * $I$2 + $I$1</f>
        <v>-2.41724120821317</v>
      </c>
    </row>
    <row r="53" customFormat="false" ht="15" hidden="false" customHeight="false" outlineLevel="0" collapsed="false">
      <c r="A53" s="0" t="s">
        <v>18</v>
      </c>
      <c r="B53" s="1" t="n">
        <v>0.5085847</v>
      </c>
      <c r="C53" s="1" t="n">
        <v>-0.68971825</v>
      </c>
      <c r="D53" s="0" t="n">
        <v>3.0210631483218</v>
      </c>
      <c r="E53" s="0" t="n">
        <v>-0.236102152</v>
      </c>
      <c r="F53" s="1" t="n">
        <f aca="false">(B53+C53*D53) * $I$2 + $I$1</f>
        <v>-2.00493784360856</v>
      </c>
    </row>
    <row r="54" customFormat="false" ht="15" hidden="false" customHeight="false" outlineLevel="0" collapsed="false">
      <c r="A54" s="0" t="s">
        <v>18</v>
      </c>
      <c r="B54" s="1" t="n">
        <v>0.50858474</v>
      </c>
      <c r="C54" s="1" t="n">
        <v>-0.68971837</v>
      </c>
      <c r="D54" s="0" t="n">
        <v>2.66304625546652</v>
      </c>
      <c r="E54" s="0" t="n">
        <v>-0.68319685</v>
      </c>
      <c r="F54" s="1" t="n">
        <f aca="false">(B54+C54*D54) * $I$2 + $I$1</f>
        <v>-1.6903560861336</v>
      </c>
    </row>
    <row r="55" customFormat="false" ht="15" hidden="false" customHeight="false" outlineLevel="0" collapsed="false">
      <c r="A55" s="0" t="s">
        <v>18</v>
      </c>
      <c r="B55" s="1" t="n">
        <v>0.50858474</v>
      </c>
      <c r="C55" s="1" t="n">
        <v>-0.68971837</v>
      </c>
      <c r="D55" s="0" t="n">
        <v>2.36651860081478</v>
      </c>
      <c r="E55" s="0" t="n">
        <v>-1.051251717</v>
      </c>
      <c r="F55" s="1" t="n">
        <f aca="false">(B55+C55*D55) * $I$2 + $I$1</f>
        <v>-1.42980326183364</v>
      </c>
    </row>
    <row r="56" customFormat="false" ht="15" hidden="false" customHeight="false" outlineLevel="0" collapsed="false">
      <c r="A56" s="0" t="s">
        <v>18</v>
      </c>
      <c r="B56" s="1" t="n">
        <v>0.5085846</v>
      </c>
      <c r="C56" s="1" t="n">
        <v>-0.68971837</v>
      </c>
      <c r="D56" s="0" t="n">
        <v>2.27630382330793</v>
      </c>
      <c r="E56" s="0" t="n">
        <v>-1.161232651</v>
      </c>
      <c r="F56" s="1" t="n">
        <f aca="false">(B56+C56*D56) * $I$2 + $I$1</f>
        <v>-1.35053354848015</v>
      </c>
    </row>
    <row r="57" customFormat="false" ht="15" hidden="false" customHeight="false" outlineLevel="0" collapsed="false">
      <c r="A57" s="0" t="s">
        <v>19</v>
      </c>
      <c r="B57" s="1" t="n">
        <v>0.53366286</v>
      </c>
      <c r="C57" s="1" t="n">
        <v>-0.70921266</v>
      </c>
      <c r="D57" s="0" t="n">
        <v>2.42264767091224</v>
      </c>
      <c r="E57" s="0" t="n">
        <v>-0.5642264</v>
      </c>
      <c r="F57" s="1" t="n">
        <f aca="false">(B57+C57*D57) * $I$2 + $I$1</f>
        <v>-1.50734073142373</v>
      </c>
    </row>
    <row r="58" customFormat="false" ht="15" hidden="false" customHeight="false" outlineLevel="0" collapsed="false">
      <c r="A58" s="0" t="s">
        <v>19</v>
      </c>
      <c r="B58" s="1" t="n">
        <v>0.5336628</v>
      </c>
      <c r="C58" s="1" t="n">
        <v>-0.7092126</v>
      </c>
      <c r="D58" s="0" t="n">
        <v>2.22381718664994</v>
      </c>
      <c r="E58" s="0" t="n">
        <v>-0.827822084</v>
      </c>
      <c r="F58" s="1" t="n">
        <f aca="false">(B58+C58*D58) * $I$2 + $I$1</f>
        <v>-1.32769435350403</v>
      </c>
    </row>
    <row r="59" customFormat="false" ht="15" hidden="false" customHeight="false" outlineLevel="0" collapsed="false">
      <c r="A59" s="0" t="s">
        <v>19</v>
      </c>
      <c r="B59" s="1" t="n">
        <v>0.53366286</v>
      </c>
      <c r="C59" s="1" t="n">
        <v>-0.70921266</v>
      </c>
      <c r="D59" s="0" t="n">
        <v>2.18136257886714</v>
      </c>
      <c r="E59" s="0" t="n">
        <v>-0.892818376</v>
      </c>
      <c r="F59" s="1" t="n">
        <f aca="false">(B59+C59*D59) * $I$2 + $I$1</f>
        <v>-1.2893360807716</v>
      </c>
    </row>
    <row r="60" customFormat="false" ht="15" hidden="false" customHeight="false" outlineLevel="0" collapsed="false">
      <c r="A60" s="0" t="s">
        <v>19</v>
      </c>
      <c r="B60" s="1" t="n">
        <v>0.53366286</v>
      </c>
      <c r="C60" s="1" t="n">
        <v>-0.70921266</v>
      </c>
      <c r="D60" s="0" t="n">
        <v>2.144789257282</v>
      </c>
      <c r="E60" s="0" t="n">
        <v>-0.943148186</v>
      </c>
      <c r="F60" s="1" t="n">
        <f aca="false">(B60+C60*D60) * $I$2 + $I$1</f>
        <v>-1.25629154359038</v>
      </c>
    </row>
    <row r="61" customFormat="false" ht="15" hidden="false" customHeight="false" outlineLevel="0" collapsed="false">
      <c r="A61" s="0" t="s">
        <v>19</v>
      </c>
      <c r="B61" s="1" t="n">
        <v>0.53366286</v>
      </c>
      <c r="C61" s="1" t="n">
        <v>-0.70921266</v>
      </c>
      <c r="D61" s="0" t="n">
        <v>2.10994984996788</v>
      </c>
      <c r="E61" s="0" t="n">
        <v>-0.993171776</v>
      </c>
      <c r="F61" s="1" t="n">
        <f aca="false">(B61+C61*D61) * $I$2 + $I$1</f>
        <v>-1.22481362360757</v>
      </c>
    </row>
    <row r="62" customFormat="false" ht="15" hidden="false" customHeight="false" outlineLevel="0" collapsed="false">
      <c r="A62" s="0" t="s">
        <v>20</v>
      </c>
      <c r="B62" s="1" t="n">
        <v>0.41306454</v>
      </c>
      <c r="C62" s="1" t="n">
        <v>-0.769754</v>
      </c>
      <c r="D62" s="0" t="n">
        <v>2.31388432526668</v>
      </c>
      <c r="E62" s="0" t="n">
        <v>1.678590771</v>
      </c>
      <c r="F62" s="1" t="n">
        <f aca="false">(B62+C62*D62) * $I$2 + $I$1</f>
        <v>-1.74117469150872</v>
      </c>
    </row>
    <row r="63" customFormat="false" ht="15" hidden="false" customHeight="false" outlineLevel="0" collapsed="false">
      <c r="A63" s="0" t="s">
        <v>20</v>
      </c>
      <c r="B63" s="1" t="n">
        <v>0.41306457</v>
      </c>
      <c r="C63" s="1" t="n">
        <v>-0.76975393</v>
      </c>
      <c r="D63" s="0" t="n">
        <v>2.21796421475998</v>
      </c>
      <c r="E63" s="0" t="n">
        <v>1.12037378</v>
      </c>
      <c r="F63" s="1" t="n">
        <f aca="false">(B63+C63*D63) * $I$2 + $I$1</f>
        <v>-1.64711111147711</v>
      </c>
    </row>
    <row r="64" customFormat="false" ht="15" hidden="false" customHeight="false" outlineLevel="0" collapsed="false">
      <c r="A64" s="0" t="s">
        <v>20</v>
      </c>
      <c r="B64" s="1" t="n">
        <v>0.41306457</v>
      </c>
      <c r="C64" s="1" t="n">
        <v>-0.769754</v>
      </c>
      <c r="D64" s="0" t="n">
        <v>2.10244858088016</v>
      </c>
      <c r="E64" s="0" t="n">
        <v>0.516410002</v>
      </c>
      <c r="F64" s="1" t="n">
        <f aca="false">(B64+C64*D64) * $I$2 + $I$1</f>
        <v>-1.53383176078094</v>
      </c>
    </row>
    <row r="65" customFormat="false" ht="15" hidden="false" customHeight="false" outlineLevel="0" collapsed="false">
      <c r="A65" s="0" t="s">
        <v>20</v>
      </c>
      <c r="B65" s="1" t="n">
        <v>0.41306454</v>
      </c>
      <c r="C65" s="1" t="n">
        <v>-0.76975393</v>
      </c>
      <c r="D65" s="0" t="n">
        <v>1.87446177534754</v>
      </c>
      <c r="E65" s="0" t="n">
        <v>-0.452556716</v>
      </c>
      <c r="F65" s="1" t="n">
        <f aca="false">(B65+C65*D65) * $I$2 + $I$1</f>
        <v>-1.31025806413413</v>
      </c>
    </row>
    <row r="66" customFormat="false" ht="15" hidden="false" customHeight="false" outlineLevel="0" collapsed="false">
      <c r="A66" s="0" t="s">
        <v>20</v>
      </c>
      <c r="B66" s="1" t="n">
        <v>0.41306454</v>
      </c>
      <c r="C66" s="1" t="n">
        <v>-0.769754</v>
      </c>
      <c r="D66" s="0" t="n">
        <v>1.77431272074205</v>
      </c>
      <c r="E66" s="0" t="n">
        <v>-0.829196025</v>
      </c>
      <c r="F66" s="1" t="n">
        <f aca="false">(B66+C66*D66) * $I$2 + $I$1</f>
        <v>-1.2120478046509</v>
      </c>
    </row>
    <row r="67" customFormat="false" ht="15" hidden="false" customHeight="false" outlineLevel="0" collapsed="false">
      <c r="A67" s="0" t="s">
        <v>21</v>
      </c>
      <c r="B67" s="1" t="n">
        <v>0.036471236</v>
      </c>
      <c r="C67" s="1" t="n">
        <v>-0.96519357</v>
      </c>
      <c r="D67" s="0" t="n">
        <v>2.29962807134397</v>
      </c>
      <c r="E67" s="0" t="n">
        <v>-0.531368525</v>
      </c>
      <c r="F67" s="1" t="n">
        <f aca="false">(B67+C67*D67) * $I$2 + $I$1</f>
        <v>-2.77953291396768</v>
      </c>
    </row>
    <row r="68" customFormat="false" ht="15" hidden="false" customHeight="false" outlineLevel="0" collapsed="false">
      <c r="A68" s="0" t="s">
        <v>21</v>
      </c>
      <c r="B68" s="1" t="n">
        <v>0.036471207</v>
      </c>
      <c r="C68" s="1" t="n">
        <v>-0.96519357</v>
      </c>
      <c r="D68" s="0" t="n">
        <v>2.26111050063067</v>
      </c>
      <c r="E68" s="0" t="n">
        <v>-0.604587004</v>
      </c>
      <c r="F68" s="1" t="n">
        <f aca="false">(B68+C68*D68) * $I$2 + $I$1</f>
        <v>-2.73217072577118</v>
      </c>
    </row>
    <row r="69" customFormat="false" ht="15" hidden="false" customHeight="false" outlineLevel="0" collapsed="false">
      <c r="A69" s="0" t="s">
        <v>21</v>
      </c>
      <c r="B69" s="1" t="n">
        <v>0.036471207</v>
      </c>
      <c r="C69" s="1" t="n">
        <v>-0.96519357</v>
      </c>
      <c r="D69" s="0" t="n">
        <v>2.22380302949609</v>
      </c>
      <c r="E69" s="0" t="n">
        <v>-0.699165253</v>
      </c>
      <c r="F69" s="1" t="n">
        <f aca="false">(B69+C69*D69) * $I$2 + $I$1</f>
        <v>-2.68629647112278</v>
      </c>
    </row>
    <row r="70" customFormat="false" ht="15" hidden="false" customHeight="false" outlineLevel="0" collapsed="false">
      <c r="A70" s="0" t="s">
        <v>21</v>
      </c>
      <c r="B70" s="1" t="n">
        <v>0.03647128</v>
      </c>
      <c r="C70" s="1" t="n">
        <v>-0.96519357</v>
      </c>
      <c r="D70" s="0" t="n">
        <v>2.18773397224793</v>
      </c>
      <c r="E70" s="0" t="n">
        <v>-0.719285838</v>
      </c>
      <c r="F70" s="1" t="n">
        <f aca="false">(B70+C70*D70) * $I$2 + $I$1</f>
        <v>-2.64194490999056</v>
      </c>
    </row>
    <row r="71" customFormat="false" ht="15" hidden="false" customHeight="false" outlineLevel="0" collapsed="false">
      <c r="A71" s="0" t="s">
        <v>21</v>
      </c>
      <c r="B71" s="1" t="n">
        <v>0.036471296</v>
      </c>
      <c r="C71" s="1" t="n">
        <v>-0.96519357</v>
      </c>
      <c r="D71" s="0" t="n">
        <v>2.1528028805089</v>
      </c>
      <c r="E71" s="0" t="n">
        <v>-0.814185509</v>
      </c>
      <c r="F71" s="1" t="n">
        <f aca="false">(B71+C71*D71) * $I$2 + $I$1</f>
        <v>-2.59899269400521</v>
      </c>
    </row>
    <row r="72" customFormat="false" ht="15" hidden="false" customHeight="false" outlineLevel="0" collapsed="false">
      <c r="A72" s="0" t="s">
        <v>22</v>
      </c>
      <c r="B72" s="1" t="n">
        <v>0.10721466</v>
      </c>
      <c r="C72" s="1" t="n">
        <v>-0.91675466</v>
      </c>
      <c r="D72" s="0" t="n">
        <v>3.0210631483218</v>
      </c>
      <c r="E72" s="0" t="n">
        <v>4.615120517</v>
      </c>
      <c r="F72" s="1" t="n">
        <f aca="false">(B72+C72*D72) * $I$2 + $I$1</f>
        <v>-3.39007489974641</v>
      </c>
    </row>
    <row r="73" customFormat="false" ht="15" hidden="false" customHeight="false" outlineLevel="0" collapsed="false">
      <c r="A73" s="0" t="s">
        <v>22</v>
      </c>
      <c r="B73" s="1" t="n">
        <v>0.10721463</v>
      </c>
      <c r="C73" s="1" t="n">
        <v>-0.91675466</v>
      </c>
      <c r="D73" s="0" t="n">
        <v>2.89148676407238</v>
      </c>
      <c r="E73" s="0" t="n">
        <v>4.060443011</v>
      </c>
      <c r="F73" s="1" t="n">
        <f aca="false">(B73+C73*D73) * $I$2 + $I$1</f>
        <v>-3.23874049844978</v>
      </c>
    </row>
    <row r="74" customFormat="false" ht="15" hidden="false" customHeight="false" outlineLevel="0" collapsed="false">
      <c r="A74" s="0" t="s">
        <v>22</v>
      </c>
      <c r="B74" s="1" t="n">
        <v>0.10721463</v>
      </c>
      <c r="C74" s="1" t="n">
        <v>-0.91675466</v>
      </c>
      <c r="D74" s="0" t="n">
        <v>2.77256936836847</v>
      </c>
      <c r="E74" s="0" t="n">
        <v>3.496507561</v>
      </c>
      <c r="F74" s="1" t="n">
        <f aca="false">(B74+C74*D74) * $I$2 + $I$1</f>
        <v>-3.09985487101264</v>
      </c>
    </row>
    <row r="75" customFormat="false" ht="15" hidden="false" customHeight="false" outlineLevel="0" collapsed="false">
      <c r="A75" s="0" t="s">
        <v>22</v>
      </c>
      <c r="B75" s="1" t="n">
        <v>0.10721463</v>
      </c>
      <c r="C75" s="1" t="n">
        <v>-0.91675454</v>
      </c>
      <c r="D75" s="0" t="n">
        <v>2.3808941793199</v>
      </c>
      <c r="E75" s="0" t="n">
        <v>1.808288771</v>
      </c>
      <c r="F75" s="1" t="n">
        <f aca="false">(B75+C75*D75) * $I$2 + $I$1</f>
        <v>-2.642410463116</v>
      </c>
    </row>
    <row r="76" customFormat="false" ht="15" hidden="false" customHeight="false" outlineLevel="0" collapsed="false">
      <c r="A76" s="0" t="s">
        <v>22</v>
      </c>
      <c r="B76" s="1" t="n">
        <v>0.10721469</v>
      </c>
      <c r="C76" s="1" t="n">
        <v>-0.91675466</v>
      </c>
      <c r="D76" s="0" t="n">
        <v>2.03124551268784</v>
      </c>
      <c r="E76" s="0" t="n">
        <v>0.395212732</v>
      </c>
      <c r="F76" s="1" t="n">
        <f aca="false">(B76+C76*D76) * $I$2 + $I$1</f>
        <v>-2.23405018944608</v>
      </c>
    </row>
    <row r="77" customFormat="false" ht="15" hidden="false" customHeight="false" outlineLevel="0" collapsed="false">
      <c r="A77" s="0" t="s">
        <v>23</v>
      </c>
      <c r="B77" s="1" t="n">
        <v>-0.00731552</v>
      </c>
      <c r="C77" s="1" t="n">
        <v>-1.0167544</v>
      </c>
      <c r="D77" s="0" t="n">
        <v>2.46399936899543</v>
      </c>
      <c r="E77" s="0" t="n">
        <v>2.068266837</v>
      </c>
      <c r="F77" s="1" t="n">
        <f aca="false">(B77+C77*D77) * $I$2 + $I$1</f>
        <v>-3.19928362716007</v>
      </c>
    </row>
    <row r="78" customFormat="false" ht="15" hidden="false" customHeight="false" outlineLevel="0" collapsed="false">
      <c r="A78" s="0" t="s">
        <v>23</v>
      </c>
      <c r="B78" s="1" t="n">
        <v>-0.007315483</v>
      </c>
      <c r="C78" s="1" t="n">
        <v>-1.0167545</v>
      </c>
      <c r="D78" s="0" t="n">
        <v>2.38173551874845</v>
      </c>
      <c r="E78" s="0" t="n">
        <v>1.718023223</v>
      </c>
      <c r="F78" s="1" t="n">
        <f aca="false">(B78+C78*D78) * $I$2 + $I$1</f>
        <v>-3.09272641796731</v>
      </c>
    </row>
    <row r="79" customFormat="false" ht="15" hidden="false" customHeight="false" outlineLevel="0" collapsed="false">
      <c r="A79" s="0" t="s">
        <v>23</v>
      </c>
      <c r="B79" s="1" t="n">
        <v>-0.0073155425</v>
      </c>
      <c r="C79" s="1" t="n">
        <v>-1.0167544</v>
      </c>
      <c r="D79" s="0" t="n">
        <v>2.18773397224793</v>
      </c>
      <c r="E79" s="0" t="n">
        <v>0.904218151</v>
      </c>
      <c r="F79" s="1" t="n">
        <f aca="false">(B79+C79*D79) * $I$2 + $I$1</f>
        <v>-2.84143339244261</v>
      </c>
    </row>
    <row r="80" customFormat="false" ht="15" hidden="false" customHeight="false" outlineLevel="0" collapsed="false">
      <c r="A80" s="0" t="s">
        <v>23</v>
      </c>
      <c r="B80" s="1" t="n">
        <v>-0.007315535</v>
      </c>
      <c r="C80" s="1" t="n">
        <v>-1.0167544</v>
      </c>
      <c r="D80" s="0" t="n">
        <v>1.88784702723365</v>
      </c>
      <c r="E80" s="0" t="n">
        <v>-0.332261116</v>
      </c>
      <c r="F80" s="1" t="n">
        <f aca="false">(B80+C80*D80) * $I$2 + $I$1</f>
        <v>-2.45298581210432</v>
      </c>
    </row>
    <row r="81" customFormat="false" ht="15" hidden="false" customHeight="false" outlineLevel="0" collapsed="false">
      <c r="A81" s="0" t="s">
        <v>23</v>
      </c>
      <c r="B81" s="1" t="n">
        <v>-0.007315468</v>
      </c>
      <c r="C81" s="1" t="n">
        <v>-1.0167544</v>
      </c>
      <c r="D81" s="0" t="n">
        <v>1.83692172239979</v>
      </c>
      <c r="E81" s="0" t="n">
        <v>-0.533753128</v>
      </c>
      <c r="F81" s="1" t="n">
        <f aca="false">(B81+C81*D81) * $I$2 + $I$1</f>
        <v>-2.38702149828498</v>
      </c>
    </row>
    <row r="82" customFormat="false" ht="15" hidden="false" customHeight="false" outlineLevel="0" collapsed="false">
      <c r="A82" s="0" t="s">
        <v>24</v>
      </c>
      <c r="B82" s="1" t="n">
        <v>0.23052913</v>
      </c>
      <c r="C82" s="1" t="n">
        <v>-0.8441573</v>
      </c>
      <c r="D82" s="0" t="n">
        <v>2.27308071128238</v>
      </c>
      <c r="E82" s="0" t="n">
        <v>-0.40947313</v>
      </c>
      <c r="F82" s="1" t="n">
        <f aca="false">(B82+C82*D82) * $I$2 + $I$1</f>
        <v>-2.1491649437667</v>
      </c>
    </row>
    <row r="83" customFormat="false" ht="15" hidden="false" customHeight="false" outlineLevel="0" collapsed="false">
      <c r="A83" s="0" t="s">
        <v>24</v>
      </c>
      <c r="B83" s="1" t="n">
        <v>0.23052916</v>
      </c>
      <c r="C83" s="1" t="n">
        <v>-0.8441573</v>
      </c>
      <c r="D83" s="0" t="n">
        <v>2.20570007462843</v>
      </c>
      <c r="E83" s="0" t="n">
        <v>-0.509160344</v>
      </c>
      <c r="F83" s="1" t="n">
        <f aca="false">(B83+C83*D83) * $I$2 + $I$1</f>
        <v>-2.07670174371515</v>
      </c>
    </row>
    <row r="84" customFormat="false" ht="15" hidden="false" customHeight="false" outlineLevel="0" collapsed="false">
      <c r="A84" s="0" t="s">
        <v>24</v>
      </c>
      <c r="B84" s="1" t="n">
        <v>0.23052913</v>
      </c>
      <c r="C84" s="1" t="n">
        <v>-0.8441573</v>
      </c>
      <c r="D84" s="0" t="n">
        <v>2.08986961261308</v>
      </c>
      <c r="E84" s="0" t="n">
        <v>-0.675307262</v>
      </c>
      <c r="F84" s="1" t="n">
        <f aca="false">(B84+C84*D84) * $I$2 + $I$1</f>
        <v>-1.95213422171278</v>
      </c>
    </row>
    <row r="85" customFormat="false" ht="15" hidden="false" customHeight="false" outlineLevel="0" collapsed="false">
      <c r="A85" s="0" t="s">
        <v>24</v>
      </c>
      <c r="B85" s="1" t="n">
        <v>0.23052919</v>
      </c>
      <c r="C85" s="1" t="n">
        <v>-0.8441572</v>
      </c>
      <c r="D85" s="0" t="n">
        <v>1.99105133046909</v>
      </c>
      <c r="E85" s="0" t="n">
        <v>-0.820980552</v>
      </c>
      <c r="F85" s="1" t="n">
        <f aca="false">(B85+C85*D85) * $I$2 + $I$1</f>
        <v>-1.84586174094678</v>
      </c>
    </row>
    <row r="86" customFormat="false" ht="15" hidden="false" customHeight="false" outlineLevel="0" collapsed="false">
      <c r="A86" s="0" t="s">
        <v>24</v>
      </c>
      <c r="B86" s="1" t="n">
        <v>0.23052916</v>
      </c>
      <c r="C86" s="1" t="n">
        <v>-0.8441572</v>
      </c>
      <c r="D86" s="0" t="n">
        <v>1.90653312200972</v>
      </c>
      <c r="E86" s="0" t="n">
        <v>-0.946749939</v>
      </c>
      <c r="F86" s="1" t="n">
        <f aca="false">(B86+C86*D86) * $I$2 + $I$1</f>
        <v>-1.75496836829878</v>
      </c>
    </row>
    <row r="87" customFormat="false" ht="15" hidden="false" customHeight="false" outlineLevel="0" collapsed="false">
      <c r="A87" s="0" t="s">
        <v>25</v>
      </c>
      <c r="B87" s="1" t="n">
        <v>0.053190876</v>
      </c>
      <c r="C87" s="1" t="n">
        <v>-0.96158576</v>
      </c>
      <c r="D87" s="0" t="n">
        <v>2.1528028805089</v>
      </c>
      <c r="E87" s="0" t="n">
        <v>-0.432322562</v>
      </c>
      <c r="F87" s="1" t="n">
        <f aca="false">(B87+C87*D87) * $I$2 + $I$1</f>
        <v>-2.56779767786874</v>
      </c>
    </row>
    <row r="88" customFormat="false" ht="15" hidden="false" customHeight="false" outlineLevel="0" collapsed="false">
      <c r="A88" s="0" t="s">
        <v>25</v>
      </c>
      <c r="B88" s="1" t="n">
        <v>0.05319092</v>
      </c>
      <c r="C88" s="1" t="n">
        <v>-0.9615857</v>
      </c>
      <c r="D88" s="0" t="n">
        <v>1.90896275926973</v>
      </c>
      <c r="E88" s="0" t="n">
        <v>-0.901648455</v>
      </c>
      <c r="F88" s="1" t="n">
        <f aca="false">(B88+C88*D88) * $I$2 + $I$1</f>
        <v>-2.2690859514413</v>
      </c>
    </row>
    <row r="89" customFormat="false" ht="15" hidden="false" customHeight="false" outlineLevel="0" collapsed="false">
      <c r="A89" s="0" t="s">
        <v>25</v>
      </c>
      <c r="B89" s="1" t="n">
        <v>0.053190883</v>
      </c>
      <c r="C89" s="1" t="n">
        <v>-0.9615857</v>
      </c>
      <c r="D89" s="0" t="n">
        <v>1.85639589873995</v>
      </c>
      <c r="E89" s="0" t="n">
        <v>-1.008680181</v>
      </c>
      <c r="F89" s="1" t="n">
        <f aca="false">(B89+C89*D89) * $I$2 + $I$1</f>
        <v>-2.20469000834855</v>
      </c>
    </row>
    <row r="90" customFormat="false" ht="15" hidden="false" customHeight="false" outlineLevel="0" collapsed="false">
      <c r="A90" s="0" t="s">
        <v>25</v>
      </c>
      <c r="B90" s="1" t="n">
        <v>0.053190883</v>
      </c>
      <c r="C90" s="1" t="n">
        <v>-0.96158576</v>
      </c>
      <c r="D90" s="0" t="n">
        <v>1.75949422556661</v>
      </c>
      <c r="E90" s="0" t="n">
        <v>-1.200977295</v>
      </c>
      <c r="F90" s="1" t="n">
        <f aca="false">(B90+C90*D90) * $I$2 + $I$1</f>
        <v>-2.08598266942499</v>
      </c>
    </row>
    <row r="91" customFormat="false" ht="15" hidden="false" customHeight="false" outlineLevel="0" collapsed="false">
      <c r="A91" s="0" t="s">
        <v>25</v>
      </c>
      <c r="B91" s="1" t="n">
        <v>0.053190846</v>
      </c>
      <c r="C91" s="1" t="n">
        <v>-0.9615857</v>
      </c>
      <c r="D91" s="0" t="n">
        <v>1.67220660815493</v>
      </c>
      <c r="E91" s="0" t="n">
        <v>-1.376740148</v>
      </c>
      <c r="F91" s="1" t="n">
        <f aca="false">(B91+C91*D91) * $I$2 + $I$1</f>
        <v>-1.97905261704279</v>
      </c>
    </row>
    <row r="92" customFormat="false" ht="15" hidden="false" customHeight="false" outlineLevel="0" collapsed="false">
      <c r="A92" s="0" t="s">
        <v>26</v>
      </c>
      <c r="B92" s="1" t="n">
        <v>0.51710147</v>
      </c>
      <c r="C92" s="1" t="n">
        <v>-0.6745864</v>
      </c>
      <c r="D92" s="0" t="n">
        <v>2.1528028805089</v>
      </c>
      <c r="E92" s="0" t="n">
        <v>1.877937165</v>
      </c>
      <c r="F92" s="1" t="n">
        <f aca="false">(B92+C92*D92) * $I$2 + $I$1</f>
        <v>-1.18966455647835</v>
      </c>
    </row>
    <row r="93" customFormat="false" ht="15" hidden="false" customHeight="false" outlineLevel="0" collapsed="false">
      <c r="A93" s="0" t="s">
        <v>26</v>
      </c>
      <c r="B93" s="1" t="n">
        <v>0.5171015</v>
      </c>
      <c r="C93" s="1" t="n">
        <v>-0.6745865</v>
      </c>
      <c r="D93" s="0" t="n">
        <v>2.02623320607625</v>
      </c>
      <c r="E93" s="0" t="n">
        <v>1.241268589</v>
      </c>
      <c r="F93" s="1" t="n">
        <f aca="false">(B93+C93*D93) * $I$2 + $I$1</f>
        <v>-1.08089054237672</v>
      </c>
    </row>
    <row r="94" customFormat="false" ht="15" hidden="false" customHeight="false" outlineLevel="0" collapsed="false">
      <c r="A94" s="0" t="s">
        <v>26</v>
      </c>
      <c r="B94" s="1" t="n">
        <v>0.5171015</v>
      </c>
      <c r="C94" s="1" t="n">
        <v>-0.6745865</v>
      </c>
      <c r="D94" s="0" t="n">
        <v>2.02356357135104</v>
      </c>
      <c r="E94" s="0" t="n">
        <v>1.187843422</v>
      </c>
      <c r="F94" s="1" t="n">
        <f aca="false">(B94+C94*D94) * $I$2 + $I$1</f>
        <v>-1.07859625255815</v>
      </c>
    </row>
    <row r="95" customFormat="false" ht="15" hidden="false" customHeight="false" outlineLevel="0" collapsed="false">
      <c r="A95" s="0" t="s">
        <v>26</v>
      </c>
      <c r="B95" s="1" t="n">
        <v>0.5171016</v>
      </c>
      <c r="C95" s="1" t="n">
        <v>-0.6745864</v>
      </c>
      <c r="D95" s="0" t="n">
        <v>1.67220660815493</v>
      </c>
      <c r="E95" s="0" t="n">
        <v>-0.221894332</v>
      </c>
      <c r="F95" s="1" t="n">
        <f aca="false">(B95+C95*D95) * $I$2 + $I$1</f>
        <v>-0.776638983064612</v>
      </c>
    </row>
    <row r="96" customFormat="false" ht="15" hidden="false" customHeight="false" outlineLevel="0" collapsed="false">
      <c r="A96" s="0" t="s">
        <v>26</v>
      </c>
      <c r="B96" s="1" t="n">
        <v>0.5171015</v>
      </c>
      <c r="C96" s="1" t="n">
        <v>-0.6745864</v>
      </c>
      <c r="D96" s="0" t="n">
        <v>1.42571707669604</v>
      </c>
      <c r="E96" s="0" t="n">
        <v>-1.018877321</v>
      </c>
      <c r="F96" s="1" t="n">
        <f aca="false">(B96+C96*D96) * $I$2 + $I$1</f>
        <v>-0.564805508943849</v>
      </c>
    </row>
    <row r="97" customFormat="false" ht="15" hidden="false" customHeight="false" outlineLevel="0" collapsed="false">
      <c r="A97" s="0" t="s">
        <v>27</v>
      </c>
      <c r="B97" s="1" t="n">
        <v>-1.2391613</v>
      </c>
      <c r="C97" s="1" t="n">
        <v>-1.8188509</v>
      </c>
      <c r="D97" s="0" t="n">
        <v>2.22381718664994</v>
      </c>
      <c r="E97" s="0" t="n">
        <v>0.31481074</v>
      </c>
      <c r="F97" s="1" t="n">
        <f aca="false">(B97+C97*D97) * $I$2 + $I$1</f>
        <v>-6.72990400919891</v>
      </c>
    </row>
    <row r="98" customFormat="false" ht="15" hidden="false" customHeight="false" outlineLevel="0" collapsed="false">
      <c r="A98" s="0" t="s">
        <v>27</v>
      </c>
      <c r="B98" s="1" t="n">
        <v>-1.2391611</v>
      </c>
      <c r="C98" s="1" t="n">
        <v>-1.8188509</v>
      </c>
      <c r="D98" s="0" t="n">
        <v>1.90896275926973</v>
      </c>
      <c r="E98" s="0" t="n">
        <v>-0.369615455</v>
      </c>
      <c r="F98" s="1" t="n">
        <f aca="false">(B98+C98*D98) * $I$2 + $I$1</f>
        <v>-6.00033589492373</v>
      </c>
    </row>
    <row r="99" customFormat="false" ht="15" hidden="false" customHeight="false" outlineLevel="0" collapsed="false">
      <c r="A99" s="0" t="s">
        <v>27</v>
      </c>
      <c r="B99" s="1" t="n">
        <v>-1.2391611</v>
      </c>
      <c r="C99" s="1" t="n">
        <v>-1.8188508</v>
      </c>
      <c r="D99" s="0" t="n">
        <v>1.80664631182547</v>
      </c>
      <c r="E99" s="0" t="n">
        <v>-0.572701027</v>
      </c>
      <c r="F99" s="1" t="n">
        <f aca="false">(B99+C99*D99) * $I$2 + $I$1</f>
        <v>-5.76325215867138</v>
      </c>
    </row>
    <row r="100" customFormat="false" ht="15" hidden="false" customHeight="false" outlineLevel="0" collapsed="false">
      <c r="A100" s="0" t="s">
        <v>27</v>
      </c>
      <c r="B100" s="1" t="n">
        <v>-1.2391611</v>
      </c>
      <c r="C100" s="1" t="n">
        <v>-1.8188509</v>
      </c>
      <c r="D100" s="0" t="n">
        <v>1.71474009150915</v>
      </c>
      <c r="E100" s="0" t="n">
        <v>-0.759286983</v>
      </c>
      <c r="F100" s="1" t="n">
        <f aca="false">(B100+C100*D100) * $I$2 + $I$1</f>
        <v>-5.55029103717826</v>
      </c>
    </row>
    <row r="101" customFormat="false" ht="15" hidden="false" customHeight="false" outlineLevel="0" collapsed="false">
      <c r="A101" s="0" t="s">
        <v>27</v>
      </c>
      <c r="B101" s="1" t="n">
        <v>-1.2391614</v>
      </c>
      <c r="C101" s="1" t="n">
        <v>-1.8188506</v>
      </c>
      <c r="D101" s="0" t="n">
        <v>1.63173197945999</v>
      </c>
      <c r="E101" s="0" t="n">
        <v>-0.918793862</v>
      </c>
      <c r="F101" s="1" t="n">
        <f aca="false">(B101+C101*D101) * $I$2 + $I$1</f>
        <v>-5.3579477782624</v>
      </c>
    </row>
    <row r="102" customFormat="false" ht="15" hidden="false" customHeight="false" outlineLevel="0" collapsed="false">
      <c r="A102" s="0" t="s">
        <v>28</v>
      </c>
      <c r="B102" s="1" t="n">
        <v>-0.0007201396</v>
      </c>
      <c r="C102" s="1" t="n">
        <v>-0.9441682</v>
      </c>
      <c r="D102" s="0" t="n">
        <v>2.29967661015715</v>
      </c>
      <c r="E102" s="0" t="n">
        <v>-0.497580397</v>
      </c>
      <c r="F102" s="1" t="n">
        <f aca="false">(B102+C102*D102) * $I$2 + $I$1</f>
        <v>-2.76537488262942</v>
      </c>
    </row>
    <row r="103" customFormat="false" ht="15" hidden="false" customHeight="false" outlineLevel="0" collapsed="false">
      <c r="A103" s="0" t="s">
        <v>28</v>
      </c>
      <c r="B103" s="1" t="n">
        <v>-0.0007201396</v>
      </c>
      <c r="C103" s="1" t="n">
        <v>-0.94416815</v>
      </c>
      <c r="D103" s="0" t="n">
        <v>2.22381718664994</v>
      </c>
      <c r="E103" s="0" t="n">
        <v>-0.62735944</v>
      </c>
      <c r="F103" s="1" t="n">
        <f aca="false">(B103+C103*D103) * $I$2 + $I$1</f>
        <v>-2.67412792970865</v>
      </c>
    </row>
    <row r="104" customFormat="false" ht="15" hidden="false" customHeight="false" outlineLevel="0" collapsed="false">
      <c r="A104" s="0" t="s">
        <v>28</v>
      </c>
      <c r="B104" s="1" t="n">
        <v>-0.0007201843</v>
      </c>
      <c r="C104" s="1" t="n">
        <v>-0.9441682</v>
      </c>
      <c r="D104" s="0" t="n">
        <v>2.1528028805089</v>
      </c>
      <c r="E104" s="0" t="n">
        <v>-0.731888009</v>
      </c>
      <c r="F104" s="1" t="n">
        <f aca="false">(B104+C104*D104) * $I$2 + $I$1</f>
        <v>-2.58870922199319</v>
      </c>
    </row>
    <row r="105" customFormat="false" ht="15" hidden="false" customHeight="false" outlineLevel="0" collapsed="false">
      <c r="A105" s="0" t="s">
        <v>28</v>
      </c>
      <c r="B105" s="1" t="n">
        <v>-0.0007201694</v>
      </c>
      <c r="C105" s="1" t="n">
        <v>-0.94416827</v>
      </c>
      <c r="D105" s="0" t="n">
        <v>2.08618335941171</v>
      </c>
      <c r="E105" s="0" t="n">
        <v>-0.790319092</v>
      </c>
      <c r="F105" s="1" t="n">
        <f aca="false">(B105+C105*D105) * $I$2 + $I$1</f>
        <v>-2.50857670958791</v>
      </c>
    </row>
    <row r="106" customFormat="false" ht="15" hidden="false" customHeight="false" outlineLevel="0" collapsed="false">
      <c r="A106" s="0" t="s">
        <v>28</v>
      </c>
      <c r="B106" s="1" t="n">
        <v>-0.0007201396</v>
      </c>
      <c r="C106" s="1" t="n">
        <v>-0.9441682</v>
      </c>
      <c r="D106" s="0" t="n">
        <v>2.02356357135104</v>
      </c>
      <c r="E106" s="0" t="n">
        <v>-0.927604492</v>
      </c>
      <c r="F106" s="1" t="n">
        <f aca="false">(B106+C106*D106) * $I$2 + $I$1</f>
        <v>-2.43325484828817</v>
      </c>
    </row>
    <row r="107" customFormat="false" ht="15" hidden="false" customHeight="false" outlineLevel="0" collapsed="false">
      <c r="A107" s="0" t="s">
        <v>29</v>
      </c>
      <c r="B107" s="1" t="n">
        <v>0.07773225</v>
      </c>
      <c r="C107" s="1" t="n">
        <v>-0.9247505</v>
      </c>
      <c r="D107" s="0" t="n">
        <v>2.29967661015715</v>
      </c>
      <c r="E107" s="0" t="n">
        <v>1.336368552</v>
      </c>
      <c r="F107" s="1" t="n">
        <f aca="false">(B107+C107*D107) * $I$2 + $I$1</f>
        <v>-2.60854063572303</v>
      </c>
    </row>
    <row r="108" customFormat="false" ht="15" hidden="false" customHeight="false" outlineLevel="0" collapsed="false">
      <c r="A108" s="0" t="s">
        <v>29</v>
      </c>
      <c r="B108" s="1" t="n">
        <v>0.07773228</v>
      </c>
      <c r="C108" s="1" t="n">
        <v>-0.9247506</v>
      </c>
      <c r="D108" s="0" t="n">
        <v>1.90896275926973</v>
      </c>
      <c r="E108" s="0" t="n">
        <v>0.004091618</v>
      </c>
      <c r="F108" s="1" t="n">
        <f aca="false">(B108+C108*D108) * $I$2 + $I$1</f>
        <v>-2.14823957244914</v>
      </c>
    </row>
    <row r="109" customFormat="false" ht="15" hidden="false" customHeight="false" outlineLevel="0" collapsed="false">
      <c r="A109" s="0" t="s">
        <v>29</v>
      </c>
      <c r="B109" s="1" t="n">
        <v>0.077732325</v>
      </c>
      <c r="C109" s="1" t="n">
        <v>-0.9247507</v>
      </c>
      <c r="D109" s="0" t="n">
        <v>1.68685117258312</v>
      </c>
      <c r="E109" s="0" t="n">
        <v>-0.583396317</v>
      </c>
      <c r="F109" s="1" t="n">
        <f aca="false">(B109+C109*D109) * $I$2 + $I$1</f>
        <v>-1.88656931350281</v>
      </c>
    </row>
    <row r="110" customFormat="false" ht="15" hidden="false" customHeight="false" outlineLevel="0" collapsed="false">
      <c r="A110" s="0" t="s">
        <v>29</v>
      </c>
      <c r="B110" s="1" t="n">
        <v>0.077732384</v>
      </c>
      <c r="C110" s="1" t="n">
        <v>-0.9247506</v>
      </c>
      <c r="D110" s="0" t="n">
        <v>1.54250146122052</v>
      </c>
      <c r="E110" s="0" t="n">
        <v>-0.940583424</v>
      </c>
      <c r="F110" s="1" t="n">
        <f aca="false">(B110+C110*D110) * $I$2 + $I$1</f>
        <v>-1.71651013700331</v>
      </c>
    </row>
    <row r="111" customFormat="false" ht="15" hidden="false" customHeight="false" outlineLevel="0" collapsed="false">
      <c r="A111" s="0" t="s">
        <v>29</v>
      </c>
      <c r="B111" s="1" t="n">
        <v>0.07773225</v>
      </c>
      <c r="C111" s="1" t="n">
        <v>-0.9247505</v>
      </c>
      <c r="D111" s="0" t="n">
        <v>1.46506587458515</v>
      </c>
      <c r="E111" s="0" t="n">
        <v>-1.129483952</v>
      </c>
      <c r="F111" s="1" t="n">
        <f aca="false">(B111+C111*D111) * $I$2 + $I$1</f>
        <v>-1.62528299280379</v>
      </c>
    </row>
    <row r="112" customFormat="false" ht="15" hidden="false" customHeight="false" outlineLevel="0" collapsed="false">
      <c r="A112" s="0" t="s">
        <v>30</v>
      </c>
      <c r="B112" s="1" t="n">
        <v>-0.20820232</v>
      </c>
      <c r="C112" s="1" t="n">
        <v>-1.0580295</v>
      </c>
      <c r="D112" s="0" t="n">
        <v>2.3395391104858</v>
      </c>
      <c r="E112" s="0" t="n">
        <v>0.612479277</v>
      </c>
      <c r="F112" s="1" t="n">
        <f aca="false">(B112+C112*D112) * $I$2 + $I$1</f>
        <v>-3.41701253150537</v>
      </c>
    </row>
    <row r="113" customFormat="false" ht="15" hidden="false" customHeight="false" outlineLevel="0" collapsed="false">
      <c r="A113" s="0" t="s">
        <v>30</v>
      </c>
      <c r="B113" s="1" t="n">
        <v>-0.20820233</v>
      </c>
      <c r="C113" s="1" t="n">
        <v>-1.0580294</v>
      </c>
      <c r="D113" s="0" t="n">
        <v>2.32101481175367</v>
      </c>
      <c r="E113" s="0" t="n">
        <v>0.600044562</v>
      </c>
      <c r="F113" s="1" t="n">
        <f aca="false">(B113+C113*D113) * $I$2 + $I$1</f>
        <v>-3.39204340994318</v>
      </c>
    </row>
    <row r="114" customFormat="false" ht="15" hidden="false" customHeight="false" outlineLevel="0" collapsed="false">
      <c r="A114" s="0" t="s">
        <v>30</v>
      </c>
      <c r="B114" s="1" t="n">
        <v>-0.20820224</v>
      </c>
      <c r="C114" s="1" t="n">
        <v>-1.0580294</v>
      </c>
      <c r="D114" s="0" t="n">
        <v>2.22381718664994</v>
      </c>
      <c r="E114" s="0" t="n">
        <v>0.340748793</v>
      </c>
      <c r="F114" s="1" t="n">
        <f aca="false">(B114+C114*D114) * $I$2 + $I$1</f>
        <v>-3.26103096276089</v>
      </c>
    </row>
    <row r="115" customFormat="false" ht="15" hidden="false" customHeight="false" outlineLevel="0" collapsed="false">
      <c r="A115" s="0" t="s">
        <v>30</v>
      </c>
      <c r="B115" s="1" t="n">
        <v>-0.20820227</v>
      </c>
      <c r="C115" s="1" t="n">
        <v>-1.0580294</v>
      </c>
      <c r="D115" s="0" t="n">
        <v>2.15900775879446</v>
      </c>
      <c r="E115" s="0" t="n">
        <v>0.196142276</v>
      </c>
      <c r="F115" s="1" t="n">
        <f aca="false">(B115+C115*D115) * $I$2 + $I$1</f>
        <v>-3.17367460411427</v>
      </c>
    </row>
    <row r="116" customFormat="false" ht="15" hidden="false" customHeight="false" outlineLevel="0" collapsed="false">
      <c r="A116" s="0" t="s">
        <v>30</v>
      </c>
      <c r="B116" s="1" t="n">
        <v>-0.20820233</v>
      </c>
      <c r="C116" s="1" t="n">
        <v>-1.0580295</v>
      </c>
      <c r="D116" s="0" t="n">
        <v>1.98835001068528</v>
      </c>
      <c r="E116" s="0" t="n">
        <v>-0.176856517</v>
      </c>
      <c r="F116" s="1" t="n">
        <f aca="false">(B116+C116*D116) * $I$2 + $I$1</f>
        <v>-2.94364596330429</v>
      </c>
    </row>
    <row r="117" customFormat="false" ht="15" hidden="false" customHeight="false" outlineLevel="0" collapsed="false">
      <c r="A117" s="0" t="s">
        <v>31</v>
      </c>
      <c r="B117" s="1" t="n">
        <v>0.0097332485</v>
      </c>
      <c r="C117" s="1" t="n">
        <v>-0.9243379</v>
      </c>
      <c r="D117" s="0" t="n">
        <v>2.29967661015715</v>
      </c>
      <c r="E117" s="0" t="n">
        <v>-0.386398045</v>
      </c>
      <c r="F117" s="1" t="n">
        <f aca="false">(B117+C117*D117) * $I$2 + $I$1</f>
        <v>-2.69396044060345</v>
      </c>
    </row>
    <row r="118" customFormat="false" ht="15" hidden="false" customHeight="false" outlineLevel="0" collapsed="false">
      <c r="A118" s="0" t="s">
        <v>31</v>
      </c>
      <c r="B118" s="1" t="n">
        <v>0.009733293</v>
      </c>
      <c r="C118" s="1" t="n">
        <v>-0.9243379</v>
      </c>
      <c r="D118" s="0" t="n">
        <v>2.22381718664994</v>
      </c>
      <c r="E118" s="0" t="n">
        <v>-0.509992637</v>
      </c>
      <c r="F118" s="1" t="n">
        <f aca="false">(B118+C118*D118) * $I$2 + $I$1</f>
        <v>-2.60463002316858</v>
      </c>
    </row>
    <row r="119" customFormat="false" ht="15" hidden="false" customHeight="false" outlineLevel="0" collapsed="false">
      <c r="A119" s="0" t="s">
        <v>31</v>
      </c>
      <c r="B119" s="1" t="n">
        <v>0.009733383</v>
      </c>
      <c r="C119" s="1" t="n">
        <v>-0.9243378</v>
      </c>
      <c r="D119" s="0" t="n">
        <v>2.1528028805089</v>
      </c>
      <c r="E119" s="0" t="n">
        <v>-0.620826519</v>
      </c>
      <c r="F119" s="1" t="n">
        <f aca="false">(B119+C119*D119) * $I$2 + $I$1</f>
        <v>-2.52100477537099</v>
      </c>
    </row>
    <row r="120" customFormat="false" ht="15" hidden="false" customHeight="false" outlineLevel="0" collapsed="false">
      <c r="A120" s="0" t="s">
        <v>31</v>
      </c>
      <c r="B120" s="1" t="n">
        <v>0.0097332485</v>
      </c>
      <c r="C120" s="1" t="n">
        <v>-0.92433804</v>
      </c>
      <c r="D120" s="0" t="n">
        <v>2.08618335941171</v>
      </c>
      <c r="E120" s="0" t="n">
        <v>-0.731888009</v>
      </c>
      <c r="F120" s="1" t="n">
        <f aca="false">(B120+C120*D120) * $I$2 + $I$1</f>
        <v>-2.44255593477353</v>
      </c>
    </row>
    <row r="121" customFormat="false" ht="15" hidden="false" customHeight="false" outlineLevel="0" collapsed="false">
      <c r="A121" s="0" t="s">
        <v>31</v>
      </c>
      <c r="B121" s="1" t="n">
        <v>0.009733234</v>
      </c>
      <c r="C121" s="1" t="n">
        <v>-0.9243379</v>
      </c>
      <c r="D121" s="0" t="n">
        <v>2.02356357135104</v>
      </c>
      <c r="E121" s="0" t="n">
        <v>-0.834710745</v>
      </c>
      <c r="F121" s="1" t="n">
        <f aca="false">(B121+C121*D121) * $I$2 + $I$1</f>
        <v>-2.36881591905557</v>
      </c>
    </row>
    <row r="122" customFormat="false" ht="15" hidden="false" customHeight="false" outlineLevel="0" collapsed="false">
      <c r="A122" s="0" t="s">
        <v>32</v>
      </c>
      <c r="B122" s="1" t="n">
        <v>-0.20066288</v>
      </c>
      <c r="C122" s="1" t="n">
        <v>-1.0560257</v>
      </c>
      <c r="D122" s="0" t="n">
        <v>2.46387330291118</v>
      </c>
      <c r="E122" s="0" t="n">
        <v>-0.525262672</v>
      </c>
      <c r="F122" s="1" t="n">
        <f aca="false">(B122+C122*D122) * $I$2 + $I$1</f>
        <v>-3.56870742779406</v>
      </c>
    </row>
    <row r="123" customFormat="false" ht="15" hidden="false" customHeight="false" outlineLevel="0" collapsed="false">
      <c r="A123" s="0" t="s">
        <v>32</v>
      </c>
      <c r="B123" s="1" t="n">
        <v>-0.20066285</v>
      </c>
      <c r="C123" s="1" t="n">
        <v>-1.0560259</v>
      </c>
      <c r="D123" s="0" t="n">
        <v>2.1528028805089</v>
      </c>
      <c r="E123" s="0" t="n">
        <v>-0.8603831</v>
      </c>
      <c r="F123" s="1" t="n">
        <f aca="false">(B123+C123*D123) * $I$2 + $I$1</f>
        <v>-3.15021127851064</v>
      </c>
    </row>
    <row r="124" customFormat="false" ht="15" hidden="false" customHeight="false" outlineLevel="0" collapsed="false">
      <c r="A124" s="0" t="s">
        <v>32</v>
      </c>
      <c r="B124" s="1" t="n">
        <v>-0.2006629</v>
      </c>
      <c r="C124" s="1" t="n">
        <v>-1.056026</v>
      </c>
      <c r="D124" s="0" t="n">
        <v>2.12096950886137</v>
      </c>
      <c r="E124" s="0" t="n">
        <v>-1.015282681</v>
      </c>
      <c r="F124" s="1" t="n">
        <f aca="false">(B124+C124*D124) * $I$2 + $I$1</f>
        <v>-3.1073847755903</v>
      </c>
    </row>
    <row r="125" customFormat="false" ht="15" hidden="false" customHeight="false" outlineLevel="0" collapsed="false">
      <c r="A125" s="0" t="s">
        <v>32</v>
      </c>
      <c r="B125" s="1" t="n">
        <v>-0.20066287</v>
      </c>
      <c r="C125" s="1" t="n">
        <v>-1.056026</v>
      </c>
      <c r="D125" s="0" t="n">
        <v>1.952078034232</v>
      </c>
      <c r="E125" s="0" t="n">
        <v>-1.260895952</v>
      </c>
      <c r="F125" s="1" t="n">
        <f aca="false">(B125+C125*D125) * $I$2 + $I$1</f>
        <v>-2.88016757703128</v>
      </c>
    </row>
    <row r="126" customFormat="false" ht="15" hidden="false" customHeight="false" outlineLevel="0" collapsed="false">
      <c r="A126" s="0" t="s">
        <v>32</v>
      </c>
      <c r="B126" s="1" t="n">
        <v>-0.20066291</v>
      </c>
      <c r="C126" s="1" t="n">
        <v>-1.0560259</v>
      </c>
      <c r="D126" s="0" t="n">
        <v>1.85145033299648</v>
      </c>
      <c r="E126" s="0" t="n">
        <v>-1.416341282</v>
      </c>
      <c r="F126" s="1" t="n">
        <f aca="false">(B126+C126*D126) * $I$2 + $I$1</f>
        <v>-2.74478850117081</v>
      </c>
    </row>
    <row r="127" customFormat="false" ht="15" hidden="false" customHeight="false" outlineLevel="0" collapsed="false">
      <c r="A127" s="0" t="s">
        <v>33</v>
      </c>
      <c r="B127" s="1" t="n">
        <v>-0.16229287</v>
      </c>
      <c r="C127" s="1" t="n">
        <v>-1.0484356</v>
      </c>
      <c r="D127" s="0" t="n">
        <v>2.3808941793199</v>
      </c>
      <c r="E127" s="0" t="n">
        <v>-0.258770729</v>
      </c>
      <c r="F127" s="1" t="n">
        <f aca="false">(B127+C127*D127) * $I$2 + $I$1</f>
        <v>-3.38516760769889</v>
      </c>
    </row>
    <row r="128" customFormat="false" ht="15" hidden="false" customHeight="false" outlineLevel="0" collapsed="false">
      <c r="A128" s="0" t="s">
        <v>33</v>
      </c>
      <c r="B128" s="1" t="n">
        <v>-0.1622929</v>
      </c>
      <c r="C128" s="1" t="n">
        <v>-1.0484354</v>
      </c>
      <c r="D128" s="0" t="n">
        <v>2.29967661015715</v>
      </c>
      <c r="E128" s="0" t="n">
        <v>-0.407968238</v>
      </c>
      <c r="F128" s="1" t="n">
        <f aca="false">(B128+C128*D128) * $I$2 + $I$1</f>
        <v>-3.27668684542916</v>
      </c>
    </row>
    <row r="129" customFormat="false" ht="15" hidden="false" customHeight="false" outlineLevel="0" collapsed="false">
      <c r="A129" s="0" t="s">
        <v>33</v>
      </c>
      <c r="B129" s="1" t="n">
        <v>-0.16229291</v>
      </c>
      <c r="C129" s="1" t="n">
        <v>-1.0484354</v>
      </c>
      <c r="D129" s="0" t="n">
        <v>2.22381718664994</v>
      </c>
      <c r="E129" s="0" t="n">
        <v>-0.553385238</v>
      </c>
      <c r="F129" s="1" t="n">
        <f aca="false">(B129+C129*D129) * $I$2 + $I$1</f>
        <v>-3.17536340005034</v>
      </c>
    </row>
    <row r="130" customFormat="false" ht="15" hidden="false" customHeight="false" outlineLevel="0" collapsed="false">
      <c r="A130" s="0" t="s">
        <v>33</v>
      </c>
      <c r="B130" s="1" t="n">
        <v>-0.16229294</v>
      </c>
      <c r="C130" s="1" t="n">
        <v>-1.0484354</v>
      </c>
      <c r="D130" s="0" t="n">
        <v>2.1528028805089</v>
      </c>
      <c r="E130" s="0" t="n">
        <v>-0.663588378</v>
      </c>
      <c r="F130" s="1" t="n">
        <f aca="false">(B130+C130*D130) * $I$2 + $I$1</f>
        <v>-3.08051147734707</v>
      </c>
    </row>
    <row r="131" customFormat="false" ht="15" hidden="false" customHeight="false" outlineLevel="0" collapsed="false">
      <c r="A131" s="0" t="s">
        <v>33</v>
      </c>
      <c r="B131" s="1" t="n">
        <v>-0.162293</v>
      </c>
      <c r="C131" s="1" t="n">
        <v>-1.0484354</v>
      </c>
      <c r="D131" s="0" t="n">
        <v>2.08618335941171</v>
      </c>
      <c r="E131" s="0" t="n">
        <v>-0.794073099</v>
      </c>
      <c r="F131" s="1" t="n">
        <f aca="false">(B131+C131*D131) * $I$2 + $I$1</f>
        <v>-2.99152959289376</v>
      </c>
    </row>
    <row r="132" customFormat="false" ht="15" hidden="false" customHeight="false" outlineLevel="0" collapsed="false">
      <c r="A132" s="0" t="s">
        <v>34</v>
      </c>
      <c r="B132" s="1" t="n">
        <v>0.115763605</v>
      </c>
      <c r="C132" s="1" t="n">
        <v>-0.8818721</v>
      </c>
      <c r="D132" s="0" t="n">
        <v>2.46769708274991</v>
      </c>
      <c r="E132" s="0" t="n">
        <v>0.722657438</v>
      </c>
      <c r="F132" s="1" t="n">
        <f aca="false">(B132+C132*D132) * $I$2 + $I$1</f>
        <v>-2.62323555800829</v>
      </c>
    </row>
    <row r="133" customFormat="false" ht="15" hidden="false" customHeight="false" outlineLevel="0" collapsed="false">
      <c r="A133" s="0" t="s">
        <v>34</v>
      </c>
      <c r="B133" s="1" t="n">
        <v>0.11576365</v>
      </c>
      <c r="C133" s="1" t="n">
        <v>-0.8818721</v>
      </c>
      <c r="D133" s="0" t="n">
        <v>2.3808941793199</v>
      </c>
      <c r="E133" s="0" t="n">
        <v>0.477723752</v>
      </c>
      <c r="F133" s="1" t="n">
        <f aca="false">(B133+C133*D133) * $I$2 + $I$1</f>
        <v>-2.5257143887957</v>
      </c>
    </row>
    <row r="134" customFormat="false" ht="15" hidden="false" customHeight="false" outlineLevel="0" collapsed="false">
      <c r="A134" s="0" t="s">
        <v>34</v>
      </c>
      <c r="B134" s="1" t="n">
        <v>0.11576362</v>
      </c>
      <c r="C134" s="1" t="n">
        <v>-0.8818721</v>
      </c>
      <c r="D134" s="0" t="n">
        <v>2.22381718664994</v>
      </c>
      <c r="E134" s="0" t="n">
        <v>0.067004229</v>
      </c>
      <c r="F134" s="1" t="n">
        <f aca="false">(B134+C134*D134) * $I$2 + $I$1</f>
        <v>-2.34924195465192</v>
      </c>
    </row>
    <row r="135" customFormat="false" ht="15" hidden="false" customHeight="false" outlineLevel="0" collapsed="false">
      <c r="A135" s="0" t="s">
        <v>34</v>
      </c>
      <c r="B135" s="1" t="n">
        <v>0.11576359</v>
      </c>
      <c r="C135" s="1" t="n">
        <v>-0.8818721</v>
      </c>
      <c r="D135" s="0" t="n">
        <v>2.02356357135104</v>
      </c>
      <c r="E135" s="0" t="n">
        <v>-0.41794263</v>
      </c>
      <c r="F135" s="1" t="n">
        <f aca="false">(B135+C135*D135) * $I$2 + $I$1</f>
        <v>-2.1242615549933</v>
      </c>
    </row>
    <row r="136" customFormat="false" ht="15" hidden="false" customHeight="false" outlineLevel="0" collapsed="false">
      <c r="A136" s="0" t="s">
        <v>34</v>
      </c>
      <c r="B136" s="1" t="n">
        <v>0.115763634</v>
      </c>
      <c r="C136" s="1" t="n">
        <v>-0.8818721</v>
      </c>
      <c r="D136" s="0" t="n">
        <v>1.80640429190973</v>
      </c>
      <c r="E136" s="0" t="n">
        <v>-0.915790857</v>
      </c>
      <c r="F136" s="1" t="n">
        <f aca="false">(B136+C136*D136) * $I$2 + $I$1</f>
        <v>-1.88028792720074</v>
      </c>
    </row>
    <row r="137" customFormat="false" ht="15" hidden="false" customHeight="false" outlineLevel="0" collapsed="false">
      <c r="A137" s="0" t="s">
        <v>35</v>
      </c>
      <c r="B137" s="1" t="n">
        <v>-0.30899492</v>
      </c>
      <c r="C137" s="1" t="n">
        <v>-1.1714342</v>
      </c>
      <c r="D137" s="0" t="n">
        <v>2.2252854857488</v>
      </c>
      <c r="E137" s="0" t="n">
        <v>1.193012964</v>
      </c>
      <c r="F137" s="1" t="n">
        <f aca="false">(B137+C137*D137) * $I$2 + $I$1</f>
        <v>-3.71291309372469</v>
      </c>
    </row>
    <row r="138" customFormat="false" ht="15" hidden="false" customHeight="false" outlineLevel="0" collapsed="false">
      <c r="A138" s="0" t="s">
        <v>35</v>
      </c>
      <c r="B138" s="1" t="n">
        <v>-0.3089947</v>
      </c>
      <c r="C138" s="1" t="n">
        <v>-1.1714342</v>
      </c>
      <c r="D138" s="0" t="n">
        <v>2.17432714755597</v>
      </c>
      <c r="E138" s="0" t="n">
        <v>0.887067873</v>
      </c>
      <c r="F138" s="1" t="n">
        <f aca="false">(B138+C138*D138) * $I$2 + $I$1</f>
        <v>-3.63686408706149</v>
      </c>
    </row>
    <row r="139" customFormat="false" ht="15" hidden="false" customHeight="false" outlineLevel="0" collapsed="false">
      <c r="A139" s="0" t="s">
        <v>35</v>
      </c>
      <c r="B139" s="1" t="n">
        <v>-0.30899492</v>
      </c>
      <c r="C139" s="1" t="n">
        <v>-1.1714343</v>
      </c>
      <c r="D139" s="0" t="n">
        <v>2.10441777356509</v>
      </c>
      <c r="E139" s="0" t="n">
        <v>0.484892242</v>
      </c>
      <c r="F139" s="1" t="n">
        <f aca="false">(B139+C139*D139) * $I$2 + $I$1</f>
        <v>-3.53253394013594</v>
      </c>
    </row>
    <row r="140" customFormat="false" ht="15" hidden="false" customHeight="false" outlineLevel="0" collapsed="false">
      <c r="A140" s="0" t="s">
        <v>35</v>
      </c>
      <c r="B140" s="1" t="n">
        <v>-0.3089948</v>
      </c>
      <c r="C140" s="1" t="n">
        <v>-1.1714343</v>
      </c>
      <c r="D140" s="0" t="n">
        <v>1.95831594587653</v>
      </c>
      <c r="E140" s="0" t="n">
        <v>-0.224394333</v>
      </c>
      <c r="F140" s="1" t="n">
        <f aca="false">(B140+C140*D140) * $I$2 + $I$1</f>
        <v>-3.3144956945453</v>
      </c>
    </row>
    <row r="141" customFormat="false" ht="15" hidden="false" customHeight="false" outlineLevel="0" collapsed="false">
      <c r="A141" s="0" t="s">
        <v>35</v>
      </c>
      <c r="B141" s="1" t="n">
        <v>-0.30899477</v>
      </c>
      <c r="C141" s="1" t="n">
        <v>-1.1714343</v>
      </c>
      <c r="D141" s="0" t="n">
        <v>1.91166947225501</v>
      </c>
      <c r="E141" s="0" t="n">
        <v>-0.42617815</v>
      </c>
      <c r="F141" s="1" t="n">
        <f aca="false">(B141+C141*D141) * $I$2 + $I$1</f>
        <v>-3.24488182396565</v>
      </c>
    </row>
    <row r="142" customFormat="false" ht="15" hidden="false" customHeight="false" outlineLevel="0" collapsed="false">
      <c r="A142" s="0" t="s">
        <v>36</v>
      </c>
      <c r="B142" s="1" t="n">
        <v>0.2821343</v>
      </c>
      <c r="C142" s="1" t="n">
        <v>-0.8156044</v>
      </c>
      <c r="D142" s="0" t="n">
        <v>2.36909655111508</v>
      </c>
      <c r="E142" s="0" t="n">
        <v>-0.295714244</v>
      </c>
      <c r="F142" s="1" t="n">
        <f aca="false">(B142+C142*D142) * $I$2 + $I$1</f>
        <v>-2.10050280772705</v>
      </c>
    </row>
    <row r="143" customFormat="false" ht="15" hidden="false" customHeight="false" outlineLevel="0" collapsed="false">
      <c r="A143" s="0" t="s">
        <v>36</v>
      </c>
      <c r="B143" s="1" t="n">
        <v>0.28213432</v>
      </c>
      <c r="C143" s="1" t="n">
        <v>-0.8156044</v>
      </c>
      <c r="D143" s="0" t="n">
        <v>2.33958090779715</v>
      </c>
      <c r="E143" s="0" t="n">
        <v>-0.360969868</v>
      </c>
      <c r="F143" s="1" t="n">
        <f aca="false">(B143+C143*D143) * $I$2 + $I$1</f>
        <v>-2.06983441869654</v>
      </c>
    </row>
    <row r="144" customFormat="false" ht="15" hidden="false" customHeight="false" outlineLevel="0" collapsed="false">
      <c r="A144" s="0" t="s">
        <v>36</v>
      </c>
      <c r="B144" s="1" t="n">
        <v>0.2821343</v>
      </c>
      <c r="C144" s="1" t="n">
        <v>-0.81560445</v>
      </c>
      <c r="D144" s="0" t="n">
        <v>2.28672753343953</v>
      </c>
      <c r="E144" s="0" t="n">
        <v>-0.424647928</v>
      </c>
      <c r="F144" s="1" t="n">
        <f aca="false">(B144+C144*D144) * $I$2 + $I$1</f>
        <v>-2.01491705061053</v>
      </c>
    </row>
    <row r="145" customFormat="false" ht="15" hidden="false" customHeight="false" outlineLevel="0" collapsed="false">
      <c r="A145" s="0" t="s">
        <v>36</v>
      </c>
      <c r="B145" s="1" t="n">
        <v>0.28213426</v>
      </c>
      <c r="C145" s="1" t="n">
        <v>-0.8156045</v>
      </c>
      <c r="D145" s="0" t="n">
        <v>2.21650535376368</v>
      </c>
      <c r="E145" s="0" t="n">
        <v>-0.543004522</v>
      </c>
      <c r="F145" s="1" t="n">
        <f aca="false">(B145+C145*D145) * $I$2 + $I$1</f>
        <v>-1.94195256282532</v>
      </c>
    </row>
    <row r="146" customFormat="false" ht="15" hidden="false" customHeight="false" outlineLevel="0" collapsed="false">
      <c r="A146" s="0" t="s">
        <v>36</v>
      </c>
      <c r="B146" s="1" t="n">
        <v>0.28213423</v>
      </c>
      <c r="C146" s="1" t="n">
        <v>-0.81560445</v>
      </c>
      <c r="D146" s="0" t="n">
        <v>1.88959307620796</v>
      </c>
      <c r="E146" s="0" t="n">
        <v>-1.052683357</v>
      </c>
      <c r="F146" s="1" t="n">
        <f aca="false">(B146+C146*D146) * $I$2 + $I$1</f>
        <v>-1.60227274886246</v>
      </c>
    </row>
    <row r="147" customFormat="false" ht="15" hidden="false" customHeight="false" outlineLevel="0" collapsed="false">
      <c r="A147" s="0" t="s">
        <v>37</v>
      </c>
      <c r="B147" s="1" t="n">
        <v>-0.4304695</v>
      </c>
      <c r="C147" s="1" t="n">
        <v>-1.1439356</v>
      </c>
      <c r="D147" s="0" t="n">
        <v>2.29497913168108</v>
      </c>
      <c r="E147" s="0" t="n">
        <v>-0.555997342</v>
      </c>
      <c r="F147" s="1" t="n">
        <f aca="false">(B147+C147*D147) * $I$2 + $I$1</f>
        <v>-3.89127813568902</v>
      </c>
    </row>
    <row r="148" customFormat="false" ht="15" hidden="false" customHeight="false" outlineLevel="0" collapsed="false">
      <c r="A148" s="0" t="s">
        <v>37</v>
      </c>
      <c r="B148" s="1" t="n">
        <v>-0.4304695</v>
      </c>
      <c r="C148" s="1" t="n">
        <v>-1.1439358</v>
      </c>
      <c r="D148" s="0" t="n">
        <v>2.11963603979913</v>
      </c>
      <c r="E148" s="0" t="n">
        <v>-0.819164021</v>
      </c>
      <c r="F148" s="1" t="n">
        <f aca="false">(B148+C148*D148) * $I$2 + $I$1</f>
        <v>-3.63574448030458</v>
      </c>
    </row>
    <row r="149" customFormat="false" ht="15" hidden="false" customHeight="false" outlineLevel="0" collapsed="false">
      <c r="A149" s="0" t="s">
        <v>37</v>
      </c>
      <c r="B149" s="1" t="n">
        <v>-0.43046954</v>
      </c>
      <c r="C149" s="1" t="n">
        <v>-1.1439356</v>
      </c>
      <c r="D149" s="0" t="n">
        <v>1.93304744871234</v>
      </c>
      <c r="E149" s="0" t="n">
        <v>-1.102018082</v>
      </c>
      <c r="F149" s="1" t="n">
        <f aca="false">(B149+C149*D149) * $I$2 + $I$1</f>
        <v>-3.36382129955713</v>
      </c>
    </row>
    <row r="150" customFormat="false" ht="15" hidden="false" customHeight="false" outlineLevel="0" collapsed="false">
      <c r="A150" s="0" t="s">
        <v>37</v>
      </c>
      <c r="B150" s="1" t="n">
        <v>-0.43046945</v>
      </c>
      <c r="C150" s="1" t="n">
        <v>-1.1439356</v>
      </c>
      <c r="D150" s="0" t="n">
        <v>1.88021227640967</v>
      </c>
      <c r="E150" s="0" t="n">
        <v>-1.17993081</v>
      </c>
      <c r="F150" s="1" t="n">
        <f aca="false">(B150+C150*D150) * $I$2 + $I$1</f>
        <v>-3.28682246712239</v>
      </c>
    </row>
    <row r="151" customFormat="false" ht="15" hidden="false" customHeight="false" outlineLevel="0" collapsed="false">
      <c r="A151" s="0" t="s">
        <v>37</v>
      </c>
      <c r="B151" s="1" t="n">
        <v>-0.4304695</v>
      </c>
      <c r="C151" s="1" t="n">
        <v>-1.1439357</v>
      </c>
      <c r="D151" s="0" t="n">
        <v>1.82969213583587</v>
      </c>
      <c r="E151" s="0" t="n">
        <v>-1.255617037</v>
      </c>
      <c r="F151" s="1" t="n">
        <f aca="false">(B151+C151*D151) * $I$2 + $I$1</f>
        <v>-3.21319783043911</v>
      </c>
    </row>
    <row r="152" customFormat="false" ht="15" hidden="false" customHeight="false" outlineLevel="0" collapsed="false">
      <c r="A152" s="0" t="s">
        <v>38</v>
      </c>
      <c r="B152" s="1" t="n">
        <v>-0.114017785</v>
      </c>
      <c r="C152" s="1" t="n">
        <v>-0.99114203</v>
      </c>
      <c r="D152" s="0" t="n">
        <v>1.77571495312297</v>
      </c>
      <c r="E152" s="0" t="n">
        <v>-0.437265421</v>
      </c>
      <c r="F152" s="1" t="n">
        <f aca="false">(B152+C152*D152) * $I$2 + $I$1</f>
        <v>-2.38573453072323</v>
      </c>
    </row>
    <row r="153" customFormat="false" ht="15" hidden="false" customHeight="false" outlineLevel="0" collapsed="false">
      <c r="A153" s="0" t="s">
        <v>38</v>
      </c>
      <c r="B153" s="1" t="n">
        <v>-0.114017785</v>
      </c>
      <c r="C153" s="1" t="n">
        <v>-0.99114203</v>
      </c>
      <c r="D153" s="0" t="n">
        <v>1.5897890516662</v>
      </c>
      <c r="E153" s="0" t="n">
        <v>-0.871556401</v>
      </c>
      <c r="F153" s="1" t="n">
        <f aca="false">(B153+C153*D153) * $I$2 + $I$1</f>
        <v>-2.15096886704261</v>
      </c>
    </row>
    <row r="154" customFormat="false" ht="15" hidden="false" customHeight="false" outlineLevel="0" collapsed="false">
      <c r="A154" s="0" t="s">
        <v>38</v>
      </c>
      <c r="B154" s="1" t="n">
        <v>-0.114017785</v>
      </c>
      <c r="C154" s="1" t="n">
        <v>-0.9911421</v>
      </c>
      <c r="D154" s="0" t="n">
        <v>1.53617456175182</v>
      </c>
      <c r="E154" s="0" t="n">
        <v>-0.99479296</v>
      </c>
      <c r="F154" s="1" t="n">
        <f aca="false">(B154+C154*D154) * $I$2 + $I$1</f>
        <v>-2.08327084466629</v>
      </c>
    </row>
    <row r="155" customFormat="false" ht="15" hidden="false" customHeight="false" outlineLevel="0" collapsed="false">
      <c r="A155" s="0" t="s">
        <v>38</v>
      </c>
      <c r="B155" s="1" t="n">
        <v>-0.114017695</v>
      </c>
      <c r="C155" s="1" t="n">
        <v>-0.99114203</v>
      </c>
      <c r="D155" s="0" t="n">
        <v>1.48868337795084</v>
      </c>
      <c r="E155" s="0" t="n">
        <v>-1.10262031</v>
      </c>
      <c r="F155" s="1" t="n">
        <f aca="false">(B155+C155*D155) * $I$2 + $I$1</f>
        <v>-2.02330423439365</v>
      </c>
    </row>
    <row r="156" customFormat="false" ht="15" hidden="false" customHeight="false" outlineLevel="0" collapsed="false">
      <c r="A156" s="0" t="s">
        <v>38</v>
      </c>
      <c r="B156" s="1" t="n">
        <v>-0.114017844</v>
      </c>
      <c r="C156" s="1" t="n">
        <v>-0.9911421</v>
      </c>
      <c r="D156" s="0" t="n">
        <v>1.36150696835337</v>
      </c>
      <c r="E156" s="0" t="n">
        <v>-1.394326533</v>
      </c>
      <c r="F156" s="1" t="n">
        <f aca="false">(B156+C156*D156) * $I$2 + $I$1</f>
        <v>-1.8627209261907</v>
      </c>
    </row>
    <row r="157" customFormat="false" ht="15" hidden="false" customHeight="false" outlineLevel="0" collapsed="false">
      <c r="A157" s="0" t="s">
        <v>39</v>
      </c>
      <c r="B157" s="1" t="n">
        <v>-0.09188491</v>
      </c>
      <c r="C157" s="1" t="n">
        <v>-1.0289831</v>
      </c>
      <c r="D157" s="0" t="n">
        <v>2.29967661015715</v>
      </c>
      <c r="E157" s="0" t="n">
        <v>-0.30788478</v>
      </c>
      <c r="F157" s="1" t="n">
        <f aca="false">(B157+C157*D157) * $I$2 + $I$1</f>
        <v>-3.12999954438189</v>
      </c>
    </row>
    <row r="158" customFormat="false" ht="15" hidden="false" customHeight="false" outlineLevel="0" collapsed="false">
      <c r="A158" s="0" t="s">
        <v>39</v>
      </c>
      <c r="B158" s="1" t="n">
        <v>-0.09188487</v>
      </c>
      <c r="C158" s="1" t="n">
        <v>-1.0289832</v>
      </c>
      <c r="D158" s="0" t="n">
        <v>1.90896275926973</v>
      </c>
      <c r="E158" s="0" t="n">
        <v>-0.948555692</v>
      </c>
      <c r="F158" s="1" t="n">
        <f aca="false">(B158+C158*D158) * $I$2 + $I$1</f>
        <v>-2.61781593575755</v>
      </c>
    </row>
    <row r="159" customFormat="false" ht="15" hidden="false" customHeight="false" outlineLevel="0" collapsed="false">
      <c r="A159" s="0" t="s">
        <v>39</v>
      </c>
      <c r="B159" s="1" t="n">
        <v>-0.091884926</v>
      </c>
      <c r="C159" s="1" t="n">
        <v>-1.0289831</v>
      </c>
      <c r="D159" s="0" t="n">
        <v>1.87707141070645</v>
      </c>
      <c r="E159" s="0" t="n">
        <v>-1.00103196</v>
      </c>
      <c r="F159" s="1" t="n">
        <f aca="false">(B159+C159*D159) * $I$2 + $I$1</f>
        <v>-2.57600963882121</v>
      </c>
    </row>
    <row r="160" customFormat="false" ht="15" hidden="false" customHeight="false" outlineLevel="0" collapsed="false">
      <c r="A160" s="0" t="s">
        <v>39</v>
      </c>
      <c r="B160" s="1" t="n">
        <v>-0.09188494</v>
      </c>
      <c r="C160" s="1" t="n">
        <v>-1.0289832</v>
      </c>
      <c r="D160" s="0" t="n">
        <v>1.80664631182547</v>
      </c>
      <c r="E160" s="0" t="n">
        <v>-1.125161624</v>
      </c>
      <c r="F160" s="1" t="n">
        <f aca="false">(B160+C160*D160) * $I$2 + $I$1</f>
        <v>-2.48369016296119</v>
      </c>
    </row>
    <row r="161" customFormat="false" ht="15" hidden="false" customHeight="false" outlineLevel="0" collapsed="false">
      <c r="A161" s="0" t="s">
        <v>39</v>
      </c>
      <c r="B161" s="1" t="n">
        <v>-0.09188488</v>
      </c>
      <c r="C161" s="1" t="n">
        <v>-1.0289832</v>
      </c>
      <c r="D161" s="0" t="n">
        <v>1.63173197945999</v>
      </c>
      <c r="E161" s="0" t="n">
        <v>-1.427116356</v>
      </c>
      <c r="F161" s="1" t="n">
        <f aca="false">(B161+C161*D161) * $I$2 + $I$1</f>
        <v>-2.25439620283015</v>
      </c>
    </row>
    <row r="162" customFormat="false" ht="15" hidden="false" customHeight="false" outlineLevel="0" collapsed="false">
      <c r="A162" s="0" t="s">
        <v>40</v>
      </c>
      <c r="B162" s="1" t="n">
        <v>0.050672468</v>
      </c>
      <c r="C162" s="1" t="n">
        <v>-0.9391634</v>
      </c>
      <c r="D162" s="0" t="n">
        <v>2.47040986308684</v>
      </c>
      <c r="E162" s="0" t="n">
        <v>0.216884001</v>
      </c>
      <c r="F162" s="1" t="n">
        <f aca="false">(B162+C162*D162) * $I$2 + $I$1</f>
        <v>-2.88951599854197</v>
      </c>
    </row>
    <row r="163" customFormat="false" ht="15" hidden="false" customHeight="false" outlineLevel="0" collapsed="false">
      <c r="A163" s="0" t="s">
        <v>40</v>
      </c>
      <c r="B163" s="1" t="n">
        <v>0.050672438</v>
      </c>
      <c r="C163" s="1" t="n">
        <v>-0.9391634</v>
      </c>
      <c r="D163" s="0" t="n">
        <v>2.3808941793199</v>
      </c>
      <c r="E163" s="0" t="n">
        <v>0.044303926</v>
      </c>
      <c r="F163" s="1" t="n">
        <f aca="false">(B163+C163*D163) * $I$2 + $I$1</f>
        <v>-2.7824136665191</v>
      </c>
    </row>
    <row r="164" customFormat="false" ht="15" hidden="false" customHeight="false" outlineLevel="0" collapsed="false">
      <c r="A164" s="0" t="s">
        <v>40</v>
      </c>
      <c r="B164" s="1" t="n">
        <v>0.050672423</v>
      </c>
      <c r="C164" s="1" t="n">
        <v>-0.9391633</v>
      </c>
      <c r="D164" s="0" t="n">
        <v>2.22381718664994</v>
      </c>
      <c r="E164" s="0" t="n">
        <v>-0.248204982</v>
      </c>
      <c r="F164" s="1" t="n">
        <f aca="false">(B164+C164*D164) * $I$2 + $I$1</f>
        <v>-2.5944762999334</v>
      </c>
    </row>
    <row r="165" customFormat="false" ht="15" hidden="false" customHeight="false" outlineLevel="0" collapsed="false">
      <c r="A165" s="0" t="s">
        <v>40</v>
      </c>
      <c r="B165" s="1" t="n">
        <v>0.050672438</v>
      </c>
      <c r="C165" s="1" t="n">
        <v>-0.9391633</v>
      </c>
      <c r="D165" s="0" t="n">
        <v>2.02356357135104</v>
      </c>
      <c r="E165" s="0" t="n">
        <v>-0.603672174</v>
      </c>
      <c r="F165" s="1" t="n">
        <f aca="false">(B165+C165*D165) * $I$2 + $I$1</f>
        <v>-2.35487989210418</v>
      </c>
    </row>
    <row r="166" customFormat="false" ht="15" hidden="false" customHeight="false" outlineLevel="0" collapsed="false">
      <c r="A166" s="0" t="s">
        <v>40</v>
      </c>
      <c r="B166" s="1" t="n">
        <v>0.050672438</v>
      </c>
      <c r="C166" s="1" t="n">
        <v>-0.93916327</v>
      </c>
      <c r="D166" s="0" t="n">
        <v>1.90896275926973</v>
      </c>
      <c r="E166" s="0" t="n">
        <v>-0.786798737</v>
      </c>
      <c r="F166" s="1" t="n">
        <f aca="false">(B166+C166*D166) * $I$2 + $I$1</f>
        <v>-2.21776398891163</v>
      </c>
    </row>
    <row r="167" customFormat="false" ht="15" hidden="false" customHeight="false" outlineLevel="0" collapsed="false">
      <c r="A167" s="0" t="s">
        <v>41</v>
      </c>
      <c r="B167" s="1" t="n">
        <v>-1.3628846</v>
      </c>
      <c r="C167" s="1" t="n">
        <v>-1.7527865</v>
      </c>
      <c r="D167" s="0" t="n">
        <v>2.46805842724807</v>
      </c>
      <c r="E167" s="0" t="n">
        <v>4.311470041</v>
      </c>
      <c r="F167" s="1" t="n">
        <f aca="false">(B167+C167*D167) * $I$2 + $I$1</f>
        <v>-7.24574786076376</v>
      </c>
    </row>
    <row r="168" customFormat="false" ht="15" hidden="false" customHeight="false" outlineLevel="0" collapsed="false">
      <c r="A168" s="0" t="s">
        <v>41</v>
      </c>
      <c r="B168" s="1" t="n">
        <v>-1.3628849</v>
      </c>
      <c r="C168" s="1" t="n">
        <v>-1.7527866</v>
      </c>
      <c r="D168" s="0" t="n">
        <v>2.29967661015715</v>
      </c>
      <c r="E168" s="0" t="n">
        <v>3.17930305</v>
      </c>
      <c r="F168" s="1" t="n">
        <f aca="false">(B168+C168*D168) * $I$2 + $I$1</f>
        <v>-6.86975272974999</v>
      </c>
    </row>
    <row r="169" customFormat="false" ht="15" hidden="false" customHeight="false" outlineLevel="0" collapsed="false">
      <c r="A169" s="0" t="s">
        <v>41</v>
      </c>
      <c r="B169" s="1" t="n">
        <v>-1.3628848</v>
      </c>
      <c r="C169" s="1" t="n">
        <v>-1.7527866</v>
      </c>
      <c r="D169" s="0" t="n">
        <v>2.16803395559642</v>
      </c>
      <c r="E169" s="0" t="n">
        <v>2.419478844</v>
      </c>
      <c r="F169" s="1" t="n">
        <f aca="false">(B169+C169*D169) * $I$2 + $I$1</f>
        <v>-6.57579515666349</v>
      </c>
    </row>
    <row r="170" customFormat="false" ht="15" hidden="false" customHeight="false" outlineLevel="0" collapsed="false">
      <c r="A170" s="0" t="s">
        <v>41</v>
      </c>
      <c r="B170" s="1" t="n">
        <v>-1.3628846</v>
      </c>
      <c r="C170" s="1" t="n">
        <v>-1.7527866</v>
      </c>
      <c r="D170" s="0" t="n">
        <v>2.02356357135104</v>
      </c>
      <c r="E170" s="0" t="n">
        <v>1.703110388</v>
      </c>
      <c r="F170" s="1" t="n">
        <f aca="false">(B170+C170*D170) * $I$2 + $I$1</f>
        <v>-6.25319319444991</v>
      </c>
    </row>
    <row r="171" customFormat="false" ht="15" hidden="false" customHeight="false" outlineLevel="0" collapsed="false">
      <c r="A171" s="0" t="s">
        <v>41</v>
      </c>
      <c r="B171" s="1" t="n">
        <v>-1.3628848</v>
      </c>
      <c r="C171" s="1" t="n">
        <v>-1.7527866</v>
      </c>
      <c r="D171" s="0" t="n">
        <v>1.81198827787662</v>
      </c>
      <c r="E171" s="0" t="n">
        <v>0.825490368</v>
      </c>
      <c r="F171" s="1" t="n">
        <f aca="false">(B171+C171*D171) * $I$2 + $I$1</f>
        <v>-5.7807467863569</v>
      </c>
    </row>
    <row r="172" customFormat="false" ht="15" hidden="false" customHeight="false" outlineLevel="0" collapsed="false">
      <c r="A172" s="0" t="s">
        <v>42</v>
      </c>
      <c r="B172" s="1" t="n">
        <v>-0.34830695</v>
      </c>
      <c r="C172" s="1" t="n">
        <v>-1.0950166</v>
      </c>
      <c r="D172" s="0" t="n">
        <v>2.46805842724807</v>
      </c>
      <c r="E172" s="0" t="n">
        <v>0.803614634</v>
      </c>
      <c r="F172" s="1" t="n">
        <f aca="false">(B172+C172*D172) * $I$2 + $I$1</f>
        <v>-3.88502813094054</v>
      </c>
    </row>
    <row r="173" customFormat="false" ht="15" hidden="false" customHeight="false" outlineLevel="0" collapsed="false">
      <c r="A173" s="0" t="s">
        <v>42</v>
      </c>
      <c r="B173" s="1" t="n">
        <v>-0.34830686</v>
      </c>
      <c r="C173" s="1" t="n">
        <v>-1.0950165</v>
      </c>
      <c r="D173" s="0" t="n">
        <v>2.29967661015715</v>
      </c>
      <c r="E173" s="0" t="n">
        <v>0.393190077</v>
      </c>
      <c r="F173" s="1" t="n">
        <f aca="false">(B173+C173*D173) * $I$2 + $I$1</f>
        <v>-3.65013223016801</v>
      </c>
    </row>
    <row r="174" customFormat="false" ht="15" hidden="false" customHeight="false" outlineLevel="0" collapsed="false">
      <c r="A174" s="0" t="s">
        <v>42</v>
      </c>
      <c r="B174" s="1" t="n">
        <v>-0.3483068</v>
      </c>
      <c r="C174" s="1" t="n">
        <v>-1.0950165</v>
      </c>
      <c r="D174" s="0" t="n">
        <v>2.22381718664994</v>
      </c>
      <c r="E174" s="0" t="n">
        <v>0.221382001</v>
      </c>
      <c r="F174" s="1" t="n">
        <f aca="false">(B174+C174*D174) * $I$2 + $I$1</f>
        <v>-3.54430697987861</v>
      </c>
    </row>
    <row r="175" customFormat="false" ht="15" hidden="false" customHeight="false" outlineLevel="0" collapsed="false">
      <c r="A175" s="0" t="s">
        <v>42</v>
      </c>
      <c r="B175" s="1" t="n">
        <v>-0.34830692</v>
      </c>
      <c r="C175" s="1" t="n">
        <v>-1.0950164</v>
      </c>
      <c r="D175" s="0" t="n">
        <v>2.1528028805089</v>
      </c>
      <c r="E175" s="0" t="n">
        <v>0.066630082</v>
      </c>
      <c r="F175" s="1" t="n">
        <f aca="false">(B175+C175*D175) * $I$2 + $I$1</f>
        <v>-3.44524070499824</v>
      </c>
    </row>
    <row r="176" customFormat="false" ht="15" hidden="false" customHeight="false" outlineLevel="0" collapsed="false">
      <c r="A176" s="0" t="s">
        <v>42</v>
      </c>
      <c r="B176" s="1" t="n">
        <v>-0.34830683</v>
      </c>
      <c r="C176" s="1" t="n">
        <v>-1.0950165</v>
      </c>
      <c r="D176" s="0" t="n">
        <v>2.02356357135104</v>
      </c>
      <c r="E176" s="0" t="n">
        <v>-0.20383124</v>
      </c>
      <c r="F176" s="1" t="n">
        <f aca="false">(B176+C176*D176) * $I$2 + $I$1</f>
        <v>-3.26494985093786</v>
      </c>
    </row>
    <row r="177" customFormat="false" ht="15" hidden="false" customHeight="false" outlineLevel="0" collapsed="false">
      <c r="A177" s="0" t="s">
        <v>43</v>
      </c>
      <c r="B177" s="1" t="n">
        <v>-0.13962922</v>
      </c>
      <c r="C177" s="1" t="n">
        <v>-1.0069822</v>
      </c>
      <c r="D177" s="0" t="n">
        <v>2.11896930526801</v>
      </c>
      <c r="E177" s="0" t="n">
        <v>3.090132949</v>
      </c>
      <c r="F177" s="1" t="n">
        <f aca="false">(B177+C177*D177) * $I$2 + $I$1</f>
        <v>-2.89454503409785</v>
      </c>
    </row>
    <row r="178" customFormat="false" ht="15" hidden="false" customHeight="false" outlineLevel="0" collapsed="false">
      <c r="A178" s="0" t="s">
        <v>43</v>
      </c>
      <c r="B178" s="1" t="n">
        <v>-0.1396291</v>
      </c>
      <c r="C178" s="1" t="n">
        <v>-1.0069823</v>
      </c>
      <c r="D178" s="0" t="n">
        <v>2.02356357135104</v>
      </c>
      <c r="E178" s="0" t="n">
        <v>2.609334228</v>
      </c>
      <c r="F178" s="1" t="n">
        <f aca="false">(B178+C178*D178) * $I$2 + $I$1</f>
        <v>-2.772152567418</v>
      </c>
    </row>
    <row r="179" customFormat="false" ht="15" hidden="false" customHeight="false" outlineLevel="0" collapsed="false">
      <c r="A179" s="0" t="s">
        <v>43</v>
      </c>
      <c r="B179" s="1" t="n">
        <v>-0.13962905</v>
      </c>
      <c r="C179" s="1" t="n">
        <v>-1.0069822</v>
      </c>
      <c r="D179" s="0" t="n">
        <v>1.9363784247672</v>
      </c>
      <c r="E179" s="0" t="n">
        <v>2.209372711</v>
      </c>
      <c r="F179" s="1" t="n">
        <f aca="false">(B179+C179*D179) * $I$2 + $I$1</f>
        <v>-2.66030556902558</v>
      </c>
    </row>
    <row r="180" customFormat="false" ht="15" hidden="false" customHeight="false" outlineLevel="0" collapsed="false">
      <c r="A180" s="0" t="s">
        <v>43</v>
      </c>
      <c r="B180" s="1" t="n">
        <v>-0.13962908</v>
      </c>
      <c r="C180" s="1" t="n">
        <v>-1.0069822</v>
      </c>
      <c r="D180" s="0" t="n">
        <v>1.90896275926973</v>
      </c>
      <c r="E180" s="0" t="n">
        <v>2.090628731</v>
      </c>
      <c r="F180" s="1" t="n">
        <f aca="false">(B180+C180*D180) * $I$2 + $I$1</f>
        <v>-2.62513503976846</v>
      </c>
    </row>
    <row r="181" customFormat="false" ht="15" hidden="false" customHeight="false" outlineLevel="0" collapsed="false">
      <c r="A181" s="0" t="s">
        <v>43</v>
      </c>
      <c r="B181" s="1" t="n">
        <v>-0.13962914</v>
      </c>
      <c r="C181" s="1" t="n">
        <v>-1.0069822</v>
      </c>
      <c r="D181" s="0" t="n">
        <v>1.88231225423012</v>
      </c>
      <c r="E181" s="0" t="n">
        <v>1.976854953</v>
      </c>
      <c r="F181" s="1" t="n">
        <f aca="false">(B181+C181*D181) * $I$2 + $I$1</f>
        <v>-2.59094614545714</v>
      </c>
    </row>
    <row r="182" customFormat="false" ht="15" hidden="false" customHeight="false" outlineLevel="0" collapsed="false">
      <c r="A182" s="0" t="s">
        <v>44</v>
      </c>
      <c r="B182" s="1" t="n">
        <v>-0.13434629</v>
      </c>
      <c r="C182" s="1" t="n">
        <v>-1.0394157</v>
      </c>
      <c r="D182" s="0" t="n">
        <v>2.29967661015715</v>
      </c>
      <c r="E182" s="0" t="n">
        <v>3.578411473</v>
      </c>
      <c r="F182" s="1" t="n">
        <f aca="false">(B182+C182*D182) * $I$2 + $I$1</f>
        <v>-3.21465857493988</v>
      </c>
    </row>
    <row r="183" customFormat="false" ht="15" hidden="false" customHeight="false" outlineLevel="0" collapsed="false">
      <c r="A183" s="0" t="s">
        <v>44</v>
      </c>
      <c r="B183" s="1" t="n">
        <v>-0.13434628</v>
      </c>
      <c r="C183" s="1" t="n">
        <v>-1.0394158</v>
      </c>
      <c r="D183" s="0" t="n">
        <v>2.22381718664994</v>
      </c>
      <c r="E183" s="0" t="n">
        <v>3.084781988</v>
      </c>
      <c r="F183" s="1" t="n">
        <f aca="false">(B183+C183*D183) * $I$2 + $I$1</f>
        <v>-3.1142070740902</v>
      </c>
    </row>
    <row r="184" customFormat="false" ht="15" hidden="false" customHeight="false" outlineLevel="0" collapsed="false">
      <c r="A184" s="0" t="s">
        <v>44</v>
      </c>
      <c r="B184" s="1" t="n">
        <v>-0.13434617</v>
      </c>
      <c r="C184" s="1" t="n">
        <v>-1.0394158</v>
      </c>
      <c r="D184" s="0" t="n">
        <v>2.1528028805089</v>
      </c>
      <c r="E184" s="0" t="n">
        <v>2.643810302</v>
      </c>
      <c r="F184" s="1" t="n">
        <f aca="false">(B184+C184*D184) * $I$2 + $I$1</f>
        <v>-3.02017097633178</v>
      </c>
    </row>
    <row r="185" customFormat="false" ht="15" hidden="false" customHeight="false" outlineLevel="0" collapsed="false">
      <c r="A185" s="0" t="s">
        <v>44</v>
      </c>
      <c r="B185" s="1" t="n">
        <v>-0.1343462</v>
      </c>
      <c r="C185" s="1" t="n">
        <v>-1.0394157</v>
      </c>
      <c r="D185" s="0" t="n">
        <v>2.02356357135104</v>
      </c>
      <c r="E185" s="0" t="n">
        <v>1.882559494</v>
      </c>
      <c r="F185" s="1" t="n">
        <f aca="false">(B185+C185*D185) * $I$2 + $I$1</f>
        <v>-2.8490342230135</v>
      </c>
    </row>
    <row r="186" customFormat="false" ht="15" hidden="false" customHeight="false" outlineLevel="0" collapsed="false">
      <c r="A186" s="0" t="s">
        <v>44</v>
      </c>
      <c r="B186" s="1" t="n">
        <v>-0.13434623</v>
      </c>
      <c r="C186" s="1" t="n">
        <v>-1.0394158</v>
      </c>
      <c r="D186" s="0" t="n">
        <v>1.80664631182547</v>
      </c>
      <c r="E186" s="0" t="n">
        <v>0.769598833</v>
      </c>
      <c r="F186" s="1" t="n">
        <f aca="false">(B186+C186*D186) * $I$2 + $I$1</f>
        <v>-2.56179630841074</v>
      </c>
    </row>
    <row r="187" customFormat="false" ht="15" hidden="false" customHeight="false" outlineLevel="0" collapsed="false">
      <c r="A187" s="0" t="s">
        <v>45</v>
      </c>
      <c r="B187" s="1" t="n">
        <v>-0.44105655</v>
      </c>
      <c r="C187" s="1" t="n">
        <v>-1.2685786</v>
      </c>
      <c r="D187" s="0" t="n">
        <v>2.4236926036961</v>
      </c>
      <c r="E187" s="0" t="n">
        <v>2.207636848</v>
      </c>
      <c r="F187" s="1" t="n">
        <f aca="false">(B187+C187*D187) * $I$2 + $I$1</f>
        <v>-4.47720605391404</v>
      </c>
    </row>
    <row r="188" customFormat="false" ht="15" hidden="false" customHeight="false" outlineLevel="0" collapsed="false">
      <c r="A188" s="0" t="s">
        <v>45</v>
      </c>
      <c r="B188" s="1" t="n">
        <v>-0.4410565</v>
      </c>
      <c r="C188" s="1" t="n">
        <v>-1.2685786</v>
      </c>
      <c r="D188" s="0" t="n">
        <v>2.33958090779715</v>
      </c>
      <c r="E188" s="0" t="n">
        <v>1.881676343</v>
      </c>
      <c r="F188" s="1" t="n">
        <f aca="false">(B188+C188*D188) * $I$2 + $I$1</f>
        <v>-4.34127059325875</v>
      </c>
    </row>
    <row r="189" customFormat="false" ht="15" hidden="false" customHeight="false" outlineLevel="0" collapsed="false">
      <c r="A189" s="0" t="s">
        <v>45</v>
      </c>
      <c r="B189" s="1" t="n">
        <v>-0.44105637</v>
      </c>
      <c r="C189" s="1" t="n">
        <v>-1.2685786</v>
      </c>
      <c r="D189" s="0" t="n">
        <v>2.18773397224793</v>
      </c>
      <c r="E189" s="0" t="n">
        <v>1.337602942</v>
      </c>
      <c r="F189" s="1" t="n">
        <f aca="false">(B189+C189*D189) * $I$2 + $I$1</f>
        <v>-4.09586610854119</v>
      </c>
    </row>
    <row r="190" customFormat="false" ht="15" hidden="false" customHeight="false" outlineLevel="0" collapsed="false">
      <c r="A190" s="0" t="s">
        <v>45</v>
      </c>
      <c r="B190" s="1" t="n">
        <v>-0.44105637</v>
      </c>
      <c r="C190" s="1" t="n">
        <v>-1.2685788</v>
      </c>
      <c r="D190" s="0" t="n">
        <v>2.11896930526801</v>
      </c>
      <c r="E190" s="0" t="n">
        <v>1.110013711</v>
      </c>
      <c r="F190" s="1" t="n">
        <f aca="false">(B190+C190*D190) * $I$2 + $I$1</f>
        <v>-3.98473403837305</v>
      </c>
    </row>
    <row r="191" customFormat="false" ht="15" hidden="false" customHeight="false" outlineLevel="0" collapsed="false">
      <c r="A191" s="0" t="s">
        <v>45</v>
      </c>
      <c r="B191" s="1" t="n">
        <v>-0.44105652</v>
      </c>
      <c r="C191" s="1" t="n">
        <v>-1.2685786</v>
      </c>
      <c r="D191" s="0" t="n">
        <v>1.99364208962287</v>
      </c>
      <c r="E191" s="0" t="n">
        <v>0.725323912</v>
      </c>
      <c r="F191" s="1" t="n">
        <f aca="false">(B191+C191*D191) * $I$2 + $I$1</f>
        <v>-3.78218867337112</v>
      </c>
    </row>
    <row r="192" customFormat="false" ht="15" hidden="false" customHeight="false" outlineLevel="0" collapsed="false">
      <c r="A192" s="0" t="s">
        <v>46</v>
      </c>
      <c r="B192" s="1" t="n">
        <v>0.34461668</v>
      </c>
      <c r="C192" s="1" t="n">
        <v>-0.7796345</v>
      </c>
      <c r="D192" s="0" t="n">
        <v>2.18773397224793</v>
      </c>
      <c r="E192" s="0" t="n">
        <v>-0.231932057</v>
      </c>
      <c r="F192" s="1" t="n">
        <f aca="false">(B192+C192*D192) * $I$2 + $I$1</f>
        <v>-1.73220471122762</v>
      </c>
    </row>
    <row r="193" customFormat="false" ht="15" hidden="false" customHeight="false" outlineLevel="0" collapsed="false">
      <c r="A193" s="0" t="s">
        <v>46</v>
      </c>
      <c r="B193" s="1" t="n">
        <v>0.3446168</v>
      </c>
      <c r="C193" s="1" t="n">
        <v>-0.77963454</v>
      </c>
      <c r="D193" s="0" t="n">
        <v>2.05439650412681</v>
      </c>
      <c r="E193" s="0" t="n">
        <v>-0.539568093</v>
      </c>
      <c r="F193" s="1" t="n">
        <f aca="false">(B193+C193*D193) * $I$2 + $I$1</f>
        <v>-1.59976988662328</v>
      </c>
    </row>
    <row r="194" customFormat="false" ht="15" hidden="false" customHeight="false" outlineLevel="0" collapsed="false">
      <c r="A194" s="0" t="s">
        <v>46</v>
      </c>
      <c r="B194" s="1" t="n">
        <v>0.34461674</v>
      </c>
      <c r="C194" s="1" t="n">
        <v>-0.77963454</v>
      </c>
      <c r="D194" s="0" t="n">
        <v>1.80037469267179</v>
      </c>
      <c r="E194" s="0" t="n">
        <v>-1.09243143</v>
      </c>
      <c r="F194" s="1" t="n">
        <f aca="false">(B194+C194*D194) * $I$2 + $I$1</f>
        <v>-1.34746786069452</v>
      </c>
    </row>
    <row r="195" customFormat="false" ht="15" hidden="false" customHeight="false" outlineLevel="0" collapsed="false">
      <c r="A195" s="0" t="s">
        <v>46</v>
      </c>
      <c r="B195" s="1" t="n">
        <v>0.34461677</v>
      </c>
      <c r="C195" s="1" t="n">
        <v>-0.77963454</v>
      </c>
      <c r="D195" s="0" t="n">
        <v>1.67096347521723</v>
      </c>
      <c r="E195" s="0" t="n">
        <v>-1.337123317</v>
      </c>
      <c r="F195" s="1" t="n">
        <f aca="false">(B195+C195*D195) * $I$2 + $I$1</f>
        <v>-1.21893270949983</v>
      </c>
    </row>
    <row r="196" customFormat="false" ht="15" hidden="false" customHeight="false" outlineLevel="0" collapsed="false">
      <c r="A196" s="0" t="s">
        <v>46</v>
      </c>
      <c r="B196" s="1" t="n">
        <v>0.34461677</v>
      </c>
      <c r="C196" s="1" t="n">
        <v>-0.7796345</v>
      </c>
      <c r="D196" s="0" t="n">
        <v>1.63291780963212</v>
      </c>
      <c r="E196" s="0" t="n">
        <v>-1.410177302</v>
      </c>
      <c r="F196" s="1" t="n">
        <f aca="false">(B196+C196*D196) * $I$2 + $I$1</f>
        <v>-1.18114452707718</v>
      </c>
    </row>
    <row r="197" customFormat="false" ht="15" hidden="false" customHeight="false" outlineLevel="0" collapsed="false">
      <c r="A197" s="0" t="s">
        <v>47</v>
      </c>
      <c r="B197" s="1" t="n">
        <v>-0.02333327</v>
      </c>
      <c r="C197" s="1" t="n">
        <v>-1.0826364</v>
      </c>
      <c r="D197" s="0" t="n">
        <v>2.29967661015715</v>
      </c>
      <c r="E197" s="0" t="n">
        <v>1.041300922</v>
      </c>
      <c r="F197" s="1" t="n">
        <f aca="false">(B197+C197*D197) * $I$2 + $I$1</f>
        <v>-3.19985583834724</v>
      </c>
    </row>
    <row r="198" customFormat="false" ht="15" hidden="false" customHeight="false" outlineLevel="0" collapsed="false">
      <c r="A198" s="0" t="s">
        <v>47</v>
      </c>
      <c r="B198" s="1" t="n">
        <v>-0.023333315</v>
      </c>
      <c r="C198" s="1" t="n">
        <v>-1.0826364</v>
      </c>
      <c r="D198" s="0" t="n">
        <v>2.26111050063067</v>
      </c>
      <c r="E198" s="0" t="n">
        <v>0.92068108</v>
      </c>
      <c r="F198" s="1" t="n">
        <f aca="false">(B198+C198*D198) * $I$2 + $I$1</f>
        <v>-3.14666378245556</v>
      </c>
    </row>
    <row r="199" customFormat="false" ht="15" hidden="false" customHeight="false" outlineLevel="0" collapsed="false">
      <c r="A199" s="0" t="s">
        <v>47</v>
      </c>
      <c r="B199" s="1" t="n">
        <v>-0.023333348</v>
      </c>
      <c r="C199" s="1" t="n">
        <v>-1.0826364</v>
      </c>
      <c r="D199" s="0" t="n">
        <v>2.22381718664994</v>
      </c>
      <c r="E199" s="0" t="n">
        <v>0.8092399</v>
      </c>
      <c r="F199" s="1" t="n">
        <f aca="false">(B199+C199*D199) * $I$2 + $I$1</f>
        <v>-3.09522720815181</v>
      </c>
    </row>
    <row r="200" customFormat="false" ht="15" hidden="false" customHeight="false" outlineLevel="0" collapsed="false">
      <c r="A200" s="0" t="s">
        <v>47</v>
      </c>
      <c r="B200" s="1" t="n">
        <v>-0.02333327</v>
      </c>
      <c r="C200" s="1" t="n">
        <v>-1.0826362</v>
      </c>
      <c r="D200" s="0" t="n">
        <v>2.18773397224793</v>
      </c>
      <c r="E200" s="0" t="n">
        <v>0.708035793</v>
      </c>
      <c r="F200" s="1" t="n">
        <f aca="false">(B200+C200*D200) * $I$2 + $I$1</f>
        <v>-3.04545895879389</v>
      </c>
    </row>
    <row r="201" customFormat="false" ht="15" hidden="false" customHeight="false" outlineLevel="0" collapsed="false">
      <c r="A201" s="0" t="s">
        <v>47</v>
      </c>
      <c r="B201" s="1" t="n">
        <v>-0.02333334</v>
      </c>
      <c r="C201" s="1" t="n">
        <v>-1.0826364</v>
      </c>
      <c r="D201" s="0" t="n">
        <v>2.1528028805089</v>
      </c>
      <c r="E201" s="0" t="n">
        <v>0.607534824</v>
      </c>
      <c r="F201" s="1" t="n">
        <f aca="false">(B201+C201*D201) * $I$2 + $I$1</f>
        <v>-2.99728107223224</v>
      </c>
    </row>
    <row r="202" customFormat="false" ht="15" hidden="false" customHeight="false" outlineLevel="0" collapsed="false">
      <c r="A202" s="0" t="s">
        <v>48</v>
      </c>
      <c r="B202" s="1" t="n">
        <v>-0.047205564</v>
      </c>
      <c r="C202" s="1" t="n">
        <v>-0.9760992</v>
      </c>
      <c r="D202" s="0" t="n">
        <v>1.99364208962287</v>
      </c>
      <c r="E202" s="0" t="n">
        <v>1.028547414</v>
      </c>
      <c r="F202" s="1" t="n">
        <f aca="false">(B202+C202*D202) * $I$2 + $I$1</f>
        <v>-2.53758460954185</v>
      </c>
    </row>
    <row r="203" customFormat="false" ht="15" hidden="false" customHeight="false" outlineLevel="0" collapsed="false">
      <c r="A203" s="0" t="s">
        <v>48</v>
      </c>
      <c r="B203" s="1" t="n">
        <v>-0.047205593</v>
      </c>
      <c r="C203" s="1" t="n">
        <v>-0.9760993</v>
      </c>
      <c r="D203" s="0" t="n">
        <v>1.9363784247672</v>
      </c>
      <c r="E203" s="0" t="n">
        <v>0.780241887</v>
      </c>
      <c r="F203" s="1" t="n">
        <f aca="false">(B203+C203*D203) * $I$2 + $I$1</f>
        <v>-2.46637638530994</v>
      </c>
    </row>
    <row r="204" customFormat="false" ht="15" hidden="false" customHeight="false" outlineLevel="0" collapsed="false">
      <c r="A204" s="0" t="s">
        <v>48</v>
      </c>
      <c r="B204" s="1" t="n">
        <v>-0.04720564</v>
      </c>
      <c r="C204" s="1" t="n">
        <v>-0.9760993</v>
      </c>
      <c r="D204" s="0" t="n">
        <v>1.88231225423012</v>
      </c>
      <c r="E204" s="0" t="n">
        <v>0.557900031</v>
      </c>
      <c r="F204" s="1" t="n">
        <f aca="false">(B204+C204*D204) * $I$2 + $I$1</f>
        <v>-2.39914407830813</v>
      </c>
    </row>
    <row r="205" customFormat="false" ht="15" hidden="false" customHeight="false" outlineLevel="0" collapsed="false">
      <c r="A205" s="0" t="s">
        <v>48</v>
      </c>
      <c r="B205" s="1" t="n">
        <v>-0.047205623</v>
      </c>
      <c r="C205" s="1" t="n">
        <v>-0.9760993</v>
      </c>
      <c r="D205" s="0" t="n">
        <v>1.83118335604096</v>
      </c>
      <c r="E205" s="0" t="n">
        <v>0.356974899</v>
      </c>
      <c r="F205" s="1" t="n">
        <f aca="false">(B205+C205*D205) * $I$2 + $I$1</f>
        <v>-2.33556424681779</v>
      </c>
    </row>
    <row r="206" customFormat="false" ht="15" hidden="false" customHeight="false" outlineLevel="0" collapsed="false">
      <c r="A206" s="0" t="s">
        <v>48</v>
      </c>
      <c r="B206" s="1" t="n">
        <v>-0.04720561</v>
      </c>
      <c r="C206" s="1" t="n">
        <v>-0.9760993</v>
      </c>
      <c r="D206" s="0" t="n">
        <v>1.78275847423634</v>
      </c>
      <c r="E206" s="0" t="n">
        <v>0.182321557</v>
      </c>
      <c r="F206" s="1" t="n">
        <f aca="false">(B206+C206*D206) * $I$2 + $I$1</f>
        <v>-2.27534691900246</v>
      </c>
    </row>
    <row r="207" customFormat="false" ht="15" hidden="false" customHeight="false" outlineLevel="0" collapsed="false">
      <c r="A207" s="0" t="s">
        <v>49</v>
      </c>
      <c r="B207" s="1" t="n">
        <v>0.34377614</v>
      </c>
      <c r="C207" s="1" t="n">
        <v>-0.7490232</v>
      </c>
      <c r="D207" s="0" t="n">
        <v>2.66304625546652</v>
      </c>
      <c r="E207" s="0" t="n">
        <v>1.01523068</v>
      </c>
      <c r="F207" s="1" t="n">
        <f aca="false">(B207+C207*D207) * $I$2 + $I$1</f>
        <v>-2.10151690841971</v>
      </c>
    </row>
    <row r="208" customFormat="false" ht="15" hidden="false" customHeight="false" outlineLevel="0" collapsed="false">
      <c r="A208" s="0" t="s">
        <v>49</v>
      </c>
      <c r="B208" s="1" t="n">
        <v>0.34377608</v>
      </c>
      <c r="C208" s="1" t="n">
        <v>-0.7490232</v>
      </c>
      <c r="D208" s="0" t="n">
        <v>2.22381718664994</v>
      </c>
      <c r="E208" s="0" t="n">
        <v>-0.004008021</v>
      </c>
      <c r="F208" s="1" t="n">
        <f aca="false">(B208+C208*D208) * $I$2 + $I$1</f>
        <v>-1.68239047243767</v>
      </c>
    </row>
    <row r="209" customFormat="false" ht="15" hidden="false" customHeight="false" outlineLevel="0" collapsed="false">
      <c r="A209" s="0" t="s">
        <v>49</v>
      </c>
      <c r="B209" s="1" t="n">
        <v>0.34377605</v>
      </c>
      <c r="C209" s="1" t="n">
        <v>-0.74902314</v>
      </c>
      <c r="D209" s="0" t="n">
        <v>2.21003890520707</v>
      </c>
      <c r="E209" s="0" t="n">
        <v>-0.044997366</v>
      </c>
      <c r="F209" s="1" t="n">
        <f aca="false">(B209+C209*D209) * $I$2 + $I$1</f>
        <v>-1.66924266216992</v>
      </c>
    </row>
    <row r="210" customFormat="false" ht="15" hidden="false" customHeight="false" outlineLevel="0" collapsed="false">
      <c r="A210" s="0" t="s">
        <v>49</v>
      </c>
      <c r="B210" s="1" t="n">
        <v>0.3437761</v>
      </c>
      <c r="C210" s="1" t="n">
        <v>-0.74902314</v>
      </c>
      <c r="D210" s="0" t="n">
        <v>2.17005775444619</v>
      </c>
      <c r="E210" s="0" t="n">
        <v>-0.145719654</v>
      </c>
      <c r="F210" s="1" t="n">
        <f aca="false">(B210+C210*D210) * $I$2 + $I$1</f>
        <v>-1.63109130082677</v>
      </c>
    </row>
    <row r="211" customFormat="false" ht="15" hidden="false" customHeight="false" outlineLevel="0" collapsed="false">
      <c r="A211" s="0" t="s">
        <v>49</v>
      </c>
      <c r="B211" s="1" t="n">
        <v>0.34377605</v>
      </c>
      <c r="C211" s="1" t="n">
        <v>-0.74902314</v>
      </c>
      <c r="D211" s="0" t="n">
        <v>2.13345409610281</v>
      </c>
      <c r="E211" s="0" t="n">
        <v>-0.238891908</v>
      </c>
      <c r="F211" s="1" t="n">
        <f aca="false">(B211+C211*D211) * $I$2 + $I$1</f>
        <v>-1.59616297857915</v>
      </c>
    </row>
    <row r="212" customFormat="false" ht="15" hidden="false" customHeight="false" outlineLevel="0" collapsed="false">
      <c r="A212" s="0" t="s">
        <v>50</v>
      </c>
      <c r="B212" s="1" t="n">
        <v>-0.43064013</v>
      </c>
      <c r="C212" s="1" t="n">
        <v>-1.1471492</v>
      </c>
      <c r="D212" s="0" t="n">
        <v>5.15405342909862</v>
      </c>
      <c r="E212" s="0" t="n">
        <v>0.674270125</v>
      </c>
      <c r="F212" s="1" t="n">
        <f aca="false">(B212+C212*D212) * $I$2 + $I$1</f>
        <v>-8.07923468825854</v>
      </c>
    </row>
    <row r="213" customFormat="false" ht="15" hidden="false" customHeight="false" outlineLevel="0" collapsed="false">
      <c r="A213" s="0" t="s">
        <v>50</v>
      </c>
      <c r="B213" s="1" t="n">
        <v>-0.4306401</v>
      </c>
      <c r="C213" s="1" t="n">
        <v>-1.1471492</v>
      </c>
      <c r="D213" s="0" t="n">
        <v>4.81020447649205</v>
      </c>
      <c r="E213" s="0" t="n">
        <v>0.242553945</v>
      </c>
      <c r="F213" s="1" t="n">
        <f aca="false">(B213+C213*D213) * $I$2 + $I$1</f>
        <v>-7.57672269106082</v>
      </c>
    </row>
    <row r="214" customFormat="false" ht="15" hidden="false" customHeight="false" outlineLevel="0" collapsed="false">
      <c r="A214" s="0" t="s">
        <v>50</v>
      </c>
      <c r="B214" s="1" t="n">
        <v>-0.43064025</v>
      </c>
      <c r="C214" s="1" t="n">
        <v>-1.1471493</v>
      </c>
      <c r="D214" s="0" t="n">
        <v>4.37958902456536</v>
      </c>
      <c r="E214" s="0" t="n">
        <v>-0.207959416</v>
      </c>
      <c r="F214" s="1" t="n">
        <f aca="false">(B214+C214*D214) * $I$2 + $I$1</f>
        <v>-6.94740811814517</v>
      </c>
    </row>
    <row r="215" customFormat="false" ht="15" hidden="false" customHeight="false" outlineLevel="0" collapsed="false">
      <c r="A215" s="0" t="s">
        <v>50</v>
      </c>
      <c r="B215" s="1" t="n">
        <v>-0.43064007</v>
      </c>
      <c r="C215" s="1" t="n">
        <v>-1.1471492</v>
      </c>
      <c r="D215" s="0" t="n">
        <v>4.27055736714691</v>
      </c>
      <c r="E215" s="0" t="n">
        <v>-0.313930228</v>
      </c>
      <c r="F215" s="1" t="n">
        <f aca="false">(B215+C215*D215) * $I$2 + $I$1</f>
        <v>-6.78806494712968</v>
      </c>
    </row>
    <row r="216" customFormat="false" ht="15" hidden="false" customHeight="false" outlineLevel="0" collapsed="false">
      <c r="A216" s="0" t="s">
        <v>50</v>
      </c>
      <c r="B216" s="1" t="n">
        <v>-0.43064025</v>
      </c>
      <c r="C216" s="1" t="n">
        <v>-1.1471493</v>
      </c>
      <c r="D216" s="0" t="n">
        <v>3.6553171236169</v>
      </c>
      <c r="E216" s="0" t="n">
        <v>-0.884380328</v>
      </c>
      <c r="F216" s="1" t="n">
        <f aca="false">(B216+C216*D216) * $I$2 + $I$1</f>
        <v>-5.88893368992093</v>
      </c>
    </row>
    <row r="217" customFormat="false" ht="15" hidden="false" customHeight="false" outlineLevel="0" collapsed="false">
      <c r="A217" s="0" t="s">
        <v>51</v>
      </c>
      <c r="B217" s="1" t="n">
        <v>-2.129279</v>
      </c>
      <c r="C217" s="1" t="n">
        <v>-2.2176127</v>
      </c>
      <c r="D217" s="0" t="n">
        <v>3.20900071392504</v>
      </c>
      <c r="E217" s="0" t="n">
        <v>0.673709487</v>
      </c>
      <c r="F217" s="1" t="n">
        <f aca="false">(B217+C217*D217) * $I$2 + $I$1</f>
        <v>-11.7769180739102</v>
      </c>
    </row>
    <row r="218" customFormat="false" ht="15" hidden="false" customHeight="false" outlineLevel="0" collapsed="false">
      <c r="A218" s="0" t="s">
        <v>51</v>
      </c>
      <c r="B218" s="1" t="n">
        <v>-2.129279</v>
      </c>
      <c r="C218" s="1" t="n">
        <v>-2.217613</v>
      </c>
      <c r="D218" s="0" t="n">
        <v>2.33213491902445</v>
      </c>
      <c r="E218" s="0" t="n">
        <v>-0.531708835</v>
      </c>
      <c r="F218" s="1" t="n">
        <f aca="false">(B218+C218*D218) * $I$2 + $I$1</f>
        <v>-9.29962457764669</v>
      </c>
    </row>
    <row r="219" customFormat="false" ht="15" hidden="false" customHeight="false" outlineLevel="0" collapsed="false">
      <c r="A219" s="0" t="s">
        <v>51</v>
      </c>
      <c r="B219" s="1" t="n">
        <v>-2.1292787</v>
      </c>
      <c r="C219" s="1" t="n">
        <v>-2.217613</v>
      </c>
      <c r="D219" s="0" t="n">
        <v>2.18773397224793</v>
      </c>
      <c r="E219" s="0" t="n">
        <v>-0.697155202</v>
      </c>
      <c r="F219" s="1" t="n">
        <f aca="false">(B219+C219*D219) * $I$2 + $I$1</f>
        <v>-8.89166700806815</v>
      </c>
    </row>
    <row r="220" customFormat="false" ht="15" hidden="false" customHeight="false" outlineLevel="0" collapsed="false">
      <c r="A220" s="0" t="s">
        <v>51</v>
      </c>
      <c r="B220" s="1" t="n">
        <v>-2.129279</v>
      </c>
      <c r="C220" s="1" t="n">
        <v>-2.2176127</v>
      </c>
      <c r="D220" s="0" t="n">
        <v>2.06877006018139</v>
      </c>
      <c r="E220" s="0" t="n">
        <v>-0.87803202</v>
      </c>
      <c r="F220" s="1" t="n">
        <f aca="false">(B220+C220*D220) * $I$2 + $I$1</f>
        <v>-8.55557335331907</v>
      </c>
    </row>
    <row r="221" customFormat="false" ht="15" hidden="false" customHeight="false" outlineLevel="0" collapsed="false">
      <c r="A221" s="0" t="s">
        <v>51</v>
      </c>
      <c r="B221" s="1" t="n">
        <v>-2.1292791</v>
      </c>
      <c r="C221" s="1" t="n">
        <v>-2.2176127</v>
      </c>
      <c r="D221" s="0" t="n">
        <v>2.0423224743469</v>
      </c>
      <c r="E221" s="0" t="n">
        <v>-0.914791856</v>
      </c>
      <c r="F221" s="1" t="n">
        <f aca="false">(B221+C221*D221) * $I$2 + $I$1</f>
        <v>-8.48085457123866</v>
      </c>
    </row>
    <row r="222" customFormat="false" ht="15" hidden="false" customHeight="false" outlineLevel="0" collapsed="false">
      <c r="A222" s="0" t="s">
        <v>52</v>
      </c>
      <c r="B222" s="1" t="n">
        <v>-0.2082318</v>
      </c>
      <c r="C222" s="1" t="n">
        <v>-1.0577819</v>
      </c>
      <c r="D222" s="0" t="n">
        <v>2.4236926036961</v>
      </c>
      <c r="E222" s="0" t="n">
        <v>0.065132095</v>
      </c>
      <c r="F222" s="1" t="n">
        <f aca="false">(B222+C222*D222) * $I$2 + $I$1</f>
        <v>-3.52971577576976</v>
      </c>
    </row>
    <row r="223" customFormat="false" ht="15" hidden="false" customHeight="false" outlineLevel="0" collapsed="false">
      <c r="A223" s="0" t="s">
        <v>52</v>
      </c>
      <c r="B223" s="1" t="n">
        <v>-0.20823172</v>
      </c>
      <c r="C223" s="1" t="n">
        <v>-1.057782</v>
      </c>
      <c r="D223" s="0" t="n">
        <v>2.33958090779715</v>
      </c>
      <c r="E223" s="0" t="n">
        <v>-0.099268002</v>
      </c>
      <c r="F223" s="1" t="n">
        <f aca="false">(B223+C223*D223) * $I$2 + $I$1</f>
        <v>-3.41636863775714</v>
      </c>
    </row>
    <row r="224" customFormat="false" ht="15" hidden="false" customHeight="false" outlineLevel="0" collapsed="false">
      <c r="A224" s="0" t="s">
        <v>52</v>
      </c>
      <c r="B224" s="1" t="n">
        <v>-0.2082316</v>
      </c>
      <c r="C224" s="1" t="n">
        <v>-1.0577819</v>
      </c>
      <c r="D224" s="0" t="n">
        <v>2.26111050063067</v>
      </c>
      <c r="E224" s="0" t="n">
        <v>-0.234204499</v>
      </c>
      <c r="F224" s="1" t="n">
        <f aca="false">(B224+C224*D224) * $I$2 + $I$1</f>
        <v>-3.31062294691621</v>
      </c>
    </row>
    <row r="225" customFormat="false" ht="15" hidden="false" customHeight="false" outlineLevel="0" collapsed="false">
      <c r="A225" s="0" t="s">
        <v>52</v>
      </c>
      <c r="B225" s="1" t="n">
        <v>-0.20823166</v>
      </c>
      <c r="C225" s="1" t="n">
        <v>-1.057782</v>
      </c>
      <c r="D225" s="0" t="n">
        <v>2.18773397224793</v>
      </c>
      <c r="E225" s="0" t="n">
        <v>-0.333237474</v>
      </c>
      <c r="F225" s="1" t="n">
        <f aca="false">(B225+C225*D225) * $I$2 + $I$1</f>
        <v>-3.21174247707958</v>
      </c>
    </row>
    <row r="226" customFormat="false" ht="15" hidden="false" customHeight="false" outlineLevel="0" collapsed="false">
      <c r="A226" s="0" t="s">
        <v>52</v>
      </c>
      <c r="B226" s="1" t="n">
        <v>-0.20823169</v>
      </c>
      <c r="C226" s="1" t="n">
        <v>-1.0577819</v>
      </c>
      <c r="D226" s="0" t="n">
        <v>2.11896930526801</v>
      </c>
      <c r="E226" s="0" t="n">
        <v>-0.434790937</v>
      </c>
      <c r="F226" s="1" t="n">
        <f aca="false">(B226+C226*D226) * $I$2 + $I$1</f>
        <v>-3.1190762690005</v>
      </c>
    </row>
    <row r="227" customFormat="false" ht="15" hidden="false" customHeight="false" outlineLevel="0" collapsed="false">
      <c r="A227" s="0" t="s">
        <v>53</v>
      </c>
      <c r="B227" s="1" t="n">
        <v>-0.18917109</v>
      </c>
      <c r="C227" s="1" t="n">
        <v>-1.0982624</v>
      </c>
      <c r="D227" s="0" t="n">
        <v>1.66765676856896</v>
      </c>
      <c r="E227" s="0" t="n">
        <v>-0.909563411</v>
      </c>
      <c r="F227" s="1" t="n">
        <f aca="false">(B227+C227*D227) * $I$2 + $I$1</f>
        <v>-2.57261595146659</v>
      </c>
    </row>
    <row r="228" customFormat="false" ht="15" hidden="false" customHeight="false" outlineLevel="0" collapsed="false">
      <c r="A228" s="0" t="s">
        <v>53</v>
      </c>
      <c r="B228" s="1" t="n">
        <v>-0.1891711</v>
      </c>
      <c r="C228" s="1" t="n">
        <v>-1.0982624</v>
      </c>
      <c r="D228" s="0" t="n">
        <v>1.61183578510519</v>
      </c>
      <c r="E228" s="0" t="n">
        <v>-1.021373508</v>
      </c>
      <c r="F228" s="1" t="n">
        <f aca="false">(B228+C228*D228) * $I$2 + $I$1</f>
        <v>-2.49451392226558</v>
      </c>
    </row>
    <row r="229" customFormat="false" ht="15" hidden="false" customHeight="false" outlineLevel="0" collapsed="false">
      <c r="A229" s="0" t="s">
        <v>53</v>
      </c>
      <c r="B229" s="1" t="n">
        <v>-0.18917112</v>
      </c>
      <c r="C229" s="1" t="n">
        <v>-1.0982624</v>
      </c>
      <c r="D229" s="0" t="n">
        <v>1.45557653660737</v>
      </c>
      <c r="E229" s="0" t="n">
        <v>-1.329536027</v>
      </c>
      <c r="F229" s="1" t="n">
        <f aca="false">(B229+C229*D229) * $I$2 + $I$1</f>
        <v>-2.27588350409255</v>
      </c>
    </row>
    <row r="230" customFormat="false" ht="15" hidden="false" customHeight="false" outlineLevel="0" collapsed="false">
      <c r="A230" s="0" t="s">
        <v>53</v>
      </c>
      <c r="B230" s="1" t="n">
        <v>-0.18917108</v>
      </c>
      <c r="C230" s="1" t="n">
        <v>-1.0982623</v>
      </c>
      <c r="D230" s="0" t="n">
        <v>1.41227654449492</v>
      </c>
      <c r="E230" s="0" t="n">
        <v>-1.417578651</v>
      </c>
      <c r="F230" s="1" t="n">
        <f aca="false">(B230+C230*D230) * $I$2 + $I$1</f>
        <v>-2.21530000165299</v>
      </c>
    </row>
    <row r="231" customFormat="false" ht="15" hidden="false" customHeight="false" outlineLevel="0" collapsed="false">
      <c r="A231" s="0" t="s">
        <v>53</v>
      </c>
      <c r="B231" s="1" t="n">
        <v>-0.18917099</v>
      </c>
      <c r="C231" s="1" t="n">
        <v>-1.0982624</v>
      </c>
      <c r="D231" s="0" t="n">
        <v>1.39388033429759</v>
      </c>
      <c r="E231" s="0" t="n">
        <v>-1.452006904</v>
      </c>
      <c r="F231" s="1" t="n">
        <f aca="false">(B231+C231*D231) * $I$2 + $I$1</f>
        <v>-2.1895609722018</v>
      </c>
    </row>
    <row r="232" customFormat="false" ht="15" hidden="false" customHeight="false" outlineLevel="0" collapsed="false">
      <c r="A232" s="0" t="s">
        <v>54</v>
      </c>
      <c r="B232" s="1" t="n">
        <v>0.060210574</v>
      </c>
      <c r="C232" s="1" t="n">
        <v>-0.9050127</v>
      </c>
      <c r="D232" s="0" t="n">
        <v>2.26111050063067</v>
      </c>
      <c r="E232" s="0" t="n">
        <v>1.07636668</v>
      </c>
      <c r="F232" s="1" t="n">
        <f aca="false">(B232+C232*D232) * $I$2 + $I$1</f>
        <v>-2.52857144902071</v>
      </c>
    </row>
    <row r="233" customFormat="false" ht="15" hidden="false" customHeight="false" outlineLevel="0" collapsed="false">
      <c r="A233" s="0" t="s">
        <v>54</v>
      </c>
      <c r="B233" s="1" t="n">
        <v>0.060210604</v>
      </c>
      <c r="C233" s="1" t="n">
        <v>-0.9050127</v>
      </c>
      <c r="D233" s="0" t="n">
        <v>2.18773397224793</v>
      </c>
      <c r="E233" s="0" t="n">
        <v>0.863311807</v>
      </c>
      <c r="F233" s="1" t="n">
        <f aca="false">(B233+C233*D233) * $I$2 + $I$1</f>
        <v>-2.44397136007463</v>
      </c>
    </row>
    <row r="234" customFormat="false" ht="15" hidden="false" customHeight="false" outlineLevel="0" collapsed="false">
      <c r="A234" s="0" t="s">
        <v>54</v>
      </c>
      <c r="B234" s="1" t="n">
        <v>0.06021059</v>
      </c>
      <c r="C234" s="1" t="n">
        <v>-0.9050127</v>
      </c>
      <c r="D234" s="0" t="n">
        <v>2.11896930526801</v>
      </c>
      <c r="E234" s="0" t="n">
        <v>0.672944473</v>
      </c>
      <c r="F234" s="1" t="n">
        <f aca="false">(B234+C234*D234) * $I$2 + $I$1</f>
        <v>-2.36468860938804</v>
      </c>
    </row>
    <row r="235" customFormat="false" ht="15" hidden="false" customHeight="false" outlineLevel="0" collapsed="false">
      <c r="A235" s="0" t="s">
        <v>54</v>
      </c>
      <c r="B235" s="1" t="n">
        <v>0.06021059</v>
      </c>
      <c r="C235" s="1" t="n">
        <v>-0.9050128</v>
      </c>
      <c r="D235" s="0" t="n">
        <v>2.05439650412681</v>
      </c>
      <c r="E235" s="0" t="n">
        <v>0.500775288</v>
      </c>
      <c r="F235" s="1" t="n">
        <f aca="false">(B235+C235*D235) * $I$2 + $I$1</f>
        <v>-2.29023914757568</v>
      </c>
    </row>
    <row r="236" customFormat="false" ht="15" hidden="false" customHeight="false" outlineLevel="0" collapsed="false">
      <c r="A236" s="0" t="s">
        <v>54</v>
      </c>
      <c r="B236" s="1" t="n">
        <v>0.06021065</v>
      </c>
      <c r="C236" s="1" t="n">
        <v>-0.9050128</v>
      </c>
      <c r="D236" s="0" t="n">
        <v>1.9363784247672</v>
      </c>
      <c r="E236" s="0" t="n">
        <v>0.209450224</v>
      </c>
      <c r="F236" s="1" t="n">
        <f aca="false">(B236+C236*D236) * $I$2 + $I$1</f>
        <v>-2.15416917489396</v>
      </c>
    </row>
    <row r="237" customFormat="false" ht="15" hidden="false" customHeight="false" outlineLevel="0" collapsed="false">
      <c r="A237" s="0" t="s">
        <v>55</v>
      </c>
      <c r="B237" s="1" t="n">
        <v>0.019244153</v>
      </c>
      <c r="C237" s="1" t="n">
        <v>-0.9986346</v>
      </c>
      <c r="D237" s="0" t="n">
        <v>3.22652524793558</v>
      </c>
      <c r="E237" s="0" t="n">
        <v>1.211970735</v>
      </c>
      <c r="F237" s="1" t="n">
        <f aca="false">(B237+C237*D237) * $I$2 + $I$1</f>
        <v>-4.07867610069761</v>
      </c>
    </row>
    <row r="238" customFormat="false" ht="15" hidden="false" customHeight="false" outlineLevel="0" collapsed="false">
      <c r="A238" s="0" t="s">
        <v>55</v>
      </c>
      <c r="B238" s="1" t="n">
        <v>0.019244079</v>
      </c>
      <c r="C238" s="1" t="n">
        <v>-0.9986346</v>
      </c>
      <c r="D238" s="0" t="n">
        <v>2.79116512702001</v>
      </c>
      <c r="E238" s="0" t="n">
        <v>0.38865799</v>
      </c>
      <c r="F238" s="1" t="n">
        <f aca="false">(B238+C238*D238) * $I$2 + $I$1</f>
        <v>-3.5247982865556</v>
      </c>
    </row>
    <row r="239" customFormat="false" ht="15" hidden="false" customHeight="false" outlineLevel="0" collapsed="false">
      <c r="A239" s="0" t="s">
        <v>55</v>
      </c>
      <c r="B239" s="1" t="n">
        <v>0.019243944</v>
      </c>
      <c r="C239" s="1" t="n">
        <v>-0.9986346</v>
      </c>
      <c r="D239" s="0" t="n">
        <v>2.52065899528702</v>
      </c>
      <c r="E239" s="0" t="n">
        <v>-0.116511345</v>
      </c>
      <c r="F239" s="1" t="n">
        <f aca="false">(B239+C239*D239) * $I$2 + $I$1</f>
        <v>-3.18065262786034</v>
      </c>
    </row>
    <row r="240" customFormat="false" ht="15" hidden="false" customHeight="false" outlineLevel="0" collapsed="false">
      <c r="A240" s="0" t="s">
        <v>55</v>
      </c>
      <c r="B240" s="1" t="n">
        <v>0.019244079</v>
      </c>
      <c r="C240" s="1" t="n">
        <v>-0.9986346</v>
      </c>
      <c r="D240" s="0" t="n">
        <v>2.49306670244157</v>
      </c>
      <c r="E240" s="0" t="n">
        <v>-0.16857251</v>
      </c>
      <c r="F240" s="1" t="n">
        <f aca="false">(B240+C240*D240) * $I$2 + $I$1</f>
        <v>-3.14554873204819</v>
      </c>
    </row>
    <row r="241" customFormat="false" ht="15" hidden="false" customHeight="false" outlineLevel="0" collapsed="false">
      <c r="A241" s="0" t="s">
        <v>55</v>
      </c>
      <c r="B241" s="1" t="n">
        <v>0.019244079</v>
      </c>
      <c r="C241" s="1" t="n">
        <v>-0.9986346</v>
      </c>
      <c r="D241" s="0" t="n">
        <v>2.05420841622572</v>
      </c>
      <c r="E241" s="0" t="n">
        <v>-1.008131936</v>
      </c>
      <c r="F241" s="1" t="n">
        <f aca="false">(B241+C241*D241) * $I$2 + $I$1</f>
        <v>-2.58722035518873</v>
      </c>
    </row>
    <row r="242" customFormat="false" ht="15" hidden="false" customHeight="false" outlineLevel="0" collapsed="false">
      <c r="A242" s="0" t="s">
        <v>56</v>
      </c>
      <c r="B242" s="1" t="n">
        <v>-0.7944235</v>
      </c>
      <c r="C242" s="1" t="n">
        <v>-1.5476184</v>
      </c>
      <c r="D242" s="0" t="n">
        <v>1.90734210222948</v>
      </c>
      <c r="E242" s="0" t="n">
        <v>0.456791735</v>
      </c>
      <c r="F242" s="1" t="n">
        <f aca="false">(B242+C242*D242) * $I$2 + $I$1</f>
        <v>-4.77093244189086</v>
      </c>
    </row>
    <row r="243" customFormat="false" ht="15" hidden="false" customHeight="false" outlineLevel="0" collapsed="false">
      <c r="A243" s="0" t="s">
        <v>56</v>
      </c>
      <c r="B243" s="1" t="n">
        <v>-0.7944236</v>
      </c>
      <c r="C243" s="1" t="n">
        <v>-1.5476185</v>
      </c>
      <c r="D243" s="0" t="n">
        <v>1.71474009150915</v>
      </c>
      <c r="E243" s="0" t="n">
        <v>-0.05087233</v>
      </c>
      <c r="F243" s="1" t="n">
        <f aca="false">(B243+C243*D243) * $I$2 + $I$1</f>
        <v>-4.39119528448589</v>
      </c>
    </row>
    <row r="244" customFormat="false" ht="15" hidden="false" customHeight="false" outlineLevel="0" collapsed="false">
      <c r="A244" s="0" t="s">
        <v>56</v>
      </c>
      <c r="B244" s="1" t="n">
        <v>-0.7944236</v>
      </c>
      <c r="C244" s="1" t="n">
        <v>-1.5476185</v>
      </c>
      <c r="D244" s="0" t="n">
        <v>1.63291780963212</v>
      </c>
      <c r="E244" s="0" t="n">
        <v>-0.255537619</v>
      </c>
      <c r="F244" s="1" t="n">
        <f aca="false">(B244+C244*D244) * $I$2 + $I$1</f>
        <v>-4.22987302766198</v>
      </c>
    </row>
    <row r="245" customFormat="false" ht="15" hidden="false" customHeight="false" outlineLevel="0" collapsed="false">
      <c r="A245" s="0" t="s">
        <v>56</v>
      </c>
      <c r="B245" s="1" t="n">
        <v>-0.7944236</v>
      </c>
      <c r="C245" s="1" t="n">
        <v>-1.5476187</v>
      </c>
      <c r="D245" s="0" t="n">
        <v>1.59317058898479</v>
      </c>
      <c r="E245" s="0" t="n">
        <v>-0.356674944</v>
      </c>
      <c r="F245" s="1" t="n">
        <f aca="false">(B245+C245*D245) * $I$2 + $I$1</f>
        <v>-4.1515071109936</v>
      </c>
    </row>
    <row r="246" customFormat="false" ht="15" hidden="false" customHeight="false" outlineLevel="0" collapsed="false">
      <c r="A246" s="0" t="s">
        <v>56</v>
      </c>
      <c r="B246" s="1" t="n">
        <v>-0.7944236</v>
      </c>
      <c r="C246" s="1" t="n">
        <v>-1.5476184</v>
      </c>
      <c r="D246" s="0" t="n">
        <v>1.3982164682755</v>
      </c>
      <c r="E246" s="0" t="n">
        <v>-0.840487768</v>
      </c>
      <c r="F246" s="1" t="n">
        <f aca="false">(B246+C246*D246) * $I$2 + $I$1</f>
        <v>-3.7671315375258</v>
      </c>
    </row>
    <row r="247" customFormat="false" ht="15" hidden="false" customHeight="false" outlineLevel="0" collapsed="false">
      <c r="A247" s="0" t="s">
        <v>57</v>
      </c>
      <c r="B247" s="1" t="n">
        <v>-0.16269442</v>
      </c>
      <c r="C247" s="1" t="n">
        <v>-0.9361991</v>
      </c>
      <c r="D247" s="0" t="n">
        <v>2.33956607649313</v>
      </c>
      <c r="E247" s="0" t="n">
        <v>0.399782325</v>
      </c>
      <c r="F247" s="1" t="n">
        <f aca="false">(B247+C247*D247) * $I$2 + $I$1</f>
        <v>-2.99595356457003</v>
      </c>
    </row>
    <row r="248" customFormat="false" ht="15" hidden="false" customHeight="false" outlineLevel="0" collapsed="false">
      <c r="A248" s="0" t="s">
        <v>57</v>
      </c>
      <c r="B248" s="1" t="n">
        <v>-0.16269448</v>
      </c>
      <c r="C248" s="1" t="n">
        <v>-0.936199</v>
      </c>
      <c r="D248" s="0" t="n">
        <v>2.30203209089702</v>
      </c>
      <c r="E248" s="0" t="n">
        <v>0.385942442</v>
      </c>
      <c r="F248" s="1" t="n">
        <f aca="false">(B248+C248*D248) * $I$2 + $I$1</f>
        <v>-2.95118699714027</v>
      </c>
    </row>
    <row r="249" customFormat="false" ht="15" hidden="false" customHeight="false" outlineLevel="0" collapsed="false">
      <c r="A249" s="0" t="s">
        <v>57</v>
      </c>
      <c r="B249" s="1" t="n">
        <v>-0.16269445</v>
      </c>
      <c r="C249" s="1" t="n">
        <v>-0.936199</v>
      </c>
      <c r="D249" s="0" t="n">
        <v>2.1528028805089</v>
      </c>
      <c r="E249" s="0" t="n">
        <v>-0.016332655</v>
      </c>
      <c r="F249" s="1" t="n">
        <f aca="false">(B249+C249*D249) * $I$2 + $I$1</f>
        <v>-2.77320302431484</v>
      </c>
    </row>
    <row r="250" customFormat="false" ht="15" hidden="false" customHeight="false" outlineLevel="0" collapsed="false">
      <c r="A250" s="0" t="s">
        <v>57</v>
      </c>
      <c r="B250" s="1" t="n">
        <v>-0.16269451</v>
      </c>
      <c r="C250" s="1" t="n">
        <v>-0.936199</v>
      </c>
      <c r="D250" s="0" t="n">
        <v>1.90896275926973</v>
      </c>
      <c r="E250" s="0" t="n">
        <v>-0.473690417</v>
      </c>
      <c r="F250" s="1" t="n">
        <f aca="false">(B250+C250*D250) * $I$2 + $I$1</f>
        <v>-2.48237783886109</v>
      </c>
    </row>
    <row r="251" customFormat="false" ht="15" hidden="false" customHeight="false" outlineLevel="0" collapsed="false">
      <c r="A251" s="0" t="s">
        <v>57</v>
      </c>
      <c r="B251" s="1" t="n">
        <v>-0.16269436</v>
      </c>
      <c r="C251" s="1" t="n">
        <v>-0.93619895</v>
      </c>
      <c r="D251" s="0" t="n">
        <v>1.71474009150915</v>
      </c>
      <c r="E251" s="0" t="n">
        <v>-0.770892529</v>
      </c>
      <c r="F251" s="1" t="n">
        <f aca="false">(B251+C251*D251) * $I$2 + $I$1</f>
        <v>-2.25073043333893</v>
      </c>
    </row>
    <row r="252" customFormat="false" ht="15" hidden="false" customHeight="false" outlineLevel="0" collapsed="false">
      <c r="A252" s="0" t="s">
        <v>58</v>
      </c>
      <c r="B252" s="1" t="n">
        <v>0.17311367</v>
      </c>
      <c r="C252" s="1" t="n">
        <v>-0.86855334</v>
      </c>
      <c r="D252" s="0" t="n">
        <v>2.08618335941171</v>
      </c>
      <c r="E252" s="0" t="n">
        <v>0.2569651</v>
      </c>
      <c r="F252" s="1" t="n">
        <f aca="false">(B252+C252*D252) * $I$2 + $I$1</f>
        <v>-2.08615356668505</v>
      </c>
    </row>
    <row r="253" customFormat="false" ht="15" hidden="false" customHeight="false" outlineLevel="0" collapsed="false">
      <c r="A253" s="0" t="s">
        <v>58</v>
      </c>
      <c r="B253" s="1" t="n">
        <v>0.17311372</v>
      </c>
      <c r="C253" s="1" t="n">
        <v>-0.8685532</v>
      </c>
      <c r="D253" s="0" t="n">
        <v>2.02356357135104</v>
      </c>
      <c r="E253" s="0" t="n">
        <v>0.117783036</v>
      </c>
      <c r="F253" s="1" t="n">
        <f aca="false">(B253+C253*D253) * $I$2 + $I$1</f>
        <v>-2.01686372981947</v>
      </c>
    </row>
    <row r="254" customFormat="false" ht="15" hidden="false" customHeight="false" outlineLevel="0" collapsed="false">
      <c r="A254" s="0" t="s">
        <v>58</v>
      </c>
      <c r="B254" s="1" t="n">
        <v>0.17311364</v>
      </c>
      <c r="C254" s="1" t="n">
        <v>-0.8685532</v>
      </c>
      <c r="D254" s="0" t="n">
        <v>1.90896275926973</v>
      </c>
      <c r="E254" s="0" t="n">
        <v>-0.127833372</v>
      </c>
      <c r="F254" s="1" t="n">
        <f aca="false">(B254+C254*D254) * $I$2 + $I$1</f>
        <v>-1.8900569248655</v>
      </c>
    </row>
    <row r="255" customFormat="false" ht="15" hidden="false" customHeight="false" outlineLevel="0" collapsed="false">
      <c r="A255" s="0" t="s">
        <v>58</v>
      </c>
      <c r="B255" s="1" t="n">
        <v>0.17311373</v>
      </c>
      <c r="C255" s="1" t="n">
        <v>-0.8685533</v>
      </c>
      <c r="D255" s="0" t="n">
        <v>1.71474009150915</v>
      </c>
      <c r="E255" s="0" t="n">
        <v>-0.534435489</v>
      </c>
      <c r="F255" s="1" t="n">
        <f aca="false">(B255+C255*D255) * $I$2 + $I$1</f>
        <v>-1.67514776845795</v>
      </c>
    </row>
    <row r="256" customFormat="false" ht="15" hidden="false" customHeight="false" outlineLevel="0" collapsed="false">
      <c r="A256" s="0" t="s">
        <v>58</v>
      </c>
      <c r="B256" s="1" t="n">
        <v>0.17311373</v>
      </c>
      <c r="C256" s="1" t="n">
        <v>-0.8685533</v>
      </c>
      <c r="D256" s="0" t="n">
        <v>1.63054817173841</v>
      </c>
      <c r="E256" s="0" t="n">
        <v>-0.676683455</v>
      </c>
      <c r="F256" s="1" t="n">
        <f aca="false">(B256+C256*D256) * $I$2 + $I$1</f>
        <v>-1.58198858428648</v>
      </c>
    </row>
    <row r="257" customFormat="false" ht="15" hidden="false" customHeight="false" outlineLevel="0" collapsed="false">
      <c r="A257" s="0" t="s">
        <v>59</v>
      </c>
      <c r="B257" s="1" t="n">
        <v>-0.003718879</v>
      </c>
      <c r="C257" s="1" t="n">
        <v>-0.97297543</v>
      </c>
      <c r="D257" s="0" t="n">
        <v>2.22491807389899</v>
      </c>
      <c r="E257" s="0" t="n">
        <v>1.075343662</v>
      </c>
      <c r="F257" s="1" t="n">
        <f aca="false">(B257+C257*D257) * $I$2 + $I$1</f>
        <v>-2.76092597145687</v>
      </c>
    </row>
    <row r="258" customFormat="false" ht="15" hidden="false" customHeight="false" outlineLevel="0" collapsed="false">
      <c r="A258" s="0" t="s">
        <v>59</v>
      </c>
      <c r="B258" s="1" t="n">
        <v>-0.0037189238</v>
      </c>
      <c r="C258" s="1" t="n">
        <v>-0.9729754</v>
      </c>
      <c r="D258" s="0" t="n">
        <v>2.18879912953728</v>
      </c>
      <c r="E258" s="0" t="n">
        <v>0.965461776</v>
      </c>
      <c r="F258" s="1" t="n">
        <f aca="false">(B258+C258*D258) * $I$2 + $I$1</f>
        <v>-2.71615505654777</v>
      </c>
    </row>
    <row r="259" customFormat="false" ht="15" hidden="false" customHeight="false" outlineLevel="0" collapsed="false">
      <c r="A259" s="0" t="s">
        <v>59</v>
      </c>
      <c r="B259" s="1" t="n">
        <v>-0.003718894</v>
      </c>
      <c r="C259" s="1" t="n">
        <v>-0.97297543</v>
      </c>
      <c r="D259" s="0" t="n">
        <v>2.1199690699896</v>
      </c>
      <c r="E259" s="0" t="n">
        <v>0.765467842</v>
      </c>
      <c r="F259" s="1" t="n">
        <f aca="false">(B259+C259*D259) * $I$2 + $I$1</f>
        <v>-2.63083746729125</v>
      </c>
    </row>
    <row r="260" customFormat="false" ht="15" hidden="false" customHeight="false" outlineLevel="0" collapsed="false">
      <c r="A260" s="0" t="s">
        <v>59</v>
      </c>
      <c r="B260" s="1" t="n">
        <v>-0.0037189387</v>
      </c>
      <c r="C260" s="1" t="n">
        <v>-0.9729754</v>
      </c>
      <c r="D260" s="0" t="n">
        <v>2.11233027426452</v>
      </c>
      <c r="E260" s="0" t="n">
        <v>0.662172376</v>
      </c>
      <c r="F260" s="1" t="n">
        <f aca="false">(B260+C260*D260) * $I$2 + $I$1</f>
        <v>-2.62136884810804</v>
      </c>
    </row>
    <row r="261" customFormat="false" ht="15" hidden="false" customHeight="false" outlineLevel="0" collapsed="false">
      <c r="A261" s="0" t="s">
        <v>59</v>
      </c>
      <c r="B261" s="1" t="n">
        <v>-0.003718894</v>
      </c>
      <c r="C261" s="1" t="n">
        <v>-0.97297543</v>
      </c>
      <c r="D261" s="0" t="n">
        <v>1.59543303699938</v>
      </c>
      <c r="E261" s="0" t="n">
        <v>-0.610277703</v>
      </c>
      <c r="F261" s="1" t="n">
        <f aca="false">(B261+C261*D261) * $I$2 + $I$1</f>
        <v>-1.98065389818169</v>
      </c>
    </row>
    <row r="262" customFormat="false" ht="15" hidden="false" customHeight="false" outlineLevel="0" collapsed="false">
      <c r="A262" s="0" t="s">
        <v>60</v>
      </c>
      <c r="B262" s="1" t="n">
        <v>-0.20773876</v>
      </c>
      <c r="C262" s="1" t="n">
        <v>-1.0990397</v>
      </c>
      <c r="D262" s="0" t="n">
        <v>2.2975604527323</v>
      </c>
      <c r="E262" s="0" t="n">
        <v>0.941958479</v>
      </c>
      <c r="F262" s="1" t="n">
        <f aca="false">(B262+C262*D262) * $I$2 + $I$1</f>
        <v>-3.47987677048653</v>
      </c>
    </row>
    <row r="263" customFormat="false" ht="15" hidden="false" customHeight="false" outlineLevel="0" collapsed="false">
      <c r="A263" s="0" t="s">
        <v>60</v>
      </c>
      <c r="B263" s="1" t="n">
        <v>-0.20773865</v>
      </c>
      <c r="C263" s="1" t="n">
        <v>-1.0990396</v>
      </c>
      <c r="D263" s="0" t="n">
        <v>2.22345044895031</v>
      </c>
      <c r="E263" s="0" t="n">
        <v>0.737164066</v>
      </c>
      <c r="F263" s="1" t="n">
        <f aca="false">(B263+C263*D263) * $I$2 + $I$1</f>
        <v>-3.37611179749959</v>
      </c>
    </row>
    <row r="264" customFormat="false" ht="15" hidden="false" customHeight="false" outlineLevel="0" collapsed="false">
      <c r="A264" s="0" t="s">
        <v>60</v>
      </c>
      <c r="B264" s="1" t="n">
        <v>-0.20773864</v>
      </c>
      <c r="C264" s="1" t="n">
        <v>-1.0990396</v>
      </c>
      <c r="D264" s="0" t="n">
        <v>2.1528028805089</v>
      </c>
      <c r="E264" s="0" t="n">
        <v>0.530628251</v>
      </c>
      <c r="F264" s="1" t="n">
        <f aca="false">(B264+C264*D264) * $I$2 + $I$1</f>
        <v>-3.277195146279</v>
      </c>
    </row>
    <row r="265" customFormat="false" ht="15" hidden="false" customHeight="false" outlineLevel="0" collapsed="false">
      <c r="A265" s="0" t="s">
        <v>60</v>
      </c>
      <c r="B265" s="1" t="n">
        <v>-0.20773874</v>
      </c>
      <c r="C265" s="1" t="n">
        <v>-1.0990396</v>
      </c>
      <c r="D265" s="0" t="n">
        <v>2.08618335941171</v>
      </c>
      <c r="E265" s="0" t="n">
        <v>0.340037303</v>
      </c>
      <c r="F265" s="1" t="n">
        <f aca="false">(B265+C265*D265) * $I$2 + $I$1</f>
        <v>-3.18391847407016</v>
      </c>
    </row>
    <row r="266" customFormat="false" ht="15" hidden="false" customHeight="false" outlineLevel="0" collapsed="false">
      <c r="A266" s="0" t="s">
        <v>60</v>
      </c>
      <c r="B266" s="1" t="n">
        <v>-0.20773877</v>
      </c>
      <c r="C266" s="1" t="n">
        <v>-1.0990396</v>
      </c>
      <c r="D266" s="0" t="n">
        <v>2.02356357135104</v>
      </c>
      <c r="E266" s="0" t="n">
        <v>0.1806535</v>
      </c>
      <c r="F266" s="1" t="n">
        <f aca="false">(B266+C266*D266) * $I$2 + $I$1</f>
        <v>-3.09624190750296</v>
      </c>
    </row>
    <row r="267" customFormat="false" ht="15" hidden="false" customHeight="false" outlineLevel="0" collapsed="false">
      <c r="A267" s="0" t="s">
        <v>61</v>
      </c>
      <c r="B267" s="1" t="n">
        <v>-0.32705313</v>
      </c>
      <c r="C267" s="1" t="n">
        <v>-1.1725616</v>
      </c>
      <c r="D267" s="0" t="n">
        <v>1.97900224424596</v>
      </c>
      <c r="E267" s="0" t="n">
        <v>0.74678273</v>
      </c>
      <c r="F267" s="1" t="n">
        <f aca="false">(B267+C267*D267) * $I$2 + $I$1</f>
        <v>-3.37121520402411</v>
      </c>
    </row>
    <row r="268" customFormat="false" ht="15" hidden="false" customHeight="false" outlineLevel="0" collapsed="false">
      <c r="A268" s="0" t="s">
        <v>61</v>
      </c>
      <c r="B268" s="1" t="n">
        <v>-0.32705316</v>
      </c>
      <c r="C268" s="1" t="n">
        <v>-1.1725616</v>
      </c>
      <c r="D268" s="0" t="n">
        <v>1.96459295823168</v>
      </c>
      <c r="E268" s="0" t="n">
        <v>0.686172917</v>
      </c>
      <c r="F268" s="1" t="n">
        <f aca="false">(B268+C268*D268) * $I$2 + $I$1</f>
        <v>-3.3496905515857</v>
      </c>
    </row>
    <row r="269" customFormat="false" ht="15" hidden="false" customHeight="false" outlineLevel="0" collapsed="false">
      <c r="A269" s="0" t="s">
        <v>61</v>
      </c>
      <c r="B269" s="1" t="n">
        <v>-0.32705313</v>
      </c>
      <c r="C269" s="1" t="n">
        <v>-1.1725616</v>
      </c>
      <c r="D269" s="0" t="n">
        <v>1.9363784247672</v>
      </c>
      <c r="E269" s="0" t="n">
        <v>0.572165284</v>
      </c>
      <c r="F269" s="1" t="n">
        <f aca="false">(B269+C269*D269) * $I$2 + $I$1</f>
        <v>-3.30754344901758</v>
      </c>
    </row>
    <row r="270" customFormat="false" ht="15" hidden="false" customHeight="false" outlineLevel="0" collapsed="false">
      <c r="A270" s="0" t="s">
        <v>61</v>
      </c>
      <c r="B270" s="1" t="n">
        <v>-0.3270531</v>
      </c>
      <c r="C270" s="1" t="n">
        <v>-1.1725616</v>
      </c>
      <c r="D270" s="0" t="n">
        <v>1.90788209652617</v>
      </c>
      <c r="E270" s="0" t="n">
        <v>0.474991171</v>
      </c>
      <c r="F270" s="1" t="n">
        <f aca="false">(B270+C270*D270) * $I$2 + $I$1</f>
        <v>-3.26497539947207</v>
      </c>
    </row>
    <row r="271" customFormat="false" ht="15" hidden="false" customHeight="false" outlineLevel="0" collapsed="false">
      <c r="A271" s="0" t="s">
        <v>61</v>
      </c>
      <c r="B271" s="1" t="n">
        <v>-0.3270532</v>
      </c>
      <c r="C271" s="1" t="n">
        <v>-1.1725616</v>
      </c>
      <c r="D271" s="0" t="n">
        <v>1.63252275762481</v>
      </c>
      <c r="E271" s="0" t="n">
        <v>-0.442232832</v>
      </c>
      <c r="F271" s="1" t="n">
        <f aca="false">(B271+C271*D271) * $I$2 + $I$1</f>
        <v>-2.85364185054218</v>
      </c>
    </row>
    <row r="272" customFormat="false" ht="15" hidden="false" customHeight="false" outlineLevel="0" collapsed="false">
      <c r="A272" s="0" t="s">
        <v>62</v>
      </c>
      <c r="B272" s="1" t="n">
        <v>-0.8868682</v>
      </c>
      <c r="C272" s="1" t="n">
        <v>-1.5090668</v>
      </c>
      <c r="D272" s="0" t="n">
        <v>2.29967661015715</v>
      </c>
      <c r="E272" s="0" t="n">
        <v>0.97455964</v>
      </c>
      <c r="F272" s="1" t="n">
        <f aca="false">(B272+C272*D272) * $I$2 + $I$1</f>
        <v>-5.54929245510771</v>
      </c>
    </row>
    <row r="273" customFormat="false" ht="15" hidden="false" customHeight="false" outlineLevel="0" collapsed="false">
      <c r="A273" s="0" t="s">
        <v>62</v>
      </c>
      <c r="B273" s="1" t="n">
        <v>-0.8868682</v>
      </c>
      <c r="C273" s="1" t="n">
        <v>-1.5090668</v>
      </c>
      <c r="D273" s="0" t="n">
        <v>2.22381718664994</v>
      </c>
      <c r="E273" s="0" t="n">
        <v>0.708035793</v>
      </c>
      <c r="F273" s="1" t="n">
        <f aca="false">(B273+C273*D273) * $I$2 + $I$1</f>
        <v>-5.40345240935208</v>
      </c>
    </row>
    <row r="274" customFormat="false" ht="15" hidden="false" customHeight="false" outlineLevel="0" collapsed="false">
      <c r="A274" s="0" t="s">
        <v>62</v>
      </c>
      <c r="B274" s="1" t="n">
        <v>-0.88686806</v>
      </c>
      <c r="C274" s="1" t="n">
        <v>-1.5090667</v>
      </c>
      <c r="D274" s="0" t="n">
        <v>2.13914055289753</v>
      </c>
      <c r="E274" s="0" t="n">
        <v>0.457424847</v>
      </c>
      <c r="F274" s="1" t="n">
        <f aca="false">(B274+C274*D274) * $I$2 + $I$1</f>
        <v>-5.24066079068306</v>
      </c>
    </row>
    <row r="275" customFormat="false" ht="15" hidden="false" customHeight="false" outlineLevel="0" collapsed="false">
      <c r="A275" s="0" t="s">
        <v>62</v>
      </c>
      <c r="B275" s="1" t="n">
        <v>-0.8868681</v>
      </c>
      <c r="C275" s="1" t="n">
        <v>-1.5090668</v>
      </c>
      <c r="D275" s="0" t="n">
        <v>2.08618335941171</v>
      </c>
      <c r="E275" s="0" t="n">
        <v>0.242946179</v>
      </c>
      <c r="F275" s="1" t="n">
        <f aca="false">(B275+C275*D275) * $I$2 + $I$1</f>
        <v>-5.13885069741983</v>
      </c>
    </row>
    <row r="276" customFormat="false" ht="15" hidden="false" customHeight="false" outlineLevel="0" collapsed="false">
      <c r="A276" s="0" t="s">
        <v>62</v>
      </c>
      <c r="B276" s="1" t="n">
        <v>-0.8868681</v>
      </c>
      <c r="C276" s="1" t="n">
        <v>-1.5090669</v>
      </c>
      <c r="D276" s="0" t="n">
        <v>2.02356357135104</v>
      </c>
      <c r="E276" s="0" t="n">
        <v>0.041141943</v>
      </c>
      <c r="F276" s="1" t="n">
        <f aca="false">(B276+C276*D276) * $I$2 + $I$1</f>
        <v>-5.01846416167353</v>
      </c>
    </row>
    <row r="1048302" customFormat="false" ht="15" hidden="false" customHeight="false" outlineLevel="0" collapsed="false">
      <c r="A1048302" s="0" t="s">
        <v>0</v>
      </c>
      <c r="D1048302" s="0" t="s">
        <v>3</v>
      </c>
      <c r="E1048302" s="0" t="s">
        <v>4</v>
      </c>
    </row>
    <row r="1048303" customFormat="false" ht="15" hidden="false" customHeight="false" outlineLevel="0" collapsed="false">
      <c r="A1048303" s="0" t="s">
        <v>7</v>
      </c>
      <c r="D1048303" s="0" t="n">
        <v>2.46300904237641</v>
      </c>
      <c r="E1048303" s="0" t="n">
        <v>0.21913553</v>
      </c>
    </row>
    <row r="1048304" customFormat="false" ht="15" hidden="false" customHeight="false" outlineLevel="0" collapsed="false">
      <c r="A1048304" s="0" t="s">
        <v>7</v>
      </c>
      <c r="D1048304" s="0" t="n">
        <v>2.4209946546632</v>
      </c>
      <c r="E1048304" s="0" t="n">
        <v>0.15956457</v>
      </c>
    </row>
    <row r="1048305" customFormat="false" ht="15" hidden="false" customHeight="false" outlineLevel="0" collapsed="false">
      <c r="A1048305" s="0" t="s">
        <v>7</v>
      </c>
      <c r="D1048305" s="0" t="n">
        <v>2.37711624169363</v>
      </c>
      <c r="E1048305" s="0" t="n">
        <v>0.098939948</v>
      </c>
    </row>
    <row r="1048306" customFormat="false" ht="15" hidden="false" customHeight="false" outlineLevel="0" collapsed="false">
      <c r="A1048306" s="0" t="s">
        <v>7</v>
      </c>
      <c r="D1048306" s="0" t="n">
        <v>2.2913131029852</v>
      </c>
      <c r="E1048306" s="0" t="n">
        <v>-0.017146159</v>
      </c>
    </row>
    <row r="1048307" customFormat="false" ht="15" hidden="false" customHeight="false" outlineLevel="0" collapsed="false">
      <c r="A1048307" s="0" t="s">
        <v>7</v>
      </c>
      <c r="D1048307" s="0" t="n">
        <v>2.21504918936811</v>
      </c>
      <c r="E1048307" s="0" t="n">
        <v>-0.118783536</v>
      </c>
    </row>
    <row r="1048308" customFormat="false" ht="15" hidden="false" customHeight="false" outlineLevel="0" collapsed="false">
      <c r="A1048308" s="0" t="s">
        <v>9</v>
      </c>
      <c r="D1048308" s="0" t="n">
        <v>9.74205463447914</v>
      </c>
      <c r="E1048308" s="0" t="n">
        <v>-0.881889305</v>
      </c>
    </row>
    <row r="1048309" customFormat="false" ht="15" hidden="false" customHeight="false" outlineLevel="0" collapsed="false">
      <c r="A1048309" s="0" t="s">
        <v>9</v>
      </c>
      <c r="D1048309" s="0" t="n">
        <v>9.2097018301155</v>
      </c>
      <c r="E1048309" s="0" t="n">
        <v>-1.052683357</v>
      </c>
    </row>
    <row r="1048310" customFormat="false" ht="15" hidden="false" customHeight="false" outlineLevel="0" collapsed="false">
      <c r="A1048310" s="0" t="s">
        <v>9</v>
      </c>
      <c r="D1048310" s="0" t="n">
        <v>8.62084647645295</v>
      </c>
      <c r="E1048310" s="0" t="n">
        <v>-1.207311706</v>
      </c>
    </row>
    <row r="1048311" customFormat="false" ht="15" hidden="false" customHeight="false" outlineLevel="0" collapsed="false">
      <c r="A1048311" s="0" t="s">
        <v>9</v>
      </c>
      <c r="D1048311" s="0" t="n">
        <v>8.33312929054457</v>
      </c>
      <c r="E1048311" s="0" t="n">
        <v>-1.290984181</v>
      </c>
    </row>
    <row r="1048312" customFormat="false" ht="15" hidden="false" customHeight="false" outlineLevel="0" collapsed="false">
      <c r="A1048312" s="0" t="s">
        <v>9</v>
      </c>
      <c r="D1048312" s="0" t="n">
        <v>8.1027667797666</v>
      </c>
      <c r="E1048312" s="0" t="n">
        <v>-1.358679194</v>
      </c>
    </row>
    <row r="1048313" customFormat="false" ht="15" hidden="false" customHeight="false" outlineLevel="0" collapsed="false">
      <c r="A1048313" s="0" t="s">
        <v>10</v>
      </c>
      <c r="D1048313" s="0" t="n">
        <v>2.29967661015715</v>
      </c>
      <c r="E1048313" s="0" t="n">
        <v>0.082501222</v>
      </c>
    </row>
    <row r="1048314" customFormat="false" ht="15" hidden="false" customHeight="false" outlineLevel="0" collapsed="false">
      <c r="A1048314" s="0" t="s">
        <v>10</v>
      </c>
      <c r="D1048314" s="0" t="n">
        <v>2.22381718664994</v>
      </c>
      <c r="E1048314" s="0" t="n">
        <v>-0.075801713</v>
      </c>
    </row>
    <row r="1048315" customFormat="false" ht="15" hidden="false" customHeight="false" outlineLevel="0" collapsed="false">
      <c r="A1048315" s="0" t="s">
        <v>10</v>
      </c>
      <c r="D1048315" s="0" t="n">
        <v>2.1528028805089</v>
      </c>
      <c r="E1048315" s="0" t="n">
        <v>-0.228156093</v>
      </c>
    </row>
    <row r="1048316" customFormat="false" ht="15" hidden="false" customHeight="false" outlineLevel="0" collapsed="false">
      <c r="A1048316" s="0" t="s">
        <v>10</v>
      </c>
      <c r="D1048316" s="0" t="n">
        <v>2.08618335941171</v>
      </c>
      <c r="E1048316" s="0" t="n">
        <v>-0.360969868</v>
      </c>
    </row>
    <row r="1048317" customFormat="false" ht="15" hidden="false" customHeight="false" outlineLevel="0" collapsed="false">
      <c r="A1048317" s="0" t="s">
        <v>10</v>
      </c>
      <c r="D1048317" s="0" t="n">
        <v>2.02356357135104</v>
      </c>
      <c r="E1048317" s="0" t="n">
        <v>-0.481266822</v>
      </c>
    </row>
    <row r="1048318" customFormat="false" ht="15" hidden="false" customHeight="false" outlineLevel="0" collapsed="false">
      <c r="A1048318" s="0" t="s">
        <v>11</v>
      </c>
      <c r="D1048318" s="0" t="n">
        <v>2.14158704391212</v>
      </c>
      <c r="E1048318" s="0" t="n">
        <v>0.224742273</v>
      </c>
    </row>
    <row r="1048319" customFormat="false" ht="15" hidden="false" customHeight="false" outlineLevel="0" collapsed="false">
      <c r="A1048319" s="0" t="s">
        <v>11</v>
      </c>
      <c r="D1048319" s="0" t="n">
        <v>1.98017391726425</v>
      </c>
      <c r="E1048319" s="0" t="n">
        <v>-0.081210055</v>
      </c>
    </row>
    <row r="1048320" customFormat="false" ht="15" hidden="false" customHeight="false" outlineLevel="0" collapsed="false">
      <c r="A1048320" s="0" t="s">
        <v>11</v>
      </c>
      <c r="D1048320" s="0" t="n">
        <v>1.87722848769912</v>
      </c>
      <c r="E1048320" s="0" t="n">
        <v>-0.271808723</v>
      </c>
    </row>
    <row r="1048321" customFormat="false" ht="15" hidden="false" customHeight="false" outlineLevel="0" collapsed="false">
      <c r="A1048321" s="0" t="s">
        <v>11</v>
      </c>
      <c r="D1048321" s="0" t="n">
        <v>1.72788130102896</v>
      </c>
      <c r="E1048321" s="0" t="n">
        <v>-0.549913012</v>
      </c>
    </row>
    <row r="1048322" customFormat="false" ht="15" hidden="false" customHeight="false" outlineLevel="0" collapsed="false">
      <c r="A1048322" s="0" t="s">
        <v>11</v>
      </c>
      <c r="D1048322" s="0" t="n">
        <v>1.68596533924248</v>
      </c>
      <c r="E1048322" s="0" t="n">
        <v>-0.63111179</v>
      </c>
    </row>
    <row r="1048323" customFormat="false" ht="15" hidden="false" customHeight="false" outlineLevel="0" collapsed="false">
      <c r="A1048323" s="0" t="s">
        <v>12</v>
      </c>
      <c r="D1048323" s="0" t="n">
        <v>2.4154430279051</v>
      </c>
      <c r="E1048323" s="0" t="n">
        <v>-1.149169012</v>
      </c>
    </row>
    <row r="1048324" customFormat="false" ht="15" hidden="false" customHeight="false" outlineLevel="0" collapsed="false">
      <c r="A1048324" s="0" t="s">
        <v>12</v>
      </c>
      <c r="D1048324" s="0" t="n">
        <v>2.33585150898406</v>
      </c>
      <c r="E1048324" s="0" t="n">
        <v>-1.249667764</v>
      </c>
    </row>
    <row r="1048325" customFormat="false" ht="15" hidden="false" customHeight="false" outlineLevel="0" collapsed="false">
      <c r="A1048325" s="0" t="s">
        <v>12</v>
      </c>
      <c r="D1048325" s="0" t="n">
        <v>2.29372993139174</v>
      </c>
      <c r="E1048325" s="0" t="n">
        <v>-1.302320927</v>
      </c>
    </row>
    <row r="1048326" customFormat="false" ht="15" hidden="false" customHeight="false" outlineLevel="0" collapsed="false">
      <c r="A1048326" s="0" t="s">
        <v>12</v>
      </c>
      <c r="D1048326" s="0" t="n">
        <v>2.10731190030128</v>
      </c>
      <c r="E1048326" s="0" t="n">
        <v>-1.543182117</v>
      </c>
    </row>
    <row r="1048327" customFormat="false" ht="15" hidden="false" customHeight="false" outlineLevel="0" collapsed="false">
      <c r="A1048327" s="0" t="s">
        <v>12</v>
      </c>
      <c r="D1048327" s="0" t="n">
        <v>2.04691141464349</v>
      </c>
      <c r="E1048327" s="0" t="n">
        <v>-1.626584071</v>
      </c>
    </row>
    <row r="1048328" customFormat="false" ht="15" hidden="false" customHeight="false" outlineLevel="0" collapsed="false">
      <c r="A1048328" s="0" t="s">
        <v>13</v>
      </c>
      <c r="D1048328" s="0" t="n">
        <v>2.46805842724807</v>
      </c>
      <c r="E1048328" s="0" t="n">
        <v>-0.050241216</v>
      </c>
    </row>
    <row r="1048329" customFormat="false" ht="15" hidden="false" customHeight="false" outlineLevel="0" collapsed="false">
      <c r="A1048329" s="0" t="s">
        <v>13</v>
      </c>
      <c r="D1048329" s="0" t="n">
        <v>2.33958090779715</v>
      </c>
      <c r="E1048329" s="0" t="n">
        <v>-0.289016295</v>
      </c>
    </row>
    <row r="1048330" customFormat="false" ht="15" hidden="false" customHeight="false" outlineLevel="0" collapsed="false">
      <c r="A1048330" s="0" t="s">
        <v>13</v>
      </c>
      <c r="D1048330" s="0" t="n">
        <v>2.29967661015715</v>
      </c>
      <c r="E1048330" s="0" t="n">
        <v>-0.348140041</v>
      </c>
    </row>
    <row r="1048331" customFormat="false" ht="15" hidden="false" customHeight="false" outlineLevel="0" collapsed="false">
      <c r="A1048331" s="0" t="s">
        <v>13</v>
      </c>
      <c r="D1048331" s="0" t="n">
        <v>2.22381718664994</v>
      </c>
      <c r="E1048331" s="0" t="n">
        <v>-0.487760351</v>
      </c>
    </row>
    <row r="1048332" customFormat="false" ht="15" hidden="false" customHeight="false" outlineLevel="0" collapsed="false">
      <c r="A1048332" s="0" t="s">
        <v>13</v>
      </c>
      <c r="D1048332" s="0" t="n">
        <v>2.1528028805089</v>
      </c>
      <c r="E1048332" s="0" t="n">
        <v>-0.603306477</v>
      </c>
    </row>
    <row r="1048333" customFormat="false" ht="15" hidden="false" customHeight="false" outlineLevel="0" collapsed="false">
      <c r="A1048333" s="0" t="s">
        <v>14</v>
      </c>
      <c r="D1048333" s="0" t="n">
        <v>2.46804292179386</v>
      </c>
      <c r="E1048333" s="0" t="n">
        <v>-0.588787165</v>
      </c>
    </row>
    <row r="1048334" customFormat="false" ht="15" hidden="false" customHeight="false" outlineLevel="0" collapsed="false">
      <c r="A1048334" s="0" t="s">
        <v>14</v>
      </c>
      <c r="D1048334" s="0" t="n">
        <v>2.3808941793199</v>
      </c>
      <c r="E1048334" s="0" t="n">
        <v>-0.711311151</v>
      </c>
    </row>
    <row r="1048335" customFormat="false" ht="15" hidden="false" customHeight="false" outlineLevel="0" collapsed="false">
      <c r="A1048335" s="0" t="s">
        <v>14</v>
      </c>
      <c r="D1048335" s="0" t="n">
        <v>2.33957146969459</v>
      </c>
      <c r="E1048335" s="0" t="n">
        <v>-0.776528789</v>
      </c>
    </row>
    <row r="1048336" customFormat="false" ht="15" hidden="false" customHeight="false" outlineLevel="0" collapsed="false">
      <c r="A1048336" s="0" t="s">
        <v>14</v>
      </c>
      <c r="D1048336" s="0" t="n">
        <v>2.22381718664994</v>
      </c>
      <c r="E1048336" s="0" t="n">
        <v>-0.933945667</v>
      </c>
    </row>
    <row r="1048337" customFormat="false" ht="15" hidden="false" customHeight="false" outlineLevel="0" collapsed="false">
      <c r="A1048337" s="0" t="s">
        <v>14</v>
      </c>
      <c r="D1048337" s="0" t="n">
        <v>2.1528028805089</v>
      </c>
      <c r="E1048337" s="0" t="n">
        <v>-1.038458366</v>
      </c>
    </row>
    <row r="1048338" customFormat="false" ht="15" hidden="false" customHeight="false" outlineLevel="0" collapsed="false">
      <c r="A1048338" s="0" t="s">
        <v>15</v>
      </c>
      <c r="D1048338" s="0" t="n">
        <v>2.46805842724807</v>
      </c>
      <c r="E1048338" s="0" t="n">
        <v>2.079566534</v>
      </c>
    </row>
    <row r="1048339" customFormat="false" ht="15" hidden="false" customHeight="false" outlineLevel="0" collapsed="false">
      <c r="A1048339" s="0" t="s">
        <v>15</v>
      </c>
      <c r="D1048339" s="0" t="n">
        <v>2.29967661015715</v>
      </c>
      <c r="E1048339" s="0" t="n">
        <v>1.505631744</v>
      </c>
    </row>
    <row r="1048340" customFormat="false" ht="15" hidden="false" customHeight="false" outlineLevel="0" collapsed="false">
      <c r="A1048340" s="0" t="s">
        <v>15</v>
      </c>
      <c r="D1048340" s="0" t="n">
        <v>2.16803395559642</v>
      </c>
      <c r="E1048340" s="0" t="n">
        <v>1.101607798</v>
      </c>
    </row>
    <row r="1048341" customFormat="false" ht="15" hidden="false" customHeight="false" outlineLevel="0" collapsed="false">
      <c r="A1048341" s="0" t="s">
        <v>15</v>
      </c>
      <c r="D1048341" s="0" t="n">
        <v>2.02356357135104</v>
      </c>
      <c r="E1048341" s="0" t="n">
        <v>0.689139159</v>
      </c>
    </row>
    <row r="1048342" customFormat="false" ht="15" hidden="false" customHeight="false" outlineLevel="0" collapsed="false">
      <c r="A1048342" s="0" t="s">
        <v>15</v>
      </c>
      <c r="D1048342" s="0" t="n">
        <v>1.81198827787662</v>
      </c>
      <c r="E1048342" s="0" t="n">
        <v>0.129272336</v>
      </c>
    </row>
    <row r="1048343" customFormat="false" ht="15" hidden="false" customHeight="false" outlineLevel="0" collapsed="false">
      <c r="A1048343" s="0" t="s">
        <v>16</v>
      </c>
      <c r="D1048343" s="0" t="n">
        <v>2.1528028805089</v>
      </c>
      <c r="E1048343" s="0" t="n">
        <v>-0.369615455</v>
      </c>
    </row>
    <row r="1048344" customFormat="false" ht="15" hidden="false" customHeight="false" outlineLevel="0" collapsed="false">
      <c r="A1048344" s="0" t="s">
        <v>16</v>
      </c>
      <c r="D1048344" s="0" t="n">
        <v>1.88536548040953</v>
      </c>
      <c r="E1048344" s="0" t="n">
        <v>-0.834710745</v>
      </c>
    </row>
    <row r="1048345" customFormat="false" ht="15" hidden="false" customHeight="false" outlineLevel="0" collapsed="false">
      <c r="A1048345" s="0" t="s">
        <v>16</v>
      </c>
      <c r="D1048345" s="0" t="n">
        <v>1.83073572031936</v>
      </c>
      <c r="E1048345" s="0" t="n">
        <v>-0.93140437</v>
      </c>
    </row>
    <row r="1048346" customFormat="false" ht="15" hidden="false" customHeight="false" outlineLevel="0" collapsed="false">
      <c r="A1048346" s="0" t="s">
        <v>16</v>
      </c>
      <c r="D1048346" s="0" t="n">
        <v>1.76446743146758</v>
      </c>
      <c r="E1048346" s="0" t="n">
        <v>-1.046969056</v>
      </c>
    </row>
    <row r="1048347" customFormat="false" ht="15" hidden="false" customHeight="false" outlineLevel="0" collapsed="false">
      <c r="A1048347" s="0" t="s">
        <v>16</v>
      </c>
      <c r="D1048347" s="0" t="n">
        <v>1.71373763018683</v>
      </c>
      <c r="E1048347" s="0" t="n">
        <v>-1.139434283</v>
      </c>
    </row>
    <row r="1048348" customFormat="false" ht="15" hidden="false" customHeight="false" outlineLevel="0" collapsed="false">
      <c r="A1048348" s="0" t="s">
        <v>17</v>
      </c>
      <c r="D1048348" s="0" t="n">
        <v>2.26285654960498</v>
      </c>
      <c r="E1048348" s="0" t="n">
        <v>0.891957055</v>
      </c>
    </row>
    <row r="1048349" customFormat="false" ht="15" hidden="false" customHeight="false" outlineLevel="0" collapsed="false">
      <c r="A1048349" s="0" t="s">
        <v>17</v>
      </c>
      <c r="D1048349" s="0" t="n">
        <v>2.15067391423057</v>
      </c>
      <c r="E1048349" s="0" t="n">
        <v>0.653782457</v>
      </c>
    </row>
    <row r="1048350" customFormat="false" ht="15" hidden="false" customHeight="false" outlineLevel="0" collapsed="false">
      <c r="A1048350" s="0" t="s">
        <v>17</v>
      </c>
      <c r="D1048350" s="0" t="n">
        <v>1.95666764867877</v>
      </c>
      <c r="E1048350" s="0" t="n">
        <v>0.251614383</v>
      </c>
    </row>
    <row r="1048351" customFormat="false" ht="15" hidden="false" customHeight="false" outlineLevel="0" collapsed="false">
      <c r="A1048351" s="0" t="s">
        <v>17</v>
      </c>
      <c r="D1048351" s="0" t="n">
        <v>1.79481430196131</v>
      </c>
      <c r="E1048351" s="0" t="n">
        <v>-0.077788583</v>
      </c>
    </row>
    <row r="1048352" customFormat="false" ht="15" hidden="false" customHeight="false" outlineLevel="0" collapsed="false">
      <c r="A1048352" s="0" t="s">
        <v>17</v>
      </c>
      <c r="D1048352" s="0" t="n">
        <v>1.72350808879097</v>
      </c>
      <c r="E1048352" s="0" t="n">
        <v>-0.222218979</v>
      </c>
    </row>
    <row r="1048353" customFormat="false" ht="15" hidden="false" customHeight="false" outlineLevel="0" collapsed="false">
      <c r="A1048353" s="0" t="s">
        <v>18</v>
      </c>
      <c r="D1048353" s="0" t="n">
        <v>3.49029324858816</v>
      </c>
      <c r="E1048353" s="0" t="n">
        <v>0.403463105</v>
      </c>
    </row>
    <row r="1048354" customFormat="false" ht="15" hidden="false" customHeight="false" outlineLevel="0" collapsed="false">
      <c r="A1048354" s="0" t="s">
        <v>18</v>
      </c>
      <c r="D1048354" s="0" t="n">
        <v>3.0210631483218</v>
      </c>
      <c r="E1048354" s="0" t="n">
        <v>-0.236102152</v>
      </c>
    </row>
    <row r="1048355" customFormat="false" ht="15" hidden="false" customHeight="false" outlineLevel="0" collapsed="false">
      <c r="A1048355" s="0" t="s">
        <v>18</v>
      </c>
      <c r="D1048355" s="0" t="n">
        <v>2.66304625546652</v>
      </c>
      <c r="E1048355" s="0" t="n">
        <v>-0.68319685</v>
      </c>
    </row>
    <row r="1048356" customFormat="false" ht="15" hidden="false" customHeight="false" outlineLevel="0" collapsed="false">
      <c r="A1048356" s="0" t="s">
        <v>18</v>
      </c>
      <c r="D1048356" s="0" t="n">
        <v>2.36651860081478</v>
      </c>
      <c r="E1048356" s="0" t="n">
        <v>-1.051251717</v>
      </c>
    </row>
    <row r="1048357" customFormat="false" ht="15" hidden="false" customHeight="false" outlineLevel="0" collapsed="false">
      <c r="A1048357" s="0" t="s">
        <v>18</v>
      </c>
      <c r="D1048357" s="0" t="n">
        <v>2.27630382330793</v>
      </c>
      <c r="E1048357" s="0" t="n">
        <v>-1.161232651</v>
      </c>
    </row>
    <row r="1048358" customFormat="false" ht="15" hidden="false" customHeight="false" outlineLevel="0" collapsed="false">
      <c r="A1048358" s="0" t="s">
        <v>19</v>
      </c>
      <c r="D1048358" s="0" t="n">
        <v>2.42264767091224</v>
      </c>
      <c r="E1048358" s="0" t="n">
        <v>-0.5642264</v>
      </c>
    </row>
    <row r="1048359" customFormat="false" ht="15" hidden="false" customHeight="false" outlineLevel="0" collapsed="false">
      <c r="A1048359" s="0" t="s">
        <v>19</v>
      </c>
      <c r="D1048359" s="0" t="n">
        <v>2.22381718664994</v>
      </c>
      <c r="E1048359" s="0" t="n">
        <v>-0.827822084</v>
      </c>
    </row>
    <row r="1048360" customFormat="false" ht="15" hidden="false" customHeight="false" outlineLevel="0" collapsed="false">
      <c r="A1048360" s="0" t="s">
        <v>19</v>
      </c>
      <c r="D1048360" s="0" t="n">
        <v>2.18136257886714</v>
      </c>
      <c r="E1048360" s="0" t="n">
        <v>-0.892818376</v>
      </c>
    </row>
    <row r="1048361" customFormat="false" ht="15" hidden="false" customHeight="false" outlineLevel="0" collapsed="false">
      <c r="A1048361" s="0" t="s">
        <v>19</v>
      </c>
      <c r="D1048361" s="0" t="n">
        <v>2.144789257282</v>
      </c>
      <c r="E1048361" s="0" t="n">
        <v>-0.943148186</v>
      </c>
    </row>
    <row r="1048362" customFormat="false" ht="15" hidden="false" customHeight="false" outlineLevel="0" collapsed="false">
      <c r="A1048362" s="0" t="s">
        <v>19</v>
      </c>
      <c r="D1048362" s="0" t="n">
        <v>2.10994984996788</v>
      </c>
      <c r="E1048362" s="0" t="n">
        <v>-0.993171776</v>
      </c>
    </row>
    <row r="1048363" customFormat="false" ht="15" hidden="false" customHeight="false" outlineLevel="0" collapsed="false">
      <c r="A1048363" s="0" t="s">
        <v>20</v>
      </c>
      <c r="D1048363" s="0" t="n">
        <v>2.31388432526668</v>
      </c>
      <c r="E1048363" s="0" t="n">
        <v>1.678590771</v>
      </c>
    </row>
    <row r="1048364" customFormat="false" ht="15" hidden="false" customHeight="false" outlineLevel="0" collapsed="false">
      <c r="A1048364" s="0" t="s">
        <v>20</v>
      </c>
      <c r="D1048364" s="0" t="n">
        <v>2.21796421475998</v>
      </c>
      <c r="E1048364" s="0" t="n">
        <v>1.12037378</v>
      </c>
    </row>
    <row r="1048365" customFormat="false" ht="15" hidden="false" customHeight="false" outlineLevel="0" collapsed="false">
      <c r="A1048365" s="0" t="s">
        <v>20</v>
      </c>
      <c r="D1048365" s="0" t="n">
        <v>2.10244858088016</v>
      </c>
      <c r="E1048365" s="0" t="n">
        <v>0.516410002</v>
      </c>
    </row>
    <row r="1048366" customFormat="false" ht="15" hidden="false" customHeight="false" outlineLevel="0" collapsed="false">
      <c r="A1048366" s="0" t="s">
        <v>20</v>
      </c>
      <c r="D1048366" s="0" t="n">
        <v>1.87446177534754</v>
      </c>
      <c r="E1048366" s="0" t="n">
        <v>-0.452556716</v>
      </c>
    </row>
    <row r="1048367" customFormat="false" ht="15" hidden="false" customHeight="false" outlineLevel="0" collapsed="false">
      <c r="A1048367" s="0" t="s">
        <v>20</v>
      </c>
      <c r="D1048367" s="0" t="n">
        <v>1.77431272074205</v>
      </c>
      <c r="E1048367" s="0" t="n">
        <v>-0.829196025</v>
      </c>
    </row>
    <row r="1048368" customFormat="false" ht="15" hidden="false" customHeight="false" outlineLevel="0" collapsed="false">
      <c r="A1048368" s="0" t="s">
        <v>21</v>
      </c>
      <c r="D1048368" s="0" t="n">
        <v>2.29962807134397</v>
      </c>
      <c r="E1048368" s="0" t="n">
        <v>-0.531368525</v>
      </c>
    </row>
    <row r="1048369" customFormat="false" ht="15" hidden="false" customHeight="false" outlineLevel="0" collapsed="false">
      <c r="A1048369" s="0" t="s">
        <v>21</v>
      </c>
      <c r="D1048369" s="0" t="n">
        <v>2.26111050063067</v>
      </c>
      <c r="E1048369" s="0" t="n">
        <v>-0.604587004</v>
      </c>
    </row>
    <row r="1048370" customFormat="false" ht="15" hidden="false" customHeight="false" outlineLevel="0" collapsed="false">
      <c r="A1048370" s="0" t="s">
        <v>21</v>
      </c>
      <c r="D1048370" s="0" t="n">
        <v>2.22380302949609</v>
      </c>
      <c r="E1048370" s="0" t="n">
        <v>-0.699165253</v>
      </c>
    </row>
    <row r="1048371" customFormat="false" ht="15" hidden="false" customHeight="false" outlineLevel="0" collapsed="false">
      <c r="A1048371" s="0" t="s">
        <v>21</v>
      </c>
      <c r="D1048371" s="0" t="n">
        <v>2.18773397224793</v>
      </c>
      <c r="E1048371" s="0" t="n">
        <v>-0.719285838</v>
      </c>
    </row>
    <row r="1048372" customFormat="false" ht="15" hidden="false" customHeight="false" outlineLevel="0" collapsed="false">
      <c r="A1048372" s="0" t="s">
        <v>21</v>
      </c>
      <c r="D1048372" s="0" t="n">
        <v>2.1528028805089</v>
      </c>
      <c r="E1048372" s="0" t="n">
        <v>-0.814185509</v>
      </c>
    </row>
    <row r="1048373" customFormat="false" ht="15" hidden="false" customHeight="false" outlineLevel="0" collapsed="false">
      <c r="A1048373" s="0" t="s">
        <v>22</v>
      </c>
      <c r="D1048373" s="0" t="n">
        <v>3.0210631483218</v>
      </c>
      <c r="E1048373" s="0" t="n">
        <v>4.615120517</v>
      </c>
    </row>
    <row r="1048374" customFormat="false" ht="15" hidden="false" customHeight="false" outlineLevel="0" collapsed="false">
      <c r="A1048374" s="0" t="s">
        <v>22</v>
      </c>
      <c r="D1048374" s="0" t="n">
        <v>2.89148676407238</v>
      </c>
      <c r="E1048374" s="0" t="n">
        <v>4.060443011</v>
      </c>
    </row>
    <row r="1048375" customFormat="false" ht="15" hidden="false" customHeight="false" outlineLevel="0" collapsed="false">
      <c r="A1048375" s="0" t="s">
        <v>22</v>
      </c>
      <c r="D1048375" s="0" t="n">
        <v>2.77256936836847</v>
      </c>
      <c r="E1048375" s="0" t="n">
        <v>3.496507561</v>
      </c>
    </row>
    <row r="1048376" customFormat="false" ht="15" hidden="false" customHeight="false" outlineLevel="0" collapsed="false">
      <c r="A1048376" s="0" t="s">
        <v>22</v>
      </c>
      <c r="D1048376" s="0" t="n">
        <v>2.3808941793199</v>
      </c>
      <c r="E1048376" s="0" t="n">
        <v>1.808288771</v>
      </c>
    </row>
    <row r="1048377" customFormat="false" ht="15" hidden="false" customHeight="false" outlineLevel="0" collapsed="false">
      <c r="A1048377" s="0" t="s">
        <v>22</v>
      </c>
      <c r="D1048377" s="0" t="n">
        <v>2.03124551268784</v>
      </c>
      <c r="E1048377" s="0" t="n">
        <v>0.395212732</v>
      </c>
    </row>
    <row r="1048378" customFormat="false" ht="15" hidden="false" customHeight="false" outlineLevel="0" collapsed="false">
      <c r="A1048378" s="0" t="s">
        <v>23</v>
      </c>
      <c r="D1048378" s="0" t="n">
        <v>2.46399936899543</v>
      </c>
      <c r="E1048378" s="0" t="n">
        <v>2.068266837</v>
      </c>
    </row>
    <row r="1048379" customFormat="false" ht="15" hidden="false" customHeight="false" outlineLevel="0" collapsed="false">
      <c r="A1048379" s="0" t="s">
        <v>23</v>
      </c>
      <c r="D1048379" s="0" t="n">
        <v>2.38173551874845</v>
      </c>
      <c r="E1048379" s="0" t="n">
        <v>1.718023223</v>
      </c>
    </row>
    <row r="1048380" customFormat="false" ht="15" hidden="false" customHeight="false" outlineLevel="0" collapsed="false">
      <c r="A1048380" s="0" t="s">
        <v>23</v>
      </c>
      <c r="D1048380" s="0" t="n">
        <v>2.18773397224793</v>
      </c>
      <c r="E1048380" s="0" t="n">
        <v>0.904218151</v>
      </c>
    </row>
    <row r="1048381" customFormat="false" ht="15" hidden="false" customHeight="false" outlineLevel="0" collapsed="false">
      <c r="A1048381" s="0" t="s">
        <v>23</v>
      </c>
      <c r="D1048381" s="0" t="n">
        <v>1.88784702723365</v>
      </c>
      <c r="E1048381" s="0" t="n">
        <v>-0.332261116</v>
      </c>
    </row>
    <row r="1048382" customFormat="false" ht="15" hidden="false" customHeight="false" outlineLevel="0" collapsed="false">
      <c r="A1048382" s="0" t="s">
        <v>23</v>
      </c>
      <c r="D1048382" s="0" t="n">
        <v>1.83692172239979</v>
      </c>
      <c r="E1048382" s="0" t="n">
        <v>-0.533753128</v>
      </c>
    </row>
    <row r="1048383" customFormat="false" ht="15" hidden="false" customHeight="false" outlineLevel="0" collapsed="false">
      <c r="A1048383" s="0" t="s">
        <v>24</v>
      </c>
      <c r="D1048383" s="0" t="n">
        <v>2.27308071128238</v>
      </c>
      <c r="E1048383" s="0" t="n">
        <v>-0.40947313</v>
      </c>
    </row>
    <row r="1048384" customFormat="false" ht="15" hidden="false" customHeight="false" outlineLevel="0" collapsed="false">
      <c r="A1048384" s="0" t="s">
        <v>24</v>
      </c>
      <c r="D1048384" s="0" t="n">
        <v>2.20570007462843</v>
      </c>
      <c r="E1048384" s="0" t="n">
        <v>-0.509160344</v>
      </c>
    </row>
    <row r="1048385" customFormat="false" ht="15" hidden="false" customHeight="false" outlineLevel="0" collapsed="false">
      <c r="A1048385" s="0" t="s">
        <v>24</v>
      </c>
      <c r="D1048385" s="0" t="n">
        <v>2.08986961261308</v>
      </c>
      <c r="E1048385" s="0" t="n">
        <v>-0.675307262</v>
      </c>
    </row>
    <row r="1048386" customFormat="false" ht="15" hidden="false" customHeight="false" outlineLevel="0" collapsed="false">
      <c r="A1048386" s="0" t="s">
        <v>24</v>
      </c>
      <c r="D1048386" s="0" t="n">
        <v>1.99105133046909</v>
      </c>
      <c r="E1048386" s="0" t="n">
        <v>-0.820980552</v>
      </c>
    </row>
    <row r="1048387" customFormat="false" ht="15" hidden="false" customHeight="false" outlineLevel="0" collapsed="false">
      <c r="A1048387" s="0" t="s">
        <v>24</v>
      </c>
      <c r="D1048387" s="0" t="n">
        <v>1.90653312200972</v>
      </c>
      <c r="E1048387" s="0" t="n">
        <v>-0.946749939</v>
      </c>
    </row>
    <row r="1048388" customFormat="false" ht="15" hidden="false" customHeight="false" outlineLevel="0" collapsed="false">
      <c r="A1048388" s="0" t="s">
        <v>25</v>
      </c>
      <c r="D1048388" s="0" t="n">
        <v>2.1528028805089</v>
      </c>
      <c r="E1048388" s="0" t="n">
        <v>-0.432322562</v>
      </c>
    </row>
    <row r="1048389" customFormat="false" ht="15" hidden="false" customHeight="false" outlineLevel="0" collapsed="false">
      <c r="A1048389" s="0" t="s">
        <v>25</v>
      </c>
      <c r="D1048389" s="0" t="n">
        <v>1.90896275926973</v>
      </c>
      <c r="E1048389" s="0" t="n">
        <v>-0.901648455</v>
      </c>
    </row>
    <row r="1048390" customFormat="false" ht="15" hidden="false" customHeight="false" outlineLevel="0" collapsed="false">
      <c r="A1048390" s="0" t="s">
        <v>25</v>
      </c>
      <c r="D1048390" s="0" t="n">
        <v>1.85639589873995</v>
      </c>
      <c r="E1048390" s="0" t="n">
        <v>-1.008680181</v>
      </c>
    </row>
    <row r="1048391" customFormat="false" ht="15" hidden="false" customHeight="false" outlineLevel="0" collapsed="false">
      <c r="A1048391" s="0" t="s">
        <v>25</v>
      </c>
      <c r="D1048391" s="0" t="n">
        <v>1.75949422556661</v>
      </c>
      <c r="E1048391" s="0" t="n">
        <v>-1.200977295</v>
      </c>
    </row>
    <row r="1048392" customFormat="false" ht="15" hidden="false" customHeight="false" outlineLevel="0" collapsed="false">
      <c r="A1048392" s="0" t="s">
        <v>25</v>
      </c>
      <c r="D1048392" s="0" t="n">
        <v>1.67220660815493</v>
      </c>
      <c r="E1048392" s="0" t="n">
        <v>-1.376740148</v>
      </c>
    </row>
    <row r="1048393" customFormat="false" ht="15" hidden="false" customHeight="false" outlineLevel="0" collapsed="false">
      <c r="A1048393" s="0" t="s">
        <v>26</v>
      </c>
      <c r="D1048393" s="0" t="n">
        <v>2.1528028805089</v>
      </c>
      <c r="E1048393" s="0" t="n">
        <v>1.877937165</v>
      </c>
    </row>
    <row r="1048394" customFormat="false" ht="15" hidden="false" customHeight="false" outlineLevel="0" collapsed="false">
      <c r="A1048394" s="0" t="s">
        <v>26</v>
      </c>
      <c r="D1048394" s="0" t="n">
        <v>2.02623320607625</v>
      </c>
      <c r="E1048394" s="0" t="n">
        <v>1.241268589</v>
      </c>
    </row>
    <row r="1048395" customFormat="false" ht="15" hidden="false" customHeight="false" outlineLevel="0" collapsed="false">
      <c r="A1048395" s="0" t="s">
        <v>26</v>
      </c>
      <c r="D1048395" s="0" t="n">
        <v>2.02356357135104</v>
      </c>
      <c r="E1048395" s="0" t="n">
        <v>1.187843422</v>
      </c>
    </row>
    <row r="1048396" customFormat="false" ht="15" hidden="false" customHeight="false" outlineLevel="0" collapsed="false">
      <c r="A1048396" s="0" t="s">
        <v>26</v>
      </c>
      <c r="D1048396" s="0" t="n">
        <v>1.67220660815493</v>
      </c>
      <c r="E1048396" s="0" t="n">
        <v>-0.221894332</v>
      </c>
    </row>
    <row r="1048397" customFormat="false" ht="15" hidden="false" customHeight="false" outlineLevel="0" collapsed="false">
      <c r="A1048397" s="0" t="s">
        <v>26</v>
      </c>
      <c r="D1048397" s="0" t="n">
        <v>1.42571707669604</v>
      </c>
      <c r="E1048397" s="0" t="n">
        <v>-1.018877321</v>
      </c>
    </row>
    <row r="1048398" customFormat="false" ht="15" hidden="false" customHeight="false" outlineLevel="0" collapsed="false">
      <c r="A1048398" s="0" t="s">
        <v>27</v>
      </c>
      <c r="D1048398" s="0" t="n">
        <v>2.22381718664994</v>
      </c>
      <c r="E1048398" s="0" t="n">
        <v>0.31481074</v>
      </c>
    </row>
    <row r="1048399" customFormat="false" ht="15" hidden="false" customHeight="false" outlineLevel="0" collapsed="false">
      <c r="A1048399" s="0" t="s">
        <v>27</v>
      </c>
      <c r="D1048399" s="0" t="n">
        <v>1.90896275926973</v>
      </c>
      <c r="E1048399" s="0" t="n">
        <v>-0.369615455</v>
      </c>
    </row>
    <row r="1048400" customFormat="false" ht="15" hidden="false" customHeight="false" outlineLevel="0" collapsed="false">
      <c r="A1048400" s="0" t="s">
        <v>27</v>
      </c>
      <c r="D1048400" s="0" t="n">
        <v>1.80664631182547</v>
      </c>
      <c r="E1048400" s="0" t="n">
        <v>-0.572701027</v>
      </c>
    </row>
    <row r="1048401" customFormat="false" ht="15" hidden="false" customHeight="false" outlineLevel="0" collapsed="false">
      <c r="A1048401" s="0" t="s">
        <v>27</v>
      </c>
      <c r="D1048401" s="0" t="n">
        <v>1.71474009150915</v>
      </c>
      <c r="E1048401" s="0" t="n">
        <v>-0.759286983</v>
      </c>
    </row>
    <row r="1048402" customFormat="false" ht="15" hidden="false" customHeight="false" outlineLevel="0" collapsed="false">
      <c r="A1048402" s="0" t="s">
        <v>27</v>
      </c>
      <c r="D1048402" s="0" t="n">
        <v>1.63173197945999</v>
      </c>
      <c r="E1048402" s="0" t="n">
        <v>-0.918793862</v>
      </c>
    </row>
    <row r="1048403" customFormat="false" ht="15" hidden="false" customHeight="false" outlineLevel="0" collapsed="false">
      <c r="A1048403" s="0" t="s">
        <v>28</v>
      </c>
      <c r="D1048403" s="0" t="n">
        <v>2.29967661015715</v>
      </c>
      <c r="E1048403" s="0" t="n">
        <v>-0.497580397</v>
      </c>
    </row>
    <row r="1048404" customFormat="false" ht="15" hidden="false" customHeight="false" outlineLevel="0" collapsed="false">
      <c r="A1048404" s="0" t="s">
        <v>28</v>
      </c>
      <c r="D1048404" s="0" t="n">
        <v>2.22381718664994</v>
      </c>
      <c r="E1048404" s="0" t="n">
        <v>-0.62735944</v>
      </c>
    </row>
    <row r="1048405" customFormat="false" ht="15" hidden="false" customHeight="false" outlineLevel="0" collapsed="false">
      <c r="A1048405" s="0" t="s">
        <v>28</v>
      </c>
      <c r="D1048405" s="0" t="n">
        <v>2.1528028805089</v>
      </c>
      <c r="E1048405" s="0" t="n">
        <v>-0.731888009</v>
      </c>
    </row>
    <row r="1048406" customFormat="false" ht="15" hidden="false" customHeight="false" outlineLevel="0" collapsed="false">
      <c r="A1048406" s="0" t="s">
        <v>28</v>
      </c>
      <c r="D1048406" s="0" t="n">
        <v>2.08618335941171</v>
      </c>
      <c r="E1048406" s="0" t="n">
        <v>-0.790319092</v>
      </c>
    </row>
    <row r="1048407" customFormat="false" ht="15" hidden="false" customHeight="false" outlineLevel="0" collapsed="false">
      <c r="A1048407" s="0" t="s">
        <v>28</v>
      </c>
      <c r="D1048407" s="0" t="n">
        <v>2.02356357135104</v>
      </c>
      <c r="E1048407" s="0" t="n">
        <v>-0.927604492</v>
      </c>
    </row>
    <row r="1048408" customFormat="false" ht="15" hidden="false" customHeight="false" outlineLevel="0" collapsed="false">
      <c r="A1048408" s="0" t="s">
        <v>29</v>
      </c>
      <c r="D1048408" s="0" t="n">
        <v>2.29967661015715</v>
      </c>
      <c r="E1048408" s="0" t="n">
        <v>1.336368552</v>
      </c>
    </row>
    <row r="1048409" customFormat="false" ht="15" hidden="false" customHeight="false" outlineLevel="0" collapsed="false">
      <c r="A1048409" s="0" t="s">
        <v>29</v>
      </c>
      <c r="D1048409" s="0" t="n">
        <v>1.90896275926973</v>
      </c>
      <c r="E1048409" s="0" t="n">
        <v>0.004091618</v>
      </c>
    </row>
    <row r="1048410" customFormat="false" ht="15" hidden="false" customHeight="false" outlineLevel="0" collapsed="false">
      <c r="A1048410" s="0" t="s">
        <v>29</v>
      </c>
      <c r="D1048410" s="0" t="n">
        <v>1.68685117258312</v>
      </c>
      <c r="E1048410" s="0" t="n">
        <v>-0.583396317</v>
      </c>
    </row>
    <row r="1048411" customFormat="false" ht="15" hidden="false" customHeight="false" outlineLevel="0" collapsed="false">
      <c r="A1048411" s="0" t="s">
        <v>29</v>
      </c>
      <c r="D1048411" s="0" t="n">
        <v>1.54250146122052</v>
      </c>
      <c r="E1048411" s="0" t="n">
        <v>-0.940583424</v>
      </c>
    </row>
    <row r="1048412" customFormat="false" ht="15" hidden="false" customHeight="false" outlineLevel="0" collapsed="false">
      <c r="A1048412" s="0" t="s">
        <v>29</v>
      </c>
      <c r="D1048412" s="0" t="n">
        <v>1.46506587458515</v>
      </c>
      <c r="E1048412" s="0" t="n">
        <v>-1.129483952</v>
      </c>
    </row>
    <row r="1048413" customFormat="false" ht="15" hidden="false" customHeight="false" outlineLevel="0" collapsed="false">
      <c r="A1048413" s="0" t="s">
        <v>30</v>
      </c>
      <c r="D1048413" s="0" t="n">
        <v>2.3395391104858</v>
      </c>
      <c r="E1048413" s="0" t="n">
        <v>0.612479277</v>
      </c>
    </row>
    <row r="1048414" customFormat="false" ht="15" hidden="false" customHeight="false" outlineLevel="0" collapsed="false">
      <c r="A1048414" s="0" t="s">
        <v>30</v>
      </c>
      <c r="D1048414" s="0" t="n">
        <v>2.32101481175367</v>
      </c>
      <c r="E1048414" s="0" t="n">
        <v>0.600044562</v>
      </c>
    </row>
    <row r="1048415" customFormat="false" ht="15" hidden="false" customHeight="false" outlineLevel="0" collapsed="false">
      <c r="A1048415" s="0" t="s">
        <v>30</v>
      </c>
      <c r="D1048415" s="0" t="n">
        <v>2.22381718664994</v>
      </c>
      <c r="E1048415" s="0" t="n">
        <v>0.340748793</v>
      </c>
    </row>
    <row r="1048416" customFormat="false" ht="15" hidden="false" customHeight="false" outlineLevel="0" collapsed="false">
      <c r="A1048416" s="0" t="s">
        <v>30</v>
      </c>
      <c r="D1048416" s="0" t="n">
        <v>2.15900775879446</v>
      </c>
      <c r="E1048416" s="0" t="n">
        <v>0.196142276</v>
      </c>
    </row>
    <row r="1048417" customFormat="false" ht="15" hidden="false" customHeight="false" outlineLevel="0" collapsed="false">
      <c r="A1048417" s="0" t="s">
        <v>30</v>
      </c>
      <c r="D1048417" s="0" t="n">
        <v>1.98835001068528</v>
      </c>
      <c r="E1048417" s="0" t="n">
        <v>-0.176856517</v>
      </c>
    </row>
    <row r="1048418" customFormat="false" ht="15" hidden="false" customHeight="false" outlineLevel="0" collapsed="false">
      <c r="A1048418" s="0" t="s">
        <v>31</v>
      </c>
      <c r="D1048418" s="0" t="n">
        <v>2.29967661015715</v>
      </c>
      <c r="E1048418" s="0" t="n">
        <v>-0.386398045</v>
      </c>
    </row>
    <row r="1048419" customFormat="false" ht="15" hidden="false" customHeight="false" outlineLevel="0" collapsed="false">
      <c r="A1048419" s="0" t="s">
        <v>31</v>
      </c>
      <c r="D1048419" s="0" t="n">
        <v>2.22381718664994</v>
      </c>
      <c r="E1048419" s="0" t="n">
        <v>-0.509992637</v>
      </c>
    </row>
    <row r="1048420" customFormat="false" ht="15" hidden="false" customHeight="false" outlineLevel="0" collapsed="false">
      <c r="A1048420" s="0" t="s">
        <v>31</v>
      </c>
      <c r="D1048420" s="0" t="n">
        <v>2.1528028805089</v>
      </c>
      <c r="E1048420" s="0" t="n">
        <v>-0.620826519</v>
      </c>
    </row>
    <row r="1048421" customFormat="false" ht="15" hidden="false" customHeight="false" outlineLevel="0" collapsed="false">
      <c r="A1048421" s="0" t="s">
        <v>31</v>
      </c>
      <c r="D1048421" s="0" t="n">
        <v>2.08618335941171</v>
      </c>
      <c r="E1048421" s="0" t="n">
        <v>-0.731888009</v>
      </c>
    </row>
    <row r="1048422" customFormat="false" ht="15" hidden="false" customHeight="false" outlineLevel="0" collapsed="false">
      <c r="A1048422" s="0" t="s">
        <v>31</v>
      </c>
      <c r="D1048422" s="0" t="n">
        <v>2.02356357135104</v>
      </c>
      <c r="E1048422" s="0" t="n">
        <v>-0.834710745</v>
      </c>
    </row>
    <row r="1048423" customFormat="false" ht="15" hidden="false" customHeight="false" outlineLevel="0" collapsed="false">
      <c r="A1048423" s="0" t="s">
        <v>32</v>
      </c>
      <c r="D1048423" s="0" t="n">
        <v>2.46387330291118</v>
      </c>
      <c r="E1048423" s="0" t="n">
        <v>-0.525262672</v>
      </c>
    </row>
    <row r="1048424" customFormat="false" ht="15" hidden="false" customHeight="false" outlineLevel="0" collapsed="false">
      <c r="A1048424" s="0" t="s">
        <v>32</v>
      </c>
      <c r="D1048424" s="0" t="n">
        <v>2.1528028805089</v>
      </c>
      <c r="E1048424" s="0" t="n">
        <v>-0.8603831</v>
      </c>
    </row>
    <row r="1048425" customFormat="false" ht="15" hidden="false" customHeight="false" outlineLevel="0" collapsed="false">
      <c r="A1048425" s="0" t="s">
        <v>32</v>
      </c>
      <c r="D1048425" s="0" t="n">
        <v>2.12096950886137</v>
      </c>
      <c r="E1048425" s="0" t="n">
        <v>-1.015282681</v>
      </c>
    </row>
    <row r="1048426" customFormat="false" ht="15" hidden="false" customHeight="false" outlineLevel="0" collapsed="false">
      <c r="A1048426" s="0" t="s">
        <v>32</v>
      </c>
      <c r="D1048426" s="0" t="n">
        <v>1.952078034232</v>
      </c>
      <c r="E1048426" s="0" t="n">
        <v>-1.260895952</v>
      </c>
    </row>
    <row r="1048427" customFormat="false" ht="15" hidden="false" customHeight="false" outlineLevel="0" collapsed="false">
      <c r="A1048427" s="0" t="s">
        <v>32</v>
      </c>
      <c r="D1048427" s="0" t="n">
        <v>1.85145033299648</v>
      </c>
      <c r="E1048427" s="0" t="n">
        <v>-1.416341282</v>
      </c>
    </row>
    <row r="1048428" customFormat="false" ht="15" hidden="false" customHeight="false" outlineLevel="0" collapsed="false">
      <c r="A1048428" s="0" t="s">
        <v>33</v>
      </c>
      <c r="D1048428" s="0" t="n">
        <v>2.3808941793199</v>
      </c>
      <c r="E1048428" s="0" t="n">
        <v>-0.258770729</v>
      </c>
    </row>
    <row r="1048429" customFormat="false" ht="15" hidden="false" customHeight="false" outlineLevel="0" collapsed="false">
      <c r="A1048429" s="0" t="s">
        <v>33</v>
      </c>
      <c r="D1048429" s="0" t="n">
        <v>2.29967661015715</v>
      </c>
      <c r="E1048429" s="0" t="n">
        <v>-0.407968238</v>
      </c>
    </row>
    <row r="1048430" customFormat="false" ht="15" hidden="false" customHeight="false" outlineLevel="0" collapsed="false">
      <c r="A1048430" s="0" t="s">
        <v>33</v>
      </c>
      <c r="D1048430" s="0" t="n">
        <v>2.22381718664994</v>
      </c>
      <c r="E1048430" s="0" t="n">
        <v>-0.553385238</v>
      </c>
    </row>
    <row r="1048431" customFormat="false" ht="15" hidden="false" customHeight="false" outlineLevel="0" collapsed="false">
      <c r="A1048431" s="0" t="s">
        <v>33</v>
      </c>
      <c r="D1048431" s="0" t="n">
        <v>2.1528028805089</v>
      </c>
      <c r="E1048431" s="0" t="n">
        <v>-0.663588378</v>
      </c>
    </row>
    <row r="1048432" customFormat="false" ht="15" hidden="false" customHeight="false" outlineLevel="0" collapsed="false">
      <c r="A1048432" s="0" t="s">
        <v>33</v>
      </c>
      <c r="D1048432" s="0" t="n">
        <v>2.08618335941171</v>
      </c>
      <c r="E1048432" s="0" t="n">
        <v>-0.794073099</v>
      </c>
    </row>
    <row r="1048433" customFormat="false" ht="15" hidden="false" customHeight="false" outlineLevel="0" collapsed="false">
      <c r="A1048433" s="0" t="s">
        <v>34</v>
      </c>
      <c r="D1048433" s="0" t="n">
        <v>2.46769708274991</v>
      </c>
      <c r="E1048433" s="0" t="n">
        <v>0.722657438</v>
      </c>
    </row>
    <row r="1048434" customFormat="false" ht="15" hidden="false" customHeight="false" outlineLevel="0" collapsed="false">
      <c r="A1048434" s="0" t="s">
        <v>34</v>
      </c>
      <c r="D1048434" s="0" t="n">
        <v>2.3808941793199</v>
      </c>
      <c r="E1048434" s="0" t="n">
        <v>0.477723752</v>
      </c>
    </row>
    <row r="1048435" customFormat="false" ht="15" hidden="false" customHeight="false" outlineLevel="0" collapsed="false">
      <c r="A1048435" s="0" t="s">
        <v>34</v>
      </c>
      <c r="D1048435" s="0" t="n">
        <v>2.22381718664994</v>
      </c>
      <c r="E1048435" s="0" t="n">
        <v>0.067004229</v>
      </c>
    </row>
    <row r="1048436" customFormat="false" ht="15" hidden="false" customHeight="false" outlineLevel="0" collapsed="false">
      <c r="A1048436" s="0" t="s">
        <v>34</v>
      </c>
      <c r="D1048436" s="0" t="n">
        <v>2.02356357135104</v>
      </c>
      <c r="E1048436" s="0" t="n">
        <v>-0.41794263</v>
      </c>
    </row>
    <row r="1048437" customFormat="false" ht="15" hidden="false" customHeight="false" outlineLevel="0" collapsed="false">
      <c r="A1048437" s="0" t="s">
        <v>34</v>
      </c>
      <c r="D1048437" s="0" t="n">
        <v>1.80640429190973</v>
      </c>
      <c r="E1048437" s="0" t="n">
        <v>-0.915790857</v>
      </c>
    </row>
    <row r="1048438" customFormat="false" ht="15" hidden="false" customHeight="false" outlineLevel="0" collapsed="false">
      <c r="A1048438" s="0" t="s">
        <v>35</v>
      </c>
      <c r="D1048438" s="0" t="n">
        <v>2.2252854857488</v>
      </c>
      <c r="E1048438" s="0" t="n">
        <v>1.193012964</v>
      </c>
    </row>
    <row r="1048439" customFormat="false" ht="15" hidden="false" customHeight="false" outlineLevel="0" collapsed="false">
      <c r="A1048439" s="0" t="s">
        <v>35</v>
      </c>
      <c r="D1048439" s="0" t="n">
        <v>2.17432714755597</v>
      </c>
      <c r="E1048439" s="0" t="n">
        <v>0.887067873</v>
      </c>
    </row>
    <row r="1048440" customFormat="false" ht="15" hidden="false" customHeight="false" outlineLevel="0" collapsed="false">
      <c r="A1048440" s="0" t="s">
        <v>35</v>
      </c>
      <c r="D1048440" s="0" t="n">
        <v>2.10441777356509</v>
      </c>
      <c r="E1048440" s="0" t="n">
        <v>0.484892242</v>
      </c>
    </row>
    <row r="1048441" customFormat="false" ht="15" hidden="false" customHeight="false" outlineLevel="0" collapsed="false">
      <c r="A1048441" s="0" t="s">
        <v>35</v>
      </c>
      <c r="D1048441" s="0" t="n">
        <v>1.95831594587653</v>
      </c>
      <c r="E1048441" s="0" t="n">
        <v>-0.224394333</v>
      </c>
    </row>
    <row r="1048442" customFormat="false" ht="15" hidden="false" customHeight="false" outlineLevel="0" collapsed="false">
      <c r="A1048442" s="0" t="s">
        <v>35</v>
      </c>
      <c r="D1048442" s="0" t="n">
        <v>1.91166947225501</v>
      </c>
      <c r="E1048442" s="0" t="n">
        <v>-0.42617815</v>
      </c>
    </row>
    <row r="1048443" customFormat="false" ht="15" hidden="false" customHeight="false" outlineLevel="0" collapsed="false">
      <c r="A1048443" s="0" t="s">
        <v>36</v>
      </c>
      <c r="D1048443" s="0" t="n">
        <v>2.36909655111508</v>
      </c>
      <c r="E1048443" s="0" t="n">
        <v>-0.295714244</v>
      </c>
    </row>
    <row r="1048444" customFormat="false" ht="15" hidden="false" customHeight="false" outlineLevel="0" collapsed="false">
      <c r="A1048444" s="0" t="s">
        <v>36</v>
      </c>
      <c r="D1048444" s="0" t="n">
        <v>2.33958090779715</v>
      </c>
      <c r="E1048444" s="0" t="n">
        <v>-0.360969868</v>
      </c>
    </row>
    <row r="1048445" customFormat="false" ht="15" hidden="false" customHeight="false" outlineLevel="0" collapsed="false">
      <c r="A1048445" s="0" t="s">
        <v>36</v>
      </c>
      <c r="D1048445" s="0" t="n">
        <v>2.28672753343953</v>
      </c>
      <c r="E1048445" s="0" t="n">
        <v>-0.424647928</v>
      </c>
    </row>
    <row r="1048446" customFormat="false" ht="15" hidden="false" customHeight="false" outlineLevel="0" collapsed="false">
      <c r="A1048446" s="0" t="s">
        <v>36</v>
      </c>
      <c r="D1048446" s="0" t="n">
        <v>2.21650535376368</v>
      </c>
      <c r="E1048446" s="0" t="n">
        <v>-0.543004522</v>
      </c>
    </row>
    <row r="1048447" customFormat="false" ht="15" hidden="false" customHeight="false" outlineLevel="0" collapsed="false">
      <c r="A1048447" s="0" t="s">
        <v>36</v>
      </c>
      <c r="D1048447" s="0" t="n">
        <v>1.88959307620796</v>
      </c>
      <c r="E1048447" s="0" t="n">
        <v>-1.052683357</v>
      </c>
    </row>
    <row r="1048448" customFormat="false" ht="15" hidden="false" customHeight="false" outlineLevel="0" collapsed="false">
      <c r="A1048448" s="0" t="s">
        <v>37</v>
      </c>
      <c r="D1048448" s="0" t="n">
        <v>2.29497913168108</v>
      </c>
      <c r="E1048448" s="0" t="n">
        <v>-0.555997342</v>
      </c>
    </row>
    <row r="1048449" customFormat="false" ht="15" hidden="false" customHeight="false" outlineLevel="0" collapsed="false">
      <c r="A1048449" s="0" t="s">
        <v>37</v>
      </c>
      <c r="D1048449" s="0" t="n">
        <v>2.11963603979913</v>
      </c>
      <c r="E1048449" s="0" t="n">
        <v>-0.819164021</v>
      </c>
    </row>
    <row r="1048450" customFormat="false" ht="15" hidden="false" customHeight="false" outlineLevel="0" collapsed="false">
      <c r="A1048450" s="0" t="s">
        <v>37</v>
      </c>
      <c r="D1048450" s="0" t="n">
        <v>1.93304744871234</v>
      </c>
      <c r="E1048450" s="0" t="n">
        <v>-1.102018082</v>
      </c>
    </row>
    <row r="1048451" customFormat="false" ht="15" hidden="false" customHeight="false" outlineLevel="0" collapsed="false">
      <c r="A1048451" s="0" t="s">
        <v>37</v>
      </c>
      <c r="D1048451" s="0" t="n">
        <v>1.88021227640967</v>
      </c>
      <c r="E1048451" s="0" t="n">
        <v>-1.17993081</v>
      </c>
    </row>
    <row r="1048452" customFormat="false" ht="15" hidden="false" customHeight="false" outlineLevel="0" collapsed="false">
      <c r="A1048452" s="0" t="s">
        <v>37</v>
      </c>
      <c r="D1048452" s="0" t="n">
        <v>1.82969213583587</v>
      </c>
      <c r="E1048452" s="0" t="n">
        <v>-1.255617037</v>
      </c>
    </row>
    <row r="1048453" customFormat="false" ht="15" hidden="false" customHeight="false" outlineLevel="0" collapsed="false">
      <c r="A1048453" s="0" t="s">
        <v>38</v>
      </c>
      <c r="D1048453" s="0" t="n">
        <v>1.77571495312297</v>
      </c>
      <c r="E1048453" s="0" t="n">
        <v>-0.437265421</v>
      </c>
    </row>
    <row r="1048454" customFormat="false" ht="15" hidden="false" customHeight="false" outlineLevel="0" collapsed="false">
      <c r="A1048454" s="0" t="s">
        <v>38</v>
      </c>
      <c r="D1048454" s="0" t="n">
        <v>1.5897890516662</v>
      </c>
      <c r="E1048454" s="0" t="n">
        <v>-0.871556401</v>
      </c>
    </row>
    <row r="1048455" customFormat="false" ht="15" hidden="false" customHeight="false" outlineLevel="0" collapsed="false">
      <c r="A1048455" s="0" t="s">
        <v>38</v>
      </c>
      <c r="D1048455" s="0" t="n">
        <v>1.53617456175182</v>
      </c>
      <c r="E1048455" s="0" t="n">
        <v>-0.99479296</v>
      </c>
    </row>
    <row r="1048456" customFormat="false" ht="15" hidden="false" customHeight="false" outlineLevel="0" collapsed="false">
      <c r="A1048456" s="0" t="s">
        <v>38</v>
      </c>
      <c r="D1048456" s="0" t="n">
        <v>1.48868337795084</v>
      </c>
      <c r="E1048456" s="0" t="n">
        <v>-1.10262031</v>
      </c>
    </row>
    <row r="1048457" customFormat="false" ht="15" hidden="false" customHeight="false" outlineLevel="0" collapsed="false">
      <c r="A1048457" s="0" t="s">
        <v>38</v>
      </c>
      <c r="D1048457" s="0" t="n">
        <v>1.36150696835337</v>
      </c>
      <c r="E1048457" s="0" t="n">
        <v>-1.394326533</v>
      </c>
    </row>
    <row r="1048458" customFormat="false" ht="15" hidden="false" customHeight="false" outlineLevel="0" collapsed="false">
      <c r="A1048458" s="0" t="s">
        <v>39</v>
      </c>
      <c r="D1048458" s="0" t="n">
        <v>2.29967661015715</v>
      </c>
      <c r="E1048458" s="0" t="n">
        <v>-0.30788478</v>
      </c>
    </row>
    <row r="1048459" customFormat="false" ht="15" hidden="false" customHeight="false" outlineLevel="0" collapsed="false">
      <c r="A1048459" s="0" t="s">
        <v>39</v>
      </c>
      <c r="D1048459" s="0" t="n">
        <v>1.90896275926973</v>
      </c>
      <c r="E1048459" s="0" t="n">
        <v>-0.948555692</v>
      </c>
    </row>
    <row r="1048460" customFormat="false" ht="15" hidden="false" customHeight="false" outlineLevel="0" collapsed="false">
      <c r="A1048460" s="0" t="s">
        <v>39</v>
      </c>
      <c r="D1048460" s="0" t="n">
        <v>1.87707141070645</v>
      </c>
      <c r="E1048460" s="0" t="n">
        <v>-1.00103196</v>
      </c>
    </row>
    <row r="1048461" customFormat="false" ht="15" hidden="false" customHeight="false" outlineLevel="0" collapsed="false">
      <c r="A1048461" s="0" t="s">
        <v>39</v>
      </c>
      <c r="D1048461" s="0" t="n">
        <v>1.80664631182547</v>
      </c>
      <c r="E1048461" s="0" t="n">
        <v>-1.125161624</v>
      </c>
    </row>
    <row r="1048462" customFormat="false" ht="15" hidden="false" customHeight="false" outlineLevel="0" collapsed="false">
      <c r="A1048462" s="0" t="s">
        <v>39</v>
      </c>
      <c r="D1048462" s="0" t="n">
        <v>1.63173197945999</v>
      </c>
      <c r="E1048462" s="0" t="n">
        <v>-1.427116356</v>
      </c>
    </row>
    <row r="1048463" customFormat="false" ht="15" hidden="false" customHeight="false" outlineLevel="0" collapsed="false">
      <c r="A1048463" s="0" t="s">
        <v>40</v>
      </c>
      <c r="D1048463" s="0" t="n">
        <v>2.47040986308684</v>
      </c>
      <c r="E1048463" s="0" t="n">
        <v>0.216884001</v>
      </c>
    </row>
    <row r="1048464" customFormat="false" ht="15" hidden="false" customHeight="false" outlineLevel="0" collapsed="false">
      <c r="A1048464" s="0" t="s">
        <v>40</v>
      </c>
      <c r="D1048464" s="0" t="n">
        <v>2.3808941793199</v>
      </c>
      <c r="E1048464" s="0" t="n">
        <v>0.044303926</v>
      </c>
    </row>
    <row r="1048465" customFormat="false" ht="15" hidden="false" customHeight="false" outlineLevel="0" collapsed="false">
      <c r="A1048465" s="0" t="s">
        <v>40</v>
      </c>
      <c r="D1048465" s="0" t="n">
        <v>2.22381718664994</v>
      </c>
      <c r="E1048465" s="0" t="n">
        <v>-0.248204982</v>
      </c>
    </row>
    <row r="1048466" customFormat="false" ht="15" hidden="false" customHeight="false" outlineLevel="0" collapsed="false">
      <c r="A1048466" s="0" t="s">
        <v>40</v>
      </c>
      <c r="D1048466" s="0" t="n">
        <v>2.02356357135104</v>
      </c>
      <c r="E1048466" s="0" t="n">
        <v>-0.603672174</v>
      </c>
    </row>
    <row r="1048467" customFormat="false" ht="15" hidden="false" customHeight="false" outlineLevel="0" collapsed="false">
      <c r="A1048467" s="0" t="s">
        <v>40</v>
      </c>
      <c r="D1048467" s="0" t="n">
        <v>1.90896275926973</v>
      </c>
      <c r="E1048467" s="0" t="n">
        <v>-0.786798737</v>
      </c>
    </row>
    <row r="1048468" customFormat="false" ht="15" hidden="false" customHeight="false" outlineLevel="0" collapsed="false">
      <c r="A1048468" s="0" t="s">
        <v>41</v>
      </c>
      <c r="D1048468" s="0" t="n">
        <v>2.46805842724807</v>
      </c>
      <c r="E1048468" s="0" t="n">
        <v>4.311470041</v>
      </c>
    </row>
    <row r="1048469" customFormat="false" ht="15" hidden="false" customHeight="false" outlineLevel="0" collapsed="false">
      <c r="A1048469" s="0" t="s">
        <v>41</v>
      </c>
      <c r="D1048469" s="0" t="n">
        <v>2.29967661015715</v>
      </c>
      <c r="E1048469" s="0" t="n">
        <v>3.17930305</v>
      </c>
    </row>
    <row r="1048470" customFormat="false" ht="15" hidden="false" customHeight="false" outlineLevel="0" collapsed="false">
      <c r="A1048470" s="0" t="s">
        <v>41</v>
      </c>
      <c r="D1048470" s="0" t="n">
        <v>2.16803395559642</v>
      </c>
      <c r="E1048470" s="0" t="n">
        <v>2.419478844</v>
      </c>
    </row>
    <row r="1048471" customFormat="false" ht="15" hidden="false" customHeight="false" outlineLevel="0" collapsed="false">
      <c r="A1048471" s="0" t="s">
        <v>41</v>
      </c>
      <c r="D1048471" s="0" t="n">
        <v>2.02356357135104</v>
      </c>
      <c r="E1048471" s="0" t="n">
        <v>1.703110388</v>
      </c>
    </row>
    <row r="1048472" customFormat="false" ht="15" hidden="false" customHeight="false" outlineLevel="0" collapsed="false">
      <c r="A1048472" s="0" t="s">
        <v>41</v>
      </c>
      <c r="D1048472" s="0" t="n">
        <v>1.81198827787662</v>
      </c>
      <c r="E1048472" s="0" t="n">
        <v>0.825490368</v>
      </c>
    </row>
    <row r="1048473" customFormat="false" ht="15" hidden="false" customHeight="false" outlineLevel="0" collapsed="false">
      <c r="A1048473" s="0" t="s">
        <v>42</v>
      </c>
      <c r="D1048473" s="0" t="n">
        <v>2.46805842724807</v>
      </c>
      <c r="E1048473" s="0" t="n">
        <v>0.803614634</v>
      </c>
    </row>
    <row r="1048474" customFormat="false" ht="15" hidden="false" customHeight="false" outlineLevel="0" collapsed="false">
      <c r="A1048474" s="0" t="s">
        <v>42</v>
      </c>
      <c r="D1048474" s="0" t="n">
        <v>2.29967661015715</v>
      </c>
      <c r="E1048474" s="0" t="n">
        <v>0.393190077</v>
      </c>
    </row>
    <row r="1048475" customFormat="false" ht="15" hidden="false" customHeight="false" outlineLevel="0" collapsed="false">
      <c r="A1048475" s="0" t="s">
        <v>42</v>
      </c>
      <c r="D1048475" s="0" t="n">
        <v>2.22381718664994</v>
      </c>
      <c r="E1048475" s="0" t="n">
        <v>0.221382001</v>
      </c>
    </row>
    <row r="1048476" customFormat="false" ht="15" hidden="false" customHeight="false" outlineLevel="0" collapsed="false">
      <c r="A1048476" s="0" t="s">
        <v>42</v>
      </c>
      <c r="D1048476" s="0" t="n">
        <v>2.1528028805089</v>
      </c>
      <c r="E1048476" s="0" t="n">
        <v>0.066630082</v>
      </c>
    </row>
    <row r="1048477" customFormat="false" ht="15" hidden="false" customHeight="false" outlineLevel="0" collapsed="false">
      <c r="A1048477" s="0" t="s">
        <v>42</v>
      </c>
      <c r="D1048477" s="0" t="n">
        <v>2.02356357135104</v>
      </c>
      <c r="E1048477" s="0" t="n">
        <v>-0.20383124</v>
      </c>
    </row>
    <row r="1048478" customFormat="false" ht="15" hidden="false" customHeight="false" outlineLevel="0" collapsed="false">
      <c r="A1048478" s="0" t="s">
        <v>43</v>
      </c>
      <c r="D1048478" s="0" t="n">
        <v>2.11896930526801</v>
      </c>
      <c r="E1048478" s="0" t="n">
        <v>3.090132949</v>
      </c>
    </row>
    <row r="1048479" customFormat="false" ht="15" hidden="false" customHeight="false" outlineLevel="0" collapsed="false">
      <c r="A1048479" s="0" t="s">
        <v>43</v>
      </c>
      <c r="D1048479" s="0" t="n">
        <v>2.02356357135104</v>
      </c>
      <c r="E1048479" s="0" t="n">
        <v>2.609334228</v>
      </c>
    </row>
    <row r="1048480" customFormat="false" ht="15" hidden="false" customHeight="false" outlineLevel="0" collapsed="false">
      <c r="A1048480" s="0" t="s">
        <v>43</v>
      </c>
      <c r="D1048480" s="0" t="n">
        <v>1.9363784247672</v>
      </c>
      <c r="E1048480" s="0" t="n">
        <v>2.209372711</v>
      </c>
    </row>
    <row r="1048481" customFormat="false" ht="15" hidden="false" customHeight="false" outlineLevel="0" collapsed="false">
      <c r="A1048481" s="0" t="s">
        <v>43</v>
      </c>
      <c r="D1048481" s="0" t="n">
        <v>1.90896275926973</v>
      </c>
      <c r="E1048481" s="0" t="n">
        <v>2.090628731</v>
      </c>
    </row>
    <row r="1048482" customFormat="false" ht="15" hidden="false" customHeight="false" outlineLevel="0" collapsed="false">
      <c r="A1048482" s="0" t="s">
        <v>43</v>
      </c>
      <c r="D1048482" s="0" t="n">
        <v>1.88231225423012</v>
      </c>
      <c r="E1048482" s="0" t="n">
        <v>1.976854953</v>
      </c>
    </row>
    <row r="1048483" customFormat="false" ht="15" hidden="false" customHeight="false" outlineLevel="0" collapsed="false">
      <c r="A1048483" s="0" t="s">
        <v>44</v>
      </c>
      <c r="D1048483" s="0" t="n">
        <v>2.29967661015715</v>
      </c>
      <c r="E1048483" s="0" t="n">
        <v>3.578411473</v>
      </c>
    </row>
    <row r="1048484" customFormat="false" ht="15" hidden="false" customHeight="false" outlineLevel="0" collapsed="false">
      <c r="A1048484" s="0" t="s">
        <v>44</v>
      </c>
      <c r="D1048484" s="0" t="n">
        <v>2.22381718664994</v>
      </c>
      <c r="E1048484" s="0" t="n">
        <v>3.084781988</v>
      </c>
    </row>
    <row r="1048485" customFormat="false" ht="15" hidden="false" customHeight="false" outlineLevel="0" collapsed="false">
      <c r="A1048485" s="0" t="s">
        <v>44</v>
      </c>
      <c r="D1048485" s="0" t="n">
        <v>2.1528028805089</v>
      </c>
      <c r="E1048485" s="0" t="n">
        <v>2.643810302</v>
      </c>
    </row>
    <row r="1048486" customFormat="false" ht="15" hidden="false" customHeight="false" outlineLevel="0" collapsed="false">
      <c r="A1048486" s="0" t="s">
        <v>44</v>
      </c>
      <c r="D1048486" s="0" t="n">
        <v>2.02356357135104</v>
      </c>
      <c r="E1048486" s="0" t="n">
        <v>1.882559494</v>
      </c>
    </row>
    <row r="1048487" customFormat="false" ht="15" hidden="false" customHeight="false" outlineLevel="0" collapsed="false">
      <c r="A1048487" s="0" t="s">
        <v>44</v>
      </c>
      <c r="D1048487" s="0" t="n">
        <v>1.80664631182547</v>
      </c>
      <c r="E1048487" s="0" t="n">
        <v>0.769598833</v>
      </c>
    </row>
    <row r="1048488" customFormat="false" ht="15" hidden="false" customHeight="false" outlineLevel="0" collapsed="false">
      <c r="A1048488" s="0" t="s">
        <v>45</v>
      </c>
      <c r="D1048488" s="0" t="n">
        <v>2.4236926036961</v>
      </c>
      <c r="E1048488" s="0" t="n">
        <v>2.207636848</v>
      </c>
    </row>
    <row r="1048489" customFormat="false" ht="15" hidden="false" customHeight="false" outlineLevel="0" collapsed="false">
      <c r="A1048489" s="0" t="s">
        <v>45</v>
      </c>
      <c r="D1048489" s="0" t="n">
        <v>2.33958090779715</v>
      </c>
      <c r="E1048489" s="0" t="n">
        <v>1.881676343</v>
      </c>
    </row>
    <row r="1048490" customFormat="false" ht="15" hidden="false" customHeight="false" outlineLevel="0" collapsed="false">
      <c r="A1048490" s="0" t="s">
        <v>45</v>
      </c>
      <c r="D1048490" s="0" t="n">
        <v>2.18773397224793</v>
      </c>
      <c r="E1048490" s="0" t="n">
        <v>1.337602942</v>
      </c>
    </row>
    <row r="1048491" customFormat="false" ht="15" hidden="false" customHeight="false" outlineLevel="0" collapsed="false">
      <c r="A1048491" s="0" t="s">
        <v>45</v>
      </c>
      <c r="D1048491" s="0" t="n">
        <v>2.11896930526801</v>
      </c>
      <c r="E1048491" s="0" t="n">
        <v>1.110013711</v>
      </c>
    </row>
    <row r="1048492" customFormat="false" ht="15" hidden="false" customHeight="false" outlineLevel="0" collapsed="false">
      <c r="A1048492" s="0" t="s">
        <v>45</v>
      </c>
      <c r="D1048492" s="0" t="n">
        <v>1.99364208962287</v>
      </c>
      <c r="E1048492" s="0" t="n">
        <v>0.725323912</v>
      </c>
    </row>
    <row r="1048493" customFormat="false" ht="15" hidden="false" customHeight="false" outlineLevel="0" collapsed="false">
      <c r="A1048493" s="0" t="s">
        <v>46</v>
      </c>
      <c r="D1048493" s="0" t="n">
        <v>2.18773397224793</v>
      </c>
      <c r="E1048493" s="0" t="n">
        <v>-0.231932057</v>
      </c>
    </row>
    <row r="1048494" customFormat="false" ht="15" hidden="false" customHeight="false" outlineLevel="0" collapsed="false">
      <c r="A1048494" s="0" t="s">
        <v>46</v>
      </c>
      <c r="D1048494" s="0" t="n">
        <v>2.05439650412681</v>
      </c>
      <c r="E1048494" s="0" t="n">
        <v>-0.539568093</v>
      </c>
    </row>
    <row r="1048495" customFormat="false" ht="15" hidden="false" customHeight="false" outlineLevel="0" collapsed="false">
      <c r="A1048495" s="0" t="s">
        <v>46</v>
      </c>
      <c r="D1048495" s="0" t="n">
        <v>1.80037469267179</v>
      </c>
      <c r="E1048495" s="0" t="n">
        <v>-1.09243143</v>
      </c>
    </row>
    <row r="1048496" customFormat="false" ht="15" hidden="false" customHeight="false" outlineLevel="0" collapsed="false">
      <c r="A1048496" s="0" t="s">
        <v>46</v>
      </c>
      <c r="D1048496" s="0" t="n">
        <v>1.67096347521723</v>
      </c>
      <c r="E1048496" s="0" t="n">
        <v>-1.337123317</v>
      </c>
    </row>
    <row r="1048497" customFormat="false" ht="15" hidden="false" customHeight="false" outlineLevel="0" collapsed="false">
      <c r="A1048497" s="0" t="s">
        <v>46</v>
      </c>
      <c r="D1048497" s="0" t="n">
        <v>1.63291780963212</v>
      </c>
      <c r="E1048497" s="0" t="n">
        <v>-1.410177302</v>
      </c>
    </row>
    <row r="1048498" customFormat="false" ht="15" hidden="false" customHeight="false" outlineLevel="0" collapsed="false">
      <c r="A1048498" s="0" t="s">
        <v>47</v>
      </c>
      <c r="D1048498" s="0" t="n">
        <v>2.29967661015715</v>
      </c>
      <c r="E1048498" s="0" t="n">
        <v>1.041300922</v>
      </c>
    </row>
    <row r="1048499" customFormat="false" ht="15" hidden="false" customHeight="false" outlineLevel="0" collapsed="false">
      <c r="A1048499" s="0" t="s">
        <v>47</v>
      </c>
      <c r="D1048499" s="0" t="n">
        <v>2.26111050063067</v>
      </c>
      <c r="E1048499" s="0" t="n">
        <v>0.92068108</v>
      </c>
    </row>
    <row r="1048500" customFormat="false" ht="15" hidden="false" customHeight="false" outlineLevel="0" collapsed="false">
      <c r="A1048500" s="0" t="s">
        <v>47</v>
      </c>
      <c r="D1048500" s="0" t="n">
        <v>2.22381718664994</v>
      </c>
      <c r="E1048500" s="0" t="n">
        <v>0.8092399</v>
      </c>
    </row>
    <row r="1048501" customFormat="false" ht="15" hidden="false" customHeight="false" outlineLevel="0" collapsed="false">
      <c r="A1048501" s="0" t="s">
        <v>47</v>
      </c>
      <c r="D1048501" s="0" t="n">
        <v>2.18773397224793</v>
      </c>
      <c r="E1048501" s="0" t="n">
        <v>0.708035793</v>
      </c>
    </row>
    <row r="1048502" customFormat="false" ht="15" hidden="false" customHeight="false" outlineLevel="0" collapsed="false">
      <c r="A1048502" s="0" t="s">
        <v>47</v>
      </c>
      <c r="D1048502" s="0" t="n">
        <v>2.1528028805089</v>
      </c>
      <c r="E1048502" s="0" t="n">
        <v>0.607534824</v>
      </c>
    </row>
    <row r="1048503" customFormat="false" ht="15" hidden="false" customHeight="false" outlineLevel="0" collapsed="false">
      <c r="A1048503" s="0" t="s">
        <v>48</v>
      </c>
      <c r="D1048503" s="0" t="n">
        <v>1.99364208962287</v>
      </c>
      <c r="E1048503" s="0" t="n">
        <v>1.028547414</v>
      </c>
    </row>
    <row r="1048504" customFormat="false" ht="15" hidden="false" customHeight="false" outlineLevel="0" collapsed="false">
      <c r="A1048504" s="0" t="s">
        <v>48</v>
      </c>
      <c r="D1048504" s="0" t="n">
        <v>1.9363784247672</v>
      </c>
      <c r="E1048504" s="0" t="n">
        <v>0.780241887</v>
      </c>
    </row>
    <row r="1048505" customFormat="false" ht="15" hidden="false" customHeight="false" outlineLevel="0" collapsed="false">
      <c r="A1048505" s="0" t="s">
        <v>48</v>
      </c>
      <c r="D1048505" s="0" t="n">
        <v>1.88231225423012</v>
      </c>
      <c r="E1048505" s="0" t="n">
        <v>0.557900031</v>
      </c>
    </row>
    <row r="1048506" customFormat="false" ht="15" hidden="false" customHeight="false" outlineLevel="0" collapsed="false">
      <c r="A1048506" s="0" t="s">
        <v>48</v>
      </c>
      <c r="D1048506" s="0" t="n">
        <v>1.83118335604096</v>
      </c>
      <c r="E1048506" s="0" t="n">
        <v>0.356974899</v>
      </c>
    </row>
    <row r="1048507" customFormat="false" ht="15" hidden="false" customHeight="false" outlineLevel="0" collapsed="false">
      <c r="A1048507" s="0" t="s">
        <v>48</v>
      </c>
      <c r="D1048507" s="0" t="n">
        <v>1.78275847423634</v>
      </c>
      <c r="E1048507" s="0" t="n">
        <v>0.182321557</v>
      </c>
    </row>
    <row r="1048508" customFormat="false" ht="15" hidden="false" customHeight="false" outlineLevel="0" collapsed="false">
      <c r="A1048508" s="0" t="s">
        <v>49</v>
      </c>
      <c r="D1048508" s="0" t="n">
        <v>2.66304625546652</v>
      </c>
      <c r="E1048508" s="0" t="n">
        <v>1.01523068</v>
      </c>
    </row>
    <row r="1048509" customFormat="false" ht="15" hidden="false" customHeight="false" outlineLevel="0" collapsed="false">
      <c r="A1048509" s="0" t="s">
        <v>49</v>
      </c>
      <c r="D1048509" s="0" t="n">
        <v>2.22381718664994</v>
      </c>
      <c r="E1048509" s="0" t="n">
        <v>-0.004008021</v>
      </c>
    </row>
    <row r="1048510" customFormat="false" ht="15" hidden="false" customHeight="false" outlineLevel="0" collapsed="false">
      <c r="A1048510" s="0" t="s">
        <v>49</v>
      </c>
      <c r="D1048510" s="0" t="n">
        <v>2.21003890520707</v>
      </c>
      <c r="E1048510" s="0" t="n">
        <v>-0.044997366</v>
      </c>
    </row>
    <row r="1048511" customFormat="false" ht="15" hidden="false" customHeight="false" outlineLevel="0" collapsed="false">
      <c r="A1048511" s="0" t="s">
        <v>49</v>
      </c>
      <c r="D1048511" s="0" t="n">
        <v>2.17005775444619</v>
      </c>
      <c r="E1048511" s="0" t="n">
        <v>-0.145719654</v>
      </c>
    </row>
    <row r="1048512" customFormat="false" ht="15" hidden="false" customHeight="false" outlineLevel="0" collapsed="false">
      <c r="A1048512" s="0" t="s">
        <v>49</v>
      </c>
      <c r="D1048512" s="0" t="n">
        <v>2.13345409610281</v>
      </c>
      <c r="E1048512" s="0" t="n">
        <v>-0.238891908</v>
      </c>
    </row>
    <row r="1048513" customFormat="false" ht="15" hidden="false" customHeight="false" outlineLevel="0" collapsed="false">
      <c r="A1048513" s="0" t="s">
        <v>50</v>
      </c>
      <c r="D1048513" s="0" t="n">
        <v>5.15405342909862</v>
      </c>
      <c r="E1048513" s="0" t="n">
        <v>0.674270125</v>
      </c>
    </row>
    <row r="1048514" customFormat="false" ht="15" hidden="false" customHeight="false" outlineLevel="0" collapsed="false">
      <c r="A1048514" s="0" t="s">
        <v>50</v>
      </c>
      <c r="D1048514" s="0" t="n">
        <v>4.81020447649205</v>
      </c>
      <c r="E1048514" s="0" t="n">
        <v>0.242553945</v>
      </c>
    </row>
    <row r="1048515" customFormat="false" ht="15" hidden="false" customHeight="false" outlineLevel="0" collapsed="false">
      <c r="A1048515" s="0" t="s">
        <v>50</v>
      </c>
      <c r="D1048515" s="0" t="n">
        <v>4.37958902456536</v>
      </c>
      <c r="E1048515" s="0" t="n">
        <v>-0.207959416</v>
      </c>
    </row>
    <row r="1048516" customFormat="false" ht="15" hidden="false" customHeight="false" outlineLevel="0" collapsed="false">
      <c r="A1048516" s="0" t="s">
        <v>50</v>
      </c>
      <c r="D1048516" s="0" t="n">
        <v>4.27055736714691</v>
      </c>
      <c r="E1048516" s="0" t="n">
        <v>-0.313930228</v>
      </c>
    </row>
    <row r="1048517" customFormat="false" ht="15" hidden="false" customHeight="false" outlineLevel="0" collapsed="false">
      <c r="A1048517" s="0" t="s">
        <v>50</v>
      </c>
      <c r="D1048517" s="0" t="n">
        <v>3.6553171236169</v>
      </c>
      <c r="E1048517" s="0" t="n">
        <v>-0.884380328</v>
      </c>
    </row>
    <row r="1048518" customFormat="false" ht="15" hidden="false" customHeight="false" outlineLevel="0" collapsed="false">
      <c r="A1048518" s="0" t="s">
        <v>51</v>
      </c>
      <c r="D1048518" s="0" t="n">
        <v>3.20900071392504</v>
      </c>
      <c r="E1048518" s="0" t="n">
        <v>0.673709487</v>
      </c>
    </row>
    <row r="1048519" customFormat="false" ht="15" hidden="false" customHeight="false" outlineLevel="0" collapsed="false">
      <c r="A1048519" s="0" t="s">
        <v>51</v>
      </c>
      <c r="D1048519" s="0" t="n">
        <v>2.33213491902445</v>
      </c>
      <c r="E1048519" s="0" t="n">
        <v>-0.531708835</v>
      </c>
    </row>
    <row r="1048520" customFormat="false" ht="15" hidden="false" customHeight="false" outlineLevel="0" collapsed="false">
      <c r="A1048520" s="0" t="s">
        <v>51</v>
      </c>
      <c r="D1048520" s="0" t="n">
        <v>2.18773397224793</v>
      </c>
      <c r="E1048520" s="0" t="n">
        <v>-0.697155202</v>
      </c>
    </row>
    <row r="1048521" customFormat="false" ht="15" hidden="false" customHeight="false" outlineLevel="0" collapsed="false">
      <c r="A1048521" s="0" t="s">
        <v>51</v>
      </c>
      <c r="D1048521" s="0" t="n">
        <v>2.06877006018139</v>
      </c>
      <c r="E1048521" s="0" t="n">
        <v>-0.87803202</v>
      </c>
    </row>
    <row r="1048522" customFormat="false" ht="15" hidden="false" customHeight="false" outlineLevel="0" collapsed="false">
      <c r="A1048522" s="0" t="s">
        <v>51</v>
      </c>
      <c r="D1048522" s="0" t="n">
        <v>2.0423224743469</v>
      </c>
      <c r="E1048522" s="0" t="n">
        <v>-0.914791856</v>
      </c>
    </row>
    <row r="1048523" customFormat="false" ht="15" hidden="false" customHeight="false" outlineLevel="0" collapsed="false">
      <c r="A1048523" s="0" t="s">
        <v>52</v>
      </c>
      <c r="D1048523" s="0" t="n">
        <v>2.4236926036961</v>
      </c>
      <c r="E1048523" s="0" t="n">
        <v>0.065132095</v>
      </c>
    </row>
    <row r="1048524" customFormat="false" ht="15" hidden="false" customHeight="false" outlineLevel="0" collapsed="false">
      <c r="A1048524" s="0" t="s">
        <v>52</v>
      </c>
      <c r="D1048524" s="0" t="n">
        <v>2.33958090779715</v>
      </c>
      <c r="E1048524" s="0" t="n">
        <v>-0.099268002</v>
      </c>
    </row>
    <row r="1048525" customFormat="false" ht="15" hidden="false" customHeight="false" outlineLevel="0" collapsed="false">
      <c r="A1048525" s="0" t="s">
        <v>52</v>
      </c>
      <c r="D1048525" s="0" t="n">
        <v>2.26111050063067</v>
      </c>
      <c r="E1048525" s="0" t="n">
        <v>-0.234204499</v>
      </c>
    </row>
    <row r="1048526" customFormat="false" ht="15" hidden="false" customHeight="false" outlineLevel="0" collapsed="false">
      <c r="A1048526" s="0" t="s">
        <v>52</v>
      </c>
      <c r="D1048526" s="0" t="n">
        <v>2.18773397224793</v>
      </c>
      <c r="E1048526" s="0" t="n">
        <v>-0.333237474</v>
      </c>
    </row>
    <row r="1048527" customFormat="false" ht="15" hidden="false" customHeight="false" outlineLevel="0" collapsed="false">
      <c r="A1048527" s="0" t="s">
        <v>52</v>
      </c>
      <c r="D1048527" s="0" t="n">
        <v>2.11896930526801</v>
      </c>
      <c r="E1048527" s="0" t="n">
        <v>-0.434790937</v>
      </c>
    </row>
    <row r="1048528" customFormat="false" ht="15" hidden="false" customHeight="false" outlineLevel="0" collapsed="false">
      <c r="A1048528" s="0" t="s">
        <v>53</v>
      </c>
      <c r="D1048528" s="0" t="n">
        <v>1.66765676856896</v>
      </c>
      <c r="E1048528" s="0" t="n">
        <v>-0.909563411</v>
      </c>
    </row>
    <row r="1048529" customFormat="false" ht="15" hidden="false" customHeight="false" outlineLevel="0" collapsed="false">
      <c r="A1048529" s="0" t="s">
        <v>53</v>
      </c>
      <c r="D1048529" s="0" t="n">
        <v>1.61183578510519</v>
      </c>
      <c r="E1048529" s="0" t="n">
        <v>-1.021373508</v>
      </c>
    </row>
    <row r="1048530" customFormat="false" ht="15" hidden="false" customHeight="false" outlineLevel="0" collapsed="false">
      <c r="A1048530" s="0" t="s">
        <v>53</v>
      </c>
      <c r="D1048530" s="0" t="n">
        <v>1.45557653660737</v>
      </c>
      <c r="E1048530" s="0" t="n">
        <v>-1.329536027</v>
      </c>
    </row>
    <row r="1048531" customFormat="false" ht="15" hidden="false" customHeight="false" outlineLevel="0" collapsed="false">
      <c r="A1048531" s="0" t="s">
        <v>53</v>
      </c>
      <c r="D1048531" s="0" t="n">
        <v>1.41227654449492</v>
      </c>
      <c r="E1048531" s="0" t="n">
        <v>-1.417578651</v>
      </c>
    </row>
    <row r="1048532" customFormat="false" ht="15" hidden="false" customHeight="false" outlineLevel="0" collapsed="false">
      <c r="A1048532" s="0" t="s">
        <v>53</v>
      </c>
      <c r="D1048532" s="0" t="n">
        <v>1.39388033429759</v>
      </c>
      <c r="E1048532" s="0" t="n">
        <v>-1.452006904</v>
      </c>
    </row>
    <row r="1048533" customFormat="false" ht="15" hidden="false" customHeight="false" outlineLevel="0" collapsed="false">
      <c r="A1048533" s="0" t="s">
        <v>54</v>
      </c>
      <c r="D1048533" s="0" t="n">
        <v>2.26111050063067</v>
      </c>
      <c r="E1048533" s="0" t="n">
        <v>1.07636668</v>
      </c>
    </row>
    <row r="1048534" customFormat="false" ht="15" hidden="false" customHeight="false" outlineLevel="0" collapsed="false">
      <c r="A1048534" s="0" t="s">
        <v>54</v>
      </c>
      <c r="D1048534" s="0" t="n">
        <v>2.18773397224793</v>
      </c>
      <c r="E1048534" s="0" t="n">
        <v>0.863311807</v>
      </c>
    </row>
    <row r="1048535" customFormat="false" ht="15" hidden="false" customHeight="false" outlineLevel="0" collapsed="false">
      <c r="A1048535" s="0" t="s">
        <v>54</v>
      </c>
      <c r="D1048535" s="0" t="n">
        <v>2.11896930526801</v>
      </c>
      <c r="E1048535" s="0" t="n">
        <v>0.672944473</v>
      </c>
    </row>
    <row r="1048536" customFormat="false" ht="15" hidden="false" customHeight="false" outlineLevel="0" collapsed="false">
      <c r="A1048536" s="0" t="s">
        <v>54</v>
      </c>
      <c r="D1048536" s="0" t="n">
        <v>2.05439650412681</v>
      </c>
      <c r="E1048536" s="0" t="n">
        <v>0.500775288</v>
      </c>
    </row>
    <row r="1048537" customFormat="false" ht="15" hidden="false" customHeight="false" outlineLevel="0" collapsed="false">
      <c r="A1048537" s="0" t="s">
        <v>54</v>
      </c>
      <c r="D1048537" s="0" t="n">
        <v>1.9363784247672</v>
      </c>
      <c r="E1048537" s="0" t="n">
        <v>0.209450224</v>
      </c>
    </row>
    <row r="1048538" customFormat="false" ht="15" hidden="false" customHeight="false" outlineLevel="0" collapsed="false">
      <c r="A1048538" s="0" t="s">
        <v>55</v>
      </c>
      <c r="D1048538" s="0" t="n">
        <v>3.22652524793558</v>
      </c>
      <c r="E1048538" s="0" t="n">
        <v>1.211970735</v>
      </c>
    </row>
    <row r="1048539" customFormat="false" ht="15" hidden="false" customHeight="false" outlineLevel="0" collapsed="false">
      <c r="A1048539" s="0" t="s">
        <v>55</v>
      </c>
      <c r="D1048539" s="0" t="n">
        <v>2.79116512702001</v>
      </c>
      <c r="E1048539" s="0" t="n">
        <v>0.38865799</v>
      </c>
    </row>
    <row r="1048540" customFormat="false" ht="15" hidden="false" customHeight="false" outlineLevel="0" collapsed="false">
      <c r="A1048540" s="0" t="s">
        <v>55</v>
      </c>
      <c r="D1048540" s="0" t="n">
        <v>2.52065899528702</v>
      </c>
      <c r="E1048540" s="0" t="n">
        <v>-0.116511345</v>
      </c>
    </row>
    <row r="1048541" customFormat="false" ht="15" hidden="false" customHeight="false" outlineLevel="0" collapsed="false">
      <c r="A1048541" s="0" t="s">
        <v>55</v>
      </c>
      <c r="D1048541" s="0" t="n">
        <v>2.49306670244157</v>
      </c>
      <c r="E1048541" s="0" t="n">
        <v>-0.16857251</v>
      </c>
    </row>
    <row r="1048542" customFormat="false" ht="15" hidden="false" customHeight="false" outlineLevel="0" collapsed="false">
      <c r="A1048542" s="0" t="s">
        <v>55</v>
      </c>
      <c r="D1048542" s="0" t="n">
        <v>2.05420841622572</v>
      </c>
      <c r="E1048542" s="0" t="n">
        <v>-1.008131936</v>
      </c>
    </row>
    <row r="1048543" customFormat="false" ht="15" hidden="false" customHeight="false" outlineLevel="0" collapsed="false">
      <c r="A1048543" s="0" t="s">
        <v>56</v>
      </c>
      <c r="D1048543" s="0" t="n">
        <v>1.90734210222948</v>
      </c>
      <c r="E1048543" s="0" t="n">
        <v>0.456791735</v>
      </c>
    </row>
    <row r="1048544" customFormat="false" ht="15" hidden="false" customHeight="false" outlineLevel="0" collapsed="false">
      <c r="A1048544" s="0" t="s">
        <v>56</v>
      </c>
      <c r="D1048544" s="0" t="n">
        <v>1.71474009150915</v>
      </c>
      <c r="E1048544" s="0" t="n">
        <v>-0.05087233</v>
      </c>
    </row>
    <row r="1048545" customFormat="false" ht="15" hidden="false" customHeight="false" outlineLevel="0" collapsed="false">
      <c r="A1048545" s="0" t="s">
        <v>56</v>
      </c>
      <c r="D1048545" s="0" t="n">
        <v>1.63291780963212</v>
      </c>
      <c r="E1048545" s="0" t="n">
        <v>-0.255537619</v>
      </c>
    </row>
    <row r="1048546" customFormat="false" ht="15" hidden="false" customHeight="false" outlineLevel="0" collapsed="false">
      <c r="A1048546" s="0" t="s">
        <v>56</v>
      </c>
      <c r="D1048546" s="0" t="n">
        <v>1.59317058898479</v>
      </c>
      <c r="E1048546" s="0" t="n">
        <v>-0.356674944</v>
      </c>
    </row>
    <row r="1048547" customFormat="false" ht="15" hidden="false" customHeight="false" outlineLevel="0" collapsed="false">
      <c r="A1048547" s="0" t="s">
        <v>56</v>
      </c>
      <c r="D1048547" s="0" t="n">
        <v>1.3982164682755</v>
      </c>
      <c r="E1048547" s="0" t="n">
        <v>-0.840487768</v>
      </c>
    </row>
    <row r="1048548" customFormat="false" ht="15" hidden="false" customHeight="false" outlineLevel="0" collapsed="false">
      <c r="A1048548" s="0" t="s">
        <v>57</v>
      </c>
      <c r="D1048548" s="0" t="n">
        <v>2.33956607649313</v>
      </c>
      <c r="E1048548" s="0" t="n">
        <v>0.399782325</v>
      </c>
    </row>
    <row r="1048549" customFormat="false" ht="15" hidden="false" customHeight="false" outlineLevel="0" collapsed="false">
      <c r="A1048549" s="0" t="s">
        <v>57</v>
      </c>
      <c r="D1048549" s="0" t="n">
        <v>2.30203209089702</v>
      </c>
      <c r="E1048549" s="0" t="n">
        <v>0.385942442</v>
      </c>
    </row>
    <row r="1048550" customFormat="false" ht="15" hidden="false" customHeight="false" outlineLevel="0" collapsed="false">
      <c r="A1048550" s="0" t="s">
        <v>57</v>
      </c>
      <c r="D1048550" s="0" t="n">
        <v>2.1528028805089</v>
      </c>
      <c r="E1048550" s="0" t="n">
        <v>-0.016332655</v>
      </c>
    </row>
    <row r="1048551" customFormat="false" ht="15" hidden="false" customHeight="false" outlineLevel="0" collapsed="false">
      <c r="A1048551" s="0" t="s">
        <v>57</v>
      </c>
      <c r="D1048551" s="0" t="n">
        <v>1.90896275926973</v>
      </c>
      <c r="E1048551" s="0" t="n">
        <v>-0.473690417</v>
      </c>
    </row>
    <row r="1048552" customFormat="false" ht="15" hidden="false" customHeight="false" outlineLevel="0" collapsed="false">
      <c r="A1048552" s="0" t="s">
        <v>57</v>
      </c>
      <c r="D1048552" s="0" t="n">
        <v>1.71474009150915</v>
      </c>
      <c r="E1048552" s="0" t="n">
        <v>-0.770892529</v>
      </c>
    </row>
    <row r="1048553" customFormat="false" ht="15" hidden="false" customHeight="false" outlineLevel="0" collapsed="false">
      <c r="A1048553" s="0" t="s">
        <v>58</v>
      </c>
      <c r="D1048553" s="0" t="n">
        <v>2.08618335941171</v>
      </c>
      <c r="E1048553" s="0" t="n">
        <v>0.2569651</v>
      </c>
    </row>
    <row r="1048554" customFormat="false" ht="15" hidden="false" customHeight="false" outlineLevel="0" collapsed="false">
      <c r="A1048554" s="0" t="s">
        <v>58</v>
      </c>
      <c r="D1048554" s="0" t="n">
        <v>2.02356357135104</v>
      </c>
      <c r="E1048554" s="0" t="n">
        <v>0.117783036</v>
      </c>
    </row>
    <row r="1048555" customFormat="false" ht="15" hidden="false" customHeight="false" outlineLevel="0" collapsed="false">
      <c r="A1048555" s="0" t="s">
        <v>58</v>
      </c>
      <c r="D1048555" s="0" t="n">
        <v>1.90896275926973</v>
      </c>
      <c r="E1048555" s="0" t="n">
        <v>-0.127833372</v>
      </c>
    </row>
    <row r="1048556" customFormat="false" ht="15" hidden="false" customHeight="false" outlineLevel="0" collapsed="false">
      <c r="A1048556" s="0" t="s">
        <v>58</v>
      </c>
      <c r="D1048556" s="0" t="n">
        <v>1.71474009150915</v>
      </c>
      <c r="E1048556" s="0" t="n">
        <v>-0.534435489</v>
      </c>
    </row>
    <row r="1048557" customFormat="false" ht="15" hidden="false" customHeight="false" outlineLevel="0" collapsed="false">
      <c r="A1048557" s="0" t="s">
        <v>58</v>
      </c>
      <c r="D1048557" s="0" t="n">
        <v>1.63054817173841</v>
      </c>
      <c r="E1048557" s="0" t="n">
        <v>-0.676683455</v>
      </c>
    </row>
    <row r="1048558" customFormat="false" ht="15" hidden="false" customHeight="false" outlineLevel="0" collapsed="false">
      <c r="A1048558" s="0" t="s">
        <v>59</v>
      </c>
      <c r="D1048558" s="0" t="n">
        <v>2.22491807389899</v>
      </c>
      <c r="E1048558" s="0" t="n">
        <v>1.075343662</v>
      </c>
    </row>
    <row r="1048559" customFormat="false" ht="15" hidden="false" customHeight="false" outlineLevel="0" collapsed="false">
      <c r="A1048559" s="0" t="s">
        <v>59</v>
      </c>
      <c r="D1048559" s="0" t="n">
        <v>2.18879912953728</v>
      </c>
      <c r="E1048559" s="0" t="n">
        <v>0.965461776</v>
      </c>
    </row>
    <row r="1048560" customFormat="false" ht="15" hidden="false" customHeight="false" outlineLevel="0" collapsed="false">
      <c r="A1048560" s="0" t="s">
        <v>59</v>
      </c>
      <c r="D1048560" s="0" t="n">
        <v>2.1199690699896</v>
      </c>
      <c r="E1048560" s="0" t="n">
        <v>0.765467842</v>
      </c>
    </row>
    <row r="1048561" customFormat="false" ht="15" hidden="false" customHeight="false" outlineLevel="0" collapsed="false">
      <c r="A1048561" s="0" t="s">
        <v>59</v>
      </c>
      <c r="D1048561" s="0" t="n">
        <v>2.11233027426452</v>
      </c>
      <c r="E1048561" s="0" t="n">
        <v>0.662172376</v>
      </c>
    </row>
    <row r="1048562" customFormat="false" ht="15" hidden="false" customHeight="false" outlineLevel="0" collapsed="false">
      <c r="A1048562" s="0" t="s">
        <v>59</v>
      </c>
      <c r="D1048562" s="0" t="n">
        <v>1.59543303699938</v>
      </c>
      <c r="E1048562" s="0" t="n">
        <v>-0.610277703</v>
      </c>
    </row>
    <row r="1048563" customFormat="false" ht="15" hidden="false" customHeight="false" outlineLevel="0" collapsed="false">
      <c r="A1048563" s="0" t="s">
        <v>60</v>
      </c>
      <c r="D1048563" s="0" t="n">
        <v>2.2975604527323</v>
      </c>
      <c r="E1048563" s="0" t="n">
        <v>0.941958479</v>
      </c>
    </row>
    <row r="1048564" customFormat="false" ht="15" hidden="false" customHeight="false" outlineLevel="0" collapsed="false">
      <c r="A1048564" s="0" t="s">
        <v>60</v>
      </c>
      <c r="D1048564" s="0" t="n">
        <v>2.22345044895031</v>
      </c>
      <c r="E1048564" s="0" t="n">
        <v>0.737164066</v>
      </c>
    </row>
    <row r="1048565" customFormat="false" ht="15" hidden="false" customHeight="false" outlineLevel="0" collapsed="false">
      <c r="A1048565" s="0" t="s">
        <v>60</v>
      </c>
      <c r="D1048565" s="0" t="n">
        <v>2.1528028805089</v>
      </c>
      <c r="E1048565" s="0" t="n">
        <v>0.530628251</v>
      </c>
    </row>
    <row r="1048566" customFormat="false" ht="15" hidden="false" customHeight="false" outlineLevel="0" collapsed="false">
      <c r="A1048566" s="0" t="s">
        <v>60</v>
      </c>
      <c r="D1048566" s="0" t="n">
        <v>2.08618335941171</v>
      </c>
      <c r="E1048566" s="0" t="n">
        <v>0.340037303</v>
      </c>
    </row>
    <row r="1048567" customFormat="false" ht="15" hidden="false" customHeight="false" outlineLevel="0" collapsed="false">
      <c r="A1048567" s="0" t="s">
        <v>60</v>
      </c>
      <c r="D1048567" s="0" t="n">
        <v>2.02356357135104</v>
      </c>
      <c r="E1048567" s="0" t="n">
        <v>0.1806535</v>
      </c>
    </row>
    <row r="1048568" customFormat="false" ht="15" hidden="false" customHeight="false" outlineLevel="0" collapsed="false">
      <c r="A1048568" s="0" t="s">
        <v>61</v>
      </c>
      <c r="D1048568" s="0" t="n">
        <v>1.97900224424596</v>
      </c>
      <c r="E1048568" s="0" t="n">
        <v>0.74678273</v>
      </c>
    </row>
    <row r="1048569" customFormat="false" ht="15" hidden="false" customHeight="false" outlineLevel="0" collapsed="false">
      <c r="A1048569" s="0" t="s">
        <v>61</v>
      </c>
      <c r="D1048569" s="0" t="n">
        <v>1.96459295823168</v>
      </c>
      <c r="E1048569" s="0" t="n">
        <v>0.686172917</v>
      </c>
    </row>
    <row r="1048570" customFormat="false" ht="15" hidden="false" customHeight="false" outlineLevel="0" collapsed="false">
      <c r="A1048570" s="0" t="s">
        <v>61</v>
      </c>
      <c r="D1048570" s="0" t="n">
        <v>1.9363784247672</v>
      </c>
      <c r="E1048570" s="0" t="n">
        <v>0.572165284</v>
      </c>
    </row>
    <row r="1048571" customFormat="false" ht="15" hidden="false" customHeight="false" outlineLevel="0" collapsed="false">
      <c r="A1048571" s="0" t="s">
        <v>61</v>
      </c>
      <c r="D1048571" s="0" t="n">
        <v>1.90788209652617</v>
      </c>
      <c r="E1048571" s="0" t="n">
        <v>0.474991171</v>
      </c>
    </row>
    <row r="1048572" customFormat="false" ht="15" hidden="false" customHeight="false" outlineLevel="0" collapsed="false">
      <c r="A1048572" s="0" t="s">
        <v>61</v>
      </c>
      <c r="D1048572" s="0" t="n">
        <v>1.63252275762481</v>
      </c>
      <c r="E1048572" s="0" t="n">
        <v>-0.442232832</v>
      </c>
    </row>
    <row r="1048573" customFormat="false" ht="15" hidden="false" customHeight="false" outlineLevel="0" collapsed="false">
      <c r="A1048573" s="0" t="s">
        <v>62</v>
      </c>
      <c r="D1048573" s="0" t="n">
        <v>2.29967661015715</v>
      </c>
      <c r="E1048573" s="0" t="n">
        <v>0.97455964</v>
      </c>
    </row>
    <row r="1048574" customFormat="false" ht="15" hidden="false" customHeight="false" outlineLevel="0" collapsed="false">
      <c r="A1048574" s="0" t="s">
        <v>62</v>
      </c>
      <c r="D1048574" s="0" t="n">
        <v>2.22381718664994</v>
      </c>
      <c r="E1048574" s="0" t="n">
        <v>0.708035793</v>
      </c>
    </row>
    <row r="1048575" customFormat="false" ht="15" hidden="false" customHeight="false" outlineLevel="0" collapsed="false">
      <c r="A1048575" s="0" t="s">
        <v>62</v>
      </c>
      <c r="D1048575" s="0" t="n">
        <v>2.13914055289753</v>
      </c>
      <c r="E1048575" s="0" t="n">
        <v>0.457424847</v>
      </c>
    </row>
    <row r="1048576" customFormat="false" ht="15" hidden="false" customHeight="false" outlineLevel="0" collapsed="false">
      <c r="A1048576" s="0" t="s">
        <v>62</v>
      </c>
      <c r="D1048576" s="0" t="n">
        <v>2.08618335941171</v>
      </c>
      <c r="E1048576" s="0" t="n">
        <v>0.242946179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6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34375" defaultRowHeight="12.8" zeroHeight="false" outlineLevelRow="0" outlineLevelCol="0"/>
  <cols>
    <col collapsed="false" customWidth="true" hidden="false" outlineLevel="0" max="5" min="5" style="1" width="15.56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63</v>
      </c>
      <c r="F1" s="1" t="s">
        <v>5</v>
      </c>
      <c r="G1" s="1" t="s">
        <v>64</v>
      </c>
      <c r="H1" s="1" t="s">
        <v>65</v>
      </c>
      <c r="I1" s="1" t="s">
        <v>66</v>
      </c>
      <c r="J1" s="1" t="s">
        <v>67</v>
      </c>
    </row>
    <row r="2" customFormat="false" ht="15" hidden="false" customHeight="false" outlineLevel="0" collapsed="false">
      <c r="A2" s="1" t="str">
        <f aca="false">INDEX(paste_data_here!A:A,(ROW()-2)*5+2)</f>
        <v>[Br]</v>
      </c>
      <c r="B2" s="1" t="n">
        <f aca="false">INDEX(paste_data_here!B:B,(ROW()-2)*5+2)</f>
        <v>0.49279118</v>
      </c>
      <c r="C2" s="1" t="n">
        <f aca="false">INDEX(paste_data_here!C:C,(ROW()-2)*5+2)</f>
        <v>-0.69075257</v>
      </c>
      <c r="D2" s="1" t="n">
        <f aca="false">INDEX(paste_data_here!D:D,(ROW()-2)*5+2)</f>
        <v>2.46300904237641</v>
      </c>
      <c r="E2" s="1" t="n">
        <f aca="false">INDEX(paste_data_here!E:E,(ROW()-2)*5+2)</f>
        <v>0.21913553</v>
      </c>
      <c r="F2" s="1" t="n">
        <f aca="false">INDEX(paste_data_here!F:F,(ROW()-2)*5+2)</f>
        <v>-1.53795306387228</v>
      </c>
      <c r="G2" s="1" t="n">
        <f aca="false">RANK(E2,E:E)</f>
        <v>33</v>
      </c>
      <c r="H2" s="1" t="n">
        <f aca="false">RANK(F2,F:F)</f>
        <v>5</v>
      </c>
      <c r="I2" s="1" t="n">
        <f aca="false">ABS(F2-E2)</f>
        <v>1.75708859387228</v>
      </c>
      <c r="J2" s="1" t="n">
        <f aca="false">I2^2</f>
        <v>3.08736032671607</v>
      </c>
    </row>
    <row r="3" customFormat="false" ht="15" hidden="false" customHeight="false" outlineLevel="0" collapsed="false">
      <c r="A3" s="1" t="str">
        <f aca="false">INDEX(paste_data_here!A:A,(ROW()-2)*5+2)</f>
        <v>[F]</v>
      </c>
      <c r="B3" s="1" t="n">
        <f aca="false">INDEX(paste_data_here!B:B,(ROW()-2)*5+2)</f>
        <v>0.58373237</v>
      </c>
      <c r="C3" s="1" t="n">
        <f aca="false">INDEX(paste_data_here!C:C,(ROW()-2)*5+2)</f>
        <v>-0.637096</v>
      </c>
      <c r="D3" s="1" t="n">
        <f aca="false">INDEX(paste_data_here!D:D,(ROW()-2)*5+2)</f>
        <v>9.74205463447914</v>
      </c>
      <c r="E3" s="1" t="n">
        <f aca="false">INDEX(paste_data_here!E:E,(ROW()-2)*5+2)</f>
        <v>-0.881889305</v>
      </c>
      <c r="F3" s="1" t="n">
        <f aca="false">INDEX(paste_data_here!F:F,(ROW()-2)*5+2)</f>
        <v>-7.16170105262273</v>
      </c>
      <c r="G3" s="1" t="n">
        <f aca="false">RANK(E3,E:E)</f>
        <v>53</v>
      </c>
      <c r="H3" s="1" t="n">
        <f aca="false">RANK(F3,F:F)</f>
        <v>52</v>
      </c>
      <c r="I3" s="1" t="n">
        <f aca="false">ABS(F3-E3)</f>
        <v>6.27981174762273</v>
      </c>
      <c r="J3" s="1" t="n">
        <f aca="false">I3^2</f>
        <v>39.4360355855805</v>
      </c>
    </row>
    <row r="4" customFormat="false" ht="15" hidden="false" customHeight="false" outlineLevel="0" collapsed="false">
      <c r="A4" s="1" t="str">
        <f aca="false">INDEX(paste_data_here!A:A,(ROW()-2)*5+2)</f>
        <v>[O-]C(=O)CCCF</v>
      </c>
      <c r="B4" s="1" t="n">
        <f aca="false">INDEX(paste_data_here!B:B,(ROW()-2)*5+2)</f>
        <v>0.4876101</v>
      </c>
      <c r="C4" s="1" t="n">
        <f aca="false">INDEX(paste_data_here!C:C,(ROW()-2)*5+2)</f>
        <v>-0.7046358</v>
      </c>
      <c r="D4" s="1" t="n">
        <f aca="false">INDEX(paste_data_here!D:D,(ROW()-2)*5+2)</f>
        <v>2.29967661015715</v>
      </c>
      <c r="E4" s="1" t="n">
        <f aca="false">INDEX(paste_data_here!E:E,(ROW()-2)*5+2)</f>
        <v>0.082501222</v>
      </c>
      <c r="F4" s="1" t="n">
        <f aca="false">INDEX(paste_data_here!F:F,(ROW()-2)*5+2)</f>
        <v>-1.44149543657189</v>
      </c>
      <c r="G4" s="1" t="n">
        <f aca="false">RANK(E4,E:E)</f>
        <v>35</v>
      </c>
      <c r="H4" s="1" t="n">
        <f aca="false">RANK(F4,F:F)</f>
        <v>3</v>
      </c>
      <c r="I4" s="1" t="n">
        <f aca="false">ABS(F4-E4)</f>
        <v>1.52399665857189</v>
      </c>
      <c r="J4" s="1" t="n">
        <f aca="false">I4^2</f>
        <v>2.32256581533827</v>
      </c>
    </row>
    <row r="5" customFormat="false" ht="15" hidden="false" customHeight="false" outlineLevel="0" collapsed="false">
      <c r="A5" s="1" t="str">
        <f aca="false">INDEX(paste_data_here!A:A,(ROW()-2)*5+2)</f>
        <v>BrCCBr</v>
      </c>
      <c r="B5" s="1" t="n">
        <f aca="false">INDEX(paste_data_here!B:B,(ROW()-2)*5+2)</f>
        <v>-0.5763024</v>
      </c>
      <c r="C5" s="1" t="n">
        <f aca="false">INDEX(paste_data_here!C:C,(ROW()-2)*5+2)</f>
        <v>-1.3804709</v>
      </c>
      <c r="D5" s="1" t="n">
        <f aca="false">INDEX(paste_data_here!D:D,(ROW()-2)*5+2)</f>
        <v>2.14158704391212</v>
      </c>
      <c r="E5" s="1" t="n">
        <f aca="false">INDEX(paste_data_here!E:E,(ROW()-2)*5+2)</f>
        <v>0.224742273</v>
      </c>
      <c r="F5" s="1" t="n">
        <f aca="false">INDEX(paste_data_here!F:F,(ROW()-2)*5+2)</f>
        <v>-4.49886336274402</v>
      </c>
      <c r="G5" s="1" t="n">
        <f aca="false">RANK(E5,E:E)</f>
        <v>32</v>
      </c>
      <c r="H5" s="1" t="n">
        <f aca="false">RANK(F5,F:F)</f>
        <v>47</v>
      </c>
      <c r="I5" s="1" t="n">
        <f aca="false">ABS(F5-E5)</f>
        <v>4.72360563574402</v>
      </c>
      <c r="J5" s="1" t="n">
        <f aca="false">I5^2</f>
        <v>22.3124502020326</v>
      </c>
    </row>
    <row r="6" customFormat="false" ht="15" hidden="false" customHeight="false" outlineLevel="0" collapsed="false">
      <c r="A6" s="1" t="str">
        <f aca="false">INDEX(paste_data_here!A:A,(ROW()-2)*5+2)</f>
        <v>C(=CBr)Br</v>
      </c>
      <c r="B6" s="1" t="n">
        <f aca="false">INDEX(paste_data_here!B:B,(ROW()-2)*5+2)</f>
        <v>-0.2166733</v>
      </c>
      <c r="C6" s="1" t="n">
        <f aca="false">INDEX(paste_data_here!C:C,(ROW()-2)*5+2)</f>
        <v>-1.0961136</v>
      </c>
      <c r="D6" s="1" t="n">
        <f aca="false">INDEX(paste_data_here!D:D,(ROW()-2)*5+2)</f>
        <v>2.4154430279051</v>
      </c>
      <c r="E6" s="1" t="n">
        <f aca="false">INDEX(paste_data_here!E:E,(ROW()-2)*5+2)</f>
        <v>-1.149169012</v>
      </c>
      <c r="F6" s="1" t="n">
        <f aca="false">INDEX(paste_data_here!F:F,(ROW()-2)*5+2)</f>
        <v>-3.64730728097016</v>
      </c>
      <c r="G6" s="1" t="n">
        <f aca="false">RANK(E6,E:E)</f>
        <v>55</v>
      </c>
      <c r="H6" s="1" t="n">
        <f aca="false">RANK(F6,F:F)</f>
        <v>41</v>
      </c>
      <c r="I6" s="1" t="n">
        <f aca="false">ABS(F6-E6)</f>
        <v>2.49813826897016</v>
      </c>
      <c r="J6" s="1" t="n">
        <f aca="false">I6^2</f>
        <v>6.24069481089323</v>
      </c>
    </row>
    <row r="7" customFormat="false" ht="15" hidden="false" customHeight="false" outlineLevel="0" collapsed="false">
      <c r="A7" s="1" t="str">
        <f aca="false">INDEX(paste_data_here!A:A,(ROW()-2)*5+2)</f>
        <v>C[C@@H]1CC[C@@H](C)CC1</v>
      </c>
      <c r="B7" s="1" t="n">
        <f aca="false">INDEX(paste_data_here!B:B,(ROW()-2)*5+2)</f>
        <v>0.27461526</v>
      </c>
      <c r="C7" s="1" t="n">
        <f aca="false">INDEX(paste_data_here!C:C,(ROW()-2)*5+2)</f>
        <v>-0.800047</v>
      </c>
      <c r="D7" s="1" t="n">
        <f aca="false">INDEX(paste_data_here!D:D,(ROW()-2)*5+2)</f>
        <v>2.46805842724807</v>
      </c>
      <c r="E7" s="1" t="n">
        <f aca="false">INDEX(paste_data_here!E:E,(ROW()-2)*5+2)</f>
        <v>-0.050241216</v>
      </c>
      <c r="F7" s="1" t="n">
        <f aca="false">INDEX(paste_data_here!F:F,(ROW()-2)*5+2)</f>
        <v>-2.16399258325277</v>
      </c>
      <c r="G7" s="1" t="n">
        <f aca="false">RANK(E7,E:E)</f>
        <v>37</v>
      </c>
      <c r="H7" s="1" t="n">
        <f aca="false">RANK(F7,F:F)</f>
        <v>14</v>
      </c>
      <c r="I7" s="1" t="n">
        <f aca="false">ABS(F7-E7)</f>
        <v>2.11375136725277</v>
      </c>
      <c r="J7" s="1" t="n">
        <f aca="false">I7^2</f>
        <v>4.46794484256294</v>
      </c>
    </row>
    <row r="8" customFormat="false" ht="15" hidden="false" customHeight="false" outlineLevel="0" collapsed="false">
      <c r="A8" s="1" t="str">
        <f aca="false">INDEX(paste_data_here!A:A,(ROW()-2)*5+2)</f>
        <v>C1CCCC1</v>
      </c>
      <c r="B8" s="1" t="n">
        <f aca="false">INDEX(paste_data_here!B:B,(ROW()-2)*5+2)</f>
        <v>0.48410827</v>
      </c>
      <c r="C8" s="1" t="n">
        <f aca="false">INDEX(paste_data_here!C:C,(ROW()-2)*5+2)</f>
        <v>-0.7187158</v>
      </c>
      <c r="D8" s="1" t="n">
        <f aca="false">INDEX(paste_data_here!D:D,(ROW()-2)*5+2)</f>
        <v>2.46804292179386</v>
      </c>
      <c r="E8" s="1" t="n">
        <f aca="false">INDEX(paste_data_here!E:E,(ROW()-2)*5+2)</f>
        <v>-0.588787165</v>
      </c>
      <c r="F8" s="1" t="n">
        <f aca="false">INDEX(paste_data_here!F:F,(ROW()-2)*5+2)</f>
        <v>-1.64136687799688</v>
      </c>
      <c r="G8" s="1" t="n">
        <f aca="false">RANK(E8,E:E)</f>
        <v>52</v>
      </c>
      <c r="H8" s="1" t="n">
        <f aca="false">RANK(F8,F:F)</f>
        <v>7</v>
      </c>
      <c r="I8" s="1" t="n">
        <f aca="false">ABS(F8-E8)</f>
        <v>1.05257971299688</v>
      </c>
      <c r="J8" s="1" t="n">
        <f aca="false">I8^2</f>
        <v>1.10792405221259</v>
      </c>
    </row>
    <row r="9" customFormat="false" ht="15" hidden="false" customHeight="false" outlineLevel="0" collapsed="false">
      <c r="A9" s="1" t="str">
        <f aca="false">INDEX(paste_data_here!A:A,(ROW()-2)*5+2)</f>
        <v>C1CCCC2(CC1)CCCCC2</v>
      </c>
      <c r="B9" s="1" t="n">
        <f aca="false">INDEX(paste_data_here!B:B,(ROW()-2)*5+2)</f>
        <v>0.5764663</v>
      </c>
      <c r="C9" s="1" t="n">
        <f aca="false">INDEX(paste_data_here!C:C,(ROW()-2)*5+2)</f>
        <v>-0.63160175</v>
      </c>
      <c r="D9" s="1" t="n">
        <f aca="false">INDEX(paste_data_here!D:D,(ROW()-2)*5+2)</f>
        <v>2.46805842724807</v>
      </c>
      <c r="E9" s="1" t="n">
        <f aca="false">INDEX(paste_data_here!E:E,(ROW()-2)*5+2)</f>
        <v>2.079566534</v>
      </c>
      <c r="F9" s="1" t="n">
        <f aca="false">INDEX(paste_data_here!F:F,(ROW()-2)*5+2)</f>
        <v>-1.24981326890518</v>
      </c>
      <c r="G9" s="1" t="n">
        <f aca="false">RANK(E9,E:E)</f>
        <v>6</v>
      </c>
      <c r="H9" s="1" t="n">
        <f aca="false">RANK(F9,F:F)</f>
        <v>2</v>
      </c>
      <c r="I9" s="1" t="n">
        <f aca="false">ABS(F9-E9)</f>
        <v>3.32937980290518</v>
      </c>
      <c r="J9" s="1" t="n">
        <f aca="false">I9^2</f>
        <v>11.084769871993</v>
      </c>
    </row>
    <row r="10" customFormat="false" ht="15" hidden="false" customHeight="false" outlineLevel="0" collapsed="false">
      <c r="A10" s="1" t="str">
        <f aca="false">INDEX(paste_data_here!A:A,(ROW()-2)*5+2)</f>
        <v>CC(=O)OC(C)=O</v>
      </c>
      <c r="B10" s="1" t="n">
        <f aca="false">INDEX(paste_data_here!B:B,(ROW()-2)*5+2)</f>
        <v>-0.7332244</v>
      </c>
      <c r="C10" s="1" t="n">
        <f aca="false">INDEX(paste_data_here!C:C,(ROW()-2)*5+2)</f>
        <v>-1.3536869</v>
      </c>
      <c r="D10" s="1" t="n">
        <f aca="false">INDEX(paste_data_here!D:D,(ROW()-2)*5+2)</f>
        <v>2.1528028805089</v>
      </c>
      <c r="E10" s="1" t="n">
        <f aca="false">INDEX(paste_data_here!E:E,(ROW()-2)*5+2)</f>
        <v>-0.369615455</v>
      </c>
      <c r="F10" s="1" t="n">
        <f aca="false">INDEX(paste_data_here!F:F,(ROW()-2)*5+2)</f>
        <v>-4.64504422853916</v>
      </c>
      <c r="G10" s="1" t="n">
        <f aca="false">RANK(E10,E:E)</f>
        <v>42</v>
      </c>
      <c r="H10" s="1" t="n">
        <f aca="false">RANK(F10,F:F)</f>
        <v>48</v>
      </c>
      <c r="I10" s="1" t="n">
        <f aca="false">ABS(F10-E10)</f>
        <v>4.27542877353916</v>
      </c>
      <c r="J10" s="1" t="n">
        <f aca="false">I10^2</f>
        <v>18.2792911976066</v>
      </c>
    </row>
    <row r="11" customFormat="false" ht="15" hidden="false" customHeight="false" outlineLevel="0" collapsed="false">
      <c r="A11" s="1" t="str">
        <f aca="false">INDEX(paste_data_here!A:A,(ROW()-2)*5+2)</f>
        <v>CC(=O)Oc1ccccc1</v>
      </c>
      <c r="B11" s="1" t="n">
        <f aca="false">INDEX(paste_data_here!B:B,(ROW()-2)*5+2)</f>
        <v>0.4038537</v>
      </c>
      <c r="C11" s="1" t="n">
        <f aca="false">INDEX(paste_data_here!C:C,(ROW()-2)*5+2)</f>
        <v>-0.7291719</v>
      </c>
      <c r="D11" s="1" t="n">
        <f aca="false">INDEX(paste_data_here!D:D,(ROW()-2)*5+2)</f>
        <v>2.26285654960498</v>
      </c>
      <c r="E11" s="1" t="n">
        <f aca="false">INDEX(paste_data_here!E:E,(ROW()-2)*5+2)</f>
        <v>0.891957055</v>
      </c>
      <c r="F11" s="1" t="n">
        <f aca="false">INDEX(paste_data_here!F:F,(ROW()-2)*5+2)</f>
        <v>-1.5858785770717</v>
      </c>
      <c r="G11" s="1" t="n">
        <f aca="false">RANK(E11,E:E)</f>
        <v>20</v>
      </c>
      <c r="H11" s="1" t="n">
        <f aca="false">RANK(F11,F:F)</f>
        <v>6</v>
      </c>
      <c r="I11" s="1" t="n">
        <f aca="false">ABS(F11-E11)</f>
        <v>2.4778356320717</v>
      </c>
      <c r="J11" s="1" t="n">
        <f aca="false">I11^2</f>
        <v>6.13966941956416</v>
      </c>
    </row>
    <row r="12" customFormat="false" ht="15" hidden="false" customHeight="false" outlineLevel="0" collapsed="false">
      <c r="A12" s="1" t="str">
        <f aca="false">INDEX(paste_data_here!A:A,(ROW()-2)*5+2)</f>
        <v>CC(C)=O</v>
      </c>
      <c r="B12" s="1" t="n">
        <f aca="false">INDEX(paste_data_here!B:B,(ROW()-2)*5+2)</f>
        <v>0.50858474</v>
      </c>
      <c r="C12" s="1" t="n">
        <f aca="false">INDEX(paste_data_here!C:C,(ROW()-2)*5+2)</f>
        <v>-0.68971837</v>
      </c>
      <c r="D12" s="1" t="n">
        <f aca="false">INDEX(paste_data_here!D:D,(ROW()-2)*5+2)</f>
        <v>3.49029324858816</v>
      </c>
      <c r="E12" s="1" t="n">
        <f aca="false">INDEX(paste_data_here!E:E,(ROW()-2)*5+2)</f>
        <v>0.403463105</v>
      </c>
      <c r="F12" s="1" t="n">
        <f aca="false">INDEX(paste_data_here!F:F,(ROW()-2)*5+2)</f>
        <v>-2.41724120821317</v>
      </c>
      <c r="G12" s="1" t="n">
        <f aca="false">RANK(E12,E:E)</f>
        <v>28</v>
      </c>
      <c r="H12" s="1" t="n">
        <f aca="false">RANK(F12,F:F)</f>
        <v>16</v>
      </c>
      <c r="I12" s="1" t="n">
        <f aca="false">ABS(F12-E12)</f>
        <v>2.82070431321317</v>
      </c>
      <c r="J12" s="1" t="n">
        <f aca="false">I12^2</f>
        <v>7.95637282257936</v>
      </c>
    </row>
    <row r="13" customFormat="false" ht="15" hidden="false" customHeight="false" outlineLevel="0" collapsed="false">
      <c r="A13" s="1" t="str">
        <f aca="false">INDEX(paste_data_here!A:A,(ROW()-2)*5+2)</f>
        <v>CC(C)Br</v>
      </c>
      <c r="B13" s="1" t="n">
        <f aca="false">INDEX(paste_data_here!B:B,(ROW()-2)*5+2)</f>
        <v>0.53366286</v>
      </c>
      <c r="C13" s="1" t="n">
        <f aca="false">INDEX(paste_data_here!C:C,(ROW()-2)*5+2)</f>
        <v>-0.70921266</v>
      </c>
      <c r="D13" s="1" t="n">
        <f aca="false">INDEX(paste_data_here!D:D,(ROW()-2)*5+2)</f>
        <v>2.42264767091224</v>
      </c>
      <c r="E13" s="1" t="n">
        <f aca="false">INDEX(paste_data_here!E:E,(ROW()-2)*5+2)</f>
        <v>-0.5642264</v>
      </c>
      <c r="F13" s="1" t="n">
        <f aca="false">INDEX(paste_data_here!F:F,(ROW()-2)*5+2)</f>
        <v>-1.50734073142373</v>
      </c>
      <c r="G13" s="1" t="n">
        <f aca="false">RANK(E13,E:E)</f>
        <v>51</v>
      </c>
      <c r="H13" s="1" t="n">
        <f aca="false">RANK(F13,F:F)</f>
        <v>4</v>
      </c>
      <c r="I13" s="1" t="n">
        <f aca="false">ABS(F13-E13)</f>
        <v>0.943114331423734</v>
      </c>
      <c r="J13" s="1" t="n">
        <f aca="false">I13^2</f>
        <v>0.889464642136836</v>
      </c>
    </row>
    <row r="14" customFormat="false" ht="15" hidden="false" customHeight="false" outlineLevel="0" collapsed="false">
      <c r="A14" s="1" t="str">
        <f aca="false">INDEX(paste_data_here!A:A,(ROW()-2)*5+2)</f>
        <v>CC(C)C(C)O</v>
      </c>
      <c r="B14" s="1" t="n">
        <f aca="false">INDEX(paste_data_here!B:B,(ROW()-2)*5+2)</f>
        <v>0.41306454</v>
      </c>
      <c r="C14" s="1" t="n">
        <f aca="false">INDEX(paste_data_here!C:C,(ROW()-2)*5+2)</f>
        <v>-0.769754</v>
      </c>
      <c r="D14" s="1" t="n">
        <f aca="false">INDEX(paste_data_here!D:D,(ROW()-2)*5+2)</f>
        <v>2.31388432526668</v>
      </c>
      <c r="E14" s="1" t="n">
        <f aca="false">INDEX(paste_data_here!E:E,(ROW()-2)*5+2)</f>
        <v>1.678590771</v>
      </c>
      <c r="F14" s="1" t="n">
        <f aca="false">INDEX(paste_data_here!F:F,(ROW()-2)*5+2)</f>
        <v>-1.74117469150872</v>
      </c>
      <c r="G14" s="1" t="n">
        <f aca="false">RANK(E14,E:E)</f>
        <v>9</v>
      </c>
      <c r="H14" s="1" t="n">
        <f aca="false">RANK(F14,F:F)</f>
        <v>9</v>
      </c>
      <c r="I14" s="1" t="n">
        <f aca="false">ABS(F14-E14)</f>
        <v>3.41976546250872</v>
      </c>
      <c r="J14" s="1" t="n">
        <f aca="false">I14^2</f>
        <v>11.6947958185675</v>
      </c>
    </row>
    <row r="15" customFormat="false" ht="15" hidden="false" customHeight="false" outlineLevel="0" collapsed="false">
      <c r="A15" s="1" t="str">
        <f aca="false">INDEX(paste_data_here!A:A,(ROW()-2)*5+2)</f>
        <v>CC(C)CC(C)=O</v>
      </c>
      <c r="B15" s="1" t="n">
        <f aca="false">INDEX(paste_data_here!B:B,(ROW()-2)*5+2)</f>
        <v>0.036471236</v>
      </c>
      <c r="C15" s="1" t="n">
        <f aca="false">INDEX(paste_data_here!C:C,(ROW()-2)*5+2)</f>
        <v>-0.96519357</v>
      </c>
      <c r="D15" s="1" t="n">
        <f aca="false">INDEX(paste_data_here!D:D,(ROW()-2)*5+2)</f>
        <v>2.29962807134397</v>
      </c>
      <c r="E15" s="1" t="n">
        <f aca="false">INDEX(paste_data_here!E:E,(ROW()-2)*5+2)</f>
        <v>-0.531368525</v>
      </c>
      <c r="F15" s="1" t="n">
        <f aca="false">INDEX(paste_data_here!F:F,(ROW()-2)*5+2)</f>
        <v>-2.77953291396768</v>
      </c>
      <c r="G15" s="1" t="n">
        <f aca="false">RANK(E15,E:E)</f>
        <v>49</v>
      </c>
      <c r="H15" s="1" t="n">
        <f aca="false">RANK(F15,F:F)</f>
        <v>26</v>
      </c>
      <c r="I15" s="1" t="n">
        <f aca="false">ABS(F15-E15)</f>
        <v>2.24816438896768</v>
      </c>
      <c r="J15" s="1" t="n">
        <f aca="false">I15^2</f>
        <v>5.0542431198224</v>
      </c>
    </row>
    <row r="16" customFormat="false" ht="15" hidden="false" customHeight="false" outlineLevel="0" collapsed="false">
      <c r="A16" s="1" t="str">
        <f aca="false">INDEX(paste_data_here!A:A,(ROW()-2)*5+2)</f>
        <v>CC(C)CCO</v>
      </c>
      <c r="B16" s="1" t="n">
        <f aca="false">INDEX(paste_data_here!B:B,(ROW()-2)*5+2)</f>
        <v>0.10721466</v>
      </c>
      <c r="C16" s="1" t="n">
        <f aca="false">INDEX(paste_data_here!C:C,(ROW()-2)*5+2)</f>
        <v>-0.91675466</v>
      </c>
      <c r="D16" s="1" t="n">
        <f aca="false">INDEX(paste_data_here!D:D,(ROW()-2)*5+2)</f>
        <v>3.0210631483218</v>
      </c>
      <c r="E16" s="1" t="n">
        <f aca="false">INDEX(paste_data_here!E:E,(ROW()-2)*5+2)</f>
        <v>4.615120517</v>
      </c>
      <c r="F16" s="1" t="n">
        <f aca="false">INDEX(paste_data_here!F:F,(ROW()-2)*5+2)</f>
        <v>-3.39007489974641</v>
      </c>
      <c r="G16" s="1" t="n">
        <f aca="false">RANK(E16,E:E)</f>
        <v>1</v>
      </c>
      <c r="H16" s="1" t="n">
        <f aca="false">RANK(F16,F:F)</f>
        <v>36</v>
      </c>
      <c r="I16" s="1" t="n">
        <f aca="false">ABS(F16-E16)</f>
        <v>8.00519541674641</v>
      </c>
      <c r="J16" s="1" t="n">
        <f aca="false">I16^2</f>
        <v>64.0831536602977</v>
      </c>
    </row>
    <row r="17" customFormat="false" ht="15" hidden="false" customHeight="false" outlineLevel="0" collapsed="false">
      <c r="A17" s="1" t="str">
        <f aca="false">INDEX(paste_data_here!A:A,(ROW()-2)*5+2)</f>
        <v>CC(C)CO</v>
      </c>
      <c r="B17" s="1" t="n">
        <f aca="false">INDEX(paste_data_here!B:B,(ROW()-2)*5+2)</f>
        <v>-0.00731552</v>
      </c>
      <c r="C17" s="1" t="n">
        <f aca="false">INDEX(paste_data_here!C:C,(ROW()-2)*5+2)</f>
        <v>-1.0167544</v>
      </c>
      <c r="D17" s="1" t="n">
        <f aca="false">INDEX(paste_data_here!D:D,(ROW()-2)*5+2)</f>
        <v>2.46399936899543</v>
      </c>
      <c r="E17" s="1" t="n">
        <f aca="false">INDEX(paste_data_here!E:E,(ROW()-2)*5+2)</f>
        <v>2.068266837</v>
      </c>
      <c r="F17" s="1" t="n">
        <f aca="false">INDEX(paste_data_here!F:F,(ROW()-2)*5+2)</f>
        <v>-3.19928362716007</v>
      </c>
      <c r="G17" s="1" t="n">
        <f aca="false">RANK(E17,E:E)</f>
        <v>7</v>
      </c>
      <c r="H17" s="1" t="n">
        <f aca="false">RANK(F17,F:F)</f>
        <v>31</v>
      </c>
      <c r="I17" s="1" t="n">
        <f aca="false">ABS(F17-E17)</f>
        <v>5.26755046416007</v>
      </c>
      <c r="J17" s="1" t="n">
        <f aca="false">I17^2</f>
        <v>27.747087892473</v>
      </c>
    </row>
    <row r="18" customFormat="false" ht="15" hidden="false" customHeight="false" outlineLevel="0" collapsed="false">
      <c r="A18" s="1" t="str">
        <f aca="false">INDEX(paste_data_here!A:A,(ROW()-2)*5+2)</f>
        <v>CC(C)I</v>
      </c>
      <c r="B18" s="1" t="n">
        <f aca="false">INDEX(paste_data_here!B:B,(ROW()-2)*5+2)</f>
        <v>0.23052913</v>
      </c>
      <c r="C18" s="1" t="n">
        <f aca="false">INDEX(paste_data_here!C:C,(ROW()-2)*5+2)</f>
        <v>-0.8441573</v>
      </c>
      <c r="D18" s="1" t="n">
        <f aca="false">INDEX(paste_data_here!D:D,(ROW()-2)*5+2)</f>
        <v>2.27308071128238</v>
      </c>
      <c r="E18" s="1" t="n">
        <f aca="false">INDEX(paste_data_here!E:E,(ROW()-2)*5+2)</f>
        <v>-0.40947313</v>
      </c>
      <c r="F18" s="1" t="n">
        <f aca="false">INDEX(paste_data_here!F:F,(ROW()-2)*5+2)</f>
        <v>-2.1491649437667</v>
      </c>
      <c r="G18" s="1" t="n">
        <f aca="false">RANK(E18,E:E)</f>
        <v>44</v>
      </c>
      <c r="H18" s="1" t="n">
        <f aca="false">RANK(F18,F:F)</f>
        <v>13</v>
      </c>
      <c r="I18" s="1" t="n">
        <f aca="false">ABS(F18-E18)</f>
        <v>1.7396918137667</v>
      </c>
      <c r="J18" s="1" t="n">
        <f aca="false">I18^2</f>
        <v>3.02652760688688</v>
      </c>
    </row>
    <row r="19" customFormat="false" ht="15" hidden="false" customHeight="false" outlineLevel="0" collapsed="false">
      <c r="A19" s="1" t="str">
        <f aca="false">INDEX(paste_data_here!A:A,(ROW()-2)*5+2)</f>
        <v>CC(C)OB(OC(C)C)OC(C)C</v>
      </c>
      <c r="B19" s="1" t="n">
        <f aca="false">INDEX(paste_data_here!B:B,(ROW()-2)*5+2)</f>
        <v>0.053190876</v>
      </c>
      <c r="C19" s="1" t="n">
        <f aca="false">INDEX(paste_data_here!C:C,(ROW()-2)*5+2)</f>
        <v>-0.96158576</v>
      </c>
      <c r="D19" s="1" t="n">
        <f aca="false">INDEX(paste_data_here!D:D,(ROW()-2)*5+2)</f>
        <v>2.1528028805089</v>
      </c>
      <c r="E19" s="1" t="n">
        <f aca="false">INDEX(paste_data_here!E:E,(ROW()-2)*5+2)</f>
        <v>-0.432322562</v>
      </c>
      <c r="F19" s="1" t="n">
        <f aca="false">INDEX(paste_data_here!F:F,(ROW()-2)*5+2)</f>
        <v>-2.56779767786874</v>
      </c>
      <c r="G19" s="1" t="n">
        <f aca="false">RANK(E19,E:E)</f>
        <v>45</v>
      </c>
      <c r="H19" s="1" t="n">
        <f aca="false">RANK(F19,F:F)</f>
        <v>19</v>
      </c>
      <c r="I19" s="1" t="n">
        <f aca="false">ABS(F19-E19)</f>
        <v>2.13547511586874</v>
      </c>
      <c r="J19" s="1" t="n">
        <f aca="false">I19^2</f>
        <v>4.5602539704946</v>
      </c>
    </row>
    <row r="20" customFormat="false" ht="15" hidden="false" customHeight="false" outlineLevel="0" collapsed="false">
      <c r="A20" s="1" t="str">
        <f aca="false">INDEX(paste_data_here!A:A,(ROW()-2)*5+2)</f>
        <v>Cc1ccc(O)cc1</v>
      </c>
      <c r="B20" s="1" t="n">
        <f aca="false">INDEX(paste_data_here!B:B,(ROW()-2)*5+2)</f>
        <v>0.51710147</v>
      </c>
      <c r="C20" s="1" t="n">
        <f aca="false">INDEX(paste_data_here!C:C,(ROW()-2)*5+2)</f>
        <v>-0.6745864</v>
      </c>
      <c r="D20" s="1" t="n">
        <f aca="false">INDEX(paste_data_here!D:D,(ROW()-2)*5+2)</f>
        <v>2.1528028805089</v>
      </c>
      <c r="E20" s="1" t="n">
        <f aca="false">INDEX(paste_data_here!E:E,(ROW()-2)*5+2)</f>
        <v>1.877937165</v>
      </c>
      <c r="F20" s="1" t="n">
        <f aca="false">INDEX(paste_data_here!F:F,(ROW()-2)*5+2)</f>
        <v>-1.18966455647835</v>
      </c>
      <c r="G20" s="1" t="n">
        <f aca="false">RANK(E20,E:E)</f>
        <v>8</v>
      </c>
      <c r="H20" s="1" t="n">
        <f aca="false">RANK(F20,F:F)</f>
        <v>1</v>
      </c>
      <c r="I20" s="1" t="n">
        <f aca="false">ABS(F20-E20)</f>
        <v>3.06760172147835</v>
      </c>
      <c r="J20" s="1" t="n">
        <f aca="false">I20^2</f>
        <v>9.41018032161693</v>
      </c>
    </row>
    <row r="21" customFormat="false" ht="15" hidden="false" customHeight="false" outlineLevel="0" collapsed="false">
      <c r="A21" s="1" t="str">
        <f aca="false">INDEX(paste_data_here!A:A,(ROW()-2)*5+2)</f>
        <v>Cc1cccc(c1)C#N</v>
      </c>
      <c r="B21" s="1" t="n">
        <f aca="false">INDEX(paste_data_here!B:B,(ROW()-2)*5+2)</f>
        <v>-1.2391613</v>
      </c>
      <c r="C21" s="1" t="n">
        <f aca="false">INDEX(paste_data_here!C:C,(ROW()-2)*5+2)</f>
        <v>-1.8188509</v>
      </c>
      <c r="D21" s="1" t="n">
        <f aca="false">INDEX(paste_data_here!D:D,(ROW()-2)*5+2)</f>
        <v>2.22381718664994</v>
      </c>
      <c r="E21" s="1" t="n">
        <f aca="false">INDEX(paste_data_here!E:E,(ROW()-2)*5+2)</f>
        <v>0.31481074</v>
      </c>
      <c r="F21" s="1" t="n">
        <f aca="false">INDEX(paste_data_here!F:F,(ROW()-2)*5+2)</f>
        <v>-6.72990400919891</v>
      </c>
      <c r="G21" s="1" t="n">
        <f aca="false">RANK(E21,E:E)</f>
        <v>30</v>
      </c>
      <c r="H21" s="1" t="n">
        <f aca="false">RANK(F21,F:F)</f>
        <v>51</v>
      </c>
      <c r="I21" s="1" t="n">
        <f aca="false">ABS(F21-E21)</f>
        <v>7.04471474919891</v>
      </c>
      <c r="J21" s="1" t="n">
        <f aca="false">I21^2</f>
        <v>49.6280058975807</v>
      </c>
    </row>
    <row r="22" customFormat="false" ht="15" hidden="false" customHeight="false" outlineLevel="0" collapsed="false">
      <c r="A22" s="1" t="str">
        <f aca="false">INDEX(paste_data_here!A:A,(ROW()-2)*5+2)</f>
        <v>Cc1cccc(F)c1</v>
      </c>
      <c r="B22" s="1" t="n">
        <f aca="false">INDEX(paste_data_here!B:B,(ROW()-2)*5+2)</f>
        <v>-0.0007201396</v>
      </c>
      <c r="C22" s="1" t="n">
        <f aca="false">INDEX(paste_data_here!C:C,(ROW()-2)*5+2)</f>
        <v>-0.9441682</v>
      </c>
      <c r="D22" s="1" t="n">
        <f aca="false">INDEX(paste_data_here!D:D,(ROW()-2)*5+2)</f>
        <v>2.29967661015715</v>
      </c>
      <c r="E22" s="1" t="n">
        <f aca="false">INDEX(paste_data_here!E:E,(ROW()-2)*5+2)</f>
        <v>-0.497580397</v>
      </c>
      <c r="F22" s="1" t="n">
        <f aca="false">INDEX(paste_data_here!F:F,(ROW()-2)*5+2)</f>
        <v>-2.76537488262942</v>
      </c>
      <c r="G22" s="1" t="n">
        <f aca="false">RANK(E22,E:E)</f>
        <v>47</v>
      </c>
      <c r="H22" s="1" t="n">
        <f aca="false">RANK(F22,F:F)</f>
        <v>25</v>
      </c>
      <c r="I22" s="1" t="n">
        <f aca="false">ABS(F22-E22)</f>
        <v>2.26779448562942</v>
      </c>
      <c r="J22" s="1" t="n">
        <f aca="false">I22^2</f>
        <v>5.14289182905118</v>
      </c>
    </row>
    <row r="23" customFormat="false" ht="15" hidden="false" customHeight="false" outlineLevel="0" collapsed="false">
      <c r="A23" s="1" t="str">
        <f aca="false">INDEX(paste_data_here!A:A,(ROW()-2)*5+2)</f>
        <v>Cc1cccc(N)c1</v>
      </c>
      <c r="B23" s="1" t="n">
        <f aca="false">INDEX(paste_data_here!B:B,(ROW()-2)*5+2)</f>
        <v>0.07773225</v>
      </c>
      <c r="C23" s="1" t="n">
        <f aca="false">INDEX(paste_data_here!C:C,(ROW()-2)*5+2)</f>
        <v>-0.9247505</v>
      </c>
      <c r="D23" s="1" t="n">
        <f aca="false">INDEX(paste_data_here!D:D,(ROW()-2)*5+2)</f>
        <v>2.29967661015715</v>
      </c>
      <c r="E23" s="1" t="n">
        <f aca="false">INDEX(paste_data_here!E:E,(ROW()-2)*5+2)</f>
        <v>1.336368552</v>
      </c>
      <c r="F23" s="1" t="n">
        <f aca="false">INDEX(paste_data_here!F:F,(ROW()-2)*5+2)</f>
        <v>-2.60854063572303</v>
      </c>
      <c r="G23" s="1" t="n">
        <f aca="false">RANK(E23,E:E)</f>
        <v>10</v>
      </c>
      <c r="H23" s="1" t="n">
        <f aca="false">RANK(F23,F:F)</f>
        <v>21</v>
      </c>
      <c r="I23" s="1" t="n">
        <f aca="false">ABS(F23-E23)</f>
        <v>3.94490918772303</v>
      </c>
      <c r="J23" s="1" t="n">
        <f aca="false">I23^2</f>
        <v>15.5623084993816</v>
      </c>
    </row>
    <row r="24" customFormat="false" ht="15" hidden="false" customHeight="false" outlineLevel="0" collapsed="false">
      <c r="A24" s="1" t="str">
        <f aca="false">INDEX(paste_data_here!A:A,(ROW()-2)*5+2)</f>
        <v>CC1CCCCC1=O</v>
      </c>
      <c r="B24" s="1" t="n">
        <f aca="false">INDEX(paste_data_here!B:B,(ROW()-2)*5+2)</f>
        <v>-0.20820232</v>
      </c>
      <c r="C24" s="1" t="n">
        <f aca="false">INDEX(paste_data_here!C:C,(ROW()-2)*5+2)</f>
        <v>-1.0580295</v>
      </c>
      <c r="D24" s="1" t="n">
        <f aca="false">INDEX(paste_data_here!D:D,(ROW()-2)*5+2)</f>
        <v>2.3395391104858</v>
      </c>
      <c r="E24" s="1" t="n">
        <f aca="false">INDEX(paste_data_here!E:E,(ROW()-2)*5+2)</f>
        <v>0.612479277</v>
      </c>
      <c r="F24" s="1" t="n">
        <f aca="false">INDEX(paste_data_here!F:F,(ROW()-2)*5+2)</f>
        <v>-3.41701253150537</v>
      </c>
      <c r="G24" s="1" t="n">
        <f aca="false">RANK(E24,E:E)</f>
        <v>26</v>
      </c>
      <c r="H24" s="1" t="n">
        <f aca="false">RANK(F24,F:F)</f>
        <v>37</v>
      </c>
      <c r="I24" s="1" t="n">
        <f aca="false">ABS(F24-E24)</f>
        <v>4.02949180850537</v>
      </c>
      <c r="J24" s="1" t="n">
        <f aca="false">I24^2</f>
        <v>16.2368042348119</v>
      </c>
    </row>
    <row r="25" customFormat="false" ht="15" hidden="false" customHeight="false" outlineLevel="0" collapsed="false">
      <c r="A25" s="1" t="str">
        <f aca="false">INDEX(paste_data_here!A:A,(ROW()-2)*5+2)</f>
        <v>Cc1ccccc1F</v>
      </c>
      <c r="B25" s="1" t="n">
        <f aca="false">INDEX(paste_data_here!B:B,(ROW()-2)*5+2)</f>
        <v>0.0097332485</v>
      </c>
      <c r="C25" s="1" t="n">
        <f aca="false">INDEX(paste_data_here!C:C,(ROW()-2)*5+2)</f>
        <v>-0.9243379</v>
      </c>
      <c r="D25" s="1" t="n">
        <f aca="false">INDEX(paste_data_here!D:D,(ROW()-2)*5+2)</f>
        <v>2.29967661015715</v>
      </c>
      <c r="E25" s="1" t="n">
        <f aca="false">INDEX(paste_data_here!E:E,(ROW()-2)*5+2)</f>
        <v>-0.386398045</v>
      </c>
      <c r="F25" s="1" t="n">
        <f aca="false">INDEX(paste_data_here!F:F,(ROW()-2)*5+2)</f>
        <v>-2.69396044060345</v>
      </c>
      <c r="G25" s="1" t="n">
        <f aca="false">RANK(E25,E:E)</f>
        <v>43</v>
      </c>
      <c r="H25" s="1" t="n">
        <f aca="false">RANK(F25,F:F)</f>
        <v>23</v>
      </c>
      <c r="I25" s="1" t="n">
        <f aca="false">ABS(F25-E25)</f>
        <v>2.30756239560345</v>
      </c>
      <c r="J25" s="1" t="n">
        <f aca="false">I25^2</f>
        <v>5.32484420960312</v>
      </c>
    </row>
    <row r="26" customFormat="false" ht="15" hidden="false" customHeight="false" outlineLevel="0" collapsed="false">
      <c r="A26" s="1" t="str">
        <f aca="false">INDEX(paste_data_here!A:A,(ROW()-2)*5+2)</f>
        <v>CCC(=O)CC</v>
      </c>
      <c r="B26" s="1" t="n">
        <f aca="false">INDEX(paste_data_here!B:B,(ROW()-2)*5+2)</f>
        <v>-0.20066288</v>
      </c>
      <c r="C26" s="1" t="n">
        <f aca="false">INDEX(paste_data_here!C:C,(ROW()-2)*5+2)</f>
        <v>-1.0560257</v>
      </c>
      <c r="D26" s="1" t="n">
        <f aca="false">INDEX(paste_data_here!D:D,(ROW()-2)*5+2)</f>
        <v>2.46387330291118</v>
      </c>
      <c r="E26" s="1" t="n">
        <f aca="false">INDEX(paste_data_here!E:E,(ROW()-2)*5+2)</f>
        <v>-0.525262672</v>
      </c>
      <c r="F26" s="1" t="n">
        <f aca="false">INDEX(paste_data_here!F:F,(ROW()-2)*5+2)</f>
        <v>-3.56870742779406</v>
      </c>
      <c r="G26" s="1" t="n">
        <f aca="false">RANK(E26,E:E)</f>
        <v>48</v>
      </c>
      <c r="H26" s="1" t="n">
        <f aca="false">RANK(F26,F:F)</f>
        <v>40</v>
      </c>
      <c r="I26" s="1" t="n">
        <f aca="false">ABS(F26-E26)</f>
        <v>3.04344475579406</v>
      </c>
      <c r="J26" s="1" t="n">
        <f aca="false">I26^2</f>
        <v>9.26255598157038</v>
      </c>
    </row>
    <row r="27" customFormat="false" ht="15" hidden="false" customHeight="false" outlineLevel="0" collapsed="false">
      <c r="A27" s="1" t="str">
        <f aca="false">INDEX(paste_data_here!A:A,(ROW()-2)*5+2)</f>
        <v>CCC(C)(C)S</v>
      </c>
      <c r="B27" s="1" t="n">
        <f aca="false">INDEX(paste_data_here!B:B,(ROW()-2)*5+2)</f>
        <v>-0.16229287</v>
      </c>
      <c r="C27" s="1" t="n">
        <f aca="false">INDEX(paste_data_here!C:C,(ROW()-2)*5+2)</f>
        <v>-1.0484356</v>
      </c>
      <c r="D27" s="1" t="n">
        <f aca="false">INDEX(paste_data_here!D:D,(ROW()-2)*5+2)</f>
        <v>2.3808941793199</v>
      </c>
      <c r="E27" s="1" t="n">
        <f aca="false">INDEX(paste_data_here!E:E,(ROW()-2)*5+2)</f>
        <v>-0.258770729</v>
      </c>
      <c r="F27" s="1" t="n">
        <f aca="false">INDEX(paste_data_here!F:F,(ROW()-2)*5+2)</f>
        <v>-3.38516760769889</v>
      </c>
      <c r="G27" s="1" t="n">
        <f aca="false">RANK(E27,E:E)</f>
        <v>39</v>
      </c>
      <c r="H27" s="1" t="n">
        <f aca="false">RANK(F27,F:F)</f>
        <v>35</v>
      </c>
      <c r="I27" s="1" t="n">
        <f aca="false">ABS(F27-E27)</f>
        <v>3.12639687869889</v>
      </c>
      <c r="J27" s="1" t="n">
        <f aca="false">I27^2</f>
        <v>9.77435744313814</v>
      </c>
    </row>
    <row r="28" customFormat="false" ht="15" hidden="false" customHeight="false" outlineLevel="0" collapsed="false">
      <c r="A28" s="1" t="str">
        <f aca="false">INDEX(paste_data_here!A:A,(ROW()-2)*5+2)</f>
        <v>CCC(C)CC(O)CC</v>
      </c>
      <c r="B28" s="1" t="n">
        <f aca="false">INDEX(paste_data_here!B:B,(ROW()-2)*5+2)</f>
        <v>0.115763605</v>
      </c>
      <c r="C28" s="1" t="n">
        <f aca="false">INDEX(paste_data_here!C:C,(ROW()-2)*5+2)</f>
        <v>-0.8818721</v>
      </c>
      <c r="D28" s="1" t="n">
        <f aca="false">INDEX(paste_data_here!D:D,(ROW()-2)*5+2)</f>
        <v>2.46769708274991</v>
      </c>
      <c r="E28" s="1" t="n">
        <f aca="false">INDEX(paste_data_here!E:E,(ROW()-2)*5+2)</f>
        <v>0.722657438</v>
      </c>
      <c r="F28" s="1" t="n">
        <f aca="false">INDEX(paste_data_here!F:F,(ROW()-2)*5+2)</f>
        <v>-2.62323555800829</v>
      </c>
      <c r="G28" s="1" t="n">
        <f aca="false">RANK(E28,E:E)</f>
        <v>23</v>
      </c>
      <c r="H28" s="1" t="n">
        <f aca="false">RANK(F28,F:F)</f>
        <v>22</v>
      </c>
      <c r="I28" s="1" t="n">
        <f aca="false">ABS(F28-E28)</f>
        <v>3.34589299600829</v>
      </c>
      <c r="J28" s="1" t="n">
        <f aca="false">I28^2</f>
        <v>11.1949999407373</v>
      </c>
    </row>
    <row r="29" customFormat="false" ht="15" hidden="false" customHeight="false" outlineLevel="0" collapsed="false">
      <c r="A29" s="1" t="str">
        <f aca="false">INDEX(paste_data_here!A:A,(ROW()-2)*5+2)</f>
        <v>CCC(O)CC</v>
      </c>
      <c r="B29" s="1" t="n">
        <f aca="false">INDEX(paste_data_here!B:B,(ROW()-2)*5+2)</f>
        <v>-0.30899492</v>
      </c>
      <c r="C29" s="1" t="n">
        <f aca="false">INDEX(paste_data_here!C:C,(ROW()-2)*5+2)</f>
        <v>-1.1714342</v>
      </c>
      <c r="D29" s="1" t="n">
        <f aca="false">INDEX(paste_data_here!D:D,(ROW()-2)*5+2)</f>
        <v>2.2252854857488</v>
      </c>
      <c r="E29" s="1" t="n">
        <f aca="false">INDEX(paste_data_here!E:E,(ROW()-2)*5+2)</f>
        <v>1.193012964</v>
      </c>
      <c r="F29" s="1" t="n">
        <f aca="false">INDEX(paste_data_here!F:F,(ROW()-2)*5+2)</f>
        <v>-3.71291309372469</v>
      </c>
      <c r="G29" s="1" t="n">
        <f aca="false">RANK(E29,E:E)</f>
        <v>12</v>
      </c>
      <c r="H29" s="1" t="n">
        <f aca="false">RANK(F29,F:F)</f>
        <v>42</v>
      </c>
      <c r="I29" s="1" t="n">
        <f aca="false">ABS(F29-E29)</f>
        <v>4.90592605772469</v>
      </c>
      <c r="J29" s="1" t="n">
        <f aca="false">I29^2</f>
        <v>24.0681104838621</v>
      </c>
    </row>
    <row r="30" customFormat="false" ht="15" hidden="false" customHeight="false" outlineLevel="0" collapsed="false">
      <c r="A30" s="1" t="str">
        <f aca="false">INDEX(paste_data_here!A:A,(ROW()-2)*5+2)</f>
        <v>CCc1ccccc1</v>
      </c>
      <c r="B30" s="1" t="n">
        <f aca="false">INDEX(paste_data_here!B:B,(ROW()-2)*5+2)</f>
        <v>0.2821343</v>
      </c>
      <c r="C30" s="1" t="n">
        <f aca="false">INDEX(paste_data_here!C:C,(ROW()-2)*5+2)</f>
        <v>-0.8156044</v>
      </c>
      <c r="D30" s="1" t="n">
        <f aca="false">INDEX(paste_data_here!D:D,(ROW()-2)*5+2)</f>
        <v>2.36909655111508</v>
      </c>
      <c r="E30" s="1" t="n">
        <f aca="false">INDEX(paste_data_here!E:E,(ROW()-2)*5+2)</f>
        <v>-0.295714244</v>
      </c>
      <c r="F30" s="1" t="n">
        <f aca="false">INDEX(paste_data_here!F:F,(ROW()-2)*5+2)</f>
        <v>-2.10050280772705</v>
      </c>
      <c r="G30" s="1" t="n">
        <f aca="false">RANK(E30,E:E)</f>
        <v>40</v>
      </c>
      <c r="H30" s="1" t="n">
        <f aca="false">RANK(F30,F:F)</f>
        <v>11</v>
      </c>
      <c r="I30" s="1" t="n">
        <f aca="false">ABS(F30-E30)</f>
        <v>1.80478856372705</v>
      </c>
      <c r="J30" s="1" t="n">
        <f aca="false">I30^2</f>
        <v>3.25726175975995</v>
      </c>
    </row>
    <row r="31" customFormat="false" ht="15" hidden="false" customHeight="false" outlineLevel="0" collapsed="false">
      <c r="A31" s="1" t="str">
        <f aca="false">INDEX(paste_data_here!A:A,(ROW()-2)*5+2)</f>
        <v>CCCC(Cl)=O</v>
      </c>
      <c r="B31" s="1" t="n">
        <f aca="false">INDEX(paste_data_here!B:B,(ROW()-2)*5+2)</f>
        <v>-0.4304695</v>
      </c>
      <c r="C31" s="1" t="n">
        <f aca="false">INDEX(paste_data_here!C:C,(ROW()-2)*5+2)</f>
        <v>-1.1439356</v>
      </c>
      <c r="D31" s="1" t="n">
        <f aca="false">INDEX(paste_data_here!D:D,(ROW()-2)*5+2)</f>
        <v>2.29497913168108</v>
      </c>
      <c r="E31" s="1" t="n">
        <f aca="false">INDEX(paste_data_here!E:E,(ROW()-2)*5+2)</f>
        <v>-0.555997342</v>
      </c>
      <c r="F31" s="1" t="n">
        <f aca="false">INDEX(paste_data_here!F:F,(ROW()-2)*5+2)</f>
        <v>-3.89127813568902</v>
      </c>
      <c r="G31" s="1" t="n">
        <f aca="false">RANK(E31,E:E)</f>
        <v>50</v>
      </c>
      <c r="H31" s="1" t="n">
        <f aca="false">RANK(F31,F:F)</f>
        <v>44</v>
      </c>
      <c r="I31" s="1" t="n">
        <f aca="false">ABS(F31-E31)</f>
        <v>3.33528079368902</v>
      </c>
      <c r="J31" s="1" t="n">
        <f aca="false">I31^2</f>
        <v>11.1240979727508</v>
      </c>
    </row>
    <row r="32" customFormat="false" ht="15" hidden="false" customHeight="false" outlineLevel="0" collapsed="false">
      <c r="A32" s="1" t="str">
        <f aca="false">INDEX(paste_data_here!A:A,(ROW()-2)*5+2)</f>
        <v>CCCc1ccccc1N</v>
      </c>
      <c r="B32" s="1" t="n">
        <f aca="false">INDEX(paste_data_here!B:B,(ROW()-2)*5+2)</f>
        <v>-0.114017785</v>
      </c>
      <c r="C32" s="1" t="n">
        <f aca="false">INDEX(paste_data_here!C:C,(ROW()-2)*5+2)</f>
        <v>-0.99114203</v>
      </c>
      <c r="D32" s="1" t="n">
        <f aca="false">INDEX(paste_data_here!D:D,(ROW()-2)*5+2)</f>
        <v>1.77571495312297</v>
      </c>
      <c r="E32" s="1" t="n">
        <f aca="false">INDEX(paste_data_here!E:E,(ROW()-2)*5+2)</f>
        <v>-0.437265421</v>
      </c>
      <c r="F32" s="1" t="n">
        <f aca="false">INDEX(paste_data_here!F:F,(ROW()-2)*5+2)</f>
        <v>-2.38573453072323</v>
      </c>
      <c r="G32" s="1" t="n">
        <f aca="false">RANK(E32,E:E)</f>
        <v>46</v>
      </c>
      <c r="H32" s="1" t="n">
        <f aca="false">RANK(F32,F:F)</f>
        <v>15</v>
      </c>
      <c r="I32" s="1" t="n">
        <f aca="false">ABS(F32-E32)</f>
        <v>1.94846910972323</v>
      </c>
      <c r="J32" s="1" t="n">
        <f aca="false">I32^2</f>
        <v>3.79653187154565</v>
      </c>
    </row>
    <row r="33" customFormat="false" ht="15" hidden="false" customHeight="false" outlineLevel="0" collapsed="false">
      <c r="A33" s="1" t="str">
        <f aca="false">INDEX(paste_data_here!A:A,(ROW()-2)*5+2)</f>
        <v>CCCCC#N</v>
      </c>
      <c r="B33" s="1" t="n">
        <f aca="false">INDEX(paste_data_here!B:B,(ROW()-2)*5+2)</f>
        <v>-0.09188491</v>
      </c>
      <c r="C33" s="1" t="n">
        <f aca="false">INDEX(paste_data_here!C:C,(ROW()-2)*5+2)</f>
        <v>-1.0289831</v>
      </c>
      <c r="D33" s="1" t="n">
        <f aca="false">INDEX(paste_data_here!D:D,(ROW()-2)*5+2)</f>
        <v>2.29967661015715</v>
      </c>
      <c r="E33" s="1" t="n">
        <f aca="false">INDEX(paste_data_here!E:E,(ROW()-2)*5+2)</f>
        <v>-0.30788478</v>
      </c>
      <c r="F33" s="1" t="n">
        <f aca="false">INDEX(paste_data_here!F:F,(ROW()-2)*5+2)</f>
        <v>-3.12999954438189</v>
      </c>
      <c r="G33" s="1" t="n">
        <f aca="false">RANK(E33,E:E)</f>
        <v>41</v>
      </c>
      <c r="H33" s="1" t="n">
        <f aca="false">RANK(F33,F:F)</f>
        <v>30</v>
      </c>
      <c r="I33" s="1" t="n">
        <f aca="false">ABS(F33-E33)</f>
        <v>2.82211476438189</v>
      </c>
      <c r="J33" s="1" t="n">
        <f aca="false">I33^2</f>
        <v>7.96433174334227</v>
      </c>
    </row>
    <row r="34" customFormat="false" ht="15" hidden="false" customHeight="false" outlineLevel="0" collapsed="false">
      <c r="A34" s="1" t="str">
        <f aca="false">INDEX(paste_data_here!A:A,(ROW()-2)*5+2)</f>
        <v>CCCCCC(C)S</v>
      </c>
      <c r="B34" s="1" t="n">
        <f aca="false">INDEX(paste_data_here!B:B,(ROW()-2)*5+2)</f>
        <v>0.050672468</v>
      </c>
      <c r="C34" s="1" t="n">
        <f aca="false">INDEX(paste_data_here!C:C,(ROW()-2)*5+2)</f>
        <v>-0.9391634</v>
      </c>
      <c r="D34" s="1" t="n">
        <f aca="false">INDEX(paste_data_here!D:D,(ROW()-2)*5+2)</f>
        <v>2.47040986308684</v>
      </c>
      <c r="E34" s="1" t="n">
        <f aca="false">INDEX(paste_data_here!E:E,(ROW()-2)*5+2)</f>
        <v>0.216884001</v>
      </c>
      <c r="F34" s="1" t="n">
        <f aca="false">INDEX(paste_data_here!F:F,(ROW()-2)*5+2)</f>
        <v>-2.88951599854197</v>
      </c>
      <c r="G34" s="1" t="n">
        <f aca="false">RANK(E34,E:E)</f>
        <v>34</v>
      </c>
      <c r="H34" s="1" t="n">
        <f aca="false">RANK(F34,F:F)</f>
        <v>27</v>
      </c>
      <c r="I34" s="1" t="n">
        <f aca="false">ABS(F34-E34)</f>
        <v>3.10639999954197</v>
      </c>
      <c r="J34" s="1" t="n">
        <f aca="false">I34^2</f>
        <v>9.64972095715433</v>
      </c>
    </row>
    <row r="35" customFormat="false" ht="15" hidden="false" customHeight="false" outlineLevel="0" collapsed="false">
      <c r="A35" s="1" t="str">
        <f aca="false">INDEX(paste_data_here!A:A,(ROW()-2)*5+2)</f>
        <v>CCCCCCC1CCCC2CCC(CCCC)CC12</v>
      </c>
      <c r="B35" s="1" t="n">
        <f aca="false">INDEX(paste_data_here!B:B,(ROW()-2)*5+2)</f>
        <v>-1.3628846</v>
      </c>
      <c r="C35" s="1" t="n">
        <f aca="false">INDEX(paste_data_here!C:C,(ROW()-2)*5+2)</f>
        <v>-1.7527865</v>
      </c>
      <c r="D35" s="1" t="n">
        <f aca="false">INDEX(paste_data_here!D:D,(ROW()-2)*5+2)</f>
        <v>2.46805842724807</v>
      </c>
      <c r="E35" s="1" t="n">
        <f aca="false">INDEX(paste_data_here!E:E,(ROW()-2)*5+2)</f>
        <v>4.311470041</v>
      </c>
      <c r="F35" s="1" t="n">
        <f aca="false">INDEX(paste_data_here!F:F,(ROW()-2)*5+2)</f>
        <v>-7.24574786076376</v>
      </c>
      <c r="G35" s="1" t="n">
        <f aca="false">RANK(E35,E:E)</f>
        <v>2</v>
      </c>
      <c r="H35" s="1" t="n">
        <f aca="false">RANK(F35,F:F)</f>
        <v>53</v>
      </c>
      <c r="I35" s="1" t="n">
        <f aca="false">ABS(F35-E35)</f>
        <v>11.5572179017638</v>
      </c>
      <c r="J35" s="1" t="n">
        <f aca="false">I35^2</f>
        <v>133.569285628849</v>
      </c>
    </row>
    <row r="36" customFormat="false" ht="15" hidden="false" customHeight="false" outlineLevel="0" collapsed="false">
      <c r="A36" s="1" t="str">
        <f aca="false">INDEX(paste_data_here!A:A,(ROW()-2)*5+2)</f>
        <v>CCCCCCCC(C)S</v>
      </c>
      <c r="B36" s="1" t="n">
        <f aca="false">INDEX(paste_data_here!B:B,(ROW()-2)*5+2)</f>
        <v>-0.34830695</v>
      </c>
      <c r="C36" s="1" t="n">
        <f aca="false">INDEX(paste_data_here!C:C,(ROW()-2)*5+2)</f>
        <v>-1.0950166</v>
      </c>
      <c r="D36" s="1" t="n">
        <f aca="false">INDEX(paste_data_here!D:D,(ROW()-2)*5+2)</f>
        <v>2.46805842724807</v>
      </c>
      <c r="E36" s="1" t="n">
        <f aca="false">INDEX(paste_data_here!E:E,(ROW()-2)*5+2)</f>
        <v>0.803614634</v>
      </c>
      <c r="F36" s="1" t="n">
        <f aca="false">INDEX(paste_data_here!F:F,(ROW()-2)*5+2)</f>
        <v>-3.88502813094054</v>
      </c>
      <c r="G36" s="1" t="n">
        <f aca="false">RANK(E36,E:E)</f>
        <v>21</v>
      </c>
      <c r="H36" s="1" t="n">
        <f aca="false">RANK(F36,F:F)</f>
        <v>43</v>
      </c>
      <c r="I36" s="1" t="n">
        <f aca="false">ABS(F36-E36)</f>
        <v>4.68864276494054</v>
      </c>
      <c r="J36" s="1" t="n">
        <f aca="false">I36^2</f>
        <v>21.9833709772292</v>
      </c>
    </row>
    <row r="37" customFormat="false" ht="15" hidden="false" customHeight="false" outlineLevel="0" collapsed="false">
      <c r="A37" s="1" t="str">
        <f aca="false">INDEX(paste_data_here!A:A,(ROW()-2)*5+2)</f>
        <v>CCCCCCCCCCCC(=O)OCC(COC(=O)CCCCCCCCCCC)OC(=O)CCCCCCCCCCC</v>
      </c>
      <c r="B37" s="1" t="n">
        <f aca="false">INDEX(paste_data_here!B:B,(ROW()-2)*5+2)</f>
        <v>-0.13962922</v>
      </c>
      <c r="C37" s="1" t="n">
        <f aca="false">INDEX(paste_data_here!C:C,(ROW()-2)*5+2)</f>
        <v>-1.0069822</v>
      </c>
      <c r="D37" s="1" t="n">
        <f aca="false">INDEX(paste_data_here!D:D,(ROW()-2)*5+2)</f>
        <v>2.11896930526801</v>
      </c>
      <c r="E37" s="1" t="n">
        <f aca="false">INDEX(paste_data_here!E:E,(ROW()-2)*5+2)</f>
        <v>3.090132949</v>
      </c>
      <c r="F37" s="1" t="n">
        <f aca="false">INDEX(paste_data_here!F:F,(ROW()-2)*5+2)</f>
        <v>-2.89454503409785</v>
      </c>
      <c r="G37" s="1" t="n">
        <f aca="false">RANK(E37,E:E)</f>
        <v>4</v>
      </c>
      <c r="H37" s="1" t="n">
        <f aca="false">RANK(F37,F:F)</f>
        <v>28</v>
      </c>
      <c r="I37" s="1" t="n">
        <f aca="false">ABS(F37-E37)</f>
        <v>5.98467798309785</v>
      </c>
      <c r="J37" s="1" t="n">
        <f aca="false">I37^2</f>
        <v>35.8163705613762</v>
      </c>
    </row>
    <row r="38" customFormat="false" ht="15" hidden="false" customHeight="false" outlineLevel="0" collapsed="false">
      <c r="A38" s="1" t="str">
        <f aca="false">INDEX(paste_data_here!A:A,(ROW()-2)*5+2)</f>
        <v>CCCCCCCCCCCC(CO)CCC</v>
      </c>
      <c r="B38" s="1" t="n">
        <f aca="false">INDEX(paste_data_here!B:B,(ROW()-2)*5+2)</f>
        <v>-0.13434629</v>
      </c>
      <c r="C38" s="1" t="n">
        <f aca="false">INDEX(paste_data_here!C:C,(ROW()-2)*5+2)</f>
        <v>-1.0394157</v>
      </c>
      <c r="D38" s="1" t="n">
        <f aca="false">INDEX(paste_data_here!D:D,(ROW()-2)*5+2)</f>
        <v>2.29967661015715</v>
      </c>
      <c r="E38" s="1" t="n">
        <f aca="false">INDEX(paste_data_here!E:E,(ROW()-2)*5+2)</f>
        <v>3.578411473</v>
      </c>
      <c r="F38" s="1" t="n">
        <f aca="false">INDEX(paste_data_here!F:F,(ROW()-2)*5+2)</f>
        <v>-3.21465857493988</v>
      </c>
      <c r="G38" s="1" t="n">
        <f aca="false">RANK(E38,E:E)</f>
        <v>3</v>
      </c>
      <c r="H38" s="1" t="n">
        <f aca="false">RANK(F38,F:F)</f>
        <v>33</v>
      </c>
      <c r="I38" s="1" t="n">
        <f aca="false">ABS(F38-E38)</f>
        <v>6.79307004793988</v>
      </c>
      <c r="J38" s="1" t="n">
        <f aca="false">I38^2</f>
        <v>46.1458006762179</v>
      </c>
    </row>
    <row r="39" customFormat="false" ht="15" hidden="false" customHeight="false" outlineLevel="0" collapsed="false">
      <c r="A39" s="1" t="str">
        <f aca="false">INDEX(paste_data_here!A:A,(ROW()-2)*5+2)</f>
        <v>CCCCN1CCOC1=O</v>
      </c>
      <c r="B39" s="1" t="n">
        <f aca="false">INDEX(paste_data_here!B:B,(ROW()-2)*5+2)</f>
        <v>-0.44105655</v>
      </c>
      <c r="C39" s="1" t="n">
        <f aca="false">INDEX(paste_data_here!C:C,(ROW()-2)*5+2)</f>
        <v>-1.2685786</v>
      </c>
      <c r="D39" s="1" t="n">
        <f aca="false">INDEX(paste_data_here!D:D,(ROW()-2)*5+2)</f>
        <v>2.4236926036961</v>
      </c>
      <c r="E39" s="1" t="n">
        <f aca="false">INDEX(paste_data_here!E:E,(ROW()-2)*5+2)</f>
        <v>2.207636848</v>
      </c>
      <c r="F39" s="1" t="n">
        <f aca="false">INDEX(paste_data_here!F:F,(ROW()-2)*5+2)</f>
        <v>-4.47720605391404</v>
      </c>
      <c r="G39" s="1" t="n">
        <f aca="false">RANK(E39,E:E)</f>
        <v>5</v>
      </c>
      <c r="H39" s="1" t="n">
        <f aca="false">RANK(F39,F:F)</f>
        <v>46</v>
      </c>
      <c r="I39" s="1" t="n">
        <f aca="false">ABS(F39-E39)</f>
        <v>6.68484290191404</v>
      </c>
      <c r="J39" s="1" t="n">
        <f aca="false">I39^2</f>
        <v>44.6871246232705</v>
      </c>
    </row>
    <row r="40" customFormat="false" ht="15" hidden="false" customHeight="false" outlineLevel="0" collapsed="false">
      <c r="A40" s="1" t="str">
        <f aca="false">INDEX(paste_data_here!A:A,(ROW()-2)*5+2)</f>
        <v>CCCCNCCCC</v>
      </c>
      <c r="B40" s="1" t="n">
        <f aca="false">INDEX(paste_data_here!B:B,(ROW()-2)*5+2)</f>
        <v>0.34461668</v>
      </c>
      <c r="C40" s="1" t="n">
        <f aca="false">INDEX(paste_data_here!C:C,(ROW()-2)*5+2)</f>
        <v>-0.7796345</v>
      </c>
      <c r="D40" s="1" t="n">
        <f aca="false">INDEX(paste_data_here!D:D,(ROW()-2)*5+2)</f>
        <v>2.18773397224793</v>
      </c>
      <c r="E40" s="1" t="n">
        <f aca="false">INDEX(paste_data_here!E:E,(ROW()-2)*5+2)</f>
        <v>-0.231932057</v>
      </c>
      <c r="F40" s="1" t="n">
        <f aca="false">INDEX(paste_data_here!F:F,(ROW()-2)*5+2)</f>
        <v>-1.73220471122762</v>
      </c>
      <c r="G40" s="1" t="n">
        <f aca="false">RANK(E40,E:E)</f>
        <v>38</v>
      </c>
      <c r="H40" s="1" t="n">
        <f aca="false">RANK(F40,F:F)</f>
        <v>8</v>
      </c>
      <c r="I40" s="1" t="n">
        <f aca="false">ABS(F40-E40)</f>
        <v>1.50027265422762</v>
      </c>
      <c r="J40" s="1" t="n">
        <f aca="false">I40^2</f>
        <v>2.25081803702318</v>
      </c>
    </row>
    <row r="41" customFormat="false" ht="15" hidden="false" customHeight="false" outlineLevel="0" collapsed="false">
      <c r="A41" s="1" t="str">
        <f aca="false">INDEX(paste_data_here!A:A,(ROW()-2)*5+2)</f>
        <v>CCCO[P](=O)(OCCC)OCCC</v>
      </c>
      <c r="B41" s="1" t="n">
        <f aca="false">INDEX(paste_data_here!B:B,(ROW()-2)*5+2)</f>
        <v>-0.02333327</v>
      </c>
      <c r="C41" s="1" t="n">
        <f aca="false">INDEX(paste_data_here!C:C,(ROW()-2)*5+2)</f>
        <v>-1.0826364</v>
      </c>
      <c r="D41" s="1" t="n">
        <f aca="false">INDEX(paste_data_here!D:D,(ROW()-2)*5+2)</f>
        <v>2.29967661015715</v>
      </c>
      <c r="E41" s="1" t="n">
        <f aca="false">INDEX(paste_data_here!E:E,(ROW()-2)*5+2)</f>
        <v>1.041300922</v>
      </c>
      <c r="F41" s="1" t="n">
        <f aca="false">INDEX(paste_data_here!F:F,(ROW()-2)*5+2)</f>
        <v>-3.19985583834724</v>
      </c>
      <c r="G41" s="1" t="n">
        <f aca="false">RANK(E41,E:E)</f>
        <v>15</v>
      </c>
      <c r="H41" s="1" t="n">
        <f aca="false">RANK(F41,F:F)</f>
        <v>32</v>
      </c>
      <c r="I41" s="1" t="n">
        <f aca="false">ABS(F41-E41)</f>
        <v>4.24115676034724</v>
      </c>
      <c r="J41" s="1" t="n">
        <f aca="false">I41^2</f>
        <v>17.9874106658391</v>
      </c>
    </row>
    <row r="42" customFormat="false" ht="15" hidden="false" customHeight="false" outlineLevel="0" collapsed="false">
      <c r="A42" s="1" t="str">
        <f aca="false">INDEX(paste_data_here!A:A,(ROW()-2)*5+2)</f>
        <v>CCCOC(N)=O</v>
      </c>
      <c r="B42" s="1" t="n">
        <f aca="false">INDEX(paste_data_here!B:B,(ROW()-2)*5+2)</f>
        <v>-0.047205564</v>
      </c>
      <c r="C42" s="1" t="n">
        <f aca="false">INDEX(paste_data_here!C:C,(ROW()-2)*5+2)</f>
        <v>-0.9760992</v>
      </c>
      <c r="D42" s="1" t="n">
        <f aca="false">INDEX(paste_data_here!D:D,(ROW()-2)*5+2)</f>
        <v>1.99364208962287</v>
      </c>
      <c r="E42" s="1" t="n">
        <f aca="false">INDEX(paste_data_here!E:E,(ROW()-2)*5+2)</f>
        <v>1.028547414</v>
      </c>
      <c r="F42" s="1" t="n">
        <f aca="false">INDEX(paste_data_here!F:F,(ROW()-2)*5+2)</f>
        <v>-2.53758460954185</v>
      </c>
      <c r="G42" s="1" t="n">
        <f aca="false">RANK(E42,E:E)</f>
        <v>16</v>
      </c>
      <c r="H42" s="1" t="n">
        <f aca="false">RANK(F42,F:F)</f>
        <v>18</v>
      </c>
      <c r="I42" s="1" t="n">
        <f aca="false">ABS(F42-E42)</f>
        <v>3.56613202354185</v>
      </c>
      <c r="J42" s="1" t="n">
        <f aca="false">I42^2</f>
        <v>12.7172976093307</v>
      </c>
    </row>
    <row r="43" customFormat="false" ht="15" hidden="false" customHeight="false" outlineLevel="0" collapsed="false">
      <c r="A43" s="1" t="str">
        <f aca="false">INDEX(paste_data_here!A:A,(ROW()-2)*5+2)</f>
        <v>CCO</v>
      </c>
      <c r="B43" s="1" t="n">
        <f aca="false">INDEX(paste_data_here!B:B,(ROW()-2)*5+2)</f>
        <v>0.34377614</v>
      </c>
      <c r="C43" s="1" t="n">
        <f aca="false">INDEX(paste_data_here!C:C,(ROW()-2)*5+2)</f>
        <v>-0.7490232</v>
      </c>
      <c r="D43" s="1" t="n">
        <f aca="false">INDEX(paste_data_here!D:D,(ROW()-2)*5+2)</f>
        <v>2.66304625546652</v>
      </c>
      <c r="E43" s="1" t="n">
        <f aca="false">INDEX(paste_data_here!E:E,(ROW()-2)*5+2)</f>
        <v>1.01523068</v>
      </c>
      <c r="F43" s="1" t="n">
        <f aca="false">INDEX(paste_data_here!F:F,(ROW()-2)*5+2)</f>
        <v>-2.10151690841971</v>
      </c>
      <c r="G43" s="1" t="n">
        <f aca="false">RANK(E43,E:E)</f>
        <v>17</v>
      </c>
      <c r="H43" s="1" t="n">
        <f aca="false">RANK(F43,F:F)</f>
        <v>12</v>
      </c>
      <c r="I43" s="1" t="n">
        <f aca="false">ABS(F43-E43)</f>
        <v>3.11674758841972</v>
      </c>
      <c r="J43" s="1" t="n">
        <f aca="false">I43^2</f>
        <v>9.71411552992011</v>
      </c>
    </row>
    <row r="44" customFormat="false" ht="15" hidden="false" customHeight="false" outlineLevel="0" collapsed="false">
      <c r="A44" s="1" t="str">
        <f aca="false">INDEX(paste_data_here!A:A,(ROW()-2)*5+2)</f>
        <v>CF</v>
      </c>
      <c r="B44" s="1" t="n">
        <f aca="false">INDEX(paste_data_here!B:B,(ROW()-2)*5+2)</f>
        <v>-0.43064013</v>
      </c>
      <c r="C44" s="1" t="n">
        <f aca="false">INDEX(paste_data_here!C:C,(ROW()-2)*5+2)</f>
        <v>-1.1471492</v>
      </c>
      <c r="D44" s="1" t="n">
        <f aca="false">INDEX(paste_data_here!D:D,(ROW()-2)*5+2)</f>
        <v>5.15405342909862</v>
      </c>
      <c r="E44" s="1" t="n">
        <f aca="false">INDEX(paste_data_here!E:E,(ROW()-2)*5+2)</f>
        <v>0.674270125</v>
      </c>
      <c r="F44" s="1" t="n">
        <f aca="false">INDEX(paste_data_here!F:F,(ROW()-2)*5+2)</f>
        <v>-8.07923468825854</v>
      </c>
      <c r="G44" s="1" t="n">
        <f aca="false">RANK(E44,E:E)</f>
        <v>24</v>
      </c>
      <c r="H44" s="1" t="n">
        <f aca="false">RANK(F44,F:F)</f>
        <v>54</v>
      </c>
      <c r="I44" s="1" t="n">
        <f aca="false">ABS(F44-E44)</f>
        <v>8.75350481325854</v>
      </c>
      <c r="J44" s="1" t="n">
        <f aca="false">I44^2</f>
        <v>76.6238465157404</v>
      </c>
    </row>
    <row r="45" customFormat="false" ht="15" hidden="false" customHeight="false" outlineLevel="0" collapsed="false">
      <c r="A45" s="1" t="str">
        <f aca="false">INDEX(paste_data_here!A:A,(ROW()-2)*5+2)</f>
        <v>ClC(Cl)Cl</v>
      </c>
      <c r="B45" s="1" t="n">
        <f aca="false">INDEX(paste_data_here!B:B,(ROW()-2)*5+2)</f>
        <v>-2.129279</v>
      </c>
      <c r="C45" s="1" t="n">
        <f aca="false">INDEX(paste_data_here!C:C,(ROW()-2)*5+2)</f>
        <v>-2.2176127</v>
      </c>
      <c r="D45" s="1" t="n">
        <f aca="false">INDEX(paste_data_here!D:D,(ROW()-2)*5+2)</f>
        <v>3.20900071392504</v>
      </c>
      <c r="E45" s="1" t="n">
        <f aca="false">INDEX(paste_data_here!E:E,(ROW()-2)*5+2)</f>
        <v>0.673709487</v>
      </c>
      <c r="F45" s="1" t="n">
        <f aca="false">INDEX(paste_data_here!F:F,(ROW()-2)*5+2)</f>
        <v>-11.7769180739102</v>
      </c>
      <c r="G45" s="1" t="n">
        <f aca="false">RANK(E45,E:E)</f>
        <v>25</v>
      </c>
      <c r="H45" s="1" t="n">
        <f aca="false">RANK(F45,F:F)</f>
        <v>55</v>
      </c>
      <c r="I45" s="1" t="n">
        <f aca="false">ABS(F45-E45)</f>
        <v>12.4506275609102</v>
      </c>
      <c r="J45" s="1" t="n">
        <f aca="false">I45^2</f>
        <v>155.018126660496</v>
      </c>
    </row>
    <row r="46" customFormat="false" ht="15" hidden="false" customHeight="false" outlineLevel="0" collapsed="false">
      <c r="A46" s="1" t="str">
        <f aca="false">INDEX(paste_data_here!A:A,(ROW()-2)*5+2)</f>
        <v>CN(C)C=O</v>
      </c>
      <c r="B46" s="1" t="n">
        <f aca="false">INDEX(paste_data_here!B:B,(ROW()-2)*5+2)</f>
        <v>-0.2082318</v>
      </c>
      <c r="C46" s="1" t="n">
        <f aca="false">INDEX(paste_data_here!C:C,(ROW()-2)*5+2)</f>
        <v>-1.0577819</v>
      </c>
      <c r="D46" s="1" t="n">
        <f aca="false">INDEX(paste_data_here!D:D,(ROW()-2)*5+2)</f>
        <v>2.4236926036961</v>
      </c>
      <c r="E46" s="1" t="n">
        <f aca="false">INDEX(paste_data_here!E:E,(ROW()-2)*5+2)</f>
        <v>0.065132095</v>
      </c>
      <c r="F46" s="1" t="n">
        <f aca="false">INDEX(paste_data_here!F:F,(ROW()-2)*5+2)</f>
        <v>-3.52971577576976</v>
      </c>
      <c r="G46" s="1" t="n">
        <f aca="false">RANK(E46,E:E)</f>
        <v>36</v>
      </c>
      <c r="H46" s="1" t="n">
        <f aca="false">RANK(F46,F:F)</f>
        <v>39</v>
      </c>
      <c r="I46" s="1" t="n">
        <f aca="false">ABS(F46-E46)</f>
        <v>3.59484787076976</v>
      </c>
      <c r="J46" s="1" t="n">
        <f aca="false">I46^2</f>
        <v>12.9229312139778</v>
      </c>
    </row>
    <row r="47" customFormat="false" ht="15" hidden="false" customHeight="false" outlineLevel="0" collapsed="false">
      <c r="A47" s="1" t="str">
        <f aca="false">INDEX(paste_data_here!A:A,(ROW()-2)*5+2)</f>
        <v>CN(C)c1ccc(C)cc1</v>
      </c>
      <c r="B47" s="1" t="n">
        <f aca="false">INDEX(paste_data_here!B:B,(ROW()-2)*5+2)</f>
        <v>-0.18917109</v>
      </c>
      <c r="C47" s="1" t="n">
        <f aca="false">INDEX(paste_data_here!C:C,(ROW()-2)*5+2)</f>
        <v>-1.0982624</v>
      </c>
      <c r="D47" s="1" t="n">
        <f aca="false">INDEX(paste_data_here!D:D,(ROW()-2)*5+2)</f>
        <v>1.66765676856896</v>
      </c>
      <c r="E47" s="1" t="n">
        <f aca="false">INDEX(paste_data_here!E:E,(ROW()-2)*5+2)</f>
        <v>-0.909563411</v>
      </c>
      <c r="F47" s="1" t="n">
        <f aca="false">INDEX(paste_data_here!F:F,(ROW()-2)*5+2)</f>
        <v>-2.57261595146659</v>
      </c>
      <c r="G47" s="1" t="n">
        <f aca="false">RANK(E47,E:E)</f>
        <v>54</v>
      </c>
      <c r="H47" s="1" t="n">
        <f aca="false">RANK(F47,F:F)</f>
        <v>20</v>
      </c>
      <c r="I47" s="1" t="n">
        <f aca="false">ABS(F47-E47)</f>
        <v>1.66305254046659</v>
      </c>
      <c r="J47" s="1" t="n">
        <f aca="false">I47^2</f>
        <v>2.76574375235237</v>
      </c>
    </row>
    <row r="48" customFormat="false" ht="15" hidden="false" customHeight="false" outlineLevel="0" collapsed="false">
      <c r="A48" s="1" t="str">
        <f aca="false">INDEX(paste_data_here!A:A,(ROW()-2)*5+2)</f>
        <v>CN1CCCN(C)C1=O</v>
      </c>
      <c r="B48" s="1" t="n">
        <f aca="false">INDEX(paste_data_here!B:B,(ROW()-2)*5+2)</f>
        <v>0.060210574</v>
      </c>
      <c r="C48" s="1" t="n">
        <f aca="false">INDEX(paste_data_here!C:C,(ROW()-2)*5+2)</f>
        <v>-0.9050127</v>
      </c>
      <c r="D48" s="1" t="n">
        <f aca="false">INDEX(paste_data_here!D:D,(ROW()-2)*5+2)</f>
        <v>2.26111050063067</v>
      </c>
      <c r="E48" s="1" t="n">
        <f aca="false">INDEX(paste_data_here!E:E,(ROW()-2)*5+2)</f>
        <v>1.07636668</v>
      </c>
      <c r="F48" s="1" t="n">
        <f aca="false">INDEX(paste_data_here!F:F,(ROW()-2)*5+2)</f>
        <v>-2.52857144902071</v>
      </c>
      <c r="G48" s="1" t="n">
        <f aca="false">RANK(E48,E:E)</f>
        <v>13</v>
      </c>
      <c r="H48" s="1" t="n">
        <f aca="false">RANK(F48,F:F)</f>
        <v>17</v>
      </c>
      <c r="I48" s="1" t="n">
        <f aca="false">ABS(F48-E48)</f>
        <v>3.60493812902071</v>
      </c>
      <c r="J48" s="1" t="n">
        <f aca="false">I48^2</f>
        <v>12.9955789140673</v>
      </c>
    </row>
    <row r="49" customFormat="false" ht="15" hidden="false" customHeight="false" outlineLevel="0" collapsed="false">
      <c r="A49" s="1" t="str">
        <f aca="false">INDEX(paste_data_here!A:A,(ROW()-2)*5+2)</f>
        <v>CO</v>
      </c>
      <c r="B49" s="1" t="n">
        <f aca="false">INDEX(paste_data_here!B:B,(ROW()-2)*5+2)</f>
        <v>0.019244153</v>
      </c>
      <c r="C49" s="1" t="n">
        <f aca="false">INDEX(paste_data_here!C:C,(ROW()-2)*5+2)</f>
        <v>-0.9986346</v>
      </c>
      <c r="D49" s="1" t="n">
        <f aca="false">INDEX(paste_data_here!D:D,(ROW()-2)*5+2)</f>
        <v>3.22652524793558</v>
      </c>
      <c r="E49" s="1" t="n">
        <f aca="false">INDEX(paste_data_here!E:E,(ROW()-2)*5+2)</f>
        <v>1.211970735</v>
      </c>
      <c r="F49" s="1" t="n">
        <f aca="false">INDEX(paste_data_here!F:F,(ROW()-2)*5+2)</f>
        <v>-4.07867610069761</v>
      </c>
      <c r="G49" s="1" t="n">
        <f aca="false">RANK(E49,E:E)</f>
        <v>11</v>
      </c>
      <c r="H49" s="1" t="n">
        <f aca="false">RANK(F49,F:F)</f>
        <v>45</v>
      </c>
      <c r="I49" s="1" t="n">
        <f aca="false">ABS(F49-E49)</f>
        <v>5.29064683569761</v>
      </c>
      <c r="J49" s="1" t="n">
        <f aca="false">I49^2</f>
        <v>27.9909439400771</v>
      </c>
    </row>
    <row r="50" customFormat="false" ht="15" hidden="false" customHeight="false" outlineLevel="0" collapsed="false">
      <c r="A50" s="1" t="str">
        <f aca="false">INDEX(paste_data_here!A:A,(ROW()-2)*5+2)</f>
        <v>COc1ccccc1[N+]([O-])=O</v>
      </c>
      <c r="B50" s="1" t="n">
        <f aca="false">INDEX(paste_data_here!B:B,(ROW()-2)*5+2)</f>
        <v>-0.7944235</v>
      </c>
      <c r="C50" s="1" t="n">
        <f aca="false">INDEX(paste_data_here!C:C,(ROW()-2)*5+2)</f>
        <v>-1.5476184</v>
      </c>
      <c r="D50" s="1" t="n">
        <f aca="false">INDEX(paste_data_here!D:D,(ROW()-2)*5+2)</f>
        <v>1.90734210222948</v>
      </c>
      <c r="E50" s="1" t="n">
        <f aca="false">INDEX(paste_data_here!E:E,(ROW()-2)*5+2)</f>
        <v>0.456791735</v>
      </c>
      <c r="F50" s="1" t="n">
        <f aca="false">INDEX(paste_data_here!F:F,(ROW()-2)*5+2)</f>
        <v>-4.77093244189086</v>
      </c>
      <c r="G50" s="1" t="n">
        <f aca="false">RANK(E50,E:E)</f>
        <v>27</v>
      </c>
      <c r="H50" s="1" t="n">
        <f aca="false">RANK(F50,F:F)</f>
        <v>49</v>
      </c>
      <c r="I50" s="1" t="n">
        <f aca="false">ABS(F50-E50)</f>
        <v>5.22772417689086</v>
      </c>
      <c r="J50" s="1" t="n">
        <f aca="false">I50^2</f>
        <v>27.3291000696492</v>
      </c>
    </row>
    <row r="51" customFormat="false" ht="15" hidden="false" customHeight="false" outlineLevel="0" collapsed="false">
      <c r="A51" s="1" t="str">
        <f aca="false">INDEX(paste_data_here!A:A,(ROW()-2)*5+2)</f>
        <v>N#Cc1ccccc1</v>
      </c>
      <c r="B51" s="1" t="n">
        <f aca="false">INDEX(paste_data_here!B:B,(ROW()-2)*5+2)</f>
        <v>-0.16269442</v>
      </c>
      <c r="C51" s="1" t="n">
        <f aca="false">INDEX(paste_data_here!C:C,(ROW()-2)*5+2)</f>
        <v>-0.9361991</v>
      </c>
      <c r="D51" s="1" t="n">
        <f aca="false">INDEX(paste_data_here!D:D,(ROW()-2)*5+2)</f>
        <v>2.33956607649313</v>
      </c>
      <c r="E51" s="1" t="n">
        <f aca="false">INDEX(paste_data_here!E:E,(ROW()-2)*5+2)</f>
        <v>0.399782325</v>
      </c>
      <c r="F51" s="1" t="n">
        <f aca="false">INDEX(paste_data_here!F:F,(ROW()-2)*5+2)</f>
        <v>-2.99595356457003</v>
      </c>
      <c r="G51" s="1" t="n">
        <f aca="false">RANK(E51,E:E)</f>
        <v>29</v>
      </c>
      <c r="H51" s="1" t="n">
        <f aca="false">RANK(F51,F:F)</f>
        <v>29</v>
      </c>
      <c r="I51" s="1" t="n">
        <f aca="false">ABS(F51-E51)</f>
        <v>3.39573588957003</v>
      </c>
      <c r="J51" s="1" t="n">
        <f aca="false">I51^2</f>
        <v>11.531022231714</v>
      </c>
    </row>
    <row r="52" customFormat="false" ht="15" hidden="false" customHeight="false" outlineLevel="0" collapsed="false">
      <c r="A52" s="1" t="str">
        <f aca="false">INDEX(paste_data_here!A:A,(ROW()-2)*5+2)</f>
        <v>N#CCc1ccccc1</v>
      </c>
      <c r="B52" s="1" t="n">
        <f aca="false">INDEX(paste_data_here!B:B,(ROW()-2)*5+2)</f>
        <v>0.17311367</v>
      </c>
      <c r="C52" s="1" t="n">
        <f aca="false">INDEX(paste_data_here!C:C,(ROW()-2)*5+2)</f>
        <v>-0.86855334</v>
      </c>
      <c r="D52" s="1" t="n">
        <f aca="false">INDEX(paste_data_here!D:D,(ROW()-2)*5+2)</f>
        <v>2.08618335941171</v>
      </c>
      <c r="E52" s="1" t="n">
        <f aca="false">INDEX(paste_data_here!E:E,(ROW()-2)*5+2)</f>
        <v>0.2569651</v>
      </c>
      <c r="F52" s="1" t="n">
        <f aca="false">INDEX(paste_data_here!F:F,(ROW()-2)*5+2)</f>
        <v>-2.08615356668505</v>
      </c>
      <c r="G52" s="1" t="n">
        <f aca="false">RANK(E52,E:E)</f>
        <v>31</v>
      </c>
      <c r="H52" s="1" t="n">
        <f aca="false">RANK(F52,F:F)</f>
        <v>10</v>
      </c>
      <c r="I52" s="1" t="n">
        <f aca="false">ABS(F52-E52)</f>
        <v>2.34311866668505</v>
      </c>
      <c r="J52" s="1" t="n">
        <f aca="false">I52^2</f>
        <v>5.4902050861679</v>
      </c>
    </row>
    <row r="53" customFormat="false" ht="15" hidden="false" customHeight="false" outlineLevel="0" collapsed="false">
      <c r="A53" s="1" t="str">
        <f aca="false">INDEX(paste_data_here!A:A,(ROW()-2)*5+2)</f>
        <v>Nc1ccccc1Cl</v>
      </c>
      <c r="B53" s="1" t="n">
        <f aca="false">INDEX(paste_data_here!B:B,(ROW()-2)*5+2)</f>
        <v>-0.003718879</v>
      </c>
      <c r="C53" s="1" t="n">
        <f aca="false">INDEX(paste_data_here!C:C,(ROW()-2)*5+2)</f>
        <v>-0.97297543</v>
      </c>
      <c r="D53" s="1" t="n">
        <f aca="false">INDEX(paste_data_here!D:D,(ROW()-2)*5+2)</f>
        <v>2.22491807389899</v>
      </c>
      <c r="E53" s="1" t="n">
        <f aca="false">INDEX(paste_data_here!E:E,(ROW()-2)*5+2)</f>
        <v>1.075343662</v>
      </c>
      <c r="F53" s="1" t="n">
        <f aca="false">INDEX(paste_data_here!F:F,(ROW()-2)*5+2)</f>
        <v>-2.76092597145687</v>
      </c>
      <c r="G53" s="1" t="n">
        <f aca="false">RANK(E53,E:E)</f>
        <v>14</v>
      </c>
      <c r="H53" s="1" t="n">
        <f aca="false">RANK(F53,F:F)</f>
        <v>24</v>
      </c>
      <c r="I53" s="1" t="n">
        <f aca="false">ABS(F53-E53)</f>
        <v>3.83626963345687</v>
      </c>
      <c r="J53" s="1" t="n">
        <f aca="false">I53^2</f>
        <v>14.7169647005833</v>
      </c>
    </row>
    <row r="54" customFormat="false" ht="15" hidden="false" customHeight="false" outlineLevel="0" collapsed="false">
      <c r="A54" s="1" t="str">
        <f aca="false">INDEX(paste_data_here!A:A,(ROW()-2)*5+2)</f>
        <v>Nc1ccccc1F</v>
      </c>
      <c r="B54" s="1" t="n">
        <f aca="false">INDEX(paste_data_here!B:B,(ROW()-2)*5+2)</f>
        <v>-0.20773876</v>
      </c>
      <c r="C54" s="1" t="n">
        <f aca="false">INDEX(paste_data_here!C:C,(ROW()-2)*5+2)</f>
        <v>-1.0990397</v>
      </c>
      <c r="D54" s="1" t="n">
        <f aca="false">INDEX(paste_data_here!D:D,(ROW()-2)*5+2)</f>
        <v>2.2975604527323</v>
      </c>
      <c r="E54" s="1" t="n">
        <f aca="false">INDEX(paste_data_here!E:E,(ROW()-2)*5+2)</f>
        <v>0.941958479</v>
      </c>
      <c r="F54" s="1" t="n">
        <f aca="false">INDEX(paste_data_here!F:F,(ROW()-2)*5+2)</f>
        <v>-3.47987677048653</v>
      </c>
      <c r="G54" s="1" t="n">
        <f aca="false">RANK(E54,E:E)</f>
        <v>19</v>
      </c>
      <c r="H54" s="1" t="n">
        <f aca="false">RANK(F54,F:F)</f>
        <v>38</v>
      </c>
      <c r="I54" s="1" t="n">
        <f aca="false">ABS(F54-E54)</f>
        <v>4.42183524948653</v>
      </c>
      <c r="J54" s="1" t="n">
        <f aca="false">I54^2</f>
        <v>19.5526269736016</v>
      </c>
    </row>
    <row r="55" customFormat="false" ht="15" hidden="false" customHeight="false" outlineLevel="0" collapsed="false">
      <c r="A55" s="1" t="str">
        <f aca="false">INDEX(paste_data_here!A:A,(ROW()-2)*5+2)</f>
        <v>Oc1ccccc1</v>
      </c>
      <c r="B55" s="1" t="n">
        <f aca="false">INDEX(paste_data_here!B:B,(ROW()-2)*5+2)</f>
        <v>-0.32705313</v>
      </c>
      <c r="C55" s="1" t="n">
        <f aca="false">INDEX(paste_data_here!C:C,(ROW()-2)*5+2)</f>
        <v>-1.1725616</v>
      </c>
      <c r="D55" s="1" t="n">
        <f aca="false">INDEX(paste_data_here!D:D,(ROW()-2)*5+2)</f>
        <v>1.97900224424596</v>
      </c>
      <c r="E55" s="1" t="n">
        <f aca="false">INDEX(paste_data_here!E:E,(ROW()-2)*5+2)</f>
        <v>0.74678273</v>
      </c>
      <c r="F55" s="1" t="n">
        <f aca="false">INDEX(paste_data_here!F:F,(ROW()-2)*5+2)</f>
        <v>-3.37121520402411</v>
      </c>
      <c r="G55" s="1" t="n">
        <f aca="false">RANK(E55,E:E)</f>
        <v>22</v>
      </c>
      <c r="H55" s="1" t="n">
        <f aca="false">RANK(F55,F:F)</f>
        <v>34</v>
      </c>
      <c r="I55" s="1" t="n">
        <f aca="false">ABS(F55-E55)</f>
        <v>4.11799793402411</v>
      </c>
      <c r="J55" s="1" t="n">
        <f aca="false">I55^2</f>
        <v>16.9579069846268</v>
      </c>
    </row>
    <row r="56" customFormat="false" ht="15" hidden="false" customHeight="false" outlineLevel="0" collapsed="false">
      <c r="A56" s="1" t="str">
        <f aca="false">INDEX(paste_data_here!A:A,(ROW()-2)*5+2)</f>
        <v>OCC(F)F</v>
      </c>
      <c r="B56" s="1" t="n">
        <f aca="false">INDEX(paste_data_here!B:B,(ROW()-2)*5+2)</f>
        <v>-0.8868682</v>
      </c>
      <c r="C56" s="1" t="n">
        <f aca="false">INDEX(paste_data_here!C:C,(ROW()-2)*5+2)</f>
        <v>-1.5090668</v>
      </c>
      <c r="D56" s="1" t="n">
        <f aca="false">INDEX(paste_data_here!D:D,(ROW()-2)*5+2)</f>
        <v>2.29967661015715</v>
      </c>
      <c r="E56" s="1" t="n">
        <f aca="false">INDEX(paste_data_here!E:E,(ROW()-2)*5+2)</f>
        <v>0.97455964</v>
      </c>
      <c r="F56" s="1" t="n">
        <f aca="false">INDEX(paste_data_here!F:F,(ROW()-2)*5+2)</f>
        <v>-5.54929245510771</v>
      </c>
      <c r="G56" s="1" t="n">
        <f aca="false">RANK(E56,E:E)</f>
        <v>18</v>
      </c>
      <c r="H56" s="1" t="n">
        <f aca="false">RANK(F56,F:F)</f>
        <v>50</v>
      </c>
      <c r="I56" s="1" t="n">
        <f aca="false">ABS(F56-E56)</f>
        <v>6.52385209510771</v>
      </c>
      <c r="J56" s="1" t="n">
        <f aca="false">I56^2</f>
        <v>42.5606461588413</v>
      </c>
    </row>
    <row r="57" customFormat="false" ht="15" hidden="false" customHeight="false" outlineLevel="0" collapsed="false">
      <c r="A57" s="1"/>
      <c r="B57" s="1"/>
      <c r="C57" s="1"/>
      <c r="D57" s="1"/>
      <c r="F57" s="1"/>
      <c r="G57" s="1"/>
      <c r="H57" s="1"/>
      <c r="I57" s="1"/>
      <c r="J57" s="1"/>
    </row>
    <row r="58" customFormat="false" ht="15" hidden="false" customHeight="false" outlineLevel="0" collapsed="false">
      <c r="A58" s="1"/>
      <c r="B58" s="1"/>
      <c r="C58" s="1"/>
      <c r="D58" s="1"/>
      <c r="F58" s="1"/>
      <c r="G58" s="1"/>
      <c r="H58" s="1"/>
      <c r="I58" s="1"/>
      <c r="J58" s="1"/>
    </row>
    <row r="59" customFormat="false" ht="15" hidden="false" customHeight="false" outlineLevel="0" collapsed="false">
      <c r="A59" s="1"/>
      <c r="B59" s="1"/>
      <c r="C59" s="1"/>
      <c r="D59" s="1"/>
      <c r="F59" s="1"/>
      <c r="G59" s="1"/>
      <c r="H59" s="1"/>
      <c r="I59" s="1"/>
      <c r="J59" s="1"/>
    </row>
    <row r="60" customFormat="false" ht="15" hidden="false" customHeight="false" outlineLevel="0" collapsed="false">
      <c r="A60" s="1"/>
      <c r="B60" s="1"/>
      <c r="C60" s="1"/>
      <c r="D60" s="1"/>
      <c r="F60" s="1"/>
      <c r="G60" s="1"/>
      <c r="H60" s="1"/>
      <c r="I60" s="1"/>
      <c r="J60" s="1"/>
    </row>
    <row r="61" customFormat="false" ht="15" hidden="false" customHeight="false" outlineLevel="0" collapsed="false">
      <c r="A61" s="1"/>
      <c r="B61" s="1"/>
      <c r="C61" s="1"/>
      <c r="D61" s="1"/>
      <c r="F61" s="1"/>
      <c r="G61" s="1"/>
      <c r="H61" s="1"/>
      <c r="I61" s="1"/>
      <c r="J61" s="1"/>
    </row>
    <row r="62" customFormat="false" ht="15" hidden="false" customHeight="false" outlineLevel="0" collapsed="false">
      <c r="A62" s="1"/>
      <c r="B62" s="1"/>
      <c r="C62" s="1"/>
      <c r="D62" s="1"/>
      <c r="F62" s="1"/>
      <c r="G62" s="1"/>
      <c r="H62" s="1"/>
      <c r="I62" s="1"/>
      <c r="J62" s="1"/>
    </row>
    <row r="63" customFormat="false" ht="15" hidden="false" customHeight="false" outlineLevel="0" collapsed="false">
      <c r="A63" s="1"/>
      <c r="B63" s="1"/>
      <c r="C63" s="1"/>
      <c r="D63" s="1"/>
      <c r="F63" s="1"/>
      <c r="G63" s="1"/>
      <c r="H63" s="1"/>
      <c r="I63" s="1"/>
      <c r="J63" s="1"/>
    </row>
    <row r="64" customFormat="false" ht="15" hidden="false" customHeight="false" outlineLevel="0" collapsed="false">
      <c r="A64" s="1"/>
      <c r="B64" s="1"/>
      <c r="C64" s="1"/>
      <c r="D64" s="1"/>
      <c r="F64" s="1"/>
      <c r="G64" s="1"/>
      <c r="H64" s="1"/>
      <c r="I64" s="1"/>
      <c r="J64" s="1"/>
    </row>
    <row r="65" customFormat="false" ht="15" hidden="false" customHeight="false" outlineLevel="0" collapsed="false">
      <c r="A65" s="1"/>
      <c r="B65" s="1"/>
      <c r="C65" s="1"/>
      <c r="D65" s="1"/>
      <c r="F65" s="1"/>
      <c r="G65" s="1"/>
      <c r="H65" s="1"/>
      <c r="I65" s="1"/>
      <c r="J65" s="1"/>
    </row>
    <row r="66" customFormat="false" ht="15" hidden="false" customHeight="false" outlineLevel="0" collapsed="false">
      <c r="A66" s="1"/>
      <c r="B66" s="1"/>
      <c r="C66" s="1"/>
      <c r="D66" s="1"/>
      <c r="F66" s="1"/>
      <c r="G66" s="1"/>
      <c r="H66" s="1"/>
      <c r="I66" s="1"/>
      <c r="J66" s="1"/>
    </row>
    <row r="67" customFormat="false" ht="15" hidden="false" customHeight="false" outlineLevel="0" collapsed="false">
      <c r="A67" s="1"/>
      <c r="B67" s="1"/>
      <c r="C67" s="1"/>
      <c r="D67" s="1"/>
      <c r="F67" s="1"/>
      <c r="G67" s="1"/>
      <c r="H67" s="1"/>
      <c r="I67" s="1"/>
      <c r="J67" s="1"/>
    </row>
    <row r="68" customFormat="false" ht="15" hidden="false" customHeight="false" outlineLevel="0" collapsed="false">
      <c r="A68" s="1"/>
      <c r="B68" s="1"/>
      <c r="C68" s="1"/>
      <c r="D68" s="1"/>
      <c r="F68" s="1"/>
      <c r="G68" s="1"/>
      <c r="H68" s="1"/>
      <c r="I68" s="1"/>
      <c r="J68" s="1"/>
    </row>
    <row r="69" customFormat="false" ht="15" hidden="false" customHeight="false" outlineLevel="0" collapsed="false">
      <c r="A69" s="1"/>
      <c r="B69" s="1"/>
      <c r="C69" s="1"/>
      <c r="D69" s="1"/>
      <c r="F69" s="1"/>
      <c r="G69" s="1"/>
      <c r="H69" s="1"/>
      <c r="I69" s="1"/>
      <c r="J69" s="1"/>
    </row>
    <row r="70" customFormat="false" ht="15" hidden="false" customHeight="false" outlineLevel="0" collapsed="false">
      <c r="A70" s="1"/>
      <c r="B70" s="1"/>
      <c r="C70" s="1"/>
      <c r="D70" s="1"/>
      <c r="F70" s="1"/>
      <c r="G70" s="1"/>
      <c r="H70" s="1"/>
      <c r="I70" s="1"/>
      <c r="J70" s="1"/>
    </row>
    <row r="71" customFormat="false" ht="15" hidden="false" customHeight="false" outlineLevel="0" collapsed="false">
      <c r="A71" s="1"/>
      <c r="B71" s="1"/>
      <c r="C71" s="1"/>
      <c r="D71" s="1"/>
      <c r="F71" s="1"/>
      <c r="G71" s="1"/>
      <c r="H71" s="1"/>
      <c r="I71" s="1"/>
      <c r="J71" s="1"/>
    </row>
    <row r="72" customFormat="false" ht="15" hidden="false" customHeight="false" outlineLevel="0" collapsed="false">
      <c r="A72" s="1"/>
      <c r="B72" s="1"/>
      <c r="C72" s="1"/>
      <c r="D72" s="1"/>
      <c r="F72" s="1"/>
      <c r="G72" s="1"/>
      <c r="H72" s="1"/>
      <c r="I72" s="1"/>
      <c r="J72" s="1"/>
    </row>
    <row r="73" customFormat="false" ht="15" hidden="false" customHeight="false" outlineLevel="0" collapsed="false">
      <c r="A73" s="1"/>
      <c r="B73" s="1"/>
      <c r="C73" s="1"/>
      <c r="D73" s="1"/>
      <c r="F73" s="1"/>
      <c r="G73" s="1"/>
      <c r="H73" s="1"/>
      <c r="I73" s="1"/>
      <c r="J73" s="1"/>
    </row>
    <row r="74" customFormat="false" ht="15" hidden="false" customHeight="false" outlineLevel="0" collapsed="false">
      <c r="A74" s="1"/>
      <c r="B74" s="1"/>
      <c r="C74" s="1"/>
      <c r="D74" s="1"/>
      <c r="F74" s="1"/>
      <c r="G74" s="1"/>
      <c r="H74" s="1"/>
      <c r="I74" s="1"/>
      <c r="J74" s="1"/>
    </row>
    <row r="75" customFormat="false" ht="15" hidden="false" customHeight="false" outlineLevel="0" collapsed="false">
      <c r="A75" s="1"/>
      <c r="B75" s="1"/>
      <c r="C75" s="1"/>
      <c r="D75" s="1"/>
      <c r="F75" s="1"/>
      <c r="G75" s="1"/>
      <c r="H75" s="1"/>
      <c r="I75" s="1"/>
      <c r="J75" s="1"/>
    </row>
    <row r="76" customFormat="false" ht="15" hidden="false" customHeight="false" outlineLevel="0" collapsed="false">
      <c r="A76" s="1"/>
      <c r="B76" s="1"/>
      <c r="C76" s="1"/>
      <c r="D76" s="1"/>
      <c r="F76" s="1"/>
      <c r="G76" s="1"/>
      <c r="H76" s="1"/>
      <c r="I76" s="1"/>
      <c r="J76" s="1"/>
    </row>
    <row r="77" customFormat="false" ht="15" hidden="false" customHeight="false" outlineLevel="0" collapsed="false">
      <c r="A77" s="1"/>
      <c r="B77" s="1"/>
      <c r="C77" s="1"/>
      <c r="D77" s="1"/>
      <c r="F77" s="1"/>
      <c r="G77" s="1"/>
      <c r="H77" s="1"/>
      <c r="I77" s="1"/>
      <c r="J77" s="1"/>
    </row>
    <row r="78" customFormat="false" ht="15" hidden="false" customHeight="false" outlineLevel="0" collapsed="false">
      <c r="A78" s="1"/>
      <c r="B78" s="1"/>
      <c r="C78" s="1"/>
      <c r="D78" s="1"/>
      <c r="F78" s="1"/>
      <c r="G78" s="1"/>
      <c r="H78" s="1"/>
      <c r="I78" s="1"/>
      <c r="J78" s="1"/>
    </row>
    <row r="79" customFormat="false" ht="15" hidden="false" customHeight="false" outlineLevel="0" collapsed="false">
      <c r="A79" s="1"/>
      <c r="B79" s="1"/>
      <c r="C79" s="1"/>
      <c r="D79" s="1"/>
      <c r="F79" s="1"/>
      <c r="G79" s="1"/>
      <c r="H79" s="1"/>
      <c r="I79" s="1"/>
      <c r="J79" s="1"/>
    </row>
    <row r="80" customFormat="false" ht="15" hidden="false" customHeight="false" outlineLevel="0" collapsed="false">
      <c r="A80" s="1"/>
      <c r="B80" s="1"/>
      <c r="C80" s="1"/>
      <c r="D80" s="1"/>
      <c r="F80" s="1"/>
      <c r="G80" s="1"/>
      <c r="H80" s="1"/>
      <c r="I80" s="1"/>
      <c r="J80" s="1"/>
    </row>
    <row r="81" customFormat="false" ht="15" hidden="false" customHeight="false" outlineLevel="0" collapsed="false">
      <c r="A81" s="1"/>
      <c r="B81" s="1"/>
      <c r="C81" s="1"/>
      <c r="D81" s="1"/>
      <c r="F81" s="1"/>
      <c r="G81" s="1"/>
      <c r="H81" s="1"/>
      <c r="I81" s="1"/>
      <c r="J81" s="1"/>
    </row>
    <row r="82" customFormat="false" ht="15" hidden="false" customHeight="false" outlineLevel="0" collapsed="false">
      <c r="A82" s="1"/>
      <c r="B82" s="1"/>
      <c r="C82" s="1"/>
      <c r="D82" s="1"/>
      <c r="F82" s="1"/>
      <c r="G82" s="1"/>
      <c r="H82" s="1"/>
      <c r="I82" s="1"/>
      <c r="J82" s="1"/>
    </row>
    <row r="83" customFormat="false" ht="15" hidden="false" customHeight="false" outlineLevel="0" collapsed="false">
      <c r="A83" s="1"/>
      <c r="B83" s="1"/>
      <c r="C83" s="1"/>
      <c r="D83" s="1"/>
      <c r="F83" s="1"/>
      <c r="G83" s="1"/>
      <c r="H83" s="1"/>
      <c r="I83" s="1"/>
      <c r="J83" s="1"/>
    </row>
    <row r="84" customFormat="false" ht="15" hidden="false" customHeight="false" outlineLevel="0" collapsed="false">
      <c r="A84" s="1"/>
      <c r="B84" s="1"/>
      <c r="C84" s="1"/>
      <c r="D84" s="1"/>
      <c r="F84" s="1"/>
      <c r="G84" s="1"/>
      <c r="H84" s="1"/>
      <c r="I84" s="1"/>
      <c r="J84" s="1"/>
    </row>
    <row r="85" customFormat="false" ht="15" hidden="false" customHeight="false" outlineLevel="0" collapsed="false">
      <c r="A85" s="1"/>
      <c r="B85" s="1"/>
      <c r="C85" s="1"/>
      <c r="D85" s="1"/>
      <c r="F85" s="1"/>
      <c r="G85" s="1"/>
      <c r="H85" s="1"/>
      <c r="I85" s="1"/>
      <c r="J85" s="1"/>
    </row>
    <row r="86" customFormat="false" ht="15" hidden="false" customHeight="false" outlineLevel="0" collapsed="false">
      <c r="A86" s="1"/>
      <c r="B86" s="1"/>
      <c r="C86" s="1"/>
      <c r="D86" s="1"/>
      <c r="F86" s="1"/>
      <c r="G86" s="1"/>
      <c r="H86" s="1"/>
      <c r="I86" s="1"/>
      <c r="J86" s="1"/>
    </row>
    <row r="87" customFormat="false" ht="15" hidden="false" customHeight="false" outlineLevel="0" collapsed="false">
      <c r="A87" s="1"/>
      <c r="B87" s="1"/>
      <c r="C87" s="1"/>
      <c r="D87" s="1"/>
      <c r="F87" s="1"/>
      <c r="G87" s="1"/>
      <c r="H87" s="1"/>
      <c r="I87" s="1"/>
      <c r="J87" s="1"/>
    </row>
    <row r="88" customFormat="false" ht="15" hidden="false" customHeight="false" outlineLevel="0" collapsed="false">
      <c r="A88" s="1"/>
      <c r="B88" s="1"/>
      <c r="C88" s="1"/>
      <c r="D88" s="1"/>
      <c r="F88" s="1"/>
      <c r="G88" s="1"/>
      <c r="H88" s="1"/>
      <c r="I88" s="1"/>
      <c r="J88" s="1"/>
    </row>
    <row r="89" customFormat="false" ht="15" hidden="false" customHeight="false" outlineLevel="0" collapsed="false">
      <c r="A89" s="1"/>
      <c r="B89" s="1"/>
      <c r="C89" s="1"/>
      <c r="D89" s="1"/>
      <c r="F89" s="1"/>
      <c r="G89" s="1"/>
      <c r="H89" s="1"/>
      <c r="I89" s="1"/>
      <c r="J89" s="1"/>
    </row>
    <row r="90" customFormat="false" ht="15" hidden="false" customHeight="false" outlineLevel="0" collapsed="false">
      <c r="A90" s="1"/>
      <c r="B90" s="1"/>
      <c r="C90" s="1"/>
      <c r="D90" s="1"/>
      <c r="F90" s="1"/>
      <c r="G90" s="1"/>
      <c r="H90" s="1"/>
      <c r="I90" s="1"/>
      <c r="J90" s="1"/>
    </row>
    <row r="91" customFormat="false" ht="15" hidden="false" customHeight="false" outlineLevel="0" collapsed="false">
      <c r="A91" s="1"/>
      <c r="B91" s="1"/>
      <c r="C91" s="1"/>
      <c r="D91" s="1"/>
      <c r="F91" s="1"/>
      <c r="G91" s="1"/>
      <c r="H91" s="1"/>
      <c r="I91" s="1"/>
      <c r="J91" s="1"/>
    </row>
    <row r="92" customFormat="false" ht="15" hidden="false" customHeight="false" outlineLevel="0" collapsed="false">
      <c r="A92" s="1"/>
      <c r="B92" s="1"/>
      <c r="C92" s="1"/>
      <c r="D92" s="1"/>
      <c r="F92" s="1"/>
      <c r="G92" s="1"/>
      <c r="H92" s="1"/>
      <c r="I92" s="1"/>
      <c r="J92" s="1"/>
    </row>
    <row r="93" customFormat="false" ht="15" hidden="false" customHeight="false" outlineLevel="0" collapsed="false">
      <c r="A93" s="1"/>
      <c r="B93" s="1"/>
      <c r="C93" s="1"/>
      <c r="D93" s="1"/>
      <c r="F93" s="1"/>
      <c r="G93" s="1"/>
      <c r="H93" s="1"/>
      <c r="I93" s="1"/>
      <c r="J93" s="1"/>
    </row>
    <row r="94" customFormat="false" ht="15" hidden="false" customHeight="false" outlineLevel="0" collapsed="false">
      <c r="A94" s="1"/>
      <c r="B94" s="1"/>
      <c r="C94" s="1"/>
      <c r="D94" s="1"/>
      <c r="F94" s="1"/>
      <c r="G94" s="1"/>
      <c r="H94" s="1"/>
      <c r="I94" s="1"/>
      <c r="J94" s="1"/>
    </row>
    <row r="95" customFormat="false" ht="15" hidden="false" customHeight="false" outlineLevel="0" collapsed="false">
      <c r="A95" s="1"/>
      <c r="B95" s="1"/>
      <c r="C95" s="1"/>
      <c r="D95" s="1"/>
      <c r="F95" s="1"/>
      <c r="G95" s="1"/>
      <c r="H95" s="1"/>
      <c r="I95" s="1"/>
      <c r="J95" s="1"/>
    </row>
    <row r="96" customFormat="false" ht="15" hidden="false" customHeight="false" outlineLevel="0" collapsed="false">
      <c r="A96" s="1"/>
      <c r="B96" s="1"/>
      <c r="C96" s="1"/>
      <c r="D96" s="1"/>
      <c r="F96" s="1"/>
      <c r="G96" s="1"/>
      <c r="H96" s="1"/>
      <c r="I96" s="1"/>
      <c r="J96" s="1"/>
    </row>
    <row r="97" customFormat="false" ht="15" hidden="false" customHeight="false" outlineLevel="0" collapsed="false">
      <c r="A97" s="1"/>
      <c r="B97" s="1"/>
      <c r="C97" s="1"/>
      <c r="D97" s="1"/>
      <c r="F97" s="1"/>
      <c r="G97" s="1"/>
      <c r="H97" s="1"/>
      <c r="I97" s="1"/>
      <c r="J97" s="1"/>
    </row>
    <row r="98" customFormat="false" ht="15" hidden="false" customHeight="false" outlineLevel="0" collapsed="false">
      <c r="A98" s="1"/>
      <c r="B98" s="1"/>
      <c r="C98" s="1"/>
      <c r="D98" s="1"/>
      <c r="F98" s="1"/>
      <c r="G98" s="1"/>
      <c r="H98" s="1"/>
      <c r="I98" s="1"/>
      <c r="J98" s="1"/>
    </row>
    <row r="99" customFormat="false" ht="15" hidden="false" customHeight="false" outlineLevel="0" collapsed="false">
      <c r="A99" s="1"/>
      <c r="B99" s="1"/>
      <c r="C99" s="1"/>
      <c r="D99" s="1"/>
      <c r="F99" s="1"/>
      <c r="G99" s="1"/>
      <c r="H99" s="1"/>
      <c r="I99" s="1"/>
      <c r="J99" s="1"/>
    </row>
    <row r="100" customFormat="false" ht="15" hidden="false" customHeight="false" outlineLevel="0" collapsed="false">
      <c r="A100" s="1"/>
      <c r="B100" s="1"/>
      <c r="C100" s="1"/>
      <c r="D100" s="1"/>
      <c r="F100" s="1"/>
      <c r="G100" s="1"/>
      <c r="H100" s="1"/>
      <c r="I100" s="1"/>
      <c r="J100" s="1"/>
    </row>
    <row r="101" customFormat="false" ht="15" hidden="false" customHeight="false" outlineLevel="0" collapsed="false">
      <c r="A101" s="1"/>
      <c r="B101" s="1"/>
      <c r="C101" s="1"/>
      <c r="D101" s="1"/>
      <c r="F101" s="1"/>
      <c r="G101" s="1"/>
      <c r="H101" s="1"/>
      <c r="I101" s="1"/>
      <c r="J101" s="1"/>
    </row>
    <row r="102" customFormat="false" ht="15" hidden="false" customHeight="false" outlineLevel="0" collapsed="false">
      <c r="A102" s="1"/>
      <c r="B102" s="1"/>
      <c r="C102" s="1"/>
      <c r="D102" s="1"/>
      <c r="F102" s="1"/>
      <c r="G102" s="1"/>
      <c r="H102" s="1"/>
      <c r="I102" s="1"/>
      <c r="J102" s="1"/>
    </row>
    <row r="103" customFormat="false" ht="15" hidden="false" customHeight="false" outlineLevel="0" collapsed="false">
      <c r="A103" s="1"/>
      <c r="B103" s="1"/>
      <c r="C103" s="1"/>
      <c r="D103" s="1"/>
      <c r="F103" s="1"/>
      <c r="G103" s="1"/>
      <c r="H103" s="1"/>
      <c r="I103" s="1"/>
      <c r="J103" s="1"/>
    </row>
    <row r="104" customFormat="false" ht="15" hidden="false" customHeight="false" outlineLevel="0" collapsed="false">
      <c r="A104" s="1"/>
      <c r="B104" s="1"/>
      <c r="C104" s="1"/>
      <c r="D104" s="1"/>
      <c r="F104" s="1"/>
      <c r="G104" s="1"/>
      <c r="H104" s="1"/>
      <c r="I104" s="1"/>
      <c r="J104" s="1"/>
    </row>
    <row r="105" customFormat="false" ht="15" hidden="false" customHeight="false" outlineLevel="0" collapsed="false">
      <c r="A105" s="1"/>
      <c r="B105" s="1"/>
      <c r="C105" s="1"/>
      <c r="D105" s="1"/>
      <c r="F105" s="1"/>
      <c r="G105" s="1"/>
      <c r="H105" s="1"/>
      <c r="I105" s="1"/>
      <c r="J105" s="1"/>
    </row>
    <row r="106" customFormat="false" ht="15" hidden="false" customHeight="false" outlineLevel="0" collapsed="false">
      <c r="A106" s="1"/>
      <c r="B106" s="1"/>
      <c r="C106" s="1"/>
      <c r="D106" s="1"/>
      <c r="F106" s="1"/>
      <c r="G106" s="1"/>
      <c r="H106" s="1"/>
      <c r="I106" s="1"/>
      <c r="J106" s="1"/>
    </row>
    <row r="107" customFormat="false" ht="15" hidden="false" customHeight="false" outlineLevel="0" collapsed="false">
      <c r="A107" s="1"/>
      <c r="B107" s="1"/>
      <c r="C107" s="1"/>
      <c r="D107" s="1"/>
      <c r="F107" s="1"/>
      <c r="G107" s="1"/>
      <c r="H107" s="1"/>
      <c r="I107" s="1"/>
      <c r="J107" s="1"/>
    </row>
    <row r="108" customFormat="false" ht="15" hidden="false" customHeight="false" outlineLevel="0" collapsed="false">
      <c r="A108" s="1"/>
      <c r="B108" s="1"/>
      <c r="C108" s="1"/>
      <c r="D108" s="1"/>
      <c r="F108" s="1"/>
      <c r="G108" s="1"/>
      <c r="H108" s="1"/>
      <c r="I108" s="1"/>
      <c r="J108" s="1"/>
    </row>
    <row r="109" customFormat="false" ht="15" hidden="false" customHeight="false" outlineLevel="0" collapsed="false">
      <c r="A109" s="1"/>
      <c r="B109" s="1"/>
      <c r="C109" s="1"/>
      <c r="D109" s="1"/>
      <c r="F109" s="1"/>
      <c r="G109" s="1"/>
      <c r="H109" s="1"/>
      <c r="I109" s="1"/>
      <c r="J109" s="1"/>
    </row>
    <row r="110" customFormat="false" ht="15" hidden="false" customHeight="false" outlineLevel="0" collapsed="false">
      <c r="A110" s="1"/>
      <c r="B110" s="1"/>
      <c r="C110" s="1"/>
      <c r="D110" s="1"/>
      <c r="F110" s="1"/>
      <c r="G110" s="1"/>
      <c r="H110" s="1"/>
      <c r="I110" s="1"/>
      <c r="J110" s="1"/>
    </row>
    <row r="111" customFormat="false" ht="15" hidden="false" customHeight="false" outlineLevel="0" collapsed="false">
      <c r="A111" s="1"/>
      <c r="B111" s="1"/>
      <c r="C111" s="1"/>
      <c r="D111" s="1"/>
      <c r="F111" s="1"/>
      <c r="G111" s="1"/>
      <c r="H111" s="1"/>
      <c r="I111" s="1"/>
      <c r="J111" s="1"/>
    </row>
    <row r="112" customFormat="false" ht="15" hidden="false" customHeight="false" outlineLevel="0" collapsed="false">
      <c r="A112" s="1"/>
      <c r="B112" s="1"/>
      <c r="C112" s="1"/>
      <c r="D112" s="1"/>
      <c r="F112" s="1"/>
      <c r="G112" s="1"/>
      <c r="H112" s="1"/>
      <c r="I112" s="1"/>
      <c r="J112" s="1"/>
    </row>
    <row r="113" customFormat="false" ht="15" hidden="false" customHeight="false" outlineLevel="0" collapsed="false">
      <c r="A113" s="1"/>
      <c r="B113" s="1"/>
      <c r="C113" s="1"/>
      <c r="D113" s="1"/>
      <c r="F113" s="1"/>
      <c r="G113" s="1"/>
      <c r="H113" s="1"/>
      <c r="I113" s="1"/>
      <c r="J113" s="1"/>
    </row>
    <row r="114" customFormat="false" ht="15" hidden="false" customHeight="false" outlineLevel="0" collapsed="false">
      <c r="A114" s="1"/>
      <c r="B114" s="1"/>
      <c r="C114" s="1"/>
      <c r="D114" s="1"/>
      <c r="F114" s="1"/>
      <c r="G114" s="1"/>
      <c r="H114" s="1"/>
      <c r="I114" s="1"/>
      <c r="J114" s="1"/>
    </row>
    <row r="115" customFormat="false" ht="15" hidden="false" customHeight="false" outlineLevel="0" collapsed="false">
      <c r="A115" s="1"/>
      <c r="B115" s="1"/>
      <c r="C115" s="1"/>
      <c r="D115" s="1"/>
      <c r="F115" s="1"/>
      <c r="G115" s="1"/>
      <c r="H115" s="1"/>
      <c r="I115" s="1"/>
      <c r="J115" s="1"/>
    </row>
    <row r="116" customFormat="false" ht="15" hidden="false" customHeight="false" outlineLevel="0" collapsed="false">
      <c r="A116" s="1"/>
      <c r="B116" s="1"/>
      <c r="C116" s="1"/>
      <c r="D116" s="1"/>
      <c r="F116" s="1"/>
      <c r="G116" s="1"/>
      <c r="H116" s="1"/>
      <c r="I116" s="1"/>
      <c r="J116" s="1"/>
    </row>
    <row r="117" customFormat="false" ht="15" hidden="false" customHeight="false" outlineLevel="0" collapsed="false">
      <c r="A117" s="1"/>
      <c r="B117" s="1"/>
      <c r="C117" s="1"/>
      <c r="D117" s="1"/>
      <c r="F117" s="1"/>
      <c r="G117" s="1"/>
      <c r="H117" s="1"/>
      <c r="I117" s="1"/>
      <c r="J117" s="1"/>
    </row>
    <row r="118" customFormat="false" ht="15" hidden="false" customHeight="false" outlineLevel="0" collapsed="false">
      <c r="A118" s="1"/>
      <c r="B118" s="1"/>
      <c r="C118" s="1"/>
      <c r="D118" s="1"/>
      <c r="F118" s="1"/>
      <c r="G118" s="1"/>
      <c r="H118" s="1"/>
      <c r="I118" s="1"/>
      <c r="J118" s="1"/>
    </row>
    <row r="119" customFormat="false" ht="15" hidden="false" customHeight="false" outlineLevel="0" collapsed="false">
      <c r="A119" s="1"/>
      <c r="B119" s="1"/>
      <c r="C119" s="1"/>
      <c r="D119" s="1"/>
      <c r="F119" s="1"/>
      <c r="G119" s="1"/>
      <c r="H119" s="1"/>
      <c r="I119" s="1"/>
      <c r="J119" s="1"/>
    </row>
    <row r="120" customFormat="false" ht="15" hidden="false" customHeight="false" outlineLevel="0" collapsed="false">
      <c r="A120" s="1"/>
      <c r="B120" s="1"/>
      <c r="C120" s="1"/>
      <c r="D120" s="1"/>
      <c r="F120" s="1"/>
      <c r="G120" s="1"/>
      <c r="H120" s="1"/>
      <c r="I120" s="1"/>
      <c r="J120" s="1"/>
    </row>
    <row r="121" customFormat="false" ht="15" hidden="false" customHeight="false" outlineLevel="0" collapsed="false">
      <c r="A121" s="1"/>
      <c r="B121" s="1"/>
      <c r="C121" s="1"/>
      <c r="D121" s="1"/>
      <c r="F121" s="1"/>
      <c r="G121" s="1"/>
      <c r="H121" s="1"/>
      <c r="I121" s="1"/>
      <c r="J121" s="1"/>
    </row>
    <row r="122" customFormat="false" ht="15" hidden="false" customHeight="false" outlineLevel="0" collapsed="false">
      <c r="A122" s="1"/>
      <c r="B122" s="1"/>
      <c r="C122" s="1"/>
      <c r="D122" s="1"/>
      <c r="F122" s="1"/>
      <c r="G122" s="1"/>
      <c r="H122" s="1"/>
      <c r="I122" s="1"/>
      <c r="J122" s="1"/>
    </row>
    <row r="123" customFormat="false" ht="15" hidden="false" customHeight="false" outlineLevel="0" collapsed="false">
      <c r="A123" s="1"/>
      <c r="B123" s="1"/>
      <c r="C123" s="1"/>
      <c r="D123" s="1"/>
      <c r="F123" s="1"/>
      <c r="G123" s="1"/>
      <c r="H123" s="1"/>
      <c r="I123" s="1"/>
      <c r="J123" s="1"/>
    </row>
    <row r="124" customFormat="false" ht="15" hidden="false" customHeight="false" outlineLevel="0" collapsed="false">
      <c r="A124" s="1"/>
      <c r="B124" s="1"/>
      <c r="C124" s="1"/>
      <c r="D124" s="1"/>
      <c r="F124" s="1"/>
      <c r="G124" s="1"/>
      <c r="H124" s="1"/>
      <c r="I124" s="1"/>
      <c r="J124" s="1"/>
    </row>
    <row r="125" customFormat="false" ht="15" hidden="false" customHeight="false" outlineLevel="0" collapsed="false">
      <c r="A125" s="1"/>
      <c r="B125" s="1"/>
      <c r="C125" s="1"/>
      <c r="D125" s="1"/>
      <c r="F125" s="1"/>
      <c r="G125" s="1"/>
      <c r="H125" s="1"/>
      <c r="I125" s="1"/>
      <c r="J125" s="1"/>
    </row>
    <row r="126" customFormat="false" ht="15" hidden="false" customHeight="false" outlineLevel="0" collapsed="false">
      <c r="A126" s="1"/>
      <c r="B126" s="1"/>
      <c r="C126" s="1"/>
      <c r="D126" s="1"/>
      <c r="F126" s="1"/>
      <c r="G126" s="1"/>
      <c r="H126" s="1"/>
      <c r="I126" s="1"/>
      <c r="J126" s="1"/>
    </row>
    <row r="127" customFormat="false" ht="15" hidden="false" customHeight="false" outlineLevel="0" collapsed="false">
      <c r="A127" s="1"/>
      <c r="B127" s="1"/>
      <c r="C127" s="1"/>
      <c r="D127" s="1"/>
      <c r="F127" s="1"/>
      <c r="G127" s="1"/>
      <c r="H127" s="1"/>
      <c r="I127" s="1"/>
      <c r="J127" s="1"/>
    </row>
    <row r="128" customFormat="false" ht="15" hidden="false" customHeight="false" outlineLevel="0" collapsed="false">
      <c r="A128" s="1"/>
      <c r="B128" s="1"/>
      <c r="C128" s="1"/>
      <c r="D128" s="1"/>
      <c r="F128" s="1"/>
      <c r="G128" s="1"/>
      <c r="H128" s="1"/>
      <c r="I128" s="1"/>
      <c r="J128" s="1"/>
    </row>
    <row r="129" customFormat="false" ht="15" hidden="false" customHeight="false" outlineLevel="0" collapsed="false">
      <c r="A129" s="1"/>
      <c r="B129" s="1"/>
      <c r="C129" s="1"/>
      <c r="D129" s="1"/>
      <c r="F129" s="1"/>
      <c r="G129" s="1"/>
      <c r="H129" s="1"/>
      <c r="I129" s="1"/>
      <c r="J129" s="1"/>
    </row>
    <row r="130" customFormat="false" ht="15" hidden="false" customHeight="false" outlineLevel="0" collapsed="false">
      <c r="A130" s="1"/>
      <c r="B130" s="1"/>
      <c r="C130" s="1"/>
      <c r="D130" s="1"/>
      <c r="F130" s="1"/>
      <c r="G130" s="1"/>
      <c r="H130" s="1"/>
      <c r="I130" s="1"/>
      <c r="J130" s="1"/>
    </row>
    <row r="131" customFormat="false" ht="15" hidden="false" customHeight="false" outlineLevel="0" collapsed="false">
      <c r="A131" s="1"/>
      <c r="B131" s="1"/>
      <c r="C131" s="1"/>
      <c r="D131" s="1"/>
      <c r="F131" s="1"/>
      <c r="G131" s="1"/>
      <c r="H131" s="1"/>
      <c r="I131" s="1"/>
      <c r="J131" s="1"/>
    </row>
    <row r="132" customFormat="false" ht="15" hidden="false" customHeight="false" outlineLevel="0" collapsed="false">
      <c r="A132" s="1"/>
      <c r="B132" s="1"/>
      <c r="C132" s="1"/>
      <c r="D132" s="1"/>
      <c r="F132" s="1"/>
      <c r="G132" s="1"/>
      <c r="H132" s="1"/>
      <c r="I132" s="1"/>
      <c r="J132" s="1"/>
    </row>
    <row r="133" customFormat="false" ht="15" hidden="false" customHeight="false" outlineLevel="0" collapsed="false">
      <c r="A133" s="1"/>
      <c r="B133" s="1"/>
      <c r="C133" s="1"/>
      <c r="D133" s="1"/>
      <c r="F133" s="1"/>
      <c r="G133" s="1"/>
      <c r="H133" s="1"/>
      <c r="I133" s="1"/>
      <c r="J133" s="1"/>
    </row>
    <row r="134" customFormat="false" ht="15" hidden="false" customHeight="false" outlineLevel="0" collapsed="false">
      <c r="A134" s="1"/>
      <c r="B134" s="1"/>
      <c r="C134" s="1"/>
      <c r="D134" s="1"/>
      <c r="F134" s="1"/>
      <c r="G134" s="1"/>
      <c r="H134" s="1"/>
      <c r="I134" s="1"/>
      <c r="J134" s="1"/>
    </row>
    <row r="135" customFormat="false" ht="15" hidden="false" customHeight="false" outlineLevel="0" collapsed="false">
      <c r="A135" s="1"/>
      <c r="B135" s="1"/>
      <c r="C135" s="1"/>
      <c r="D135" s="1"/>
      <c r="F135" s="1"/>
      <c r="G135" s="1"/>
      <c r="H135" s="1"/>
      <c r="I135" s="1"/>
      <c r="J135" s="1"/>
    </row>
    <row r="136" customFormat="false" ht="15" hidden="false" customHeight="false" outlineLevel="0" collapsed="false">
      <c r="A136" s="1"/>
      <c r="B136" s="1"/>
      <c r="C136" s="1"/>
      <c r="D136" s="1"/>
      <c r="F136" s="1"/>
      <c r="G136" s="1"/>
      <c r="H136" s="1"/>
      <c r="I136" s="1"/>
      <c r="J136" s="1"/>
    </row>
    <row r="137" customFormat="false" ht="15" hidden="false" customHeight="false" outlineLevel="0" collapsed="false">
      <c r="A137" s="1"/>
      <c r="B137" s="1"/>
      <c r="C137" s="1"/>
      <c r="D137" s="1"/>
      <c r="F137" s="1"/>
      <c r="G137" s="1"/>
      <c r="H137" s="1"/>
      <c r="I137" s="1"/>
      <c r="J137" s="1"/>
    </row>
    <row r="138" customFormat="false" ht="15" hidden="false" customHeight="false" outlineLevel="0" collapsed="false">
      <c r="A138" s="1"/>
      <c r="B138" s="1"/>
      <c r="C138" s="1"/>
      <c r="D138" s="1"/>
      <c r="F138" s="1"/>
      <c r="G138" s="1"/>
      <c r="H138" s="1"/>
      <c r="I138" s="1"/>
      <c r="J138" s="1"/>
    </row>
    <row r="139" customFormat="false" ht="15" hidden="false" customHeight="false" outlineLevel="0" collapsed="false">
      <c r="A139" s="1"/>
      <c r="B139" s="1"/>
      <c r="C139" s="1"/>
      <c r="D139" s="1"/>
      <c r="F139" s="1"/>
      <c r="G139" s="1"/>
      <c r="H139" s="1"/>
      <c r="I139" s="1"/>
      <c r="J139" s="1"/>
    </row>
    <row r="140" customFormat="false" ht="15" hidden="false" customHeight="false" outlineLevel="0" collapsed="false">
      <c r="A140" s="1"/>
      <c r="B140" s="1"/>
      <c r="C140" s="1"/>
      <c r="D140" s="1"/>
      <c r="F140" s="1"/>
      <c r="G140" s="1"/>
      <c r="H140" s="1"/>
      <c r="I140" s="1"/>
      <c r="J140" s="1"/>
    </row>
    <row r="141" customFormat="false" ht="15" hidden="false" customHeight="false" outlineLevel="0" collapsed="false">
      <c r="A141" s="1"/>
      <c r="B141" s="1"/>
      <c r="C141" s="1"/>
      <c r="D141" s="1"/>
      <c r="F141" s="1"/>
      <c r="G141" s="1"/>
      <c r="H141" s="1"/>
      <c r="I141" s="1"/>
      <c r="J141" s="1"/>
    </row>
    <row r="142" customFormat="false" ht="15" hidden="false" customHeight="false" outlineLevel="0" collapsed="false">
      <c r="A142" s="1"/>
      <c r="B142" s="1"/>
      <c r="C142" s="1"/>
      <c r="D142" s="1"/>
      <c r="F142" s="1"/>
      <c r="G142" s="1"/>
      <c r="H142" s="1"/>
      <c r="I142" s="1"/>
      <c r="J142" s="1"/>
    </row>
    <row r="143" customFormat="false" ht="15" hidden="false" customHeight="false" outlineLevel="0" collapsed="false">
      <c r="A143" s="1"/>
      <c r="B143" s="1"/>
      <c r="C143" s="1"/>
      <c r="D143" s="1"/>
      <c r="F143" s="1"/>
      <c r="G143" s="1"/>
      <c r="H143" s="1"/>
      <c r="I143" s="1"/>
      <c r="J143" s="1"/>
    </row>
    <row r="144" customFormat="false" ht="15" hidden="false" customHeight="false" outlineLevel="0" collapsed="false">
      <c r="A144" s="1"/>
      <c r="B144" s="1"/>
      <c r="C144" s="1"/>
      <c r="D144" s="1"/>
      <c r="F144" s="1"/>
      <c r="G144" s="1"/>
      <c r="H144" s="1"/>
      <c r="I144" s="1"/>
      <c r="J144" s="1"/>
    </row>
    <row r="145" customFormat="false" ht="15" hidden="false" customHeight="false" outlineLevel="0" collapsed="false">
      <c r="A145" s="1"/>
      <c r="B145" s="1"/>
      <c r="C145" s="1"/>
      <c r="D145" s="1"/>
      <c r="F145" s="1"/>
      <c r="G145" s="1"/>
      <c r="H145" s="1"/>
      <c r="I145" s="1"/>
      <c r="J145" s="1"/>
    </row>
    <row r="146" customFormat="false" ht="15" hidden="false" customHeight="false" outlineLevel="0" collapsed="false">
      <c r="A146" s="1"/>
      <c r="B146" s="1"/>
      <c r="C146" s="1"/>
      <c r="D146" s="1"/>
      <c r="F146" s="1"/>
      <c r="G146" s="1"/>
      <c r="H146" s="1"/>
      <c r="I146" s="1"/>
      <c r="J146" s="1"/>
    </row>
    <row r="147" customFormat="false" ht="15" hidden="false" customHeight="false" outlineLevel="0" collapsed="false">
      <c r="A147" s="1"/>
      <c r="B147" s="1"/>
      <c r="C147" s="1"/>
      <c r="D147" s="1"/>
      <c r="F147" s="1"/>
      <c r="G147" s="1"/>
      <c r="H147" s="1"/>
      <c r="I147" s="1"/>
      <c r="J147" s="1"/>
    </row>
    <row r="148" customFormat="false" ht="15" hidden="false" customHeight="false" outlineLevel="0" collapsed="false">
      <c r="A148" s="1"/>
      <c r="B148" s="1"/>
      <c r="C148" s="1"/>
      <c r="D148" s="1"/>
      <c r="F148" s="1"/>
      <c r="G148" s="1"/>
      <c r="H148" s="1"/>
      <c r="I148" s="1"/>
      <c r="J148" s="1"/>
    </row>
    <row r="149" customFormat="false" ht="15" hidden="false" customHeight="false" outlineLevel="0" collapsed="false">
      <c r="A149" s="1"/>
      <c r="B149" s="1"/>
      <c r="C149" s="1"/>
      <c r="D149" s="1"/>
      <c r="F149" s="1"/>
      <c r="G149" s="1"/>
      <c r="H149" s="1"/>
      <c r="I149" s="1"/>
      <c r="J149" s="1"/>
    </row>
    <row r="150" customFormat="false" ht="15" hidden="false" customHeight="false" outlineLevel="0" collapsed="false">
      <c r="A150" s="1"/>
      <c r="B150" s="1"/>
      <c r="C150" s="1"/>
      <c r="D150" s="1"/>
      <c r="F150" s="1"/>
      <c r="G150" s="1"/>
      <c r="H150" s="1"/>
      <c r="I150" s="1"/>
      <c r="J150" s="1"/>
    </row>
    <row r="151" customFormat="false" ht="15" hidden="false" customHeight="false" outlineLevel="0" collapsed="false">
      <c r="A151" s="1"/>
      <c r="B151" s="1"/>
      <c r="C151" s="1"/>
      <c r="D151" s="1"/>
      <c r="F151" s="1"/>
      <c r="G151" s="1"/>
      <c r="H151" s="1"/>
      <c r="I151" s="1"/>
      <c r="J151" s="1"/>
    </row>
    <row r="152" customFormat="false" ht="15" hidden="false" customHeight="false" outlineLevel="0" collapsed="false">
      <c r="A152" s="1"/>
      <c r="B152" s="1"/>
      <c r="C152" s="1"/>
      <c r="D152" s="1"/>
      <c r="F152" s="1"/>
      <c r="G152" s="1"/>
      <c r="H152" s="1"/>
      <c r="I152" s="1"/>
      <c r="J152" s="1"/>
    </row>
    <row r="153" customFormat="false" ht="15" hidden="false" customHeight="false" outlineLevel="0" collapsed="false">
      <c r="A153" s="1"/>
      <c r="B153" s="1"/>
      <c r="C153" s="1"/>
      <c r="D153" s="1"/>
      <c r="F153" s="1"/>
      <c r="G153" s="1"/>
      <c r="H153" s="1"/>
      <c r="I153" s="1"/>
      <c r="J153" s="1"/>
    </row>
    <row r="154" customFormat="false" ht="15" hidden="false" customHeight="false" outlineLevel="0" collapsed="false">
      <c r="A154" s="1"/>
      <c r="B154" s="1"/>
      <c r="C154" s="1"/>
      <c r="D154" s="1"/>
      <c r="F154" s="1"/>
      <c r="G154" s="1"/>
      <c r="H154" s="1"/>
      <c r="I154" s="1"/>
      <c r="J154" s="1"/>
    </row>
    <row r="155" customFormat="false" ht="15" hidden="false" customHeight="false" outlineLevel="0" collapsed="false">
      <c r="A155" s="1"/>
      <c r="B155" s="1"/>
      <c r="C155" s="1"/>
      <c r="D155" s="1"/>
      <c r="F155" s="1"/>
      <c r="G155" s="1"/>
      <c r="H155" s="1"/>
      <c r="I155" s="1"/>
      <c r="J155" s="1"/>
    </row>
    <row r="156" customFormat="false" ht="15" hidden="false" customHeight="false" outlineLevel="0" collapsed="false">
      <c r="A156" s="1"/>
    </row>
    <row r="157" customFormat="false" ht="15" hidden="false" customHeight="false" outlineLevel="0" collapsed="false">
      <c r="A157" s="1"/>
    </row>
    <row r="158" customFormat="false" ht="15" hidden="false" customHeight="false" outlineLevel="0" collapsed="false">
      <c r="A158" s="1"/>
    </row>
    <row r="159" customFormat="false" ht="15" hidden="false" customHeight="false" outlineLevel="0" collapsed="false">
      <c r="A159" s="1"/>
    </row>
    <row r="160" customFormat="false" ht="15" hidden="false" customHeight="false" outlineLevel="0" collapsed="false">
      <c r="A160" s="1"/>
    </row>
    <row r="161" customFormat="false" ht="15" hidden="false" customHeight="false" outlineLevel="0" collapsed="false">
      <c r="A161" s="1"/>
    </row>
    <row r="162" customFormat="false" ht="15" hidden="false" customHeight="false" outlineLevel="0" collapsed="false">
      <c r="A162" s="1"/>
    </row>
    <row r="163" customFormat="false" ht="15" hidden="false" customHeight="false" outlineLevel="0" collapsed="false">
      <c r="A163" s="1"/>
    </row>
    <row r="164" customFormat="false" ht="15" hidden="false" customHeight="false" outlineLevel="0" collapsed="false">
      <c r="A164" s="1"/>
    </row>
    <row r="165" customFormat="false" ht="15" hidden="false" customHeight="false" outlineLevel="0" collapsed="false">
      <c r="A165" s="1"/>
    </row>
    <row r="166" customFormat="false" ht="15" hidden="false" customHeight="false" outlineLevel="0" collapsed="false">
      <c r="A166" s="1"/>
    </row>
    <row r="167" customFormat="false" ht="15" hidden="false" customHeight="false" outlineLevel="0" collapsed="false">
      <c r="A167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" activeCellId="0" sqref="J1"/>
    </sheetView>
  </sheetViews>
  <sheetFormatPr defaultColWidth="9.3437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63</v>
      </c>
      <c r="F1" s="1" t="s">
        <v>5</v>
      </c>
      <c r="G1" s="1" t="s">
        <v>64</v>
      </c>
      <c r="H1" s="1" t="s">
        <v>65</v>
      </c>
      <c r="I1" s="1" t="s">
        <v>66</v>
      </c>
      <c r="J1" s="1" t="s">
        <v>67</v>
      </c>
    </row>
    <row r="2" customFormat="false" ht="15" hidden="false" customHeight="false" outlineLevel="0" collapsed="false">
      <c r="A2" s="1" t="str">
        <f aca="false">INDEX(paste_data_here!A:A,(ROW()-2)*5+3)</f>
        <v>[Br]</v>
      </c>
      <c r="B2" s="1" t="n">
        <f aca="false">INDEX(paste_data_here!B:B,(ROW()-2)*5+3)</f>
        <v>0.49279112</v>
      </c>
      <c r="C2" s="1" t="n">
        <f aca="false">INDEX(paste_data_here!C:C,(ROW()-2)*5+3)</f>
        <v>-0.69075257</v>
      </c>
      <c r="D2" s="1" t="n">
        <f aca="false">INDEX(paste_data_here!D:D,(ROW()-2)*5+3)</f>
        <v>2.4209946546632</v>
      </c>
      <c r="E2" s="1" t="n">
        <f aca="false">INDEX(paste_data_here!E:E,(ROW()-2)*5+3)</f>
        <v>0.15956457</v>
      </c>
      <c r="F2" s="1" t="n">
        <f aca="false">INDEX(paste_data_here!F:F,(ROW()-2)*5+3)</f>
        <v>-1.50098059604152</v>
      </c>
      <c r="G2" s="1" t="n">
        <f aca="false">RANK(E2,E:E)</f>
        <v>25</v>
      </c>
      <c r="H2" s="1" t="n">
        <f aca="false">RANK(F2,F:F)</f>
        <v>6</v>
      </c>
      <c r="I2" s="1" t="n">
        <f aca="false">ABS(F2-E2)</f>
        <v>1.66054516604152</v>
      </c>
      <c r="J2" s="1" t="n">
        <f aca="false">I2^2</f>
        <v>2.75741024846387</v>
      </c>
    </row>
    <row r="3" customFormat="false" ht="15" hidden="false" customHeight="false" outlineLevel="0" collapsed="false">
      <c r="A3" s="1" t="str">
        <f aca="false">INDEX(paste_data_here!A:A,(ROW()-2)*5+3)</f>
        <v>[F]</v>
      </c>
      <c r="B3" s="1" t="n">
        <f aca="false">INDEX(paste_data_here!B:B,(ROW()-2)*5+3)</f>
        <v>0.58373237</v>
      </c>
      <c r="C3" s="1" t="n">
        <f aca="false">INDEX(paste_data_here!C:C,(ROW()-2)*5+3)</f>
        <v>-0.63709605</v>
      </c>
      <c r="D3" s="1" t="n">
        <f aca="false">INDEX(paste_data_here!D:D,(ROW()-2)*5+3)</f>
        <v>9.2097018301155</v>
      </c>
      <c r="E3" s="1" t="n">
        <f aca="false">INDEX(paste_data_here!E:E,(ROW()-2)*5+3)</f>
        <v>-1.052683357</v>
      </c>
      <c r="F3" s="1" t="n">
        <f aca="false">INDEX(paste_data_here!F:F,(ROW()-2)*5+3)</f>
        <v>-6.72962258474168</v>
      </c>
      <c r="G3" s="1" t="n">
        <f aca="false">RANK(E3,E:E)</f>
        <v>54</v>
      </c>
      <c r="H3" s="1" t="n">
        <f aca="false">RANK(F3,F:F)</f>
        <v>52</v>
      </c>
      <c r="I3" s="1" t="n">
        <f aca="false">ABS(F3-E3)</f>
        <v>5.67693922774168</v>
      </c>
      <c r="J3" s="1" t="n">
        <f aca="false">I3^2</f>
        <v>32.2276389954723</v>
      </c>
    </row>
    <row r="4" customFormat="false" ht="15" hidden="false" customHeight="false" outlineLevel="0" collapsed="false">
      <c r="A4" s="1" t="str">
        <f aca="false">INDEX(paste_data_here!A:A,(ROW()-2)*5+3)</f>
        <v>[O-]C(=O)CCCF</v>
      </c>
      <c r="B4" s="1" t="n">
        <f aca="false">INDEX(paste_data_here!B:B,(ROW()-2)*5+3)</f>
        <v>0.48761004</v>
      </c>
      <c r="C4" s="1" t="n">
        <f aca="false">INDEX(paste_data_here!C:C,(ROW()-2)*5+3)</f>
        <v>-0.70463574</v>
      </c>
      <c r="D4" s="1" t="n">
        <f aca="false">INDEX(paste_data_here!D:D,(ROW()-2)*5+3)</f>
        <v>2.22381718664994</v>
      </c>
      <c r="E4" s="1" t="n">
        <f aca="false">INDEX(paste_data_here!E:E,(ROW()-2)*5+3)</f>
        <v>-0.075801713</v>
      </c>
      <c r="F4" s="1" t="n">
        <f aca="false">INDEX(paste_data_here!F:F,(ROW()-2)*5+3)</f>
        <v>-1.37339755085823</v>
      </c>
      <c r="G4" s="1" t="n">
        <f aca="false">RANK(E4,E:E)</f>
        <v>31</v>
      </c>
      <c r="H4" s="1" t="n">
        <f aca="false">RANK(F4,F:F)</f>
        <v>4</v>
      </c>
      <c r="I4" s="1" t="n">
        <f aca="false">ABS(F4-E4)</f>
        <v>1.29759583785823</v>
      </c>
      <c r="J4" s="1" t="n">
        <f aca="false">I4^2</f>
        <v>1.68375495842701</v>
      </c>
    </row>
    <row r="5" customFormat="false" ht="15" hidden="false" customHeight="false" outlineLevel="0" collapsed="false">
      <c r="A5" s="1" t="str">
        <f aca="false">INDEX(paste_data_here!A:A,(ROW()-2)*5+3)</f>
        <v>BrCCBr</v>
      </c>
      <c r="B5" s="1" t="n">
        <f aca="false">INDEX(paste_data_here!B:B,(ROW()-2)*5+3)</f>
        <v>-0.5763023</v>
      </c>
      <c r="C5" s="1" t="n">
        <f aca="false">INDEX(paste_data_here!C:C,(ROW()-2)*5+3)</f>
        <v>-1.3804709</v>
      </c>
      <c r="D5" s="1" t="n">
        <f aca="false">INDEX(paste_data_here!D:D,(ROW()-2)*5+3)</f>
        <v>1.98017391726425</v>
      </c>
      <c r="E5" s="1" t="n">
        <f aca="false">INDEX(paste_data_here!E:E,(ROW()-2)*5+3)</f>
        <v>-0.081210055</v>
      </c>
      <c r="F5" s="1" t="n">
        <f aca="false">INDEX(paste_data_here!F:F,(ROW()-2)*5+3)</f>
        <v>-4.2149897070544</v>
      </c>
      <c r="G5" s="1" t="n">
        <f aca="false">RANK(E5,E:E)</f>
        <v>32</v>
      </c>
      <c r="H5" s="1" t="n">
        <f aca="false">RANK(F5,F:F)</f>
        <v>47</v>
      </c>
      <c r="I5" s="1" t="n">
        <f aca="false">ABS(F5-E5)</f>
        <v>4.1337796520544</v>
      </c>
      <c r="J5" s="1" t="n">
        <f aca="false">I5^2</f>
        <v>17.088134211739</v>
      </c>
    </row>
    <row r="6" customFormat="false" ht="15" hidden="false" customHeight="false" outlineLevel="0" collapsed="false">
      <c r="A6" s="1" t="str">
        <f aca="false">INDEX(paste_data_here!A:A,(ROW()-2)*5+3)</f>
        <v>C(=CBr)Br</v>
      </c>
      <c r="B6" s="1" t="n">
        <f aca="false">INDEX(paste_data_here!B:B,(ROW()-2)*5+3)</f>
        <v>-0.21667325</v>
      </c>
      <c r="C6" s="1" t="n">
        <f aca="false">INDEX(paste_data_here!C:C,(ROW()-2)*5+3)</f>
        <v>-1.0961134</v>
      </c>
      <c r="D6" s="1" t="n">
        <f aca="false">INDEX(paste_data_here!D:D,(ROW()-2)*5+3)</f>
        <v>2.33585150898406</v>
      </c>
      <c r="E6" s="1" t="n">
        <f aca="false">INDEX(paste_data_here!E:E,(ROW()-2)*5+3)</f>
        <v>-1.249667764</v>
      </c>
      <c r="F6" s="1" t="n">
        <f aca="false">INDEX(paste_data_here!F:F,(ROW()-2)*5+3)</f>
        <v>-3.53616386950974</v>
      </c>
      <c r="G6" s="1" t="n">
        <f aca="false">RANK(E6,E:E)</f>
        <v>55</v>
      </c>
      <c r="H6" s="1" t="n">
        <f aca="false">RANK(F6,F:F)</f>
        <v>42</v>
      </c>
      <c r="I6" s="1" t="n">
        <f aca="false">ABS(F6-E6)</f>
        <v>2.28649610550974</v>
      </c>
      <c r="J6" s="1" t="n">
        <f aca="false">I6^2</f>
        <v>5.22806444051123</v>
      </c>
    </row>
    <row r="7" customFormat="false" ht="15" hidden="false" customHeight="false" outlineLevel="0" collapsed="false">
      <c r="A7" s="1" t="str">
        <f aca="false">INDEX(paste_data_here!A:A,(ROW()-2)*5+3)</f>
        <v>C[C@@H]1CC[C@@H](C)CC1</v>
      </c>
      <c r="B7" s="1" t="n">
        <f aca="false">INDEX(paste_data_here!B:B,(ROW()-2)*5+3)</f>
        <v>0.27461532</v>
      </c>
      <c r="C7" s="1" t="n">
        <f aca="false">INDEX(paste_data_here!C:C,(ROW()-2)*5+3)</f>
        <v>-0.800047</v>
      </c>
      <c r="D7" s="1" t="n">
        <f aca="false">INDEX(paste_data_here!D:D,(ROW()-2)*5+3)</f>
        <v>2.33958090779715</v>
      </c>
      <c r="E7" s="1" t="n">
        <f aca="false">INDEX(paste_data_here!E:E,(ROW()-2)*5+3)</f>
        <v>-0.289016295</v>
      </c>
      <c r="F7" s="1" t="n">
        <f aca="false">INDEX(paste_data_here!F:F,(ROW()-2)*5+3)</f>
        <v>-2.03304373382294</v>
      </c>
      <c r="G7" s="1" t="n">
        <f aca="false">RANK(E7,E:E)</f>
        <v>35</v>
      </c>
      <c r="H7" s="1" t="n">
        <f aca="false">RANK(F7,F:F)</f>
        <v>13</v>
      </c>
      <c r="I7" s="1" t="n">
        <f aca="false">ABS(F7-E7)</f>
        <v>1.74402743882294</v>
      </c>
      <c r="J7" s="1" t="n">
        <f aca="false">I7^2</f>
        <v>3.04163170736731</v>
      </c>
    </row>
    <row r="8" customFormat="false" ht="15" hidden="false" customHeight="false" outlineLevel="0" collapsed="false">
      <c r="A8" s="1" t="str">
        <f aca="false">INDEX(paste_data_here!A:A,(ROW()-2)*5+3)</f>
        <v>C1CCCC1</v>
      </c>
      <c r="B8" s="1" t="n">
        <f aca="false">INDEX(paste_data_here!B:B,(ROW()-2)*5+3)</f>
        <v>0.4841082</v>
      </c>
      <c r="C8" s="1" t="n">
        <f aca="false">INDEX(paste_data_here!C:C,(ROW()-2)*5+3)</f>
        <v>-0.7187158</v>
      </c>
      <c r="D8" s="1" t="n">
        <f aca="false">INDEX(paste_data_here!D:D,(ROW()-2)*5+3)</f>
        <v>2.3808941793199</v>
      </c>
      <c r="E8" s="1" t="n">
        <f aca="false">INDEX(paste_data_here!E:E,(ROW()-2)*5+3)</f>
        <v>-0.711311151</v>
      </c>
      <c r="F8" s="1" t="n">
        <f aca="false">INDEX(paste_data_here!F:F,(ROW()-2)*5+3)</f>
        <v>-1.56157170490964</v>
      </c>
      <c r="G8" s="1" t="n">
        <f aca="false">RANK(E8,E:E)</f>
        <v>45</v>
      </c>
      <c r="H8" s="1" t="n">
        <f aca="false">RANK(F8,F:F)</f>
        <v>7</v>
      </c>
      <c r="I8" s="1" t="n">
        <f aca="false">ABS(F8-E8)</f>
        <v>0.850260553909636</v>
      </c>
      <c r="J8" s="1" t="n">
        <f aca="false">I8^2</f>
        <v>0.722943009534722</v>
      </c>
    </row>
    <row r="9" customFormat="false" ht="15" hidden="false" customHeight="false" outlineLevel="0" collapsed="false">
      <c r="A9" s="1" t="str">
        <f aca="false">INDEX(paste_data_here!A:A,(ROW()-2)*5+3)</f>
        <v>C1CCCC2(CC1)CCCCC2</v>
      </c>
      <c r="B9" s="1" t="n">
        <f aca="false">INDEX(paste_data_here!B:B,(ROW()-2)*5+3)</f>
        <v>0.5764663</v>
      </c>
      <c r="C9" s="1" t="n">
        <f aca="false">INDEX(paste_data_here!C:C,(ROW()-2)*5+3)</f>
        <v>-0.63160175</v>
      </c>
      <c r="D9" s="1" t="n">
        <f aca="false">INDEX(paste_data_here!D:D,(ROW()-2)*5+3)</f>
        <v>2.29967661015715</v>
      </c>
      <c r="E9" s="1" t="n">
        <f aca="false">INDEX(paste_data_here!E:E,(ROW()-2)*5+3)</f>
        <v>1.505631744</v>
      </c>
      <c r="F9" s="1" t="n">
        <f aca="false">INDEX(paste_data_here!F:F,(ROW()-2)*5+3)</f>
        <v>-1.11432636894706</v>
      </c>
      <c r="G9" s="1" t="n">
        <f aca="false">RANK(E9,E:E)</f>
        <v>7</v>
      </c>
      <c r="H9" s="1" t="n">
        <f aca="false">RANK(F9,F:F)</f>
        <v>2</v>
      </c>
      <c r="I9" s="1" t="n">
        <f aca="false">ABS(F9-E9)</f>
        <v>2.61995811294706</v>
      </c>
      <c r="J9" s="1" t="n">
        <f aca="false">I9^2</f>
        <v>6.86418051359714</v>
      </c>
    </row>
    <row r="10" customFormat="false" ht="15" hidden="false" customHeight="false" outlineLevel="0" collapsed="false">
      <c r="A10" s="1" t="str">
        <f aca="false">INDEX(paste_data_here!A:A,(ROW()-2)*5+3)</f>
        <v>CC(=O)OC(C)=O</v>
      </c>
      <c r="B10" s="1" t="n">
        <f aca="false">INDEX(paste_data_here!B:B,(ROW()-2)*5+3)</f>
        <v>-0.73322433</v>
      </c>
      <c r="C10" s="1" t="n">
        <f aca="false">INDEX(paste_data_here!C:C,(ROW()-2)*5+3)</f>
        <v>-1.353687</v>
      </c>
      <c r="D10" s="1" t="n">
        <f aca="false">INDEX(paste_data_here!D:D,(ROW()-2)*5+3)</f>
        <v>1.88536548040953</v>
      </c>
      <c r="E10" s="1" t="n">
        <f aca="false">INDEX(paste_data_here!E:E,(ROW()-2)*5+3)</f>
        <v>-0.834710745</v>
      </c>
      <c r="F10" s="1" t="n">
        <f aca="false">INDEX(paste_data_here!F:F,(ROW()-2)*5+3)</f>
        <v>-4.18383391019645</v>
      </c>
      <c r="G10" s="1" t="n">
        <f aca="false">RANK(E10,E:E)</f>
        <v>48</v>
      </c>
      <c r="H10" s="1" t="n">
        <f aca="false">RANK(F10,F:F)</f>
        <v>46</v>
      </c>
      <c r="I10" s="1" t="n">
        <f aca="false">ABS(F10-E10)</f>
        <v>3.34912316519645</v>
      </c>
      <c r="J10" s="1" t="n">
        <f aca="false">I10^2</f>
        <v>11.2166259756555</v>
      </c>
    </row>
    <row r="11" customFormat="false" ht="15" hidden="false" customHeight="false" outlineLevel="0" collapsed="false">
      <c r="A11" s="1" t="str">
        <f aca="false">INDEX(paste_data_here!A:A,(ROW()-2)*5+3)</f>
        <v>CC(=O)Oc1ccccc1</v>
      </c>
      <c r="B11" s="1" t="n">
        <f aca="false">INDEX(paste_data_here!B:B,(ROW()-2)*5+3)</f>
        <v>0.40385374</v>
      </c>
      <c r="C11" s="1" t="n">
        <f aca="false">INDEX(paste_data_here!C:C,(ROW()-2)*5+3)</f>
        <v>-0.7291718</v>
      </c>
      <c r="D11" s="1" t="n">
        <f aca="false">INDEX(paste_data_here!D:D,(ROW()-2)*5+3)</f>
        <v>2.15067391423057</v>
      </c>
      <c r="E11" s="1" t="n">
        <f aca="false">INDEX(paste_data_here!E:E,(ROW()-2)*5+3)</f>
        <v>0.653782457</v>
      </c>
      <c r="F11" s="1" t="n">
        <f aca="false">INDEX(paste_data_here!F:F,(ROW()-2)*5+3)</f>
        <v>-1.48166706301358</v>
      </c>
      <c r="G11" s="1" t="n">
        <f aca="false">RANK(E11,E:E)</f>
        <v>18</v>
      </c>
      <c r="H11" s="1" t="n">
        <f aca="false">RANK(F11,F:F)</f>
        <v>5</v>
      </c>
      <c r="I11" s="1" t="n">
        <f aca="false">ABS(F11-E11)</f>
        <v>2.13544952001358</v>
      </c>
      <c r="J11" s="1" t="n">
        <f aca="false">I11^2</f>
        <v>4.56014465252623</v>
      </c>
    </row>
    <row r="12" customFormat="false" ht="15" hidden="false" customHeight="false" outlineLevel="0" collapsed="false">
      <c r="A12" s="1" t="str">
        <f aca="false">INDEX(paste_data_here!A:A,(ROW()-2)*5+3)</f>
        <v>CC(C)=O</v>
      </c>
      <c r="B12" s="1" t="n">
        <f aca="false">INDEX(paste_data_here!B:B,(ROW()-2)*5+3)</f>
        <v>0.5085847</v>
      </c>
      <c r="C12" s="1" t="n">
        <f aca="false">INDEX(paste_data_here!C:C,(ROW()-2)*5+3)</f>
        <v>-0.68971825</v>
      </c>
      <c r="D12" s="1" t="n">
        <f aca="false">INDEX(paste_data_here!D:D,(ROW()-2)*5+3)</f>
        <v>3.0210631483218</v>
      </c>
      <c r="E12" s="1" t="n">
        <f aca="false">INDEX(paste_data_here!E:E,(ROW()-2)*5+3)</f>
        <v>-0.236102152</v>
      </c>
      <c r="F12" s="1" t="n">
        <f aca="false">INDEX(paste_data_here!F:F,(ROW()-2)*5+3)</f>
        <v>-2.00493784360856</v>
      </c>
      <c r="G12" s="1" t="n">
        <f aca="false">RANK(E12,E:E)</f>
        <v>34</v>
      </c>
      <c r="H12" s="1" t="n">
        <f aca="false">RANK(F12,F:F)</f>
        <v>11</v>
      </c>
      <c r="I12" s="1" t="n">
        <f aca="false">ABS(F12-E12)</f>
        <v>1.76883569160856</v>
      </c>
      <c r="J12" s="1" t="n">
        <f aca="false">I12^2</f>
        <v>3.12877970390834</v>
      </c>
    </row>
    <row r="13" customFormat="false" ht="15" hidden="false" customHeight="false" outlineLevel="0" collapsed="false">
      <c r="A13" s="1" t="str">
        <f aca="false">INDEX(paste_data_here!A:A,(ROW()-2)*5+3)</f>
        <v>CC(C)Br</v>
      </c>
      <c r="B13" s="1" t="n">
        <f aca="false">INDEX(paste_data_here!B:B,(ROW()-2)*5+3)</f>
        <v>0.5336628</v>
      </c>
      <c r="C13" s="1" t="n">
        <f aca="false">INDEX(paste_data_here!C:C,(ROW()-2)*5+3)</f>
        <v>-0.7092126</v>
      </c>
      <c r="D13" s="1" t="n">
        <f aca="false">INDEX(paste_data_here!D:D,(ROW()-2)*5+3)</f>
        <v>2.22381718664994</v>
      </c>
      <c r="E13" s="1" t="n">
        <f aca="false">INDEX(paste_data_here!E:E,(ROW()-2)*5+3)</f>
        <v>-0.827822084</v>
      </c>
      <c r="F13" s="1" t="n">
        <f aca="false">INDEX(paste_data_here!F:F,(ROW()-2)*5+3)</f>
        <v>-1.32769435350403</v>
      </c>
      <c r="G13" s="1" t="n">
        <f aca="false">RANK(E13,E:E)</f>
        <v>47</v>
      </c>
      <c r="H13" s="1" t="n">
        <f aca="false">RANK(F13,F:F)</f>
        <v>3</v>
      </c>
      <c r="I13" s="1" t="n">
        <f aca="false">ABS(F13-E13)</f>
        <v>0.49987226950403</v>
      </c>
      <c r="J13" s="1" t="n">
        <f aca="false">I13^2</f>
        <v>0.24987228581911</v>
      </c>
    </row>
    <row r="14" customFormat="false" ht="15" hidden="false" customHeight="false" outlineLevel="0" collapsed="false">
      <c r="A14" s="1" t="str">
        <f aca="false">INDEX(paste_data_here!A:A,(ROW()-2)*5+3)</f>
        <v>CC(C)C(C)O</v>
      </c>
      <c r="B14" s="1" t="n">
        <f aca="false">INDEX(paste_data_here!B:B,(ROW()-2)*5+3)</f>
        <v>0.41306457</v>
      </c>
      <c r="C14" s="1" t="n">
        <f aca="false">INDEX(paste_data_here!C:C,(ROW()-2)*5+3)</f>
        <v>-0.76975393</v>
      </c>
      <c r="D14" s="1" t="n">
        <f aca="false">INDEX(paste_data_here!D:D,(ROW()-2)*5+3)</f>
        <v>2.21796421475998</v>
      </c>
      <c r="E14" s="1" t="n">
        <f aca="false">INDEX(paste_data_here!E:E,(ROW()-2)*5+3)</f>
        <v>1.12037378</v>
      </c>
      <c r="F14" s="1" t="n">
        <f aca="false">INDEX(paste_data_here!F:F,(ROW()-2)*5+3)</f>
        <v>-1.64711111147711</v>
      </c>
      <c r="G14" s="1" t="n">
        <f aca="false">RANK(E14,E:E)</f>
        <v>9</v>
      </c>
      <c r="H14" s="1" t="n">
        <f aca="false">RANK(F14,F:F)</f>
        <v>9</v>
      </c>
      <c r="I14" s="1" t="n">
        <f aca="false">ABS(F14-E14)</f>
        <v>2.76748489147711</v>
      </c>
      <c r="J14" s="1" t="n">
        <f aca="false">I14^2</f>
        <v>7.65897262455406</v>
      </c>
    </row>
    <row r="15" customFormat="false" ht="15" hidden="false" customHeight="false" outlineLevel="0" collapsed="false">
      <c r="A15" s="1" t="str">
        <f aca="false">INDEX(paste_data_here!A:A,(ROW()-2)*5+3)</f>
        <v>CC(C)CC(C)=O</v>
      </c>
      <c r="B15" s="1" t="n">
        <f aca="false">INDEX(paste_data_here!B:B,(ROW()-2)*5+3)</f>
        <v>0.036471207</v>
      </c>
      <c r="C15" s="1" t="n">
        <f aca="false">INDEX(paste_data_here!C:C,(ROW()-2)*5+3)</f>
        <v>-0.96519357</v>
      </c>
      <c r="D15" s="1" t="n">
        <f aca="false">INDEX(paste_data_here!D:D,(ROW()-2)*5+3)</f>
        <v>2.26111050063067</v>
      </c>
      <c r="E15" s="1" t="n">
        <f aca="false">INDEX(paste_data_here!E:E,(ROW()-2)*5+3)</f>
        <v>-0.604587004</v>
      </c>
      <c r="F15" s="1" t="n">
        <f aca="false">INDEX(paste_data_here!F:F,(ROW()-2)*5+3)</f>
        <v>-2.73217072577118</v>
      </c>
      <c r="G15" s="1" t="n">
        <f aca="false">RANK(E15,E:E)</f>
        <v>43</v>
      </c>
      <c r="H15" s="1" t="n">
        <f aca="false">RANK(F15,F:F)</f>
        <v>27</v>
      </c>
      <c r="I15" s="1" t="n">
        <f aca="false">ABS(F15-E15)</f>
        <v>2.12758372177118</v>
      </c>
      <c r="J15" s="1" t="n">
        <f aca="false">I15^2</f>
        <v>4.5266124931457</v>
      </c>
    </row>
    <row r="16" customFormat="false" ht="15" hidden="false" customHeight="false" outlineLevel="0" collapsed="false">
      <c r="A16" s="1" t="str">
        <f aca="false">INDEX(paste_data_here!A:A,(ROW()-2)*5+3)</f>
        <v>CC(C)CCO</v>
      </c>
      <c r="B16" s="1" t="n">
        <f aca="false">INDEX(paste_data_here!B:B,(ROW()-2)*5+3)</f>
        <v>0.10721463</v>
      </c>
      <c r="C16" s="1" t="n">
        <f aca="false">INDEX(paste_data_here!C:C,(ROW()-2)*5+3)</f>
        <v>-0.91675466</v>
      </c>
      <c r="D16" s="1" t="n">
        <f aca="false">INDEX(paste_data_here!D:D,(ROW()-2)*5+3)</f>
        <v>2.89148676407238</v>
      </c>
      <c r="E16" s="1" t="n">
        <f aca="false">INDEX(paste_data_here!E:E,(ROW()-2)*5+3)</f>
        <v>4.060443011</v>
      </c>
      <c r="F16" s="1" t="n">
        <f aca="false">INDEX(paste_data_here!F:F,(ROW()-2)*5+3)</f>
        <v>-3.23874049844978</v>
      </c>
      <c r="G16" s="1" t="n">
        <f aca="false">RANK(E16,E:E)</f>
        <v>1</v>
      </c>
      <c r="H16" s="1" t="n">
        <f aca="false">RANK(F16,F:F)</f>
        <v>35</v>
      </c>
      <c r="I16" s="1" t="n">
        <f aca="false">ABS(F16-E16)</f>
        <v>7.29918350944978</v>
      </c>
      <c r="J16" s="1" t="n">
        <f aca="false">I16^2</f>
        <v>53.2780799046236</v>
      </c>
    </row>
    <row r="17" customFormat="false" ht="15" hidden="false" customHeight="false" outlineLevel="0" collapsed="false">
      <c r="A17" s="1" t="str">
        <f aca="false">INDEX(paste_data_here!A:A,(ROW()-2)*5+3)</f>
        <v>CC(C)CO</v>
      </c>
      <c r="B17" s="1" t="n">
        <f aca="false">INDEX(paste_data_here!B:B,(ROW()-2)*5+3)</f>
        <v>-0.007315483</v>
      </c>
      <c r="C17" s="1" t="n">
        <f aca="false">INDEX(paste_data_here!C:C,(ROW()-2)*5+3)</f>
        <v>-1.0167545</v>
      </c>
      <c r="D17" s="1" t="n">
        <f aca="false">INDEX(paste_data_here!D:D,(ROW()-2)*5+3)</f>
        <v>2.38173551874845</v>
      </c>
      <c r="E17" s="1" t="n">
        <f aca="false">INDEX(paste_data_here!E:E,(ROW()-2)*5+3)</f>
        <v>1.718023223</v>
      </c>
      <c r="F17" s="1" t="n">
        <f aca="false">INDEX(paste_data_here!F:F,(ROW()-2)*5+3)</f>
        <v>-3.09272641796731</v>
      </c>
      <c r="G17" s="1" t="n">
        <f aca="false">RANK(E17,E:E)</f>
        <v>6</v>
      </c>
      <c r="H17" s="1" t="n">
        <f aca="false">RANK(F17,F:F)</f>
        <v>31</v>
      </c>
      <c r="I17" s="1" t="n">
        <f aca="false">ABS(F17-E17)</f>
        <v>4.81074964096731</v>
      </c>
      <c r="J17" s="1" t="n">
        <f aca="false">I17^2</f>
        <v>23.1433121080671</v>
      </c>
    </row>
    <row r="18" customFormat="false" ht="15" hidden="false" customHeight="false" outlineLevel="0" collapsed="false">
      <c r="A18" s="1" t="str">
        <f aca="false">INDEX(paste_data_here!A:A,(ROW()-2)*5+3)</f>
        <v>CC(C)I</v>
      </c>
      <c r="B18" s="1" t="n">
        <f aca="false">INDEX(paste_data_here!B:B,(ROW()-2)*5+3)</f>
        <v>0.23052916</v>
      </c>
      <c r="C18" s="1" t="n">
        <f aca="false">INDEX(paste_data_here!C:C,(ROW()-2)*5+3)</f>
        <v>-0.8441573</v>
      </c>
      <c r="D18" s="1" t="n">
        <f aca="false">INDEX(paste_data_here!D:D,(ROW()-2)*5+3)</f>
        <v>2.20570007462843</v>
      </c>
      <c r="E18" s="1" t="n">
        <f aca="false">INDEX(paste_data_here!E:E,(ROW()-2)*5+3)</f>
        <v>-0.509160344</v>
      </c>
      <c r="F18" s="1" t="n">
        <f aca="false">INDEX(paste_data_here!F:F,(ROW()-2)*5+3)</f>
        <v>-2.07670174371515</v>
      </c>
      <c r="G18" s="1" t="n">
        <f aca="false">RANK(E18,E:E)</f>
        <v>39</v>
      </c>
      <c r="H18" s="1" t="n">
        <f aca="false">RANK(F18,F:F)</f>
        <v>15</v>
      </c>
      <c r="I18" s="1" t="n">
        <f aca="false">ABS(F18-E18)</f>
        <v>1.56754139971515</v>
      </c>
      <c r="J18" s="1" t="n">
        <f aca="false">I18^2</f>
        <v>2.45718603982094</v>
      </c>
    </row>
    <row r="19" customFormat="false" ht="15" hidden="false" customHeight="false" outlineLevel="0" collapsed="false">
      <c r="A19" s="1" t="str">
        <f aca="false">INDEX(paste_data_here!A:A,(ROW()-2)*5+3)</f>
        <v>CC(C)OB(OC(C)C)OC(C)C</v>
      </c>
      <c r="B19" s="1" t="n">
        <f aca="false">INDEX(paste_data_here!B:B,(ROW()-2)*5+3)</f>
        <v>0.05319092</v>
      </c>
      <c r="C19" s="1" t="n">
        <f aca="false">INDEX(paste_data_here!C:C,(ROW()-2)*5+3)</f>
        <v>-0.9615857</v>
      </c>
      <c r="D19" s="1" t="n">
        <f aca="false">INDEX(paste_data_here!D:D,(ROW()-2)*5+3)</f>
        <v>1.90896275926973</v>
      </c>
      <c r="E19" s="1" t="n">
        <f aca="false">INDEX(paste_data_here!E:E,(ROW()-2)*5+3)</f>
        <v>-0.901648455</v>
      </c>
      <c r="F19" s="1" t="n">
        <f aca="false">INDEX(paste_data_here!F:F,(ROW()-2)*5+3)</f>
        <v>-2.2690859514413</v>
      </c>
      <c r="G19" s="1" t="n">
        <f aca="false">RANK(E19,E:E)</f>
        <v>51</v>
      </c>
      <c r="H19" s="1" t="n">
        <f aca="false">RANK(F19,F:F)</f>
        <v>18</v>
      </c>
      <c r="I19" s="1" t="n">
        <f aca="false">ABS(F19-E19)</f>
        <v>1.3674374964413</v>
      </c>
      <c r="J19" s="1" t="n">
        <f aca="false">I19^2</f>
        <v>1.86988530667366</v>
      </c>
    </row>
    <row r="20" customFormat="false" ht="15" hidden="false" customHeight="false" outlineLevel="0" collapsed="false">
      <c r="A20" s="1" t="str">
        <f aca="false">INDEX(paste_data_here!A:A,(ROW()-2)*5+3)</f>
        <v>Cc1ccc(O)cc1</v>
      </c>
      <c r="B20" s="1" t="n">
        <f aca="false">INDEX(paste_data_here!B:B,(ROW()-2)*5+3)</f>
        <v>0.5171015</v>
      </c>
      <c r="C20" s="1" t="n">
        <f aca="false">INDEX(paste_data_here!C:C,(ROW()-2)*5+3)</f>
        <v>-0.6745865</v>
      </c>
      <c r="D20" s="1" t="n">
        <f aca="false">INDEX(paste_data_here!D:D,(ROW()-2)*5+3)</f>
        <v>2.02623320607625</v>
      </c>
      <c r="E20" s="1" t="n">
        <f aca="false">INDEX(paste_data_here!E:E,(ROW()-2)*5+3)</f>
        <v>1.241268589</v>
      </c>
      <c r="F20" s="1" t="n">
        <f aca="false">INDEX(paste_data_here!F:F,(ROW()-2)*5+3)</f>
        <v>-1.08089054237672</v>
      </c>
      <c r="G20" s="1" t="n">
        <f aca="false">RANK(E20,E:E)</f>
        <v>8</v>
      </c>
      <c r="H20" s="1" t="n">
        <f aca="false">RANK(F20,F:F)</f>
        <v>1</v>
      </c>
      <c r="I20" s="1" t="n">
        <f aca="false">ABS(F20-E20)</f>
        <v>2.32215913137672</v>
      </c>
      <c r="J20" s="1" t="n">
        <f aca="false">I20^2</f>
        <v>5.39242303143628</v>
      </c>
    </row>
    <row r="21" customFormat="false" ht="15" hidden="false" customHeight="false" outlineLevel="0" collapsed="false">
      <c r="A21" s="1" t="str">
        <f aca="false">INDEX(paste_data_here!A:A,(ROW()-2)*5+3)</f>
        <v>Cc1cccc(c1)C#N</v>
      </c>
      <c r="B21" s="1" t="n">
        <f aca="false">INDEX(paste_data_here!B:B,(ROW()-2)*5+3)</f>
        <v>-1.2391611</v>
      </c>
      <c r="C21" s="1" t="n">
        <f aca="false">INDEX(paste_data_here!C:C,(ROW()-2)*5+3)</f>
        <v>-1.8188509</v>
      </c>
      <c r="D21" s="1" t="n">
        <f aca="false">INDEX(paste_data_here!D:D,(ROW()-2)*5+3)</f>
        <v>1.90896275926973</v>
      </c>
      <c r="E21" s="1" t="n">
        <f aca="false">INDEX(paste_data_here!E:E,(ROW()-2)*5+3)</f>
        <v>-0.369615455</v>
      </c>
      <c r="F21" s="1" t="n">
        <f aca="false">INDEX(paste_data_here!F:F,(ROW()-2)*5+3)</f>
        <v>-6.00033589492373</v>
      </c>
      <c r="G21" s="1" t="n">
        <f aca="false">RANK(E21,E:E)</f>
        <v>37</v>
      </c>
      <c r="H21" s="1" t="n">
        <f aca="false">RANK(F21,F:F)</f>
        <v>51</v>
      </c>
      <c r="I21" s="1" t="n">
        <f aca="false">ABS(F21-E21)</f>
        <v>5.63072043992373</v>
      </c>
      <c r="J21" s="1" t="n">
        <f aca="false">I21^2</f>
        <v>31.7050126725749</v>
      </c>
    </row>
    <row r="22" customFormat="false" ht="15" hidden="false" customHeight="false" outlineLevel="0" collapsed="false">
      <c r="A22" s="1" t="str">
        <f aca="false">INDEX(paste_data_here!A:A,(ROW()-2)*5+3)</f>
        <v>Cc1cccc(F)c1</v>
      </c>
      <c r="B22" s="1" t="n">
        <f aca="false">INDEX(paste_data_here!B:B,(ROW()-2)*5+3)</f>
        <v>-0.0007201396</v>
      </c>
      <c r="C22" s="1" t="n">
        <f aca="false">INDEX(paste_data_here!C:C,(ROW()-2)*5+3)</f>
        <v>-0.94416815</v>
      </c>
      <c r="D22" s="1" t="n">
        <f aca="false">INDEX(paste_data_here!D:D,(ROW()-2)*5+3)</f>
        <v>2.22381718664994</v>
      </c>
      <c r="E22" s="1" t="n">
        <f aca="false">INDEX(paste_data_here!E:E,(ROW()-2)*5+3)</f>
        <v>-0.62735944</v>
      </c>
      <c r="F22" s="1" t="n">
        <f aca="false">INDEX(paste_data_here!F:F,(ROW()-2)*5+3)</f>
        <v>-2.67412792970865</v>
      </c>
      <c r="G22" s="1" t="n">
        <f aca="false">RANK(E22,E:E)</f>
        <v>44</v>
      </c>
      <c r="H22" s="1" t="n">
        <f aca="false">RANK(F22,F:F)</f>
        <v>25</v>
      </c>
      <c r="I22" s="1" t="n">
        <f aca="false">ABS(F22-E22)</f>
        <v>2.04676848970865</v>
      </c>
      <c r="J22" s="1" t="n">
        <f aca="false">I22^2</f>
        <v>4.18926125046423</v>
      </c>
    </row>
    <row r="23" customFormat="false" ht="15" hidden="false" customHeight="false" outlineLevel="0" collapsed="false">
      <c r="A23" s="1" t="str">
        <f aca="false">INDEX(paste_data_here!A:A,(ROW()-2)*5+3)</f>
        <v>Cc1cccc(N)c1</v>
      </c>
      <c r="B23" s="1" t="n">
        <f aca="false">INDEX(paste_data_here!B:B,(ROW()-2)*5+3)</f>
        <v>0.07773228</v>
      </c>
      <c r="C23" s="1" t="n">
        <f aca="false">INDEX(paste_data_here!C:C,(ROW()-2)*5+3)</f>
        <v>-0.9247506</v>
      </c>
      <c r="D23" s="1" t="n">
        <f aca="false">INDEX(paste_data_here!D:D,(ROW()-2)*5+3)</f>
        <v>1.90896275926973</v>
      </c>
      <c r="E23" s="1" t="n">
        <f aca="false">INDEX(paste_data_here!E:E,(ROW()-2)*5+3)</f>
        <v>0.004091618</v>
      </c>
      <c r="F23" s="1" t="n">
        <f aca="false">INDEX(paste_data_here!F:F,(ROW()-2)*5+3)</f>
        <v>-2.14823957244914</v>
      </c>
      <c r="G23" s="1" t="n">
        <f aca="false">RANK(E23,E:E)</f>
        <v>28</v>
      </c>
      <c r="H23" s="1" t="n">
        <f aca="false">RANK(F23,F:F)</f>
        <v>16</v>
      </c>
      <c r="I23" s="1" t="n">
        <f aca="false">ABS(F23-E23)</f>
        <v>2.15233119044914</v>
      </c>
      <c r="J23" s="1" t="n">
        <f aca="false">I23^2</f>
        <v>4.63252955338021</v>
      </c>
    </row>
    <row r="24" customFormat="false" ht="15" hidden="false" customHeight="false" outlineLevel="0" collapsed="false">
      <c r="A24" s="1" t="str">
        <f aca="false">INDEX(paste_data_here!A:A,(ROW()-2)*5+3)</f>
        <v>CC1CCCCC1=O</v>
      </c>
      <c r="B24" s="1" t="n">
        <f aca="false">INDEX(paste_data_here!B:B,(ROW()-2)*5+3)</f>
        <v>-0.20820233</v>
      </c>
      <c r="C24" s="1" t="n">
        <f aca="false">INDEX(paste_data_here!C:C,(ROW()-2)*5+3)</f>
        <v>-1.0580294</v>
      </c>
      <c r="D24" s="1" t="n">
        <f aca="false">INDEX(paste_data_here!D:D,(ROW()-2)*5+3)</f>
        <v>2.32101481175367</v>
      </c>
      <c r="E24" s="1" t="n">
        <f aca="false">INDEX(paste_data_here!E:E,(ROW()-2)*5+3)</f>
        <v>0.600044562</v>
      </c>
      <c r="F24" s="1" t="n">
        <f aca="false">INDEX(paste_data_here!F:F,(ROW()-2)*5+3)</f>
        <v>-3.39204340994318</v>
      </c>
      <c r="G24" s="1" t="n">
        <f aca="false">RANK(E24,E:E)</f>
        <v>19</v>
      </c>
      <c r="H24" s="1" t="n">
        <f aca="false">RANK(F24,F:F)</f>
        <v>39</v>
      </c>
      <c r="I24" s="1" t="n">
        <f aca="false">ABS(F24-E24)</f>
        <v>3.99208797194318</v>
      </c>
      <c r="J24" s="1" t="n">
        <f aca="false">I24^2</f>
        <v>15.9367663757334</v>
      </c>
    </row>
    <row r="25" customFormat="false" ht="15" hidden="false" customHeight="false" outlineLevel="0" collapsed="false">
      <c r="A25" s="1" t="str">
        <f aca="false">INDEX(paste_data_here!A:A,(ROW()-2)*5+3)</f>
        <v>Cc1ccccc1F</v>
      </c>
      <c r="B25" s="1" t="n">
        <f aca="false">INDEX(paste_data_here!B:B,(ROW()-2)*5+3)</f>
        <v>0.009733293</v>
      </c>
      <c r="C25" s="1" t="n">
        <f aca="false">INDEX(paste_data_here!C:C,(ROW()-2)*5+3)</f>
        <v>-0.9243379</v>
      </c>
      <c r="D25" s="1" t="n">
        <f aca="false">INDEX(paste_data_here!D:D,(ROW()-2)*5+3)</f>
        <v>2.22381718664994</v>
      </c>
      <c r="E25" s="1" t="n">
        <f aca="false">INDEX(paste_data_here!E:E,(ROW()-2)*5+3)</f>
        <v>-0.509992637</v>
      </c>
      <c r="F25" s="1" t="n">
        <f aca="false">INDEX(paste_data_here!F:F,(ROW()-2)*5+3)</f>
        <v>-2.60463002316858</v>
      </c>
      <c r="G25" s="1" t="n">
        <f aca="false">RANK(E25,E:E)</f>
        <v>40</v>
      </c>
      <c r="H25" s="1" t="n">
        <f aca="false">RANK(F25,F:F)</f>
        <v>23</v>
      </c>
      <c r="I25" s="1" t="n">
        <f aca="false">ABS(F25-E25)</f>
        <v>2.09463738616858</v>
      </c>
      <c r="J25" s="1" t="n">
        <f aca="false">I25^2</f>
        <v>4.38750577953514</v>
      </c>
    </row>
    <row r="26" customFormat="false" ht="15" hidden="false" customHeight="false" outlineLevel="0" collapsed="false">
      <c r="A26" s="1" t="str">
        <f aca="false">INDEX(paste_data_here!A:A,(ROW()-2)*5+3)</f>
        <v>CCC(=O)CC</v>
      </c>
      <c r="B26" s="1" t="n">
        <f aca="false">INDEX(paste_data_here!B:B,(ROW()-2)*5+3)</f>
        <v>-0.20066285</v>
      </c>
      <c r="C26" s="1" t="n">
        <f aca="false">INDEX(paste_data_here!C:C,(ROW()-2)*5+3)</f>
        <v>-1.0560259</v>
      </c>
      <c r="D26" s="1" t="n">
        <f aca="false">INDEX(paste_data_here!D:D,(ROW()-2)*5+3)</f>
        <v>2.1528028805089</v>
      </c>
      <c r="E26" s="1" t="n">
        <f aca="false">INDEX(paste_data_here!E:E,(ROW()-2)*5+3)</f>
        <v>-0.8603831</v>
      </c>
      <c r="F26" s="1" t="n">
        <f aca="false">INDEX(paste_data_here!F:F,(ROW()-2)*5+3)</f>
        <v>-3.15021127851064</v>
      </c>
      <c r="G26" s="1" t="n">
        <f aca="false">RANK(E26,E:E)</f>
        <v>49</v>
      </c>
      <c r="H26" s="1" t="n">
        <f aca="false">RANK(F26,F:F)</f>
        <v>34</v>
      </c>
      <c r="I26" s="1" t="n">
        <f aca="false">ABS(F26-E26)</f>
        <v>2.28982817851064</v>
      </c>
      <c r="J26" s="1" t="n">
        <f aca="false">I26^2</f>
        <v>5.24331308710137</v>
      </c>
    </row>
    <row r="27" customFormat="false" ht="15" hidden="false" customHeight="false" outlineLevel="0" collapsed="false">
      <c r="A27" s="1" t="str">
        <f aca="false">INDEX(paste_data_here!A:A,(ROW()-2)*5+3)</f>
        <v>CCC(C)(C)S</v>
      </c>
      <c r="B27" s="1" t="n">
        <f aca="false">INDEX(paste_data_here!B:B,(ROW()-2)*5+3)</f>
        <v>-0.1622929</v>
      </c>
      <c r="C27" s="1" t="n">
        <f aca="false">INDEX(paste_data_here!C:C,(ROW()-2)*5+3)</f>
        <v>-1.0484354</v>
      </c>
      <c r="D27" s="1" t="n">
        <f aca="false">INDEX(paste_data_here!D:D,(ROW()-2)*5+3)</f>
        <v>2.29967661015715</v>
      </c>
      <c r="E27" s="1" t="n">
        <f aca="false">INDEX(paste_data_here!E:E,(ROW()-2)*5+3)</f>
        <v>-0.407968238</v>
      </c>
      <c r="F27" s="1" t="n">
        <f aca="false">INDEX(paste_data_here!F:F,(ROW()-2)*5+3)</f>
        <v>-3.27668684542916</v>
      </c>
      <c r="G27" s="1" t="n">
        <f aca="false">RANK(E27,E:E)</f>
        <v>38</v>
      </c>
      <c r="H27" s="1" t="n">
        <f aca="false">RANK(F27,F:F)</f>
        <v>36</v>
      </c>
      <c r="I27" s="1" t="n">
        <f aca="false">ABS(F27-E27)</f>
        <v>2.86871860742916</v>
      </c>
      <c r="J27" s="1" t="n">
        <f aca="false">I27^2</f>
        <v>8.22954644861031</v>
      </c>
    </row>
    <row r="28" customFormat="false" ht="15" hidden="false" customHeight="false" outlineLevel="0" collapsed="false">
      <c r="A28" s="1" t="str">
        <f aca="false">INDEX(paste_data_here!A:A,(ROW()-2)*5+3)</f>
        <v>CCC(C)CC(O)CC</v>
      </c>
      <c r="B28" s="1" t="n">
        <f aca="false">INDEX(paste_data_here!B:B,(ROW()-2)*5+3)</f>
        <v>0.11576365</v>
      </c>
      <c r="C28" s="1" t="n">
        <f aca="false">INDEX(paste_data_here!C:C,(ROW()-2)*5+3)</f>
        <v>-0.8818721</v>
      </c>
      <c r="D28" s="1" t="n">
        <f aca="false">INDEX(paste_data_here!D:D,(ROW()-2)*5+3)</f>
        <v>2.3808941793199</v>
      </c>
      <c r="E28" s="1" t="n">
        <f aca="false">INDEX(paste_data_here!E:E,(ROW()-2)*5+3)</f>
        <v>0.477723752</v>
      </c>
      <c r="F28" s="1" t="n">
        <f aca="false">INDEX(paste_data_here!F:F,(ROW()-2)*5+3)</f>
        <v>-2.5257143887957</v>
      </c>
      <c r="G28" s="1" t="n">
        <f aca="false">RANK(E28,E:E)</f>
        <v>20</v>
      </c>
      <c r="H28" s="1" t="n">
        <f aca="false">RANK(F28,F:F)</f>
        <v>22</v>
      </c>
      <c r="I28" s="1" t="n">
        <f aca="false">ABS(F28-E28)</f>
        <v>3.0034381407957</v>
      </c>
      <c r="J28" s="1" t="n">
        <f aca="false">I28^2</f>
        <v>9.02064066558636</v>
      </c>
    </row>
    <row r="29" customFormat="false" ht="15" hidden="false" customHeight="false" outlineLevel="0" collapsed="false">
      <c r="A29" s="1" t="str">
        <f aca="false">INDEX(paste_data_here!A:A,(ROW()-2)*5+3)</f>
        <v>CCC(O)CC</v>
      </c>
      <c r="B29" s="1" t="n">
        <f aca="false">INDEX(paste_data_here!B:B,(ROW()-2)*5+3)</f>
        <v>-0.3089947</v>
      </c>
      <c r="C29" s="1" t="n">
        <f aca="false">INDEX(paste_data_here!C:C,(ROW()-2)*5+3)</f>
        <v>-1.1714342</v>
      </c>
      <c r="D29" s="1" t="n">
        <f aca="false">INDEX(paste_data_here!D:D,(ROW()-2)*5+3)</f>
        <v>2.17432714755597</v>
      </c>
      <c r="E29" s="1" t="n">
        <f aca="false">INDEX(paste_data_here!E:E,(ROW()-2)*5+3)</f>
        <v>0.887067873</v>
      </c>
      <c r="F29" s="1" t="n">
        <f aca="false">INDEX(paste_data_here!F:F,(ROW()-2)*5+3)</f>
        <v>-3.63686408706149</v>
      </c>
      <c r="G29" s="1" t="n">
        <f aca="false">RANK(E29,E:E)</f>
        <v>12</v>
      </c>
      <c r="H29" s="1" t="n">
        <f aca="false">RANK(F29,F:F)</f>
        <v>44</v>
      </c>
      <c r="I29" s="1" t="n">
        <f aca="false">ABS(F29-E29)</f>
        <v>4.52393196006149</v>
      </c>
      <c r="J29" s="1" t="n">
        <f aca="false">I29^2</f>
        <v>20.4659603792658</v>
      </c>
    </row>
    <row r="30" customFormat="false" ht="15" hidden="false" customHeight="false" outlineLevel="0" collapsed="false">
      <c r="A30" s="1" t="str">
        <f aca="false">INDEX(paste_data_here!A:A,(ROW()-2)*5+3)</f>
        <v>CCc1ccccc1</v>
      </c>
      <c r="B30" s="1" t="n">
        <f aca="false">INDEX(paste_data_here!B:B,(ROW()-2)*5+3)</f>
        <v>0.28213432</v>
      </c>
      <c r="C30" s="1" t="n">
        <f aca="false">INDEX(paste_data_here!C:C,(ROW()-2)*5+3)</f>
        <v>-0.8156044</v>
      </c>
      <c r="D30" s="1" t="n">
        <f aca="false">INDEX(paste_data_here!D:D,(ROW()-2)*5+3)</f>
        <v>2.33958090779715</v>
      </c>
      <c r="E30" s="1" t="n">
        <f aca="false">INDEX(paste_data_here!E:E,(ROW()-2)*5+3)</f>
        <v>-0.360969868</v>
      </c>
      <c r="F30" s="1" t="n">
        <f aca="false">INDEX(paste_data_here!F:F,(ROW()-2)*5+3)</f>
        <v>-2.06983441869654</v>
      </c>
      <c r="G30" s="1" t="n">
        <f aca="false">RANK(E30,E:E)</f>
        <v>36</v>
      </c>
      <c r="H30" s="1" t="n">
        <f aca="false">RANK(F30,F:F)</f>
        <v>14</v>
      </c>
      <c r="I30" s="1" t="n">
        <f aca="false">ABS(F30-E30)</f>
        <v>1.70886455069654</v>
      </c>
      <c r="J30" s="1" t="n">
        <f aca="false">I30^2</f>
        <v>2.92021805262728</v>
      </c>
    </row>
    <row r="31" customFormat="false" ht="15" hidden="false" customHeight="false" outlineLevel="0" collapsed="false">
      <c r="A31" s="1" t="str">
        <f aca="false">INDEX(paste_data_here!A:A,(ROW()-2)*5+3)</f>
        <v>CCCC(Cl)=O</v>
      </c>
      <c r="B31" s="1" t="n">
        <f aca="false">INDEX(paste_data_here!B:B,(ROW()-2)*5+3)</f>
        <v>-0.4304695</v>
      </c>
      <c r="C31" s="1" t="n">
        <f aca="false">INDEX(paste_data_here!C:C,(ROW()-2)*5+3)</f>
        <v>-1.1439358</v>
      </c>
      <c r="D31" s="1" t="n">
        <f aca="false">INDEX(paste_data_here!D:D,(ROW()-2)*5+3)</f>
        <v>2.11963603979913</v>
      </c>
      <c r="E31" s="1" t="n">
        <f aca="false">INDEX(paste_data_here!E:E,(ROW()-2)*5+3)</f>
        <v>-0.819164021</v>
      </c>
      <c r="F31" s="1" t="n">
        <f aca="false">INDEX(paste_data_here!F:F,(ROW()-2)*5+3)</f>
        <v>-3.63574448030458</v>
      </c>
      <c r="G31" s="1" t="n">
        <f aca="false">RANK(E31,E:E)</f>
        <v>46</v>
      </c>
      <c r="H31" s="1" t="n">
        <f aca="false">RANK(F31,F:F)</f>
        <v>43</v>
      </c>
      <c r="I31" s="1" t="n">
        <f aca="false">ABS(F31-E31)</f>
        <v>2.81658045930458</v>
      </c>
      <c r="J31" s="1" t="n">
        <f aca="false">I31^2</f>
        <v>7.93312548373637</v>
      </c>
    </row>
    <row r="32" customFormat="false" ht="15" hidden="false" customHeight="false" outlineLevel="0" collapsed="false">
      <c r="A32" s="1" t="str">
        <f aca="false">INDEX(paste_data_here!A:A,(ROW()-2)*5+3)</f>
        <v>CCCc1ccccc1N</v>
      </c>
      <c r="B32" s="1" t="n">
        <f aca="false">INDEX(paste_data_here!B:B,(ROW()-2)*5+3)</f>
        <v>-0.114017785</v>
      </c>
      <c r="C32" s="1" t="n">
        <f aca="false">INDEX(paste_data_here!C:C,(ROW()-2)*5+3)</f>
        <v>-0.99114203</v>
      </c>
      <c r="D32" s="1" t="n">
        <f aca="false">INDEX(paste_data_here!D:D,(ROW()-2)*5+3)</f>
        <v>1.5897890516662</v>
      </c>
      <c r="E32" s="1" t="n">
        <f aca="false">INDEX(paste_data_here!E:E,(ROW()-2)*5+3)</f>
        <v>-0.871556401</v>
      </c>
      <c r="F32" s="1" t="n">
        <f aca="false">INDEX(paste_data_here!F:F,(ROW()-2)*5+3)</f>
        <v>-2.15096886704261</v>
      </c>
      <c r="G32" s="1" t="n">
        <f aca="false">RANK(E32,E:E)</f>
        <v>50</v>
      </c>
      <c r="H32" s="1" t="n">
        <f aca="false">RANK(F32,F:F)</f>
        <v>17</v>
      </c>
      <c r="I32" s="1" t="n">
        <f aca="false">ABS(F32-E32)</f>
        <v>1.27941246604261</v>
      </c>
      <c r="J32" s="1" t="n">
        <f aca="false">I32^2</f>
        <v>1.63689625826523</v>
      </c>
    </row>
    <row r="33" customFormat="false" ht="15" hidden="false" customHeight="false" outlineLevel="0" collapsed="false">
      <c r="A33" s="1" t="str">
        <f aca="false">INDEX(paste_data_here!A:A,(ROW()-2)*5+3)</f>
        <v>CCCCC#N</v>
      </c>
      <c r="B33" s="1" t="n">
        <f aca="false">INDEX(paste_data_here!B:B,(ROW()-2)*5+3)</f>
        <v>-0.09188487</v>
      </c>
      <c r="C33" s="1" t="n">
        <f aca="false">INDEX(paste_data_here!C:C,(ROW()-2)*5+3)</f>
        <v>-1.0289832</v>
      </c>
      <c r="D33" s="1" t="n">
        <f aca="false">INDEX(paste_data_here!D:D,(ROW()-2)*5+3)</f>
        <v>1.90896275926973</v>
      </c>
      <c r="E33" s="1" t="n">
        <f aca="false">INDEX(paste_data_here!E:E,(ROW()-2)*5+3)</f>
        <v>-0.948555692</v>
      </c>
      <c r="F33" s="1" t="n">
        <f aca="false">INDEX(paste_data_here!F:F,(ROW()-2)*5+3)</f>
        <v>-2.61781593575755</v>
      </c>
      <c r="G33" s="1" t="n">
        <f aca="false">RANK(E33,E:E)</f>
        <v>52</v>
      </c>
      <c r="H33" s="1" t="n">
        <f aca="false">RANK(F33,F:F)</f>
        <v>24</v>
      </c>
      <c r="I33" s="1" t="n">
        <f aca="false">ABS(F33-E33)</f>
        <v>1.66926024375755</v>
      </c>
      <c r="J33" s="1" t="n">
        <f aca="false">I33^2</f>
        <v>2.78642976138951</v>
      </c>
    </row>
    <row r="34" customFormat="false" ht="15" hidden="false" customHeight="false" outlineLevel="0" collapsed="false">
      <c r="A34" s="1" t="str">
        <f aca="false">INDEX(paste_data_here!A:A,(ROW()-2)*5+3)</f>
        <v>CCCCCC(C)S</v>
      </c>
      <c r="B34" s="1" t="n">
        <f aca="false">INDEX(paste_data_here!B:B,(ROW()-2)*5+3)</f>
        <v>0.050672438</v>
      </c>
      <c r="C34" s="1" t="n">
        <f aca="false">INDEX(paste_data_here!C:C,(ROW()-2)*5+3)</f>
        <v>-0.9391634</v>
      </c>
      <c r="D34" s="1" t="n">
        <f aca="false">INDEX(paste_data_here!D:D,(ROW()-2)*5+3)</f>
        <v>2.3808941793199</v>
      </c>
      <c r="E34" s="1" t="n">
        <f aca="false">INDEX(paste_data_here!E:E,(ROW()-2)*5+3)</f>
        <v>0.044303926</v>
      </c>
      <c r="F34" s="1" t="n">
        <f aca="false">INDEX(paste_data_here!F:F,(ROW()-2)*5+3)</f>
        <v>-2.7824136665191</v>
      </c>
      <c r="G34" s="1" t="n">
        <f aca="false">RANK(E34,E:E)</f>
        <v>27</v>
      </c>
      <c r="H34" s="1" t="n">
        <f aca="false">RANK(F34,F:F)</f>
        <v>29</v>
      </c>
      <c r="I34" s="1" t="n">
        <f aca="false">ABS(F34-E34)</f>
        <v>2.8267175925191</v>
      </c>
      <c r="J34" s="1" t="n">
        <f aca="false">I34^2</f>
        <v>7.99033234785698</v>
      </c>
    </row>
    <row r="35" customFormat="false" ht="15" hidden="false" customHeight="false" outlineLevel="0" collapsed="false">
      <c r="A35" s="1" t="str">
        <f aca="false">INDEX(paste_data_here!A:A,(ROW()-2)*5+3)</f>
        <v>CCCCCCC1CCCC2CCC(CCCC)CC12</v>
      </c>
      <c r="B35" s="1" t="n">
        <f aca="false">INDEX(paste_data_here!B:B,(ROW()-2)*5+3)</f>
        <v>-1.3628849</v>
      </c>
      <c r="C35" s="1" t="n">
        <f aca="false">INDEX(paste_data_here!C:C,(ROW()-2)*5+3)</f>
        <v>-1.7527866</v>
      </c>
      <c r="D35" s="1" t="n">
        <f aca="false">INDEX(paste_data_here!D:D,(ROW()-2)*5+3)</f>
        <v>2.29967661015715</v>
      </c>
      <c r="E35" s="1" t="n">
        <f aca="false">INDEX(paste_data_here!E:E,(ROW()-2)*5+3)</f>
        <v>3.17930305</v>
      </c>
      <c r="F35" s="1" t="n">
        <f aca="false">INDEX(paste_data_here!F:F,(ROW()-2)*5+3)</f>
        <v>-6.86975272974999</v>
      </c>
      <c r="G35" s="1" t="n">
        <f aca="false">RANK(E35,E:E)</f>
        <v>2</v>
      </c>
      <c r="H35" s="1" t="n">
        <f aca="false">RANK(F35,F:F)</f>
        <v>53</v>
      </c>
      <c r="I35" s="1" t="n">
        <f aca="false">ABS(F35-E35)</f>
        <v>10.04905577975</v>
      </c>
      <c r="J35" s="1" t="n">
        <f aca="false">I35^2</f>
        <v>100.983522064527</v>
      </c>
    </row>
    <row r="36" customFormat="false" ht="15" hidden="false" customHeight="false" outlineLevel="0" collapsed="false">
      <c r="A36" s="1" t="str">
        <f aca="false">INDEX(paste_data_here!A:A,(ROW()-2)*5+3)</f>
        <v>CCCCCCCC(C)S</v>
      </c>
      <c r="B36" s="1" t="n">
        <f aca="false">INDEX(paste_data_here!B:B,(ROW()-2)*5+3)</f>
        <v>-0.34830686</v>
      </c>
      <c r="C36" s="1" t="n">
        <f aca="false">INDEX(paste_data_here!C:C,(ROW()-2)*5+3)</f>
        <v>-1.0950165</v>
      </c>
      <c r="D36" s="1" t="n">
        <f aca="false">INDEX(paste_data_here!D:D,(ROW()-2)*5+3)</f>
        <v>2.29967661015715</v>
      </c>
      <c r="E36" s="1" t="n">
        <f aca="false">INDEX(paste_data_here!E:E,(ROW()-2)*5+3)</f>
        <v>0.393190077</v>
      </c>
      <c r="F36" s="1" t="n">
        <f aca="false">INDEX(paste_data_here!F:F,(ROW()-2)*5+3)</f>
        <v>-3.65013223016801</v>
      </c>
      <c r="G36" s="1" t="n">
        <f aca="false">RANK(E36,E:E)</f>
        <v>21</v>
      </c>
      <c r="H36" s="1" t="n">
        <f aca="false">RANK(F36,F:F)</f>
        <v>45</v>
      </c>
      <c r="I36" s="1" t="n">
        <f aca="false">ABS(F36-E36)</f>
        <v>4.04332230716801</v>
      </c>
      <c r="J36" s="1" t="n">
        <f aca="false">I36^2</f>
        <v>16.3484552796424</v>
      </c>
    </row>
    <row r="37" customFormat="false" ht="15" hidden="false" customHeight="false" outlineLevel="0" collapsed="false">
      <c r="A37" s="1" t="str">
        <f aca="false">INDEX(paste_data_here!A:A,(ROW()-2)*5+3)</f>
        <v>CCCCCCCCCCCC(=O)OCC(COC(=O)CCCCCCCCCCC)OC(=O)CCCCCCCCCCC</v>
      </c>
      <c r="B37" s="1" t="n">
        <f aca="false">INDEX(paste_data_here!B:B,(ROW()-2)*5+3)</f>
        <v>-0.1396291</v>
      </c>
      <c r="C37" s="1" t="n">
        <f aca="false">INDEX(paste_data_here!C:C,(ROW()-2)*5+3)</f>
        <v>-1.0069823</v>
      </c>
      <c r="D37" s="1" t="n">
        <f aca="false">INDEX(paste_data_here!D:D,(ROW()-2)*5+3)</f>
        <v>2.02356357135104</v>
      </c>
      <c r="E37" s="1" t="n">
        <f aca="false">INDEX(paste_data_here!E:E,(ROW()-2)*5+3)</f>
        <v>2.609334228</v>
      </c>
      <c r="F37" s="1" t="n">
        <f aca="false">INDEX(paste_data_here!F:F,(ROW()-2)*5+3)</f>
        <v>-2.772152567418</v>
      </c>
      <c r="G37" s="1" t="n">
        <f aca="false">RANK(E37,E:E)</f>
        <v>4</v>
      </c>
      <c r="H37" s="1" t="n">
        <f aca="false">RANK(F37,F:F)</f>
        <v>28</v>
      </c>
      <c r="I37" s="1" t="n">
        <f aca="false">ABS(F37-E37)</f>
        <v>5.381486795418</v>
      </c>
      <c r="J37" s="1" t="n">
        <f aca="false">I37^2</f>
        <v>28.9604001292583</v>
      </c>
    </row>
    <row r="38" customFormat="false" ht="15" hidden="false" customHeight="false" outlineLevel="0" collapsed="false">
      <c r="A38" s="1" t="str">
        <f aca="false">INDEX(paste_data_here!A:A,(ROW()-2)*5+3)</f>
        <v>CCCCCCCCCCCC(CO)CCC</v>
      </c>
      <c r="B38" s="1" t="n">
        <f aca="false">INDEX(paste_data_here!B:B,(ROW()-2)*5+3)</f>
        <v>-0.13434628</v>
      </c>
      <c r="C38" s="1" t="n">
        <f aca="false">INDEX(paste_data_here!C:C,(ROW()-2)*5+3)</f>
        <v>-1.0394158</v>
      </c>
      <c r="D38" s="1" t="n">
        <f aca="false">INDEX(paste_data_here!D:D,(ROW()-2)*5+3)</f>
        <v>2.22381718664994</v>
      </c>
      <c r="E38" s="1" t="n">
        <f aca="false">INDEX(paste_data_here!E:E,(ROW()-2)*5+3)</f>
        <v>3.084781988</v>
      </c>
      <c r="F38" s="1" t="n">
        <f aca="false">INDEX(paste_data_here!F:F,(ROW()-2)*5+3)</f>
        <v>-3.1142070740902</v>
      </c>
      <c r="G38" s="1" t="n">
        <f aca="false">RANK(E38,E:E)</f>
        <v>3</v>
      </c>
      <c r="H38" s="1" t="n">
        <f aca="false">RANK(F38,F:F)</f>
        <v>32</v>
      </c>
      <c r="I38" s="1" t="n">
        <f aca="false">ABS(F38-E38)</f>
        <v>6.1989890620902</v>
      </c>
      <c r="J38" s="1" t="n">
        <f aca="false">I38^2</f>
        <v>38.427465391914</v>
      </c>
    </row>
    <row r="39" customFormat="false" ht="15" hidden="false" customHeight="false" outlineLevel="0" collapsed="false">
      <c r="A39" s="1" t="str">
        <f aca="false">INDEX(paste_data_here!A:A,(ROW()-2)*5+3)</f>
        <v>CCCCN1CCOC1=O</v>
      </c>
      <c r="B39" s="1" t="n">
        <f aca="false">INDEX(paste_data_here!B:B,(ROW()-2)*5+3)</f>
        <v>-0.4410565</v>
      </c>
      <c r="C39" s="1" t="n">
        <f aca="false">INDEX(paste_data_here!C:C,(ROW()-2)*5+3)</f>
        <v>-1.2685786</v>
      </c>
      <c r="D39" s="1" t="n">
        <f aca="false">INDEX(paste_data_here!D:D,(ROW()-2)*5+3)</f>
        <v>2.33958090779715</v>
      </c>
      <c r="E39" s="1" t="n">
        <f aca="false">INDEX(paste_data_here!E:E,(ROW()-2)*5+3)</f>
        <v>1.881676343</v>
      </c>
      <c r="F39" s="1" t="n">
        <f aca="false">INDEX(paste_data_here!F:F,(ROW()-2)*5+3)</f>
        <v>-4.34127059325875</v>
      </c>
      <c r="G39" s="1" t="n">
        <f aca="false">RANK(E39,E:E)</f>
        <v>5</v>
      </c>
      <c r="H39" s="1" t="n">
        <f aca="false">RANK(F39,F:F)</f>
        <v>48</v>
      </c>
      <c r="I39" s="1" t="n">
        <f aca="false">ABS(F39-E39)</f>
        <v>6.22294693625875</v>
      </c>
      <c r="J39" s="1" t="n">
        <f aca="false">I39^2</f>
        <v>38.7250685714922</v>
      </c>
    </row>
    <row r="40" customFormat="false" ht="15" hidden="false" customHeight="false" outlineLevel="0" collapsed="false">
      <c r="A40" s="1" t="str">
        <f aca="false">INDEX(paste_data_here!A:A,(ROW()-2)*5+3)</f>
        <v>CCCCNCCCC</v>
      </c>
      <c r="B40" s="1" t="n">
        <f aca="false">INDEX(paste_data_here!B:B,(ROW()-2)*5+3)</f>
        <v>0.3446168</v>
      </c>
      <c r="C40" s="1" t="n">
        <f aca="false">INDEX(paste_data_here!C:C,(ROW()-2)*5+3)</f>
        <v>-0.77963454</v>
      </c>
      <c r="D40" s="1" t="n">
        <f aca="false">INDEX(paste_data_here!D:D,(ROW()-2)*5+3)</f>
        <v>2.05439650412681</v>
      </c>
      <c r="E40" s="1" t="n">
        <f aca="false">INDEX(paste_data_here!E:E,(ROW()-2)*5+3)</f>
        <v>-0.539568093</v>
      </c>
      <c r="F40" s="1" t="n">
        <f aca="false">INDEX(paste_data_here!F:F,(ROW()-2)*5+3)</f>
        <v>-1.59976988662328</v>
      </c>
      <c r="G40" s="1" t="n">
        <f aca="false">RANK(E40,E:E)</f>
        <v>42</v>
      </c>
      <c r="H40" s="1" t="n">
        <f aca="false">RANK(F40,F:F)</f>
        <v>8</v>
      </c>
      <c r="I40" s="1" t="n">
        <f aca="false">ABS(F40-E40)</f>
        <v>1.06020179362328</v>
      </c>
      <c r="J40" s="1" t="n">
        <f aca="false">I40^2</f>
        <v>1.12402784320201</v>
      </c>
    </row>
    <row r="41" customFormat="false" ht="15" hidden="false" customHeight="false" outlineLevel="0" collapsed="false">
      <c r="A41" s="1" t="str">
        <f aca="false">INDEX(paste_data_here!A:A,(ROW()-2)*5+3)</f>
        <v>CCCO[P](=O)(OCCC)OCCC</v>
      </c>
      <c r="B41" s="1" t="n">
        <f aca="false">INDEX(paste_data_here!B:B,(ROW()-2)*5+3)</f>
        <v>-0.023333315</v>
      </c>
      <c r="C41" s="1" t="n">
        <f aca="false">INDEX(paste_data_here!C:C,(ROW()-2)*5+3)</f>
        <v>-1.0826364</v>
      </c>
      <c r="D41" s="1" t="n">
        <f aca="false">INDEX(paste_data_here!D:D,(ROW()-2)*5+3)</f>
        <v>2.26111050063067</v>
      </c>
      <c r="E41" s="1" t="n">
        <f aca="false">INDEX(paste_data_here!E:E,(ROW()-2)*5+3)</f>
        <v>0.92068108</v>
      </c>
      <c r="F41" s="1" t="n">
        <f aca="false">INDEX(paste_data_here!F:F,(ROW()-2)*5+3)</f>
        <v>-3.14666378245556</v>
      </c>
      <c r="G41" s="1" t="n">
        <f aca="false">RANK(E41,E:E)</f>
        <v>11</v>
      </c>
      <c r="H41" s="1" t="n">
        <f aca="false">RANK(F41,F:F)</f>
        <v>33</v>
      </c>
      <c r="I41" s="1" t="n">
        <f aca="false">ABS(F41-E41)</f>
        <v>4.06734486245556</v>
      </c>
      <c r="J41" s="1" t="n">
        <f aca="false">I41^2</f>
        <v>16.5432942301437</v>
      </c>
    </row>
    <row r="42" customFormat="false" ht="15" hidden="false" customHeight="false" outlineLevel="0" collapsed="false">
      <c r="A42" s="1" t="str">
        <f aca="false">INDEX(paste_data_here!A:A,(ROW()-2)*5+3)</f>
        <v>CCCOC(N)=O</v>
      </c>
      <c r="B42" s="1" t="n">
        <f aca="false">INDEX(paste_data_here!B:B,(ROW()-2)*5+3)</f>
        <v>-0.047205593</v>
      </c>
      <c r="C42" s="1" t="n">
        <f aca="false">INDEX(paste_data_here!C:C,(ROW()-2)*5+3)</f>
        <v>-0.9760993</v>
      </c>
      <c r="D42" s="1" t="n">
        <f aca="false">INDEX(paste_data_here!D:D,(ROW()-2)*5+3)</f>
        <v>1.9363784247672</v>
      </c>
      <c r="E42" s="1" t="n">
        <f aca="false">INDEX(paste_data_here!E:E,(ROW()-2)*5+3)</f>
        <v>0.780241887</v>
      </c>
      <c r="F42" s="1" t="n">
        <f aca="false">INDEX(paste_data_here!F:F,(ROW()-2)*5+3)</f>
        <v>-2.46637638530994</v>
      </c>
      <c r="G42" s="1" t="n">
        <f aca="false">RANK(E42,E:E)</f>
        <v>14</v>
      </c>
      <c r="H42" s="1" t="n">
        <f aca="false">RANK(F42,F:F)</f>
        <v>20</v>
      </c>
      <c r="I42" s="1" t="n">
        <f aca="false">ABS(F42-E42)</f>
        <v>3.24661827230994</v>
      </c>
      <c r="J42" s="1" t="n">
        <f aca="false">I42^2</f>
        <v>10.5405302060968</v>
      </c>
    </row>
    <row r="43" customFormat="false" ht="15" hidden="false" customHeight="false" outlineLevel="0" collapsed="false">
      <c r="A43" s="1" t="str">
        <f aca="false">INDEX(paste_data_here!A:A,(ROW()-2)*5+3)</f>
        <v>CCO</v>
      </c>
      <c r="B43" s="1" t="n">
        <f aca="false">INDEX(paste_data_here!B:B,(ROW()-2)*5+3)</f>
        <v>0.34377608</v>
      </c>
      <c r="C43" s="1" t="n">
        <f aca="false">INDEX(paste_data_here!C:C,(ROW()-2)*5+3)</f>
        <v>-0.7490232</v>
      </c>
      <c r="D43" s="1" t="n">
        <f aca="false">INDEX(paste_data_here!D:D,(ROW()-2)*5+3)</f>
        <v>2.22381718664994</v>
      </c>
      <c r="E43" s="1" t="n">
        <f aca="false">INDEX(paste_data_here!E:E,(ROW()-2)*5+3)</f>
        <v>-0.004008021</v>
      </c>
      <c r="F43" s="1" t="n">
        <f aca="false">INDEX(paste_data_here!F:F,(ROW()-2)*5+3)</f>
        <v>-1.68239047243767</v>
      </c>
      <c r="G43" s="1" t="n">
        <f aca="false">RANK(E43,E:E)</f>
        <v>29</v>
      </c>
      <c r="H43" s="1" t="n">
        <f aca="false">RANK(F43,F:F)</f>
        <v>10</v>
      </c>
      <c r="I43" s="1" t="n">
        <f aca="false">ABS(F43-E43)</f>
        <v>1.67838245143767</v>
      </c>
      <c r="J43" s="1" t="n">
        <f aca="false">I43^2</f>
        <v>2.81696765329392</v>
      </c>
    </row>
    <row r="44" customFormat="false" ht="15" hidden="false" customHeight="false" outlineLevel="0" collapsed="false">
      <c r="A44" s="1" t="str">
        <f aca="false">INDEX(paste_data_here!A:A,(ROW()-2)*5+3)</f>
        <v>CF</v>
      </c>
      <c r="B44" s="1" t="n">
        <f aca="false">INDEX(paste_data_here!B:B,(ROW()-2)*5+3)</f>
        <v>-0.4306401</v>
      </c>
      <c r="C44" s="1" t="n">
        <f aca="false">INDEX(paste_data_here!C:C,(ROW()-2)*5+3)</f>
        <v>-1.1471492</v>
      </c>
      <c r="D44" s="1" t="n">
        <f aca="false">INDEX(paste_data_here!D:D,(ROW()-2)*5+3)</f>
        <v>4.81020447649205</v>
      </c>
      <c r="E44" s="1" t="n">
        <f aca="false">INDEX(paste_data_here!E:E,(ROW()-2)*5+3)</f>
        <v>0.242553945</v>
      </c>
      <c r="F44" s="1" t="n">
        <f aca="false">INDEX(paste_data_here!F:F,(ROW()-2)*5+3)</f>
        <v>-7.57672269106082</v>
      </c>
      <c r="G44" s="1" t="n">
        <f aca="false">RANK(E44,E:E)</f>
        <v>24</v>
      </c>
      <c r="H44" s="1" t="n">
        <f aca="false">RANK(F44,F:F)</f>
        <v>54</v>
      </c>
      <c r="I44" s="1" t="n">
        <f aca="false">ABS(F44-E44)</f>
        <v>7.81927663606082</v>
      </c>
      <c r="J44" s="1" t="n">
        <f aca="false">I44^2</f>
        <v>61.1410871112465</v>
      </c>
    </row>
    <row r="45" customFormat="false" ht="15" hidden="false" customHeight="false" outlineLevel="0" collapsed="false">
      <c r="A45" s="1" t="str">
        <f aca="false">INDEX(paste_data_here!A:A,(ROW()-2)*5+3)</f>
        <v>ClC(Cl)Cl</v>
      </c>
      <c r="B45" s="1" t="n">
        <f aca="false">INDEX(paste_data_here!B:B,(ROW()-2)*5+3)</f>
        <v>-2.129279</v>
      </c>
      <c r="C45" s="1" t="n">
        <f aca="false">INDEX(paste_data_here!C:C,(ROW()-2)*5+3)</f>
        <v>-2.217613</v>
      </c>
      <c r="D45" s="1" t="n">
        <f aca="false">INDEX(paste_data_here!D:D,(ROW()-2)*5+3)</f>
        <v>2.33213491902445</v>
      </c>
      <c r="E45" s="1" t="n">
        <f aca="false">INDEX(paste_data_here!E:E,(ROW()-2)*5+3)</f>
        <v>-0.531708835</v>
      </c>
      <c r="F45" s="1" t="n">
        <f aca="false">INDEX(paste_data_here!F:F,(ROW()-2)*5+3)</f>
        <v>-9.29962457764669</v>
      </c>
      <c r="G45" s="1" t="n">
        <f aca="false">RANK(E45,E:E)</f>
        <v>41</v>
      </c>
      <c r="H45" s="1" t="n">
        <f aca="false">RANK(F45,F:F)</f>
        <v>55</v>
      </c>
      <c r="I45" s="1" t="n">
        <f aca="false">ABS(F45-E45)</f>
        <v>8.76791574264669</v>
      </c>
      <c r="J45" s="1" t="n">
        <f aca="false">I45^2</f>
        <v>76.8763464701517</v>
      </c>
    </row>
    <row r="46" customFormat="false" ht="15" hidden="false" customHeight="false" outlineLevel="0" collapsed="false">
      <c r="A46" s="1" t="str">
        <f aca="false">INDEX(paste_data_here!A:A,(ROW()-2)*5+3)</f>
        <v>CN(C)C=O</v>
      </c>
      <c r="B46" s="1" t="n">
        <f aca="false">INDEX(paste_data_here!B:B,(ROW()-2)*5+3)</f>
        <v>-0.20823172</v>
      </c>
      <c r="C46" s="1" t="n">
        <f aca="false">INDEX(paste_data_here!C:C,(ROW()-2)*5+3)</f>
        <v>-1.057782</v>
      </c>
      <c r="D46" s="1" t="n">
        <f aca="false">INDEX(paste_data_here!D:D,(ROW()-2)*5+3)</f>
        <v>2.33958090779715</v>
      </c>
      <c r="E46" s="1" t="n">
        <f aca="false">INDEX(paste_data_here!E:E,(ROW()-2)*5+3)</f>
        <v>-0.099268002</v>
      </c>
      <c r="F46" s="1" t="n">
        <f aca="false">INDEX(paste_data_here!F:F,(ROW()-2)*5+3)</f>
        <v>-3.41636863775714</v>
      </c>
      <c r="G46" s="1" t="n">
        <f aca="false">RANK(E46,E:E)</f>
        <v>33</v>
      </c>
      <c r="H46" s="1" t="n">
        <f aca="false">RANK(F46,F:F)</f>
        <v>40</v>
      </c>
      <c r="I46" s="1" t="n">
        <f aca="false">ABS(F46-E46)</f>
        <v>3.31710063575714</v>
      </c>
      <c r="J46" s="1" t="n">
        <f aca="false">I46^2</f>
        <v>11.0031566277404</v>
      </c>
    </row>
    <row r="47" customFormat="false" ht="15" hidden="false" customHeight="false" outlineLevel="0" collapsed="false">
      <c r="A47" s="1" t="str">
        <f aca="false">INDEX(paste_data_here!A:A,(ROW()-2)*5+3)</f>
        <v>CN(C)c1ccc(C)cc1</v>
      </c>
      <c r="B47" s="1" t="n">
        <f aca="false">INDEX(paste_data_here!B:B,(ROW()-2)*5+3)</f>
        <v>-0.1891711</v>
      </c>
      <c r="C47" s="1" t="n">
        <f aca="false">INDEX(paste_data_here!C:C,(ROW()-2)*5+3)</f>
        <v>-1.0982624</v>
      </c>
      <c r="D47" s="1" t="n">
        <f aca="false">INDEX(paste_data_here!D:D,(ROW()-2)*5+3)</f>
        <v>1.61183578510519</v>
      </c>
      <c r="E47" s="1" t="n">
        <f aca="false">INDEX(paste_data_here!E:E,(ROW()-2)*5+3)</f>
        <v>-1.021373508</v>
      </c>
      <c r="F47" s="1" t="n">
        <f aca="false">INDEX(paste_data_here!F:F,(ROW()-2)*5+3)</f>
        <v>-2.49451392226558</v>
      </c>
      <c r="G47" s="1" t="n">
        <f aca="false">RANK(E47,E:E)</f>
        <v>53</v>
      </c>
      <c r="H47" s="1" t="n">
        <f aca="false">RANK(F47,F:F)</f>
        <v>21</v>
      </c>
      <c r="I47" s="1" t="n">
        <f aca="false">ABS(F47-E47)</f>
        <v>1.47314041426558</v>
      </c>
      <c r="J47" s="1" t="n">
        <f aca="false">I47^2</f>
        <v>2.17014268014258</v>
      </c>
    </row>
    <row r="48" customFormat="false" ht="15" hidden="false" customHeight="false" outlineLevel="0" collapsed="false">
      <c r="A48" s="1" t="str">
        <f aca="false">INDEX(paste_data_here!A:A,(ROW()-2)*5+3)</f>
        <v>CN1CCCN(C)C1=O</v>
      </c>
      <c r="B48" s="1" t="n">
        <f aca="false">INDEX(paste_data_here!B:B,(ROW()-2)*5+3)</f>
        <v>0.060210604</v>
      </c>
      <c r="C48" s="1" t="n">
        <f aca="false">INDEX(paste_data_here!C:C,(ROW()-2)*5+3)</f>
        <v>-0.9050127</v>
      </c>
      <c r="D48" s="1" t="n">
        <f aca="false">INDEX(paste_data_here!D:D,(ROW()-2)*5+3)</f>
        <v>2.18773397224793</v>
      </c>
      <c r="E48" s="1" t="n">
        <f aca="false">INDEX(paste_data_here!E:E,(ROW()-2)*5+3)</f>
        <v>0.863311807</v>
      </c>
      <c r="F48" s="1" t="n">
        <f aca="false">INDEX(paste_data_here!F:F,(ROW()-2)*5+3)</f>
        <v>-2.44397136007463</v>
      </c>
      <c r="G48" s="1" t="n">
        <f aca="false">RANK(E48,E:E)</f>
        <v>13</v>
      </c>
      <c r="H48" s="1" t="n">
        <f aca="false">RANK(F48,F:F)</f>
        <v>19</v>
      </c>
      <c r="I48" s="1" t="n">
        <f aca="false">ABS(F48-E48)</f>
        <v>3.30728316707463</v>
      </c>
      <c r="J48" s="1" t="n">
        <f aca="false">I48^2</f>
        <v>10.9381219472152</v>
      </c>
    </row>
    <row r="49" customFormat="false" ht="15" hidden="false" customHeight="false" outlineLevel="0" collapsed="false">
      <c r="A49" s="1" t="str">
        <f aca="false">INDEX(paste_data_here!A:A,(ROW()-2)*5+3)</f>
        <v>CO</v>
      </c>
      <c r="B49" s="1" t="n">
        <f aca="false">INDEX(paste_data_here!B:B,(ROW()-2)*5+3)</f>
        <v>0.019244079</v>
      </c>
      <c r="C49" s="1" t="n">
        <f aca="false">INDEX(paste_data_here!C:C,(ROW()-2)*5+3)</f>
        <v>-0.9986346</v>
      </c>
      <c r="D49" s="1" t="n">
        <f aca="false">INDEX(paste_data_here!D:D,(ROW()-2)*5+3)</f>
        <v>2.79116512702001</v>
      </c>
      <c r="E49" s="1" t="n">
        <f aca="false">INDEX(paste_data_here!E:E,(ROW()-2)*5+3)</f>
        <v>0.38865799</v>
      </c>
      <c r="F49" s="1" t="n">
        <f aca="false">INDEX(paste_data_here!F:F,(ROW()-2)*5+3)</f>
        <v>-3.5247982865556</v>
      </c>
      <c r="G49" s="1" t="n">
        <f aca="false">RANK(E49,E:E)</f>
        <v>22</v>
      </c>
      <c r="H49" s="1" t="n">
        <f aca="false">RANK(F49,F:F)</f>
        <v>41</v>
      </c>
      <c r="I49" s="1" t="n">
        <f aca="false">ABS(F49-E49)</f>
        <v>3.9134562765556</v>
      </c>
      <c r="J49" s="1" t="n">
        <f aca="false">I49^2</f>
        <v>15.3151400285124</v>
      </c>
    </row>
    <row r="50" customFormat="false" ht="15" hidden="false" customHeight="false" outlineLevel="0" collapsed="false">
      <c r="A50" s="1" t="str">
        <f aca="false">INDEX(paste_data_here!A:A,(ROW()-2)*5+3)</f>
        <v>COc1ccccc1[N+]([O-])=O</v>
      </c>
      <c r="B50" s="1" t="n">
        <f aca="false">INDEX(paste_data_here!B:B,(ROW()-2)*5+3)</f>
        <v>-0.7944236</v>
      </c>
      <c r="C50" s="1" t="n">
        <f aca="false">INDEX(paste_data_here!C:C,(ROW()-2)*5+3)</f>
        <v>-1.5476185</v>
      </c>
      <c r="D50" s="1" t="n">
        <f aca="false">INDEX(paste_data_here!D:D,(ROW()-2)*5+3)</f>
        <v>1.71474009150915</v>
      </c>
      <c r="E50" s="1" t="n">
        <f aca="false">INDEX(paste_data_here!E:E,(ROW()-2)*5+3)</f>
        <v>-0.05087233</v>
      </c>
      <c r="F50" s="1" t="n">
        <f aca="false">INDEX(paste_data_here!F:F,(ROW()-2)*5+3)</f>
        <v>-4.39119528448589</v>
      </c>
      <c r="G50" s="1" t="n">
        <f aca="false">RANK(E50,E:E)</f>
        <v>30</v>
      </c>
      <c r="H50" s="1" t="n">
        <f aca="false">RANK(F50,F:F)</f>
        <v>49</v>
      </c>
      <c r="I50" s="1" t="n">
        <f aca="false">ABS(F50-E50)</f>
        <v>4.34032295448589</v>
      </c>
      <c r="J50" s="1" t="n">
        <f aca="false">I50^2</f>
        <v>18.8384033492371</v>
      </c>
    </row>
    <row r="51" customFormat="false" ht="15" hidden="false" customHeight="false" outlineLevel="0" collapsed="false">
      <c r="A51" s="1" t="str">
        <f aca="false">INDEX(paste_data_here!A:A,(ROW()-2)*5+3)</f>
        <v>N#Cc1ccccc1</v>
      </c>
      <c r="B51" s="1" t="n">
        <f aca="false">INDEX(paste_data_here!B:B,(ROW()-2)*5+3)</f>
        <v>-0.16269448</v>
      </c>
      <c r="C51" s="1" t="n">
        <f aca="false">INDEX(paste_data_here!C:C,(ROW()-2)*5+3)</f>
        <v>-0.936199</v>
      </c>
      <c r="D51" s="1" t="n">
        <f aca="false">INDEX(paste_data_here!D:D,(ROW()-2)*5+3)</f>
        <v>2.30203209089702</v>
      </c>
      <c r="E51" s="1" t="n">
        <f aca="false">INDEX(paste_data_here!E:E,(ROW()-2)*5+3)</f>
        <v>0.385942442</v>
      </c>
      <c r="F51" s="1" t="n">
        <f aca="false">INDEX(paste_data_here!F:F,(ROW()-2)*5+3)</f>
        <v>-2.95118699714027</v>
      </c>
      <c r="G51" s="1" t="n">
        <f aca="false">RANK(E51,E:E)</f>
        <v>23</v>
      </c>
      <c r="H51" s="1" t="n">
        <f aca="false">RANK(F51,F:F)</f>
        <v>30</v>
      </c>
      <c r="I51" s="1" t="n">
        <f aca="false">ABS(F51-E51)</f>
        <v>3.33712943914028</v>
      </c>
      <c r="J51" s="1" t="n">
        <f aca="false">I51^2</f>
        <v>11.1364328935767</v>
      </c>
    </row>
    <row r="52" customFormat="false" ht="15" hidden="false" customHeight="false" outlineLevel="0" collapsed="false">
      <c r="A52" s="1" t="str">
        <f aca="false">INDEX(paste_data_here!A:A,(ROW()-2)*5+3)</f>
        <v>N#CCc1ccccc1</v>
      </c>
      <c r="B52" s="1" t="n">
        <f aca="false">INDEX(paste_data_here!B:B,(ROW()-2)*5+3)</f>
        <v>0.17311372</v>
      </c>
      <c r="C52" s="1" t="n">
        <f aca="false">INDEX(paste_data_here!C:C,(ROW()-2)*5+3)</f>
        <v>-0.8685532</v>
      </c>
      <c r="D52" s="1" t="n">
        <f aca="false">INDEX(paste_data_here!D:D,(ROW()-2)*5+3)</f>
        <v>2.02356357135104</v>
      </c>
      <c r="E52" s="1" t="n">
        <f aca="false">INDEX(paste_data_here!E:E,(ROW()-2)*5+3)</f>
        <v>0.117783036</v>
      </c>
      <c r="F52" s="1" t="n">
        <f aca="false">INDEX(paste_data_here!F:F,(ROW()-2)*5+3)</f>
        <v>-2.01686372981947</v>
      </c>
      <c r="G52" s="1" t="n">
        <f aca="false">RANK(E52,E:E)</f>
        <v>26</v>
      </c>
      <c r="H52" s="1" t="n">
        <f aca="false">RANK(F52,F:F)</f>
        <v>12</v>
      </c>
      <c r="I52" s="1" t="n">
        <f aca="false">ABS(F52-E52)</f>
        <v>2.13464676581947</v>
      </c>
      <c r="J52" s="1" t="n">
        <f aca="false">I52^2</f>
        <v>4.55671681482353</v>
      </c>
    </row>
    <row r="53" customFormat="false" ht="15" hidden="false" customHeight="false" outlineLevel="0" collapsed="false">
      <c r="A53" s="1" t="str">
        <f aca="false">INDEX(paste_data_here!A:A,(ROW()-2)*5+3)</f>
        <v>Nc1ccccc1Cl</v>
      </c>
      <c r="B53" s="1" t="n">
        <f aca="false">INDEX(paste_data_here!B:B,(ROW()-2)*5+3)</f>
        <v>-0.0037189238</v>
      </c>
      <c r="C53" s="1" t="n">
        <f aca="false">INDEX(paste_data_here!C:C,(ROW()-2)*5+3)</f>
        <v>-0.9729754</v>
      </c>
      <c r="D53" s="1" t="n">
        <f aca="false">INDEX(paste_data_here!D:D,(ROW()-2)*5+3)</f>
        <v>2.18879912953728</v>
      </c>
      <c r="E53" s="1" t="n">
        <f aca="false">INDEX(paste_data_here!E:E,(ROW()-2)*5+3)</f>
        <v>0.965461776</v>
      </c>
      <c r="F53" s="1" t="n">
        <f aca="false">INDEX(paste_data_here!F:F,(ROW()-2)*5+3)</f>
        <v>-2.71615505654777</v>
      </c>
      <c r="G53" s="1" t="n">
        <f aca="false">RANK(E53,E:E)</f>
        <v>10</v>
      </c>
      <c r="H53" s="1" t="n">
        <f aca="false">RANK(F53,F:F)</f>
        <v>26</v>
      </c>
      <c r="I53" s="1" t="n">
        <f aca="false">ABS(F53-E53)</f>
        <v>3.68161683254777</v>
      </c>
      <c r="J53" s="1" t="n">
        <f aca="false">I53^2</f>
        <v>13.5543025016991</v>
      </c>
    </row>
    <row r="54" customFormat="false" ht="15" hidden="false" customHeight="false" outlineLevel="0" collapsed="false">
      <c r="A54" s="1" t="str">
        <f aca="false">INDEX(paste_data_here!A:A,(ROW()-2)*5+3)</f>
        <v>Nc1ccccc1F</v>
      </c>
      <c r="B54" s="1" t="n">
        <f aca="false">INDEX(paste_data_here!B:B,(ROW()-2)*5+3)</f>
        <v>-0.20773865</v>
      </c>
      <c r="C54" s="1" t="n">
        <f aca="false">INDEX(paste_data_here!C:C,(ROW()-2)*5+3)</f>
        <v>-1.0990396</v>
      </c>
      <c r="D54" s="1" t="n">
        <f aca="false">INDEX(paste_data_here!D:D,(ROW()-2)*5+3)</f>
        <v>2.22345044895031</v>
      </c>
      <c r="E54" s="1" t="n">
        <f aca="false">INDEX(paste_data_here!E:E,(ROW()-2)*5+3)</f>
        <v>0.737164066</v>
      </c>
      <c r="F54" s="1" t="n">
        <f aca="false">INDEX(paste_data_here!F:F,(ROW()-2)*5+3)</f>
        <v>-3.37611179749959</v>
      </c>
      <c r="G54" s="1" t="n">
        <f aca="false">RANK(E54,E:E)</f>
        <v>15</v>
      </c>
      <c r="H54" s="1" t="n">
        <f aca="false">RANK(F54,F:F)</f>
        <v>38</v>
      </c>
      <c r="I54" s="1" t="n">
        <f aca="false">ABS(F54-E54)</f>
        <v>4.11327586349959</v>
      </c>
      <c r="J54" s="1" t="n">
        <f aca="false">I54^2</f>
        <v>16.9190383292483</v>
      </c>
    </row>
    <row r="55" customFormat="false" ht="15" hidden="false" customHeight="false" outlineLevel="0" collapsed="false">
      <c r="A55" s="1" t="str">
        <f aca="false">INDEX(paste_data_here!A:A,(ROW()-2)*5+3)</f>
        <v>Oc1ccccc1</v>
      </c>
      <c r="B55" s="1" t="n">
        <f aca="false">INDEX(paste_data_here!B:B,(ROW()-2)*5+3)</f>
        <v>-0.32705316</v>
      </c>
      <c r="C55" s="1" t="n">
        <f aca="false">INDEX(paste_data_here!C:C,(ROW()-2)*5+3)</f>
        <v>-1.1725616</v>
      </c>
      <c r="D55" s="1" t="n">
        <f aca="false">INDEX(paste_data_here!D:D,(ROW()-2)*5+3)</f>
        <v>1.96459295823168</v>
      </c>
      <c r="E55" s="1" t="n">
        <f aca="false">INDEX(paste_data_here!E:E,(ROW()-2)*5+3)</f>
        <v>0.686172917</v>
      </c>
      <c r="F55" s="1" t="n">
        <f aca="false">INDEX(paste_data_here!F:F,(ROW()-2)*5+3)</f>
        <v>-3.3496905515857</v>
      </c>
      <c r="G55" s="1" t="n">
        <f aca="false">RANK(E55,E:E)</f>
        <v>17</v>
      </c>
      <c r="H55" s="1" t="n">
        <f aca="false">RANK(F55,F:F)</f>
        <v>37</v>
      </c>
      <c r="I55" s="1" t="n">
        <f aca="false">ABS(F55-E55)</f>
        <v>4.0358634685857</v>
      </c>
      <c r="J55" s="1" t="n">
        <f aca="false">I55^2</f>
        <v>16.2881939370646</v>
      </c>
    </row>
    <row r="56" customFormat="false" ht="15" hidden="false" customHeight="false" outlineLevel="0" collapsed="false">
      <c r="A56" s="1" t="str">
        <f aca="false">INDEX(paste_data_here!A:A,(ROW()-2)*5+3)</f>
        <v>OCC(F)F</v>
      </c>
      <c r="B56" s="1" t="n">
        <f aca="false">INDEX(paste_data_here!B:B,(ROW()-2)*5+3)</f>
        <v>-0.8868682</v>
      </c>
      <c r="C56" s="1" t="n">
        <f aca="false">INDEX(paste_data_here!C:C,(ROW()-2)*5+3)</f>
        <v>-1.5090668</v>
      </c>
      <c r="D56" s="1" t="n">
        <f aca="false">INDEX(paste_data_here!D:D,(ROW()-2)*5+3)</f>
        <v>2.22381718664994</v>
      </c>
      <c r="E56" s="1" t="n">
        <f aca="false">INDEX(paste_data_here!E:E,(ROW()-2)*5+3)</f>
        <v>0.708035793</v>
      </c>
      <c r="F56" s="1" t="n">
        <f aca="false">INDEX(paste_data_here!F:F,(ROW()-2)*5+3)</f>
        <v>-5.40345240935208</v>
      </c>
      <c r="G56" s="1" t="n">
        <f aca="false">RANK(E56,E:E)</f>
        <v>16</v>
      </c>
      <c r="H56" s="1" t="n">
        <f aca="false">RANK(F56,F:F)</f>
        <v>50</v>
      </c>
      <c r="I56" s="1" t="n">
        <f aca="false">ABS(F56-E56)</f>
        <v>6.11148820235208</v>
      </c>
      <c r="J56" s="1" t="n">
        <f aca="false">I56^2</f>
        <v>37.3502880474886</v>
      </c>
    </row>
    <row r="57" customFormat="false" ht="15" hidden="false" customHeight="false" outlineLevel="0" collapsed="false">
      <c r="A57" s="1"/>
      <c r="B57" s="1"/>
      <c r="C57" s="1"/>
      <c r="D57" s="1"/>
      <c r="E57" s="1"/>
      <c r="F57" s="1"/>
      <c r="G57" s="1"/>
      <c r="H57" s="1"/>
      <c r="I57" s="1"/>
      <c r="J57" s="1"/>
    </row>
    <row r="58" customFormat="false" ht="15" hidden="false" customHeight="false" outlineLevel="0" collapsed="false">
      <c r="A58" s="1"/>
      <c r="B58" s="1"/>
      <c r="C58" s="1"/>
      <c r="D58" s="1"/>
      <c r="E58" s="1"/>
      <c r="F58" s="1"/>
      <c r="G58" s="1"/>
      <c r="H58" s="1"/>
      <c r="I58" s="1"/>
      <c r="J58" s="1"/>
    </row>
    <row r="59" customFormat="false" ht="15" hidden="false" customHeight="false" outlineLevel="0" collapsed="false">
      <c r="A59" s="1"/>
      <c r="B59" s="1"/>
      <c r="C59" s="1"/>
      <c r="D59" s="1"/>
      <c r="E59" s="1"/>
      <c r="F59" s="1"/>
      <c r="G59" s="1"/>
      <c r="H59" s="1"/>
      <c r="I59" s="1"/>
      <c r="J59" s="1"/>
    </row>
    <row r="60" customFormat="false" ht="15" hidden="false" customHeight="false" outlineLevel="0" collapsed="false">
      <c r="A60" s="1"/>
      <c r="B60" s="1"/>
      <c r="C60" s="1"/>
      <c r="D60" s="1"/>
      <c r="E60" s="1"/>
      <c r="F60" s="1"/>
      <c r="G60" s="1"/>
      <c r="H60" s="1"/>
      <c r="I60" s="1"/>
      <c r="J60" s="1"/>
    </row>
    <row r="61" customFormat="false" ht="15" hidden="false" customHeight="false" outlineLevel="0" collapsed="false">
      <c r="A61" s="1"/>
      <c r="B61" s="1"/>
      <c r="C61" s="1"/>
      <c r="D61" s="1"/>
      <c r="E61" s="1"/>
      <c r="F61" s="1"/>
      <c r="G61" s="1"/>
      <c r="H61" s="1"/>
      <c r="I61" s="1"/>
      <c r="J61" s="1"/>
    </row>
    <row r="62" customFormat="false" ht="15" hidden="false" customHeight="false" outlineLevel="0" collapsed="false">
      <c r="A62" s="1"/>
      <c r="B62" s="1"/>
      <c r="C62" s="1"/>
      <c r="D62" s="1"/>
      <c r="E62" s="1"/>
      <c r="F62" s="1"/>
      <c r="G62" s="1"/>
      <c r="H62" s="1"/>
      <c r="I62" s="1"/>
      <c r="J62" s="1"/>
    </row>
    <row r="63" customFormat="false" ht="15" hidden="false" customHeight="false" outlineLevel="0" collapsed="false">
      <c r="A63" s="1"/>
      <c r="B63" s="1"/>
      <c r="C63" s="1"/>
      <c r="D63" s="1"/>
      <c r="E63" s="1"/>
      <c r="F63" s="1"/>
      <c r="G63" s="1"/>
      <c r="H63" s="1"/>
      <c r="I63" s="1"/>
      <c r="J63" s="1"/>
    </row>
    <row r="64" customFormat="false" ht="15" hidden="false" customHeight="false" outlineLevel="0" collapsed="false">
      <c r="A64" s="1"/>
      <c r="B64" s="1"/>
      <c r="C64" s="1"/>
      <c r="D64" s="1"/>
      <c r="E64" s="1"/>
      <c r="F64" s="1"/>
      <c r="G64" s="1"/>
      <c r="H64" s="1"/>
      <c r="I64" s="1"/>
      <c r="J64" s="1"/>
    </row>
    <row r="65" customFormat="false" ht="15" hidden="false" customHeight="false" outlineLevel="0" collapsed="false">
      <c r="A65" s="1"/>
      <c r="B65" s="1"/>
      <c r="C65" s="1"/>
      <c r="D65" s="1"/>
      <c r="E65" s="1"/>
      <c r="F65" s="1"/>
      <c r="G65" s="1"/>
      <c r="H65" s="1"/>
      <c r="I65" s="1"/>
      <c r="J65" s="1"/>
    </row>
    <row r="66" customFormat="false" ht="15" hidden="false" customHeight="false" outlineLevel="0" collapsed="false">
      <c r="A66" s="1"/>
      <c r="B66" s="1"/>
      <c r="C66" s="1"/>
      <c r="D66" s="1"/>
      <c r="E66" s="1"/>
      <c r="F66" s="1"/>
      <c r="G66" s="1"/>
      <c r="H66" s="1"/>
      <c r="I66" s="1"/>
      <c r="J66" s="1"/>
    </row>
    <row r="67" customFormat="false" ht="15" hidden="false" customHeight="false" outlineLevel="0" collapsed="false">
      <c r="A67" s="1"/>
      <c r="B67" s="1"/>
      <c r="C67" s="1"/>
      <c r="D67" s="1"/>
      <c r="E67" s="1"/>
      <c r="F67" s="1"/>
      <c r="G67" s="1"/>
      <c r="H67" s="1"/>
      <c r="I67" s="1"/>
      <c r="J67" s="1"/>
    </row>
    <row r="68" customFormat="false" ht="15" hidden="false" customHeight="false" outlineLevel="0" collapsed="false">
      <c r="A68" s="1"/>
      <c r="B68" s="1"/>
      <c r="C68" s="1"/>
      <c r="D68" s="1"/>
      <c r="E68" s="1"/>
      <c r="F68" s="1"/>
      <c r="G68" s="1"/>
      <c r="H68" s="1"/>
      <c r="I68" s="1"/>
      <c r="J68" s="1"/>
    </row>
    <row r="69" customFormat="false" ht="15" hidden="false" customHeight="false" outlineLevel="0" collapsed="false">
      <c r="A69" s="1"/>
      <c r="B69" s="1"/>
      <c r="C69" s="1"/>
      <c r="D69" s="1"/>
      <c r="E69" s="1"/>
      <c r="F69" s="1"/>
      <c r="G69" s="1"/>
      <c r="H69" s="1"/>
      <c r="I69" s="1"/>
      <c r="J69" s="1"/>
    </row>
    <row r="70" customFormat="false" ht="15" hidden="false" customHeight="false" outlineLevel="0" collapsed="false">
      <c r="A70" s="1"/>
      <c r="B70" s="1"/>
      <c r="C70" s="1"/>
      <c r="D70" s="1"/>
      <c r="E70" s="1"/>
      <c r="F70" s="1"/>
      <c r="G70" s="1"/>
      <c r="H70" s="1"/>
      <c r="I70" s="1"/>
      <c r="J70" s="1"/>
    </row>
    <row r="71" customFormat="false" ht="15" hidden="false" customHeight="false" outlineLevel="0" collapsed="false">
      <c r="A71" s="1"/>
      <c r="B71" s="1"/>
      <c r="C71" s="1"/>
      <c r="D71" s="1"/>
      <c r="E71" s="1"/>
      <c r="F71" s="1"/>
      <c r="G71" s="1"/>
      <c r="H71" s="1"/>
      <c r="I71" s="1"/>
      <c r="J71" s="1"/>
    </row>
    <row r="72" customFormat="false" ht="15" hidden="false" customHeight="false" outlineLevel="0" collapsed="false">
      <c r="A72" s="1"/>
      <c r="B72" s="1"/>
      <c r="C72" s="1"/>
      <c r="D72" s="1"/>
      <c r="E72" s="1"/>
      <c r="F72" s="1"/>
      <c r="G72" s="1"/>
      <c r="H72" s="1"/>
      <c r="I72" s="1"/>
      <c r="J72" s="1"/>
    </row>
    <row r="73" customFormat="false" ht="15" hidden="false" customHeight="false" outlineLevel="0" collapsed="false">
      <c r="A73" s="1"/>
      <c r="B73" s="1"/>
      <c r="C73" s="1"/>
      <c r="D73" s="1"/>
      <c r="E73" s="1"/>
      <c r="F73" s="1"/>
      <c r="G73" s="1"/>
      <c r="H73" s="1"/>
      <c r="I73" s="1"/>
      <c r="J73" s="1"/>
    </row>
    <row r="74" customFormat="false" ht="15" hidden="false" customHeight="false" outlineLevel="0" collapsed="false">
      <c r="A74" s="1"/>
      <c r="B74" s="1"/>
      <c r="C74" s="1"/>
      <c r="D74" s="1"/>
      <c r="E74" s="1"/>
      <c r="F74" s="1"/>
      <c r="G74" s="1"/>
      <c r="H74" s="1"/>
      <c r="I74" s="1"/>
      <c r="J74" s="1"/>
    </row>
    <row r="75" customFormat="false" ht="15" hidden="false" customHeight="false" outlineLevel="0" collapsed="false">
      <c r="A75" s="1"/>
      <c r="B75" s="1"/>
      <c r="C75" s="1"/>
      <c r="D75" s="1"/>
      <c r="E75" s="1"/>
      <c r="F75" s="1"/>
      <c r="G75" s="1"/>
      <c r="H75" s="1"/>
      <c r="I75" s="1"/>
      <c r="J75" s="1"/>
    </row>
    <row r="76" customFormat="false" ht="15" hidden="false" customHeight="false" outlineLevel="0" collapsed="false">
      <c r="A76" s="1"/>
      <c r="B76" s="1"/>
      <c r="C76" s="1"/>
      <c r="D76" s="1"/>
      <c r="E76" s="1"/>
      <c r="F76" s="1"/>
      <c r="G76" s="1"/>
      <c r="H76" s="1"/>
      <c r="I76" s="1"/>
      <c r="J76" s="1"/>
    </row>
    <row r="77" customFormat="false" ht="15" hidden="false" customHeight="false" outlineLevel="0" collapsed="false">
      <c r="A77" s="1"/>
      <c r="B77" s="1"/>
      <c r="C77" s="1"/>
      <c r="D77" s="1"/>
      <c r="E77" s="1"/>
      <c r="F77" s="1"/>
      <c r="G77" s="1"/>
      <c r="H77" s="1"/>
      <c r="I77" s="1"/>
      <c r="J77" s="1"/>
    </row>
    <row r="78" customFormat="false" ht="15" hidden="false" customHeight="false" outlineLevel="0" collapsed="false">
      <c r="A78" s="1"/>
      <c r="B78" s="1"/>
      <c r="C78" s="1"/>
      <c r="D78" s="1"/>
      <c r="E78" s="1"/>
      <c r="F78" s="1"/>
      <c r="G78" s="1"/>
      <c r="H78" s="1"/>
      <c r="I78" s="1"/>
      <c r="J78" s="1"/>
    </row>
    <row r="79" customFormat="false" ht="15" hidden="false" customHeight="false" outlineLevel="0" collapsed="false">
      <c r="A79" s="1"/>
      <c r="B79" s="1"/>
      <c r="C79" s="1"/>
      <c r="D79" s="1"/>
      <c r="E79" s="1"/>
      <c r="F79" s="1"/>
      <c r="G79" s="1"/>
      <c r="H79" s="1"/>
      <c r="I79" s="1"/>
      <c r="J79" s="1"/>
    </row>
    <row r="80" customFormat="false" ht="15" hidden="false" customHeight="false" outlineLevel="0" collapsed="false">
      <c r="A80" s="1"/>
      <c r="B80" s="1"/>
      <c r="C80" s="1"/>
      <c r="D80" s="1"/>
      <c r="E80" s="1"/>
      <c r="F80" s="1"/>
      <c r="G80" s="1"/>
      <c r="H80" s="1"/>
      <c r="I80" s="1"/>
      <c r="J80" s="1"/>
    </row>
    <row r="81" customFormat="false" ht="15" hidden="false" customHeight="false" outlineLevel="0" collapsed="false">
      <c r="A81" s="1"/>
      <c r="B81" s="1"/>
      <c r="C81" s="1"/>
      <c r="D81" s="1"/>
      <c r="E81" s="1"/>
      <c r="F81" s="1"/>
      <c r="G81" s="1"/>
      <c r="H81" s="1"/>
      <c r="I81" s="1"/>
      <c r="J81" s="1"/>
    </row>
    <row r="82" customFormat="false" ht="15" hidden="false" customHeight="false" outlineLevel="0" collapsed="false">
      <c r="A82" s="1"/>
      <c r="B82" s="1"/>
      <c r="C82" s="1"/>
      <c r="D82" s="1"/>
      <c r="E82" s="1"/>
      <c r="F82" s="1"/>
      <c r="G82" s="1"/>
      <c r="H82" s="1"/>
      <c r="I82" s="1"/>
      <c r="J82" s="1"/>
    </row>
    <row r="83" customFormat="false" ht="15" hidden="false" customHeight="false" outlineLevel="0" collapsed="false">
      <c r="A83" s="1"/>
      <c r="B83" s="1"/>
      <c r="C83" s="1"/>
      <c r="D83" s="1"/>
      <c r="E83" s="1"/>
      <c r="F83" s="1"/>
      <c r="G83" s="1"/>
      <c r="H83" s="1"/>
      <c r="I83" s="1"/>
      <c r="J83" s="1"/>
    </row>
    <row r="84" customFormat="false" ht="15" hidden="false" customHeight="false" outlineLevel="0" collapsed="false">
      <c r="A84" s="1"/>
      <c r="B84" s="1"/>
      <c r="C84" s="1"/>
      <c r="D84" s="1"/>
      <c r="E84" s="1"/>
      <c r="F84" s="1"/>
      <c r="G84" s="1"/>
      <c r="H84" s="1"/>
      <c r="I84" s="1"/>
      <c r="J84" s="1"/>
    </row>
    <row r="85" customFormat="false" ht="15" hidden="false" customHeight="false" outlineLevel="0" collapsed="false">
      <c r="A85" s="1"/>
      <c r="B85" s="1"/>
      <c r="C85" s="1"/>
      <c r="D85" s="1"/>
      <c r="E85" s="1"/>
      <c r="F85" s="1"/>
      <c r="G85" s="1"/>
      <c r="H85" s="1"/>
      <c r="I85" s="1"/>
      <c r="J85" s="1"/>
    </row>
    <row r="86" customFormat="false" ht="15" hidden="false" customHeight="false" outlineLevel="0" collapsed="false">
      <c r="A86" s="1"/>
      <c r="B86" s="1"/>
      <c r="C86" s="1"/>
      <c r="D86" s="1"/>
      <c r="E86" s="1"/>
      <c r="F86" s="1"/>
      <c r="G86" s="1"/>
      <c r="H86" s="1"/>
      <c r="I86" s="1"/>
      <c r="J86" s="1"/>
    </row>
    <row r="87" customFormat="false" ht="15" hidden="false" customHeight="false" outlineLevel="0" collapsed="false">
      <c r="A87" s="1"/>
      <c r="B87" s="1"/>
      <c r="C87" s="1"/>
      <c r="D87" s="1"/>
      <c r="E87" s="1"/>
      <c r="F87" s="1"/>
      <c r="G87" s="1"/>
      <c r="H87" s="1"/>
      <c r="I87" s="1"/>
      <c r="J87" s="1"/>
    </row>
    <row r="88" customFormat="false" ht="15" hidden="false" customHeight="false" outlineLevel="0" collapsed="false">
      <c r="A88" s="1"/>
      <c r="B88" s="1"/>
      <c r="C88" s="1"/>
      <c r="D88" s="1"/>
      <c r="E88" s="1"/>
      <c r="F88" s="1"/>
      <c r="G88" s="1"/>
      <c r="H88" s="1"/>
      <c r="I88" s="1"/>
      <c r="J88" s="1"/>
    </row>
    <row r="89" customFormat="false" ht="15" hidden="false" customHeight="false" outlineLevel="0" collapsed="false">
      <c r="A89" s="1"/>
      <c r="B89" s="1"/>
      <c r="C89" s="1"/>
      <c r="D89" s="1"/>
      <c r="E89" s="1"/>
      <c r="F89" s="1"/>
      <c r="G89" s="1"/>
      <c r="H89" s="1"/>
      <c r="I89" s="1"/>
      <c r="J89" s="1"/>
    </row>
    <row r="90" customFormat="false" ht="15" hidden="false" customHeight="false" outlineLevel="0" collapsed="false">
      <c r="A90" s="1"/>
      <c r="B90" s="1"/>
      <c r="C90" s="1"/>
      <c r="D90" s="1"/>
      <c r="E90" s="1"/>
      <c r="F90" s="1"/>
      <c r="G90" s="1"/>
      <c r="H90" s="1"/>
      <c r="I90" s="1"/>
      <c r="J90" s="1"/>
    </row>
    <row r="91" customFormat="false" ht="15" hidden="false" customHeight="false" outlineLevel="0" collapsed="false">
      <c r="A91" s="1"/>
      <c r="B91" s="1"/>
      <c r="C91" s="1"/>
      <c r="D91" s="1"/>
      <c r="E91" s="1"/>
      <c r="F91" s="1"/>
      <c r="G91" s="1"/>
      <c r="H91" s="1"/>
      <c r="I91" s="1"/>
      <c r="J91" s="1"/>
    </row>
    <row r="92" customFormat="false" ht="15" hidden="false" customHeight="false" outlineLevel="0" collapsed="false">
      <c r="A92" s="1"/>
      <c r="B92" s="1"/>
      <c r="C92" s="1"/>
      <c r="D92" s="1"/>
      <c r="E92" s="1"/>
      <c r="F92" s="1"/>
      <c r="G92" s="1"/>
      <c r="H92" s="1"/>
      <c r="I92" s="1"/>
      <c r="J92" s="1"/>
    </row>
    <row r="93" customFormat="false" ht="15" hidden="false" customHeight="false" outlineLevel="0" collapsed="false">
      <c r="A93" s="1"/>
      <c r="B93" s="1"/>
      <c r="C93" s="1"/>
      <c r="D93" s="1"/>
      <c r="E93" s="1"/>
      <c r="F93" s="1"/>
      <c r="G93" s="1"/>
      <c r="H93" s="1"/>
      <c r="I93" s="1"/>
      <c r="J93" s="1"/>
    </row>
    <row r="94" customFormat="false" ht="15" hidden="false" customHeight="false" outlineLevel="0" collapsed="false">
      <c r="A94" s="1"/>
      <c r="B94" s="1"/>
      <c r="C94" s="1"/>
      <c r="D94" s="1"/>
      <c r="E94" s="1"/>
      <c r="F94" s="1"/>
      <c r="G94" s="1"/>
      <c r="H94" s="1"/>
      <c r="I94" s="1"/>
      <c r="J94" s="1"/>
    </row>
    <row r="95" customFormat="false" ht="15" hidden="false" customHeight="false" outlineLevel="0" collapsed="false">
      <c r="A95" s="1"/>
      <c r="B95" s="1"/>
      <c r="C95" s="1"/>
      <c r="D95" s="1"/>
      <c r="E95" s="1"/>
      <c r="F95" s="1"/>
      <c r="G95" s="1"/>
      <c r="H95" s="1"/>
      <c r="I95" s="1"/>
      <c r="J95" s="1"/>
    </row>
    <row r="96" customFormat="false" ht="15" hidden="false" customHeight="false" outlineLevel="0" collapsed="false">
      <c r="A96" s="1"/>
      <c r="B96" s="1"/>
      <c r="C96" s="1"/>
      <c r="D96" s="1"/>
      <c r="E96" s="1"/>
      <c r="F96" s="1"/>
      <c r="G96" s="1"/>
      <c r="H96" s="1"/>
      <c r="I96" s="1"/>
      <c r="J96" s="1"/>
    </row>
    <row r="97" customFormat="false" ht="15" hidden="false" customHeight="false" outlineLevel="0" collapsed="false">
      <c r="A97" s="1"/>
      <c r="B97" s="1"/>
      <c r="C97" s="1"/>
      <c r="D97" s="1"/>
      <c r="E97" s="1"/>
      <c r="F97" s="1"/>
      <c r="G97" s="1"/>
      <c r="H97" s="1"/>
      <c r="I97" s="1"/>
      <c r="J97" s="1"/>
    </row>
    <row r="98" customFormat="false" ht="15" hidden="false" customHeight="false" outlineLevel="0" collapsed="false">
      <c r="A98" s="1"/>
      <c r="B98" s="1"/>
      <c r="C98" s="1"/>
      <c r="D98" s="1"/>
      <c r="E98" s="1"/>
      <c r="F98" s="1"/>
      <c r="G98" s="1"/>
      <c r="H98" s="1"/>
      <c r="I98" s="1"/>
      <c r="J98" s="1"/>
    </row>
    <row r="99" customFormat="false" ht="15" hidden="false" customHeight="false" outlineLevel="0" collapsed="false">
      <c r="A99" s="1"/>
      <c r="B99" s="1"/>
      <c r="C99" s="1"/>
      <c r="D99" s="1"/>
      <c r="E99" s="1"/>
      <c r="F99" s="1"/>
      <c r="G99" s="1"/>
      <c r="H99" s="1"/>
      <c r="I99" s="1"/>
      <c r="J99" s="1"/>
    </row>
    <row r="100" customFormat="false" ht="15" hidden="false" customHeight="false" outlineLevel="0" collapsed="false">
      <c r="A100" s="1"/>
      <c r="B100" s="1"/>
      <c r="C100" s="1"/>
      <c r="D100" s="1"/>
      <c r="E100" s="1"/>
      <c r="F100" s="1"/>
      <c r="G100" s="1"/>
      <c r="H100" s="1"/>
      <c r="I100" s="1"/>
      <c r="J100" s="1"/>
    </row>
    <row r="101" customFormat="false" ht="15" hidden="false" customHeight="false" outlineLevel="0" collapsed="false">
      <c r="A101" s="1"/>
      <c r="B101" s="1"/>
      <c r="C101" s="1"/>
      <c r="D101" s="1"/>
      <c r="E101" s="1"/>
      <c r="F101" s="1"/>
      <c r="G101" s="1"/>
      <c r="H101" s="1"/>
      <c r="I101" s="1"/>
      <c r="J101" s="1"/>
    </row>
    <row r="102" customFormat="false" ht="15" hidden="false" customHeight="false" outlineLevel="0" collapsed="false">
      <c r="A102" s="1"/>
      <c r="B102" s="1"/>
      <c r="C102" s="1"/>
      <c r="D102" s="1"/>
      <c r="E102" s="1"/>
      <c r="F102" s="1"/>
      <c r="G102" s="1"/>
      <c r="H102" s="1"/>
      <c r="I102" s="1"/>
      <c r="J102" s="1"/>
    </row>
    <row r="103" customFormat="false" ht="15" hidden="false" customHeight="false" outlineLevel="0" collapsed="false">
      <c r="A103" s="1"/>
      <c r="B103" s="1"/>
      <c r="C103" s="1"/>
      <c r="D103" s="1"/>
      <c r="E103" s="1"/>
      <c r="F103" s="1"/>
      <c r="G103" s="1"/>
      <c r="H103" s="1"/>
      <c r="I103" s="1"/>
      <c r="J103" s="1"/>
    </row>
    <row r="104" customFormat="false" ht="15" hidden="false" customHeight="false" outlineLevel="0" collapsed="false">
      <c r="A104" s="1"/>
      <c r="B104" s="1"/>
      <c r="C104" s="1"/>
      <c r="D104" s="1"/>
      <c r="E104" s="1"/>
      <c r="F104" s="1"/>
      <c r="G104" s="1"/>
      <c r="H104" s="1"/>
      <c r="I104" s="1"/>
      <c r="J104" s="1"/>
    </row>
    <row r="105" customFormat="false" ht="15" hidden="false" customHeight="false" outlineLevel="0" collapsed="false">
      <c r="A105" s="1"/>
      <c r="B105" s="1"/>
      <c r="C105" s="1"/>
      <c r="D105" s="1"/>
      <c r="E105" s="1"/>
      <c r="F105" s="1"/>
      <c r="G105" s="1"/>
      <c r="H105" s="1"/>
      <c r="I105" s="1"/>
      <c r="J105" s="1"/>
    </row>
    <row r="106" customFormat="false" ht="15" hidden="false" customHeight="false" outlineLevel="0" collapsed="false">
      <c r="A106" s="1"/>
      <c r="B106" s="1"/>
      <c r="C106" s="1"/>
      <c r="D106" s="1"/>
      <c r="E106" s="1"/>
      <c r="F106" s="1"/>
      <c r="G106" s="1"/>
      <c r="H106" s="1"/>
      <c r="I106" s="1"/>
      <c r="J106" s="1"/>
    </row>
    <row r="107" customFormat="false" ht="15" hidden="false" customHeight="false" outlineLevel="0" collapsed="false">
      <c r="A107" s="1"/>
      <c r="B107" s="1"/>
      <c r="C107" s="1"/>
      <c r="D107" s="1"/>
      <c r="E107" s="1"/>
      <c r="F107" s="1"/>
      <c r="G107" s="1"/>
      <c r="H107" s="1"/>
      <c r="I107" s="1"/>
      <c r="J107" s="1"/>
    </row>
    <row r="108" customFormat="false" ht="15" hidden="false" customHeight="false" outlineLevel="0" collapsed="false">
      <c r="A108" s="1"/>
      <c r="B108" s="1"/>
      <c r="C108" s="1"/>
      <c r="D108" s="1"/>
      <c r="E108" s="1"/>
      <c r="F108" s="1"/>
      <c r="G108" s="1"/>
      <c r="H108" s="1"/>
      <c r="I108" s="1"/>
      <c r="J108" s="1"/>
    </row>
    <row r="109" customFormat="false" ht="15" hidden="false" customHeight="false" outlineLevel="0" collapsed="false">
      <c r="A109" s="1"/>
      <c r="B109" s="1"/>
      <c r="C109" s="1"/>
      <c r="D109" s="1"/>
      <c r="E109" s="1"/>
      <c r="F109" s="1"/>
      <c r="G109" s="1"/>
      <c r="H109" s="1"/>
      <c r="I109" s="1"/>
      <c r="J109" s="1"/>
    </row>
    <row r="110" customFormat="false" ht="15" hidden="false" customHeight="false" outlineLevel="0" collapsed="false">
      <c r="A110" s="1"/>
      <c r="B110" s="1"/>
      <c r="C110" s="1"/>
      <c r="D110" s="1"/>
      <c r="E110" s="1"/>
      <c r="F110" s="1"/>
      <c r="G110" s="1"/>
      <c r="H110" s="1"/>
      <c r="I110" s="1"/>
      <c r="J110" s="1"/>
    </row>
    <row r="111" customFormat="false" ht="15" hidden="false" customHeight="false" outlineLevel="0" collapsed="false">
      <c r="A111" s="1"/>
      <c r="B111" s="1"/>
      <c r="C111" s="1"/>
      <c r="D111" s="1"/>
      <c r="E111" s="1"/>
      <c r="F111" s="1"/>
      <c r="G111" s="1"/>
      <c r="H111" s="1"/>
      <c r="I111" s="1"/>
      <c r="J111" s="1"/>
    </row>
    <row r="112" customFormat="false" ht="15" hidden="false" customHeight="false" outlineLevel="0" collapsed="false">
      <c r="A112" s="1"/>
      <c r="B112" s="1"/>
      <c r="C112" s="1"/>
      <c r="D112" s="1"/>
      <c r="E112" s="1"/>
      <c r="F112" s="1"/>
      <c r="G112" s="1"/>
      <c r="H112" s="1"/>
      <c r="I112" s="1"/>
      <c r="J112" s="1"/>
    </row>
    <row r="113" customFormat="false" ht="15" hidden="false" customHeight="false" outlineLevel="0" collapsed="false">
      <c r="A113" s="1"/>
      <c r="B113" s="1"/>
      <c r="C113" s="1"/>
      <c r="D113" s="1"/>
      <c r="E113" s="1"/>
      <c r="F113" s="1"/>
      <c r="G113" s="1"/>
      <c r="H113" s="1"/>
      <c r="I113" s="1"/>
      <c r="J113" s="1"/>
    </row>
    <row r="114" customFormat="false" ht="15" hidden="false" customHeight="false" outlineLevel="0" collapsed="false">
      <c r="A114" s="1"/>
      <c r="B114" s="1"/>
      <c r="C114" s="1"/>
      <c r="D114" s="1"/>
      <c r="E114" s="1"/>
      <c r="F114" s="1"/>
      <c r="G114" s="1"/>
      <c r="H114" s="1"/>
      <c r="I114" s="1"/>
      <c r="J114" s="1"/>
    </row>
    <row r="115" customFormat="false" ht="15" hidden="false" customHeight="false" outlineLevel="0" collapsed="false">
      <c r="A115" s="1"/>
      <c r="B115" s="1"/>
      <c r="C115" s="1"/>
      <c r="D115" s="1"/>
      <c r="E115" s="1"/>
      <c r="F115" s="1"/>
      <c r="G115" s="1"/>
      <c r="H115" s="1"/>
      <c r="I115" s="1"/>
      <c r="J115" s="1"/>
    </row>
    <row r="116" customFormat="false" ht="15" hidden="false" customHeight="false" outlineLevel="0" collapsed="false">
      <c r="A116" s="1"/>
      <c r="B116" s="1"/>
      <c r="C116" s="1"/>
      <c r="D116" s="1"/>
      <c r="E116" s="1"/>
      <c r="F116" s="1"/>
      <c r="G116" s="1"/>
      <c r="H116" s="1"/>
      <c r="I116" s="1"/>
      <c r="J116" s="1"/>
    </row>
    <row r="117" customFormat="false" ht="15" hidden="false" customHeight="false" outlineLevel="0" collapsed="false">
      <c r="A117" s="1"/>
      <c r="B117" s="1"/>
      <c r="C117" s="1"/>
      <c r="D117" s="1"/>
      <c r="E117" s="1"/>
      <c r="F117" s="1"/>
      <c r="G117" s="1"/>
      <c r="H117" s="1"/>
      <c r="I117" s="1"/>
      <c r="J117" s="1"/>
    </row>
    <row r="118" customFormat="false" ht="15" hidden="false" customHeight="false" outlineLevel="0" collapsed="false">
      <c r="A118" s="1"/>
      <c r="B118" s="1"/>
      <c r="C118" s="1"/>
      <c r="D118" s="1"/>
      <c r="E118" s="1"/>
      <c r="F118" s="1"/>
      <c r="G118" s="1"/>
      <c r="H118" s="1"/>
      <c r="I118" s="1"/>
      <c r="J118" s="1"/>
    </row>
    <row r="119" customFormat="false" ht="15" hidden="false" customHeight="false" outlineLevel="0" collapsed="false">
      <c r="A119" s="1"/>
      <c r="B119" s="1"/>
      <c r="C119" s="1"/>
      <c r="D119" s="1"/>
      <c r="E119" s="1"/>
      <c r="F119" s="1"/>
      <c r="G119" s="1"/>
      <c r="H119" s="1"/>
      <c r="I119" s="1"/>
      <c r="J119" s="1"/>
    </row>
    <row r="120" customFormat="false" ht="15" hidden="false" customHeight="false" outlineLevel="0" collapsed="false">
      <c r="A120" s="1"/>
      <c r="B120" s="1"/>
      <c r="C120" s="1"/>
      <c r="D120" s="1"/>
      <c r="E120" s="1"/>
      <c r="F120" s="1"/>
      <c r="G120" s="1"/>
      <c r="H120" s="1"/>
      <c r="I120" s="1"/>
      <c r="J120" s="1"/>
    </row>
    <row r="121" customFormat="false" ht="15" hidden="false" customHeight="false" outlineLevel="0" collapsed="false">
      <c r="A121" s="1"/>
      <c r="B121" s="1"/>
      <c r="C121" s="1"/>
      <c r="D121" s="1"/>
      <c r="E121" s="1"/>
      <c r="F121" s="1"/>
      <c r="G121" s="1"/>
      <c r="H121" s="1"/>
      <c r="I121" s="1"/>
      <c r="J121" s="1"/>
    </row>
    <row r="122" customFormat="false" ht="15" hidden="false" customHeight="false" outlineLevel="0" collapsed="false">
      <c r="A122" s="1"/>
      <c r="B122" s="1"/>
      <c r="C122" s="1"/>
      <c r="D122" s="1"/>
      <c r="E122" s="1"/>
      <c r="F122" s="1"/>
      <c r="G122" s="1"/>
      <c r="H122" s="1"/>
      <c r="I122" s="1"/>
      <c r="J122" s="1"/>
    </row>
    <row r="123" customFormat="false" ht="15" hidden="false" customHeight="false" outlineLevel="0" collapsed="false">
      <c r="A123" s="1"/>
      <c r="B123" s="1"/>
      <c r="C123" s="1"/>
      <c r="D123" s="1"/>
      <c r="E123" s="1"/>
      <c r="F123" s="1"/>
      <c r="G123" s="1"/>
      <c r="H123" s="1"/>
      <c r="I123" s="1"/>
      <c r="J123" s="1"/>
    </row>
    <row r="124" customFormat="false" ht="15" hidden="false" customHeight="false" outlineLevel="0" collapsed="false">
      <c r="A124" s="1"/>
      <c r="B124" s="1"/>
      <c r="C124" s="1"/>
      <c r="D124" s="1"/>
      <c r="E124" s="1"/>
      <c r="F124" s="1"/>
      <c r="G124" s="1"/>
      <c r="H124" s="1"/>
      <c r="I124" s="1"/>
      <c r="J124" s="1"/>
    </row>
    <row r="125" customFormat="false" ht="15" hidden="false" customHeight="false" outlineLevel="0" collapsed="false">
      <c r="A125" s="1"/>
      <c r="B125" s="1"/>
      <c r="C125" s="1"/>
      <c r="D125" s="1"/>
      <c r="E125" s="1"/>
      <c r="F125" s="1"/>
      <c r="G125" s="1"/>
      <c r="H125" s="1"/>
      <c r="I125" s="1"/>
      <c r="J125" s="1"/>
    </row>
    <row r="126" customFormat="false" ht="15" hidden="false" customHeight="false" outlineLevel="0" collapsed="false">
      <c r="A126" s="1"/>
      <c r="B126" s="1"/>
      <c r="C126" s="1"/>
      <c r="D126" s="1"/>
      <c r="E126" s="1"/>
      <c r="F126" s="1"/>
      <c r="G126" s="1"/>
      <c r="H126" s="1"/>
      <c r="I126" s="1"/>
      <c r="J126" s="1"/>
    </row>
    <row r="127" customFormat="false" ht="15" hidden="false" customHeight="false" outlineLevel="0" collapsed="false">
      <c r="A127" s="1"/>
      <c r="B127" s="1"/>
      <c r="C127" s="1"/>
      <c r="D127" s="1"/>
      <c r="E127" s="1"/>
      <c r="F127" s="1"/>
      <c r="G127" s="1"/>
      <c r="H127" s="1"/>
      <c r="I127" s="1"/>
      <c r="J127" s="1"/>
    </row>
    <row r="128" customFormat="false" ht="15" hidden="false" customHeight="false" outlineLevel="0" collapsed="false">
      <c r="A128" s="1"/>
      <c r="B128" s="1"/>
      <c r="C128" s="1"/>
      <c r="D128" s="1"/>
      <c r="E128" s="1"/>
      <c r="F128" s="1"/>
      <c r="G128" s="1"/>
      <c r="H128" s="1"/>
      <c r="I128" s="1"/>
      <c r="J128" s="1"/>
    </row>
    <row r="129" customFormat="false" ht="15" hidden="false" customHeight="false" outlineLevel="0" collapsed="false">
      <c r="A129" s="1"/>
      <c r="B129" s="1"/>
      <c r="C129" s="1"/>
      <c r="D129" s="1"/>
      <c r="E129" s="1"/>
      <c r="F129" s="1"/>
      <c r="G129" s="1"/>
      <c r="H129" s="1"/>
      <c r="I129" s="1"/>
      <c r="J129" s="1"/>
    </row>
    <row r="130" customFormat="false" ht="15" hidden="false" customHeight="false" outlineLevel="0" collapsed="false">
      <c r="A130" s="1"/>
      <c r="B130" s="1"/>
      <c r="C130" s="1"/>
      <c r="D130" s="1"/>
      <c r="E130" s="1"/>
      <c r="F130" s="1"/>
      <c r="G130" s="1"/>
      <c r="H130" s="1"/>
      <c r="I130" s="1"/>
      <c r="J130" s="1"/>
    </row>
    <row r="131" customFormat="false" ht="15" hidden="false" customHeight="false" outlineLevel="0" collapsed="false">
      <c r="A131" s="1"/>
      <c r="B131" s="1"/>
      <c r="C131" s="1"/>
      <c r="D131" s="1"/>
      <c r="E131" s="1"/>
      <c r="F131" s="1"/>
      <c r="G131" s="1"/>
      <c r="H131" s="1"/>
      <c r="I131" s="1"/>
      <c r="J131" s="1"/>
    </row>
    <row r="132" customFormat="false" ht="15" hidden="false" customHeight="false" outlineLevel="0" collapsed="false">
      <c r="A132" s="1"/>
      <c r="B132" s="1"/>
      <c r="C132" s="1"/>
      <c r="D132" s="1"/>
      <c r="E132" s="1"/>
      <c r="F132" s="1"/>
      <c r="G132" s="1"/>
      <c r="H132" s="1"/>
      <c r="I132" s="1"/>
      <c r="J132" s="1"/>
    </row>
    <row r="133" customFormat="false" ht="15" hidden="false" customHeight="false" outlineLevel="0" collapsed="false">
      <c r="A133" s="1"/>
      <c r="B133" s="1"/>
      <c r="C133" s="1"/>
      <c r="D133" s="1"/>
      <c r="E133" s="1"/>
      <c r="F133" s="1"/>
      <c r="G133" s="1"/>
      <c r="H133" s="1"/>
      <c r="I133" s="1"/>
      <c r="J133" s="1"/>
    </row>
    <row r="134" customFormat="false" ht="15" hidden="false" customHeight="false" outlineLevel="0" collapsed="false">
      <c r="A134" s="1"/>
      <c r="B134" s="1"/>
      <c r="C134" s="1"/>
      <c r="D134" s="1"/>
      <c r="E134" s="1"/>
      <c r="F134" s="1"/>
      <c r="G134" s="1"/>
      <c r="H134" s="1"/>
      <c r="I134" s="1"/>
      <c r="J134" s="1"/>
    </row>
    <row r="135" customFormat="false" ht="15" hidden="false" customHeight="false" outlineLevel="0" collapsed="false">
      <c r="A135" s="1"/>
      <c r="B135" s="1"/>
      <c r="C135" s="1"/>
      <c r="D135" s="1"/>
      <c r="E135" s="1"/>
      <c r="F135" s="1"/>
      <c r="G135" s="1"/>
      <c r="H135" s="1"/>
      <c r="I135" s="1"/>
      <c r="J135" s="1"/>
    </row>
    <row r="136" customFormat="false" ht="15" hidden="false" customHeight="false" outlineLevel="0" collapsed="false">
      <c r="A136" s="1"/>
      <c r="B136" s="1"/>
      <c r="C136" s="1"/>
      <c r="D136" s="1"/>
      <c r="E136" s="1"/>
      <c r="F136" s="1"/>
      <c r="G136" s="1"/>
      <c r="H136" s="1"/>
      <c r="I136" s="1"/>
      <c r="J136" s="1"/>
    </row>
    <row r="137" customFormat="false" ht="15" hidden="false" customHeight="false" outlineLevel="0" collapsed="false">
      <c r="A137" s="1"/>
      <c r="B137" s="1"/>
      <c r="C137" s="1"/>
      <c r="D137" s="1"/>
      <c r="E137" s="1"/>
      <c r="F137" s="1"/>
      <c r="G137" s="1"/>
      <c r="H137" s="1"/>
      <c r="I137" s="1"/>
      <c r="J137" s="1"/>
    </row>
    <row r="138" customFormat="false" ht="15" hidden="false" customHeight="false" outlineLevel="0" collapsed="false">
      <c r="A138" s="1"/>
      <c r="B138" s="1"/>
      <c r="C138" s="1"/>
      <c r="D138" s="1"/>
      <c r="E138" s="1"/>
      <c r="F138" s="1"/>
      <c r="G138" s="1"/>
      <c r="H138" s="1"/>
      <c r="I138" s="1"/>
      <c r="J138" s="1"/>
    </row>
    <row r="139" customFormat="false" ht="15" hidden="false" customHeight="false" outlineLevel="0" collapsed="false">
      <c r="A139" s="1"/>
      <c r="B139" s="1"/>
      <c r="C139" s="1"/>
      <c r="D139" s="1"/>
      <c r="E139" s="1"/>
      <c r="F139" s="1"/>
      <c r="G139" s="1"/>
      <c r="H139" s="1"/>
      <c r="I139" s="1"/>
      <c r="J139" s="1"/>
    </row>
    <row r="140" customFormat="false" ht="15" hidden="false" customHeight="false" outlineLevel="0" collapsed="false">
      <c r="A140" s="1"/>
      <c r="B140" s="1"/>
      <c r="C140" s="1"/>
      <c r="D140" s="1"/>
      <c r="E140" s="1"/>
      <c r="F140" s="1"/>
      <c r="G140" s="1"/>
      <c r="H140" s="1"/>
      <c r="I140" s="1"/>
      <c r="J140" s="1"/>
    </row>
    <row r="141" customFormat="false" ht="15" hidden="false" customHeight="false" outlineLevel="0" collapsed="false">
      <c r="A141" s="1"/>
      <c r="B141" s="1"/>
      <c r="C141" s="1"/>
      <c r="D141" s="1"/>
      <c r="E141" s="1"/>
      <c r="F141" s="1"/>
      <c r="G141" s="1"/>
      <c r="H141" s="1"/>
      <c r="I141" s="1"/>
      <c r="J141" s="1"/>
    </row>
    <row r="142" customFormat="false" ht="15" hidden="false" customHeight="false" outlineLevel="0" collapsed="false">
      <c r="A142" s="1"/>
      <c r="B142" s="1"/>
      <c r="C142" s="1"/>
      <c r="D142" s="1"/>
      <c r="E142" s="1"/>
      <c r="F142" s="1"/>
      <c r="G142" s="1"/>
      <c r="H142" s="1"/>
      <c r="I142" s="1"/>
      <c r="J142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" activeCellId="0" sqref="J1"/>
    </sheetView>
  </sheetViews>
  <sheetFormatPr defaultColWidth="9.3437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63</v>
      </c>
      <c r="F1" s="1" t="s">
        <v>5</v>
      </c>
      <c r="G1" s="1" t="s">
        <v>64</v>
      </c>
      <c r="H1" s="1" t="s">
        <v>65</v>
      </c>
      <c r="I1" s="1" t="s">
        <v>66</v>
      </c>
      <c r="J1" s="1" t="s">
        <v>67</v>
      </c>
    </row>
    <row r="2" customFormat="false" ht="15" hidden="false" customHeight="false" outlineLevel="0" collapsed="false">
      <c r="A2" s="1" t="str">
        <f aca="false">INDEX(paste_data_here!A:A,(ROW()-2)*5+4)</f>
        <v>[Br]</v>
      </c>
      <c r="B2" s="1" t="n">
        <f aca="false">INDEX(paste_data_here!B:B,(ROW()-2)*5+4)</f>
        <v>0.49279112</v>
      </c>
      <c r="C2" s="1" t="n">
        <f aca="false">INDEX(paste_data_here!C:C,(ROW()-2)*5+4)</f>
        <v>-0.69075257</v>
      </c>
      <c r="D2" s="1" t="n">
        <f aca="false">INDEX(paste_data_here!D:D,(ROW()-2)*5+4)</f>
        <v>2.37711624169363</v>
      </c>
      <c r="E2" s="1" t="n">
        <f aca="false">INDEX(paste_data_here!E:E,(ROW()-2)*5+4)</f>
        <v>0.098939948</v>
      </c>
      <c r="F2" s="1" t="n">
        <f aca="false">INDEX(paste_data_here!F:F,(ROW()-2)*5+4)</f>
        <v>-1.4623677147343</v>
      </c>
      <c r="G2" s="1" t="n">
        <f aca="false">RANK(E2,E:E)</f>
        <v>21</v>
      </c>
      <c r="H2" s="1" t="n">
        <f aca="false">RANK(F2,F:F)</f>
        <v>7</v>
      </c>
      <c r="I2" s="1" t="n">
        <f aca="false">ABS(F2-E2)</f>
        <v>1.5613076627343</v>
      </c>
      <c r="J2" s="1" t="n">
        <f aca="false">I2^2</f>
        <v>2.43768161771284</v>
      </c>
    </row>
    <row r="3" customFormat="false" ht="15" hidden="false" customHeight="false" outlineLevel="0" collapsed="false">
      <c r="A3" s="1" t="str">
        <f aca="false">INDEX(paste_data_here!A:A,(ROW()-2)*5+4)</f>
        <v>[F]</v>
      </c>
      <c r="B3" s="1" t="n">
        <f aca="false">INDEX(paste_data_here!B:B,(ROW()-2)*5+4)</f>
        <v>0.5837324</v>
      </c>
      <c r="C3" s="1" t="n">
        <f aca="false">INDEX(paste_data_here!C:C,(ROW()-2)*5+4)</f>
        <v>-0.63709605</v>
      </c>
      <c r="D3" s="1" t="n">
        <f aca="false">INDEX(paste_data_here!D:D,(ROW()-2)*5+4)</f>
        <v>8.62084647645295</v>
      </c>
      <c r="E3" s="1" t="n">
        <f aca="false">INDEX(paste_data_here!E:E,(ROW()-2)*5+4)</f>
        <v>-1.207311706</v>
      </c>
      <c r="F3" s="1" t="n">
        <f aca="false">INDEX(paste_data_here!F:F,(ROW()-2)*5+4)</f>
        <v>-6.25168370155951</v>
      </c>
      <c r="G3" s="1" t="n">
        <f aca="false">RANK(E3,E:E)</f>
        <v>53</v>
      </c>
      <c r="H3" s="1" t="n">
        <f aca="false">RANK(F3,F:F)</f>
        <v>52</v>
      </c>
      <c r="I3" s="1" t="n">
        <f aca="false">ABS(F3-E3)</f>
        <v>5.04437199555951</v>
      </c>
      <c r="J3" s="1" t="n">
        <f aca="false">I3^2</f>
        <v>25.4456888295851</v>
      </c>
    </row>
    <row r="4" customFormat="false" ht="15" hidden="false" customHeight="false" outlineLevel="0" collapsed="false">
      <c r="A4" s="1" t="str">
        <f aca="false">INDEX(paste_data_here!A:A,(ROW()-2)*5+4)</f>
        <v>[O-]C(=O)CCCF</v>
      </c>
      <c r="B4" s="1" t="n">
        <f aca="false">INDEX(paste_data_here!B:B,(ROW()-2)*5+4)</f>
        <v>0.48761004</v>
      </c>
      <c r="C4" s="1" t="n">
        <f aca="false">INDEX(paste_data_here!C:C,(ROW()-2)*5+4)</f>
        <v>-0.7046358</v>
      </c>
      <c r="D4" s="1" t="n">
        <f aca="false">INDEX(paste_data_here!D:D,(ROW()-2)*5+4)</f>
        <v>2.1528028805089</v>
      </c>
      <c r="E4" s="1" t="n">
        <f aca="false">INDEX(paste_data_here!E:E,(ROW()-2)*5+4)</f>
        <v>-0.228156093</v>
      </c>
      <c r="F4" s="1" t="n">
        <f aca="false">INDEX(paste_data_here!F:F,(ROW()-2)*5+4)</f>
        <v>-1.30964931310473</v>
      </c>
      <c r="G4" s="1" t="n">
        <f aca="false">RANK(E4,E:E)</f>
        <v>28</v>
      </c>
      <c r="H4" s="1" t="n">
        <f aca="false">RANK(F4,F:F)</f>
        <v>5</v>
      </c>
      <c r="I4" s="1" t="n">
        <f aca="false">ABS(F4-E4)</f>
        <v>1.08149322010473</v>
      </c>
      <c r="J4" s="1" t="n">
        <f aca="false">I4^2</f>
        <v>1.16962758513249</v>
      </c>
    </row>
    <row r="5" customFormat="false" ht="15" hidden="false" customHeight="false" outlineLevel="0" collapsed="false">
      <c r="A5" s="1" t="str">
        <f aca="false">INDEX(paste_data_here!A:A,(ROW()-2)*5+4)</f>
        <v>BrCCBr</v>
      </c>
      <c r="B5" s="1" t="n">
        <f aca="false">INDEX(paste_data_here!B:B,(ROW()-2)*5+4)</f>
        <v>-0.5763024</v>
      </c>
      <c r="C5" s="1" t="n">
        <f aca="false">INDEX(paste_data_here!C:C,(ROW()-2)*5+4)</f>
        <v>-1.3804709</v>
      </c>
      <c r="D5" s="1" t="n">
        <f aca="false">INDEX(paste_data_here!D:D,(ROW()-2)*5+4)</f>
        <v>1.87722848769912</v>
      </c>
      <c r="E5" s="1" t="n">
        <f aca="false">INDEX(paste_data_here!E:E,(ROW()-2)*5+4)</f>
        <v>-0.271808723</v>
      </c>
      <c r="F5" s="1" t="n">
        <f aca="false">INDEX(paste_data_here!F:F,(ROW()-2)*5+4)</f>
        <v>-4.0339420911905</v>
      </c>
      <c r="G5" s="1" t="n">
        <f aca="false">RANK(E5,E:E)</f>
        <v>32</v>
      </c>
      <c r="H5" s="1" t="n">
        <f aca="false">RANK(F5,F:F)</f>
        <v>46</v>
      </c>
      <c r="I5" s="1" t="n">
        <f aca="false">ABS(F5-E5)</f>
        <v>3.7621333681905</v>
      </c>
      <c r="J5" s="1" t="n">
        <f aca="false">I5^2</f>
        <v>14.1536474800524</v>
      </c>
    </row>
    <row r="6" customFormat="false" ht="15" hidden="false" customHeight="false" outlineLevel="0" collapsed="false">
      <c r="A6" s="1" t="str">
        <f aca="false">INDEX(paste_data_here!A:A,(ROW()-2)*5+4)</f>
        <v>C(=CBr)Br</v>
      </c>
      <c r="B6" s="1" t="n">
        <f aca="false">INDEX(paste_data_here!B:B,(ROW()-2)*5+4)</f>
        <v>-0.21667324</v>
      </c>
      <c r="C6" s="1" t="n">
        <f aca="false">INDEX(paste_data_here!C:C,(ROW()-2)*5+4)</f>
        <v>-1.0961134</v>
      </c>
      <c r="D6" s="1" t="n">
        <f aca="false">INDEX(paste_data_here!D:D,(ROW()-2)*5+4)</f>
        <v>2.29372993139174</v>
      </c>
      <c r="E6" s="1" t="n">
        <f aca="false">INDEX(paste_data_here!E:E,(ROW()-2)*5+4)</f>
        <v>-1.302320927</v>
      </c>
      <c r="F6" s="1" t="n">
        <f aca="false">INDEX(paste_data_here!F:F,(ROW()-2)*5+4)</f>
        <v>-3.47734468499404</v>
      </c>
      <c r="G6" s="1" t="n">
        <f aca="false">RANK(E6,E:E)</f>
        <v>54</v>
      </c>
      <c r="H6" s="1" t="n">
        <f aca="false">RANK(F6,F:F)</f>
        <v>43</v>
      </c>
      <c r="I6" s="1" t="n">
        <f aca="false">ABS(F6-E6)</f>
        <v>2.17502375799404</v>
      </c>
      <c r="J6" s="1" t="n">
        <f aca="false">I6^2</f>
        <v>4.73072834783851</v>
      </c>
    </row>
    <row r="7" customFormat="false" ht="15" hidden="false" customHeight="false" outlineLevel="0" collapsed="false">
      <c r="A7" s="1" t="str">
        <f aca="false">INDEX(paste_data_here!A:A,(ROW()-2)*5+4)</f>
        <v>C[C@@H]1CC[C@@H](C)CC1</v>
      </c>
      <c r="B7" s="1" t="n">
        <f aca="false">INDEX(paste_data_here!B:B,(ROW()-2)*5+4)</f>
        <v>0.27461532</v>
      </c>
      <c r="C7" s="1" t="n">
        <f aca="false">INDEX(paste_data_here!C:C,(ROW()-2)*5+4)</f>
        <v>-0.800047</v>
      </c>
      <c r="D7" s="1" t="n">
        <f aca="false">INDEX(paste_data_here!D:D,(ROW()-2)*5+4)</f>
        <v>2.29967661015715</v>
      </c>
      <c r="E7" s="1" t="n">
        <f aca="false">INDEX(paste_data_here!E:E,(ROW()-2)*5+4)</f>
        <v>-0.348140041</v>
      </c>
      <c r="F7" s="1" t="n">
        <f aca="false">INDEX(paste_data_here!F:F,(ROW()-2)*5+4)</f>
        <v>-1.99237188060391</v>
      </c>
      <c r="G7" s="1" t="n">
        <f aca="false">RANK(E7,E:E)</f>
        <v>33</v>
      </c>
      <c r="H7" s="1" t="n">
        <f aca="false">RANK(F7,F:F)</f>
        <v>15</v>
      </c>
      <c r="I7" s="1" t="n">
        <f aca="false">ABS(F7-E7)</f>
        <v>1.64423183960391</v>
      </c>
      <c r="J7" s="1" t="n">
        <f aca="false">I7^2</f>
        <v>2.70349834236725</v>
      </c>
    </row>
    <row r="8" customFormat="false" ht="15" hidden="false" customHeight="false" outlineLevel="0" collapsed="false">
      <c r="A8" s="1" t="str">
        <f aca="false">INDEX(paste_data_here!A:A,(ROW()-2)*5+4)</f>
        <v>C1CCCC1</v>
      </c>
      <c r="B8" s="1" t="n">
        <f aca="false">INDEX(paste_data_here!B:B,(ROW()-2)*5+4)</f>
        <v>0.48410815</v>
      </c>
      <c r="C8" s="1" t="n">
        <f aca="false">INDEX(paste_data_here!C:C,(ROW()-2)*5+4)</f>
        <v>-0.7187158</v>
      </c>
      <c r="D8" s="1" t="n">
        <f aca="false">INDEX(paste_data_here!D:D,(ROW()-2)*5+4)</f>
        <v>2.33957146969459</v>
      </c>
      <c r="E8" s="1" t="n">
        <f aca="false">INDEX(paste_data_here!E:E,(ROW()-2)*5+4)</f>
        <v>-0.776528789</v>
      </c>
      <c r="F8" s="1" t="n">
        <f aca="false">INDEX(paste_data_here!F:F,(ROW()-2)*5+4)</f>
        <v>-1.52373580725683</v>
      </c>
      <c r="G8" s="1" t="n">
        <f aca="false">RANK(E8,E:E)</f>
        <v>44</v>
      </c>
      <c r="H8" s="1" t="n">
        <f aca="false">RANK(F8,F:F)</f>
        <v>8</v>
      </c>
      <c r="I8" s="1" t="n">
        <f aca="false">ABS(F8-E8)</f>
        <v>0.747207018256831</v>
      </c>
      <c r="J8" s="1" t="n">
        <f aca="false">I8^2</f>
        <v>0.558318328132265</v>
      </c>
    </row>
    <row r="9" customFormat="false" ht="15" hidden="false" customHeight="false" outlineLevel="0" collapsed="false">
      <c r="A9" s="1" t="str">
        <f aca="false">INDEX(paste_data_here!A:A,(ROW()-2)*5+4)</f>
        <v>C1CCCC2(CC1)CCCCC2</v>
      </c>
      <c r="B9" s="1" t="n">
        <f aca="false">INDEX(paste_data_here!B:B,(ROW()-2)*5+4)</f>
        <v>0.5764664</v>
      </c>
      <c r="C9" s="1" t="n">
        <f aca="false">INDEX(paste_data_here!C:C,(ROW()-2)*5+4)</f>
        <v>-0.63160175</v>
      </c>
      <c r="D9" s="1" t="n">
        <f aca="false">INDEX(paste_data_here!D:D,(ROW()-2)*5+4)</f>
        <v>2.16803395559642</v>
      </c>
      <c r="E9" s="1" t="n">
        <f aca="false">INDEX(paste_data_here!E:E,(ROW()-2)*5+4)</f>
        <v>1.101607798</v>
      </c>
      <c r="F9" s="1" t="n">
        <f aca="false">INDEX(paste_data_here!F:F,(ROW()-2)*5+4)</f>
        <v>-1.00840117507427</v>
      </c>
      <c r="G9" s="1" t="n">
        <f aca="false">RANK(E9,E:E)</f>
        <v>7</v>
      </c>
      <c r="H9" s="1" t="n">
        <f aca="false">RANK(F9,F:F)</f>
        <v>1</v>
      </c>
      <c r="I9" s="1" t="n">
        <f aca="false">ABS(F9-E9)</f>
        <v>2.11000897307427</v>
      </c>
      <c r="J9" s="1" t="n">
        <f aca="false">I9^2</f>
        <v>4.45213786645393</v>
      </c>
    </row>
    <row r="10" customFormat="false" ht="15" hidden="false" customHeight="false" outlineLevel="0" collapsed="false">
      <c r="A10" s="1" t="str">
        <f aca="false">INDEX(paste_data_here!A:A,(ROW()-2)*5+4)</f>
        <v>CC(=O)OC(C)=O</v>
      </c>
      <c r="B10" s="1" t="n">
        <f aca="false">INDEX(paste_data_here!B:B,(ROW()-2)*5+4)</f>
        <v>-0.73322445</v>
      </c>
      <c r="C10" s="1" t="n">
        <f aca="false">INDEX(paste_data_here!C:C,(ROW()-2)*5+4)</f>
        <v>-1.3536869</v>
      </c>
      <c r="D10" s="1" t="n">
        <f aca="false">INDEX(paste_data_here!D:D,(ROW()-2)*5+4)</f>
        <v>1.83073572031936</v>
      </c>
      <c r="E10" s="1" t="n">
        <f aca="false">INDEX(paste_data_here!E:E,(ROW()-2)*5+4)</f>
        <v>-0.93140437</v>
      </c>
      <c r="F10" s="1" t="n">
        <f aca="false">INDEX(paste_data_here!F:F,(ROW()-2)*5+4)</f>
        <v>-4.08962180435999</v>
      </c>
      <c r="G10" s="1" t="n">
        <f aca="false">RANK(E10,E:E)</f>
        <v>46</v>
      </c>
      <c r="H10" s="1" t="n">
        <f aca="false">RANK(F10,F:F)</f>
        <v>47</v>
      </c>
      <c r="I10" s="1" t="n">
        <f aca="false">ABS(F10-E10)</f>
        <v>3.15821743435999</v>
      </c>
      <c r="J10" s="1" t="n">
        <f aca="false">I10^2</f>
        <v>9.97433736269537</v>
      </c>
    </row>
    <row r="11" customFormat="false" ht="15" hidden="false" customHeight="false" outlineLevel="0" collapsed="false">
      <c r="A11" s="1" t="str">
        <f aca="false">INDEX(paste_data_here!A:A,(ROW()-2)*5+4)</f>
        <v>CC(=O)Oc1ccccc1</v>
      </c>
      <c r="B11" s="1" t="n">
        <f aca="false">INDEX(paste_data_here!B:B,(ROW()-2)*5+4)</f>
        <v>0.4038537</v>
      </c>
      <c r="C11" s="1" t="n">
        <f aca="false">INDEX(paste_data_here!C:C,(ROW()-2)*5+4)</f>
        <v>-0.72917193</v>
      </c>
      <c r="D11" s="1" t="n">
        <f aca="false">INDEX(paste_data_here!D:D,(ROW()-2)*5+4)</f>
        <v>1.95666764867877</v>
      </c>
      <c r="E11" s="1" t="n">
        <f aca="false">INDEX(paste_data_here!E:E,(ROW()-2)*5+4)</f>
        <v>0.251614383</v>
      </c>
      <c r="F11" s="1" t="n">
        <f aca="false">INDEX(paste_data_here!F:F,(ROW()-2)*5+4)</f>
        <v>-1.30144684695468</v>
      </c>
      <c r="G11" s="1" t="n">
        <f aca="false">RANK(E11,E:E)</f>
        <v>19</v>
      </c>
      <c r="H11" s="1" t="n">
        <f aca="false">RANK(F11,F:F)</f>
        <v>4</v>
      </c>
      <c r="I11" s="1" t="n">
        <f aca="false">ABS(F11-E11)</f>
        <v>1.55306122995468</v>
      </c>
      <c r="J11" s="1" t="n">
        <f aca="false">I11^2</f>
        <v>2.41199918398835</v>
      </c>
    </row>
    <row r="12" customFormat="false" ht="15" hidden="false" customHeight="false" outlineLevel="0" collapsed="false">
      <c r="A12" s="1" t="str">
        <f aca="false">INDEX(paste_data_here!A:A,(ROW()-2)*5+4)</f>
        <v>CC(C)=O</v>
      </c>
      <c r="B12" s="1" t="n">
        <f aca="false">INDEX(paste_data_here!B:B,(ROW()-2)*5+4)</f>
        <v>0.50858474</v>
      </c>
      <c r="C12" s="1" t="n">
        <f aca="false">INDEX(paste_data_here!C:C,(ROW()-2)*5+4)</f>
        <v>-0.68971837</v>
      </c>
      <c r="D12" s="1" t="n">
        <f aca="false">INDEX(paste_data_here!D:D,(ROW()-2)*5+4)</f>
        <v>2.66304625546652</v>
      </c>
      <c r="E12" s="1" t="n">
        <f aca="false">INDEX(paste_data_here!E:E,(ROW()-2)*5+4)</f>
        <v>-0.68319685</v>
      </c>
      <c r="F12" s="1" t="n">
        <f aca="false">INDEX(paste_data_here!F:F,(ROW()-2)*5+4)</f>
        <v>-1.6903560861336</v>
      </c>
      <c r="G12" s="1" t="n">
        <f aca="false">RANK(E12,E:E)</f>
        <v>40</v>
      </c>
      <c r="H12" s="1" t="n">
        <f aca="false">RANK(F12,F:F)</f>
        <v>11</v>
      </c>
      <c r="I12" s="1" t="n">
        <f aca="false">ABS(F12-E12)</f>
        <v>1.0071592361336</v>
      </c>
      <c r="J12" s="1" t="n">
        <f aca="false">I12^2</f>
        <v>1.01436972692922</v>
      </c>
    </row>
    <row r="13" customFormat="false" ht="15" hidden="false" customHeight="false" outlineLevel="0" collapsed="false">
      <c r="A13" s="1" t="str">
        <f aca="false">INDEX(paste_data_here!A:A,(ROW()-2)*5+4)</f>
        <v>CC(C)Br</v>
      </c>
      <c r="B13" s="1" t="n">
        <f aca="false">INDEX(paste_data_here!B:B,(ROW()-2)*5+4)</f>
        <v>0.53366286</v>
      </c>
      <c r="C13" s="1" t="n">
        <f aca="false">INDEX(paste_data_here!C:C,(ROW()-2)*5+4)</f>
        <v>-0.70921266</v>
      </c>
      <c r="D13" s="1" t="n">
        <f aca="false">INDEX(paste_data_here!D:D,(ROW()-2)*5+4)</f>
        <v>2.18136257886714</v>
      </c>
      <c r="E13" s="1" t="n">
        <f aca="false">INDEX(paste_data_here!E:E,(ROW()-2)*5+4)</f>
        <v>-0.892818376</v>
      </c>
      <c r="F13" s="1" t="n">
        <f aca="false">INDEX(paste_data_here!F:F,(ROW()-2)*5+4)</f>
        <v>-1.2893360807716</v>
      </c>
      <c r="G13" s="1" t="n">
        <f aca="false">RANK(E13,E:E)</f>
        <v>45</v>
      </c>
      <c r="H13" s="1" t="n">
        <f aca="false">RANK(F13,F:F)</f>
        <v>3</v>
      </c>
      <c r="I13" s="1" t="n">
        <f aca="false">ABS(F13-E13)</f>
        <v>0.396517704771596</v>
      </c>
      <c r="J13" s="1" t="n">
        <f aca="false">I13^2</f>
        <v>0.157226290197334</v>
      </c>
    </row>
    <row r="14" customFormat="false" ht="15" hidden="false" customHeight="false" outlineLevel="0" collapsed="false">
      <c r="A14" s="1" t="str">
        <f aca="false">INDEX(paste_data_here!A:A,(ROW()-2)*5+4)</f>
        <v>CC(C)C(C)O</v>
      </c>
      <c r="B14" s="1" t="n">
        <f aca="false">INDEX(paste_data_here!B:B,(ROW()-2)*5+4)</f>
        <v>0.41306457</v>
      </c>
      <c r="C14" s="1" t="n">
        <f aca="false">INDEX(paste_data_here!C:C,(ROW()-2)*5+4)</f>
        <v>-0.769754</v>
      </c>
      <c r="D14" s="1" t="n">
        <f aca="false">INDEX(paste_data_here!D:D,(ROW()-2)*5+4)</f>
        <v>2.10244858088016</v>
      </c>
      <c r="E14" s="1" t="n">
        <f aca="false">INDEX(paste_data_here!E:E,(ROW()-2)*5+4)</f>
        <v>0.516410002</v>
      </c>
      <c r="F14" s="1" t="n">
        <f aca="false">INDEX(paste_data_here!F:F,(ROW()-2)*5+4)</f>
        <v>-1.53383176078094</v>
      </c>
      <c r="G14" s="1" t="n">
        <f aca="false">RANK(E14,E:E)</f>
        <v>15</v>
      </c>
      <c r="H14" s="1" t="n">
        <f aca="false">RANK(F14,F:F)</f>
        <v>9</v>
      </c>
      <c r="I14" s="1" t="n">
        <f aca="false">ABS(F14-E14)</f>
        <v>2.05024176278094</v>
      </c>
      <c r="J14" s="1" t="n">
        <f aca="false">I14^2</f>
        <v>4.20349128585109</v>
      </c>
    </row>
    <row r="15" customFormat="false" ht="15" hidden="false" customHeight="false" outlineLevel="0" collapsed="false">
      <c r="A15" s="1" t="str">
        <f aca="false">INDEX(paste_data_here!A:A,(ROW()-2)*5+4)</f>
        <v>CC(C)CC(C)=O</v>
      </c>
      <c r="B15" s="1" t="n">
        <f aca="false">INDEX(paste_data_here!B:B,(ROW()-2)*5+4)</f>
        <v>0.036471207</v>
      </c>
      <c r="C15" s="1" t="n">
        <f aca="false">INDEX(paste_data_here!C:C,(ROW()-2)*5+4)</f>
        <v>-0.96519357</v>
      </c>
      <c r="D15" s="1" t="n">
        <f aca="false">INDEX(paste_data_here!D:D,(ROW()-2)*5+4)</f>
        <v>2.22380302949609</v>
      </c>
      <c r="E15" s="1" t="n">
        <f aca="false">INDEX(paste_data_here!E:E,(ROW()-2)*5+4)</f>
        <v>-0.699165253</v>
      </c>
      <c r="F15" s="1" t="n">
        <f aca="false">INDEX(paste_data_here!F:F,(ROW()-2)*5+4)</f>
        <v>-2.68629647112278</v>
      </c>
      <c r="G15" s="1" t="n">
        <f aca="false">RANK(E15,E:E)</f>
        <v>42</v>
      </c>
      <c r="H15" s="1" t="n">
        <f aca="false">RANK(F15,F:F)</f>
        <v>29</v>
      </c>
      <c r="I15" s="1" t="n">
        <f aca="false">ABS(F15-E15)</f>
        <v>1.98713121812278</v>
      </c>
      <c r="J15" s="1" t="n">
        <f aca="false">I15^2</f>
        <v>3.94869047803814</v>
      </c>
    </row>
    <row r="16" customFormat="false" ht="15" hidden="false" customHeight="false" outlineLevel="0" collapsed="false">
      <c r="A16" s="1" t="str">
        <f aca="false">INDEX(paste_data_here!A:A,(ROW()-2)*5+4)</f>
        <v>CC(C)CCO</v>
      </c>
      <c r="B16" s="1" t="n">
        <f aca="false">INDEX(paste_data_here!B:B,(ROW()-2)*5+4)</f>
        <v>0.10721463</v>
      </c>
      <c r="C16" s="1" t="n">
        <f aca="false">INDEX(paste_data_here!C:C,(ROW()-2)*5+4)</f>
        <v>-0.91675466</v>
      </c>
      <c r="D16" s="1" t="n">
        <f aca="false">INDEX(paste_data_here!D:D,(ROW()-2)*5+4)</f>
        <v>2.77256936836847</v>
      </c>
      <c r="E16" s="1" t="n">
        <f aca="false">INDEX(paste_data_here!E:E,(ROW()-2)*5+4)</f>
        <v>3.496507561</v>
      </c>
      <c r="F16" s="1" t="n">
        <f aca="false">INDEX(paste_data_here!F:F,(ROW()-2)*5+4)</f>
        <v>-3.09985487101264</v>
      </c>
      <c r="G16" s="1" t="n">
        <f aca="false">RANK(E16,E:E)</f>
        <v>1</v>
      </c>
      <c r="H16" s="1" t="n">
        <f aca="false">RANK(F16,F:F)</f>
        <v>34</v>
      </c>
      <c r="I16" s="1" t="n">
        <f aca="false">ABS(F16-E16)</f>
        <v>6.59636243201264</v>
      </c>
      <c r="J16" s="1" t="n">
        <f aca="false">I16^2</f>
        <v>43.5119973344677</v>
      </c>
    </row>
    <row r="17" customFormat="false" ht="15" hidden="false" customHeight="false" outlineLevel="0" collapsed="false">
      <c r="A17" s="1" t="str">
        <f aca="false">INDEX(paste_data_here!A:A,(ROW()-2)*5+4)</f>
        <v>CC(C)CO</v>
      </c>
      <c r="B17" s="1" t="n">
        <f aca="false">INDEX(paste_data_here!B:B,(ROW()-2)*5+4)</f>
        <v>-0.0073155425</v>
      </c>
      <c r="C17" s="1" t="n">
        <f aca="false">INDEX(paste_data_here!C:C,(ROW()-2)*5+4)</f>
        <v>-1.0167544</v>
      </c>
      <c r="D17" s="1" t="n">
        <f aca="false">INDEX(paste_data_here!D:D,(ROW()-2)*5+4)</f>
        <v>2.18773397224793</v>
      </c>
      <c r="E17" s="1" t="n">
        <f aca="false">INDEX(paste_data_here!E:E,(ROW()-2)*5+4)</f>
        <v>0.904218151</v>
      </c>
      <c r="F17" s="1" t="n">
        <f aca="false">INDEX(paste_data_here!F:F,(ROW()-2)*5+4)</f>
        <v>-2.84143339244261</v>
      </c>
      <c r="G17" s="1" t="n">
        <f aca="false">RANK(E17,E:E)</f>
        <v>8</v>
      </c>
      <c r="H17" s="1" t="n">
        <f aca="false">RANK(F17,F:F)</f>
        <v>31</v>
      </c>
      <c r="I17" s="1" t="n">
        <f aca="false">ABS(F17-E17)</f>
        <v>3.74565154344261</v>
      </c>
      <c r="J17" s="1" t="n">
        <f aca="false">I17^2</f>
        <v>14.029905484894</v>
      </c>
    </row>
    <row r="18" customFormat="false" ht="15" hidden="false" customHeight="false" outlineLevel="0" collapsed="false">
      <c r="A18" s="1" t="str">
        <f aca="false">INDEX(paste_data_here!A:A,(ROW()-2)*5+4)</f>
        <v>CC(C)I</v>
      </c>
      <c r="B18" s="1" t="n">
        <f aca="false">INDEX(paste_data_here!B:B,(ROW()-2)*5+4)</f>
        <v>0.23052913</v>
      </c>
      <c r="C18" s="1" t="n">
        <f aca="false">INDEX(paste_data_here!C:C,(ROW()-2)*5+4)</f>
        <v>-0.8441573</v>
      </c>
      <c r="D18" s="1" t="n">
        <f aca="false">INDEX(paste_data_here!D:D,(ROW()-2)*5+4)</f>
        <v>2.08986961261308</v>
      </c>
      <c r="E18" s="1" t="n">
        <f aca="false">INDEX(paste_data_here!E:E,(ROW()-2)*5+4)</f>
        <v>-0.675307262</v>
      </c>
      <c r="F18" s="1" t="n">
        <f aca="false">INDEX(paste_data_here!F:F,(ROW()-2)*5+4)</f>
        <v>-1.95213422171278</v>
      </c>
      <c r="G18" s="1" t="n">
        <f aca="false">RANK(E18,E:E)</f>
        <v>39</v>
      </c>
      <c r="H18" s="1" t="n">
        <f aca="false">RANK(F18,F:F)</f>
        <v>14</v>
      </c>
      <c r="I18" s="1" t="n">
        <f aca="false">ABS(F18-E18)</f>
        <v>1.27682695971278</v>
      </c>
      <c r="J18" s="1" t="n">
        <f aca="false">I18^2</f>
        <v>1.63028708504938</v>
      </c>
    </row>
    <row r="19" customFormat="false" ht="15" hidden="false" customHeight="false" outlineLevel="0" collapsed="false">
      <c r="A19" s="1" t="str">
        <f aca="false">INDEX(paste_data_here!A:A,(ROW()-2)*5+4)</f>
        <v>CC(C)OB(OC(C)C)OC(C)C</v>
      </c>
      <c r="B19" s="1" t="n">
        <f aca="false">INDEX(paste_data_here!B:B,(ROW()-2)*5+4)</f>
        <v>0.053190883</v>
      </c>
      <c r="C19" s="1" t="n">
        <f aca="false">INDEX(paste_data_here!C:C,(ROW()-2)*5+4)</f>
        <v>-0.9615857</v>
      </c>
      <c r="D19" s="1" t="n">
        <f aca="false">INDEX(paste_data_here!D:D,(ROW()-2)*5+4)</f>
        <v>1.85639589873995</v>
      </c>
      <c r="E19" s="1" t="n">
        <f aca="false">INDEX(paste_data_here!E:E,(ROW()-2)*5+4)</f>
        <v>-1.008680181</v>
      </c>
      <c r="F19" s="1" t="n">
        <f aca="false">INDEX(paste_data_here!F:F,(ROW()-2)*5+4)</f>
        <v>-2.20469000834855</v>
      </c>
      <c r="G19" s="1" t="n">
        <f aca="false">RANK(E19,E:E)</f>
        <v>49</v>
      </c>
      <c r="H19" s="1" t="n">
        <f aca="false">RANK(F19,F:F)</f>
        <v>18</v>
      </c>
      <c r="I19" s="1" t="n">
        <f aca="false">ABS(F19-E19)</f>
        <v>1.19600982734855</v>
      </c>
      <c r="J19" s="1" t="n">
        <f aca="false">I19^2</f>
        <v>1.43043950711431</v>
      </c>
    </row>
    <row r="20" customFormat="false" ht="15" hidden="false" customHeight="false" outlineLevel="0" collapsed="false">
      <c r="A20" s="1" t="str">
        <f aca="false">INDEX(paste_data_here!A:A,(ROW()-2)*5+4)</f>
        <v>Cc1ccc(O)cc1</v>
      </c>
      <c r="B20" s="1" t="n">
        <f aca="false">INDEX(paste_data_here!B:B,(ROW()-2)*5+4)</f>
        <v>0.5171015</v>
      </c>
      <c r="C20" s="1" t="n">
        <f aca="false">INDEX(paste_data_here!C:C,(ROW()-2)*5+4)</f>
        <v>-0.6745865</v>
      </c>
      <c r="D20" s="1" t="n">
        <f aca="false">INDEX(paste_data_here!D:D,(ROW()-2)*5+4)</f>
        <v>2.02356357135104</v>
      </c>
      <c r="E20" s="1" t="n">
        <f aca="false">INDEX(paste_data_here!E:E,(ROW()-2)*5+4)</f>
        <v>1.187843422</v>
      </c>
      <c r="F20" s="1" t="n">
        <f aca="false">INDEX(paste_data_here!F:F,(ROW()-2)*5+4)</f>
        <v>-1.07859625255815</v>
      </c>
      <c r="G20" s="1" t="n">
        <f aca="false">RANK(E20,E:E)</f>
        <v>6</v>
      </c>
      <c r="H20" s="1" t="n">
        <f aca="false">RANK(F20,F:F)</f>
        <v>2</v>
      </c>
      <c r="I20" s="1" t="n">
        <f aca="false">ABS(F20-E20)</f>
        <v>2.26643967455815</v>
      </c>
      <c r="J20" s="1" t="n">
        <f aca="false">I20^2</f>
        <v>5.13674879841126</v>
      </c>
    </row>
    <row r="21" customFormat="false" ht="15" hidden="false" customHeight="false" outlineLevel="0" collapsed="false">
      <c r="A21" s="1" t="str">
        <f aca="false">INDEX(paste_data_here!A:A,(ROW()-2)*5+4)</f>
        <v>Cc1cccc(c1)C#N</v>
      </c>
      <c r="B21" s="1" t="n">
        <f aca="false">INDEX(paste_data_here!B:B,(ROW()-2)*5+4)</f>
        <v>-1.2391611</v>
      </c>
      <c r="C21" s="1" t="n">
        <f aca="false">INDEX(paste_data_here!C:C,(ROW()-2)*5+4)</f>
        <v>-1.8188508</v>
      </c>
      <c r="D21" s="1" t="n">
        <f aca="false">INDEX(paste_data_here!D:D,(ROW()-2)*5+4)</f>
        <v>1.80664631182547</v>
      </c>
      <c r="E21" s="1" t="n">
        <f aca="false">INDEX(paste_data_here!E:E,(ROW()-2)*5+4)</f>
        <v>-0.572701027</v>
      </c>
      <c r="F21" s="1" t="n">
        <f aca="false">INDEX(paste_data_here!F:F,(ROW()-2)*5+4)</f>
        <v>-5.76325215867138</v>
      </c>
      <c r="G21" s="1" t="n">
        <f aca="false">RANK(E21,E:E)</f>
        <v>36</v>
      </c>
      <c r="H21" s="1" t="n">
        <f aca="false">RANK(F21,F:F)</f>
        <v>51</v>
      </c>
      <c r="I21" s="1" t="n">
        <f aca="false">ABS(F21-E21)</f>
        <v>5.19055113167138</v>
      </c>
      <c r="J21" s="1" t="n">
        <f aca="false">I21^2</f>
        <v>26.9418210504951</v>
      </c>
    </row>
    <row r="22" customFormat="false" ht="15" hidden="false" customHeight="false" outlineLevel="0" collapsed="false">
      <c r="A22" s="1" t="str">
        <f aca="false">INDEX(paste_data_here!A:A,(ROW()-2)*5+4)</f>
        <v>Cc1cccc(F)c1</v>
      </c>
      <c r="B22" s="1" t="n">
        <f aca="false">INDEX(paste_data_here!B:B,(ROW()-2)*5+4)</f>
        <v>-0.0007201843</v>
      </c>
      <c r="C22" s="1" t="n">
        <f aca="false">INDEX(paste_data_here!C:C,(ROW()-2)*5+4)</f>
        <v>-0.9441682</v>
      </c>
      <c r="D22" s="1" t="n">
        <f aca="false">INDEX(paste_data_here!D:D,(ROW()-2)*5+4)</f>
        <v>2.1528028805089</v>
      </c>
      <c r="E22" s="1" t="n">
        <f aca="false">INDEX(paste_data_here!E:E,(ROW()-2)*5+4)</f>
        <v>-0.731888009</v>
      </c>
      <c r="F22" s="1" t="n">
        <f aca="false">INDEX(paste_data_here!F:F,(ROW()-2)*5+4)</f>
        <v>-2.58870922199319</v>
      </c>
      <c r="G22" s="1" t="n">
        <f aca="false">RANK(E22,E:E)</f>
        <v>43</v>
      </c>
      <c r="H22" s="1" t="n">
        <f aca="false">RANK(F22,F:F)</f>
        <v>25</v>
      </c>
      <c r="I22" s="1" t="n">
        <f aca="false">ABS(F22-E22)</f>
        <v>1.85682121299319</v>
      </c>
      <c r="J22" s="1" t="n">
        <f aca="false">I22^2</f>
        <v>3.44778501702149</v>
      </c>
    </row>
    <row r="23" customFormat="false" ht="15" hidden="false" customHeight="false" outlineLevel="0" collapsed="false">
      <c r="A23" s="1" t="str">
        <f aca="false">INDEX(paste_data_here!A:A,(ROW()-2)*5+4)</f>
        <v>Cc1cccc(N)c1</v>
      </c>
      <c r="B23" s="1" t="n">
        <f aca="false">INDEX(paste_data_here!B:B,(ROW()-2)*5+4)</f>
        <v>0.077732325</v>
      </c>
      <c r="C23" s="1" t="n">
        <f aca="false">INDEX(paste_data_here!C:C,(ROW()-2)*5+4)</f>
        <v>-0.9247507</v>
      </c>
      <c r="D23" s="1" t="n">
        <f aca="false">INDEX(paste_data_here!D:D,(ROW()-2)*5+4)</f>
        <v>1.68685117258312</v>
      </c>
      <c r="E23" s="1" t="n">
        <f aca="false">INDEX(paste_data_here!E:E,(ROW()-2)*5+4)</f>
        <v>-0.583396317</v>
      </c>
      <c r="F23" s="1" t="n">
        <f aca="false">INDEX(paste_data_here!F:F,(ROW()-2)*5+4)</f>
        <v>-1.88656931350281</v>
      </c>
      <c r="G23" s="1" t="n">
        <f aca="false">RANK(E23,E:E)</f>
        <v>37</v>
      </c>
      <c r="H23" s="1" t="n">
        <f aca="false">RANK(F23,F:F)</f>
        <v>12</v>
      </c>
      <c r="I23" s="1" t="n">
        <f aca="false">ABS(F23-E23)</f>
        <v>1.30317299650281</v>
      </c>
      <c r="J23" s="1" t="n">
        <f aca="false">I23^2</f>
        <v>1.69825985881411</v>
      </c>
    </row>
    <row r="24" customFormat="false" ht="15" hidden="false" customHeight="false" outlineLevel="0" collapsed="false">
      <c r="A24" s="1" t="str">
        <f aca="false">INDEX(paste_data_here!A:A,(ROW()-2)*5+4)</f>
        <v>CC1CCCCC1=O</v>
      </c>
      <c r="B24" s="1" t="n">
        <f aca="false">INDEX(paste_data_here!B:B,(ROW()-2)*5+4)</f>
        <v>-0.20820224</v>
      </c>
      <c r="C24" s="1" t="n">
        <f aca="false">INDEX(paste_data_here!C:C,(ROW()-2)*5+4)</f>
        <v>-1.0580294</v>
      </c>
      <c r="D24" s="1" t="n">
        <f aca="false">INDEX(paste_data_here!D:D,(ROW()-2)*5+4)</f>
        <v>2.22381718664994</v>
      </c>
      <c r="E24" s="1" t="n">
        <f aca="false">INDEX(paste_data_here!E:E,(ROW()-2)*5+4)</f>
        <v>0.340748793</v>
      </c>
      <c r="F24" s="1" t="n">
        <f aca="false">INDEX(paste_data_here!F:F,(ROW()-2)*5+4)</f>
        <v>-3.26103096276089</v>
      </c>
      <c r="G24" s="1" t="n">
        <f aca="false">RANK(E24,E:E)</f>
        <v>18</v>
      </c>
      <c r="H24" s="1" t="n">
        <f aca="false">RANK(F24,F:F)</f>
        <v>38</v>
      </c>
      <c r="I24" s="1" t="n">
        <f aca="false">ABS(F24-E24)</f>
        <v>3.60177975576089</v>
      </c>
      <c r="J24" s="1" t="n">
        <f aca="false">I24^2</f>
        <v>12.972817409009</v>
      </c>
    </row>
    <row r="25" customFormat="false" ht="15" hidden="false" customHeight="false" outlineLevel="0" collapsed="false">
      <c r="A25" s="1" t="str">
        <f aca="false">INDEX(paste_data_here!A:A,(ROW()-2)*5+4)</f>
        <v>Cc1ccccc1F</v>
      </c>
      <c r="B25" s="1" t="n">
        <f aca="false">INDEX(paste_data_here!B:B,(ROW()-2)*5+4)</f>
        <v>0.009733383</v>
      </c>
      <c r="C25" s="1" t="n">
        <f aca="false">INDEX(paste_data_here!C:C,(ROW()-2)*5+4)</f>
        <v>-0.9243378</v>
      </c>
      <c r="D25" s="1" t="n">
        <f aca="false">INDEX(paste_data_here!D:D,(ROW()-2)*5+4)</f>
        <v>2.1528028805089</v>
      </c>
      <c r="E25" s="1" t="n">
        <f aca="false">INDEX(paste_data_here!E:E,(ROW()-2)*5+4)</f>
        <v>-0.620826519</v>
      </c>
      <c r="F25" s="1" t="n">
        <f aca="false">INDEX(paste_data_here!F:F,(ROW()-2)*5+4)</f>
        <v>-2.52100477537099</v>
      </c>
      <c r="G25" s="1" t="n">
        <f aca="false">RANK(E25,E:E)</f>
        <v>38</v>
      </c>
      <c r="H25" s="1" t="n">
        <f aca="false">RANK(F25,F:F)</f>
        <v>23</v>
      </c>
      <c r="I25" s="1" t="n">
        <f aca="false">ABS(F25-E25)</f>
        <v>1.90017825637099</v>
      </c>
      <c r="J25" s="1" t="n">
        <f aca="false">I25^2</f>
        <v>3.61067740598508</v>
      </c>
    </row>
    <row r="26" customFormat="false" ht="15" hidden="false" customHeight="false" outlineLevel="0" collapsed="false">
      <c r="A26" s="1" t="str">
        <f aca="false">INDEX(paste_data_here!A:A,(ROW()-2)*5+4)</f>
        <v>CCC(=O)CC</v>
      </c>
      <c r="B26" s="1" t="n">
        <f aca="false">INDEX(paste_data_here!B:B,(ROW()-2)*5+4)</f>
        <v>-0.2006629</v>
      </c>
      <c r="C26" s="1" t="n">
        <f aca="false">INDEX(paste_data_here!C:C,(ROW()-2)*5+4)</f>
        <v>-1.056026</v>
      </c>
      <c r="D26" s="1" t="n">
        <f aca="false">INDEX(paste_data_here!D:D,(ROW()-2)*5+4)</f>
        <v>2.12096950886137</v>
      </c>
      <c r="E26" s="1" t="n">
        <f aca="false">INDEX(paste_data_here!E:E,(ROW()-2)*5+4)</f>
        <v>-1.015282681</v>
      </c>
      <c r="F26" s="1" t="n">
        <f aca="false">INDEX(paste_data_here!F:F,(ROW()-2)*5+4)</f>
        <v>-3.1073847755903</v>
      </c>
      <c r="G26" s="1" t="n">
        <f aca="false">RANK(E26,E:E)</f>
        <v>50</v>
      </c>
      <c r="H26" s="1" t="n">
        <f aca="false">RANK(F26,F:F)</f>
        <v>35</v>
      </c>
      <c r="I26" s="1" t="n">
        <f aca="false">ABS(F26-E26)</f>
        <v>2.0921020945903</v>
      </c>
      <c r="J26" s="1" t="n">
        <f aca="false">I26^2</f>
        <v>4.3768911741891</v>
      </c>
    </row>
    <row r="27" customFormat="false" ht="15" hidden="false" customHeight="false" outlineLevel="0" collapsed="false">
      <c r="A27" s="1" t="str">
        <f aca="false">INDEX(paste_data_here!A:A,(ROW()-2)*5+4)</f>
        <v>CCC(C)(C)S</v>
      </c>
      <c r="B27" s="1" t="n">
        <f aca="false">INDEX(paste_data_here!B:B,(ROW()-2)*5+4)</f>
        <v>-0.16229291</v>
      </c>
      <c r="C27" s="1" t="n">
        <f aca="false">INDEX(paste_data_here!C:C,(ROW()-2)*5+4)</f>
        <v>-1.0484354</v>
      </c>
      <c r="D27" s="1" t="n">
        <f aca="false">INDEX(paste_data_here!D:D,(ROW()-2)*5+4)</f>
        <v>2.22381718664994</v>
      </c>
      <c r="E27" s="1" t="n">
        <f aca="false">INDEX(paste_data_here!E:E,(ROW()-2)*5+4)</f>
        <v>-0.553385238</v>
      </c>
      <c r="F27" s="1" t="n">
        <f aca="false">INDEX(paste_data_here!F:F,(ROW()-2)*5+4)</f>
        <v>-3.17536340005034</v>
      </c>
      <c r="G27" s="1" t="n">
        <f aca="false">RANK(E27,E:E)</f>
        <v>35</v>
      </c>
      <c r="H27" s="1" t="n">
        <f aca="false">RANK(F27,F:F)</f>
        <v>36</v>
      </c>
      <c r="I27" s="1" t="n">
        <f aca="false">ABS(F27-E27)</f>
        <v>2.62197816205034</v>
      </c>
      <c r="J27" s="1" t="n">
        <f aca="false">I27^2</f>
        <v>6.87476948226889</v>
      </c>
    </row>
    <row r="28" customFormat="false" ht="15" hidden="false" customHeight="false" outlineLevel="0" collapsed="false">
      <c r="A28" s="1" t="str">
        <f aca="false">INDEX(paste_data_here!A:A,(ROW()-2)*5+4)</f>
        <v>CCC(C)CC(O)CC</v>
      </c>
      <c r="B28" s="1" t="n">
        <f aca="false">INDEX(paste_data_here!B:B,(ROW()-2)*5+4)</f>
        <v>0.11576362</v>
      </c>
      <c r="C28" s="1" t="n">
        <f aca="false">INDEX(paste_data_here!C:C,(ROW()-2)*5+4)</f>
        <v>-0.8818721</v>
      </c>
      <c r="D28" s="1" t="n">
        <f aca="false">INDEX(paste_data_here!D:D,(ROW()-2)*5+4)</f>
        <v>2.22381718664994</v>
      </c>
      <c r="E28" s="1" t="n">
        <f aca="false">INDEX(paste_data_here!E:E,(ROW()-2)*5+4)</f>
        <v>0.067004229</v>
      </c>
      <c r="F28" s="1" t="n">
        <f aca="false">INDEX(paste_data_here!F:F,(ROW()-2)*5+4)</f>
        <v>-2.34924195465192</v>
      </c>
      <c r="G28" s="1" t="n">
        <f aca="false">RANK(E28,E:E)</f>
        <v>22</v>
      </c>
      <c r="H28" s="1" t="n">
        <f aca="false">RANK(F28,F:F)</f>
        <v>20</v>
      </c>
      <c r="I28" s="1" t="n">
        <f aca="false">ABS(F28-E28)</f>
        <v>2.41624618365192</v>
      </c>
      <c r="J28" s="1" t="n">
        <f aca="false">I28^2</f>
        <v>5.83824562001245</v>
      </c>
    </row>
    <row r="29" customFormat="false" ht="15" hidden="false" customHeight="false" outlineLevel="0" collapsed="false">
      <c r="A29" s="1" t="str">
        <f aca="false">INDEX(paste_data_here!A:A,(ROW()-2)*5+4)</f>
        <v>CCC(O)CC</v>
      </c>
      <c r="B29" s="1" t="n">
        <f aca="false">INDEX(paste_data_here!B:B,(ROW()-2)*5+4)</f>
        <v>-0.30899492</v>
      </c>
      <c r="C29" s="1" t="n">
        <f aca="false">INDEX(paste_data_here!C:C,(ROW()-2)*5+4)</f>
        <v>-1.1714343</v>
      </c>
      <c r="D29" s="1" t="n">
        <f aca="false">INDEX(paste_data_here!D:D,(ROW()-2)*5+4)</f>
        <v>2.10441777356509</v>
      </c>
      <c r="E29" s="1" t="n">
        <f aca="false">INDEX(paste_data_here!E:E,(ROW()-2)*5+4)</f>
        <v>0.484892242</v>
      </c>
      <c r="F29" s="1" t="n">
        <f aca="false">INDEX(paste_data_here!F:F,(ROW()-2)*5+4)</f>
        <v>-3.53253394013594</v>
      </c>
      <c r="G29" s="1" t="n">
        <f aca="false">RANK(E29,E:E)</f>
        <v>16</v>
      </c>
      <c r="H29" s="1" t="n">
        <f aca="false">RANK(F29,F:F)</f>
        <v>44</v>
      </c>
      <c r="I29" s="1" t="n">
        <f aca="false">ABS(F29-E29)</f>
        <v>4.01742618213594</v>
      </c>
      <c r="J29" s="1" t="n">
        <f aca="false">I29^2</f>
        <v>16.1397131289113</v>
      </c>
    </row>
    <row r="30" customFormat="false" ht="15" hidden="false" customHeight="false" outlineLevel="0" collapsed="false">
      <c r="A30" s="1" t="str">
        <f aca="false">INDEX(paste_data_here!A:A,(ROW()-2)*5+4)</f>
        <v>CCc1ccccc1</v>
      </c>
      <c r="B30" s="1" t="n">
        <f aca="false">INDEX(paste_data_here!B:B,(ROW()-2)*5+4)</f>
        <v>0.2821343</v>
      </c>
      <c r="C30" s="1" t="n">
        <f aca="false">INDEX(paste_data_here!C:C,(ROW()-2)*5+4)</f>
        <v>-0.81560445</v>
      </c>
      <c r="D30" s="1" t="n">
        <f aca="false">INDEX(paste_data_here!D:D,(ROW()-2)*5+4)</f>
        <v>2.28672753343953</v>
      </c>
      <c r="E30" s="1" t="n">
        <f aca="false">INDEX(paste_data_here!E:E,(ROW()-2)*5+4)</f>
        <v>-0.424647928</v>
      </c>
      <c r="F30" s="1" t="n">
        <f aca="false">INDEX(paste_data_here!F:F,(ROW()-2)*5+4)</f>
        <v>-2.01491705061053</v>
      </c>
      <c r="G30" s="1" t="n">
        <f aca="false">RANK(E30,E:E)</f>
        <v>34</v>
      </c>
      <c r="H30" s="1" t="n">
        <f aca="false">RANK(F30,F:F)</f>
        <v>16</v>
      </c>
      <c r="I30" s="1" t="n">
        <f aca="false">ABS(F30-E30)</f>
        <v>1.59026912261053</v>
      </c>
      <c r="J30" s="1" t="n">
        <f aca="false">I30^2</f>
        <v>2.52895588232846</v>
      </c>
    </row>
    <row r="31" customFormat="false" ht="15" hidden="false" customHeight="false" outlineLevel="0" collapsed="false">
      <c r="A31" s="1" t="str">
        <f aca="false">INDEX(paste_data_here!A:A,(ROW()-2)*5+4)</f>
        <v>CCCC(Cl)=O</v>
      </c>
      <c r="B31" s="1" t="n">
        <f aca="false">INDEX(paste_data_here!B:B,(ROW()-2)*5+4)</f>
        <v>-0.43046954</v>
      </c>
      <c r="C31" s="1" t="n">
        <f aca="false">INDEX(paste_data_here!C:C,(ROW()-2)*5+4)</f>
        <v>-1.1439356</v>
      </c>
      <c r="D31" s="1" t="n">
        <f aca="false">INDEX(paste_data_here!D:D,(ROW()-2)*5+4)</f>
        <v>1.93304744871234</v>
      </c>
      <c r="E31" s="1" t="n">
        <f aca="false">INDEX(paste_data_here!E:E,(ROW()-2)*5+4)</f>
        <v>-1.102018082</v>
      </c>
      <c r="F31" s="1" t="n">
        <f aca="false">INDEX(paste_data_here!F:F,(ROW()-2)*5+4)</f>
        <v>-3.36382129955713</v>
      </c>
      <c r="G31" s="1" t="n">
        <f aca="false">RANK(E31,E:E)</f>
        <v>52</v>
      </c>
      <c r="H31" s="1" t="n">
        <f aca="false">RANK(F31,F:F)</f>
        <v>42</v>
      </c>
      <c r="I31" s="1" t="n">
        <f aca="false">ABS(F31-E31)</f>
        <v>2.26180321755713</v>
      </c>
      <c r="J31" s="1" t="n">
        <f aca="false">I31^2</f>
        <v>5.1157537949518</v>
      </c>
    </row>
    <row r="32" customFormat="false" ht="15" hidden="false" customHeight="false" outlineLevel="0" collapsed="false">
      <c r="A32" s="1" t="str">
        <f aca="false">INDEX(paste_data_here!A:A,(ROW()-2)*5+4)</f>
        <v>CCCc1ccccc1N</v>
      </c>
      <c r="B32" s="1" t="n">
        <f aca="false">INDEX(paste_data_here!B:B,(ROW()-2)*5+4)</f>
        <v>-0.114017785</v>
      </c>
      <c r="C32" s="1" t="n">
        <f aca="false">INDEX(paste_data_here!C:C,(ROW()-2)*5+4)</f>
        <v>-0.9911421</v>
      </c>
      <c r="D32" s="1" t="n">
        <f aca="false">INDEX(paste_data_here!D:D,(ROW()-2)*5+4)</f>
        <v>1.53617456175182</v>
      </c>
      <c r="E32" s="1" t="n">
        <f aca="false">INDEX(paste_data_here!E:E,(ROW()-2)*5+4)</f>
        <v>-0.99479296</v>
      </c>
      <c r="F32" s="1" t="n">
        <f aca="false">INDEX(paste_data_here!F:F,(ROW()-2)*5+4)</f>
        <v>-2.08327084466629</v>
      </c>
      <c r="G32" s="1" t="n">
        <f aca="false">RANK(E32,E:E)</f>
        <v>47</v>
      </c>
      <c r="H32" s="1" t="n">
        <f aca="false">RANK(F32,F:F)</f>
        <v>17</v>
      </c>
      <c r="I32" s="1" t="n">
        <f aca="false">ABS(F32-E32)</f>
        <v>1.08847788466629</v>
      </c>
      <c r="J32" s="1" t="n">
        <f aca="false">I32^2</f>
        <v>1.18478410540759</v>
      </c>
    </row>
    <row r="33" customFormat="false" ht="15" hidden="false" customHeight="false" outlineLevel="0" collapsed="false">
      <c r="A33" s="1" t="str">
        <f aca="false">INDEX(paste_data_here!A:A,(ROW()-2)*5+4)</f>
        <v>CCCCC#N</v>
      </c>
      <c r="B33" s="1" t="n">
        <f aca="false">INDEX(paste_data_here!B:B,(ROW()-2)*5+4)</f>
        <v>-0.091884926</v>
      </c>
      <c r="C33" s="1" t="n">
        <f aca="false">INDEX(paste_data_here!C:C,(ROW()-2)*5+4)</f>
        <v>-1.0289831</v>
      </c>
      <c r="D33" s="1" t="n">
        <f aca="false">INDEX(paste_data_here!D:D,(ROW()-2)*5+4)</f>
        <v>1.87707141070645</v>
      </c>
      <c r="E33" s="1" t="n">
        <f aca="false">INDEX(paste_data_here!E:E,(ROW()-2)*5+4)</f>
        <v>-1.00103196</v>
      </c>
      <c r="F33" s="1" t="n">
        <f aca="false">INDEX(paste_data_here!F:F,(ROW()-2)*5+4)</f>
        <v>-2.57600963882121</v>
      </c>
      <c r="G33" s="1" t="n">
        <f aca="false">RANK(E33,E:E)</f>
        <v>48</v>
      </c>
      <c r="H33" s="1" t="n">
        <f aca="false">RANK(F33,F:F)</f>
        <v>24</v>
      </c>
      <c r="I33" s="1" t="n">
        <f aca="false">ABS(F33-E33)</f>
        <v>1.57497767882121</v>
      </c>
      <c r="J33" s="1" t="n">
        <f aca="false">I33^2</f>
        <v>2.48055468878504</v>
      </c>
    </row>
    <row r="34" customFormat="false" ht="15" hidden="false" customHeight="false" outlineLevel="0" collapsed="false">
      <c r="A34" s="1" t="str">
        <f aca="false">INDEX(paste_data_here!A:A,(ROW()-2)*5+4)</f>
        <v>CCCCCC(C)S</v>
      </c>
      <c r="B34" s="1" t="n">
        <f aca="false">INDEX(paste_data_here!B:B,(ROW()-2)*5+4)</f>
        <v>0.050672423</v>
      </c>
      <c r="C34" s="1" t="n">
        <f aca="false">INDEX(paste_data_here!C:C,(ROW()-2)*5+4)</f>
        <v>-0.9391633</v>
      </c>
      <c r="D34" s="1" t="n">
        <f aca="false">INDEX(paste_data_here!D:D,(ROW()-2)*5+4)</f>
        <v>2.22381718664994</v>
      </c>
      <c r="E34" s="1" t="n">
        <f aca="false">INDEX(paste_data_here!E:E,(ROW()-2)*5+4)</f>
        <v>-0.248204982</v>
      </c>
      <c r="F34" s="1" t="n">
        <f aca="false">INDEX(paste_data_here!F:F,(ROW()-2)*5+4)</f>
        <v>-2.5944762999334</v>
      </c>
      <c r="G34" s="1" t="n">
        <f aca="false">RANK(E34,E:E)</f>
        <v>30</v>
      </c>
      <c r="H34" s="1" t="n">
        <f aca="false">RANK(F34,F:F)</f>
        <v>26</v>
      </c>
      <c r="I34" s="1" t="n">
        <f aca="false">ABS(F34-E34)</f>
        <v>2.3462713179334</v>
      </c>
      <c r="J34" s="1" t="n">
        <f aca="false">I34^2</f>
        <v>5.50498909735692</v>
      </c>
    </row>
    <row r="35" customFormat="false" ht="15" hidden="false" customHeight="false" outlineLevel="0" collapsed="false">
      <c r="A35" s="1" t="str">
        <f aca="false">INDEX(paste_data_here!A:A,(ROW()-2)*5+4)</f>
        <v>CCCCCCC1CCCC2CCC(CCCC)CC12</v>
      </c>
      <c r="B35" s="1" t="n">
        <f aca="false">INDEX(paste_data_here!B:B,(ROW()-2)*5+4)</f>
        <v>-1.3628848</v>
      </c>
      <c r="C35" s="1" t="n">
        <f aca="false">INDEX(paste_data_here!C:C,(ROW()-2)*5+4)</f>
        <v>-1.7527866</v>
      </c>
      <c r="D35" s="1" t="n">
        <f aca="false">INDEX(paste_data_here!D:D,(ROW()-2)*5+4)</f>
        <v>2.16803395559642</v>
      </c>
      <c r="E35" s="1" t="n">
        <f aca="false">INDEX(paste_data_here!E:E,(ROW()-2)*5+4)</f>
        <v>2.419478844</v>
      </c>
      <c r="F35" s="1" t="n">
        <f aca="false">INDEX(paste_data_here!F:F,(ROW()-2)*5+4)</f>
        <v>-6.57579515666349</v>
      </c>
      <c r="G35" s="1" t="n">
        <f aca="false">RANK(E35,E:E)</f>
        <v>3</v>
      </c>
      <c r="H35" s="1" t="n">
        <f aca="false">RANK(F35,F:F)</f>
        <v>53</v>
      </c>
      <c r="I35" s="1" t="n">
        <f aca="false">ABS(F35-E35)</f>
        <v>8.99527400066349</v>
      </c>
      <c r="J35" s="1" t="n">
        <f aca="false">I35^2</f>
        <v>80.9149543470126</v>
      </c>
    </row>
    <row r="36" customFormat="false" ht="15" hidden="false" customHeight="false" outlineLevel="0" collapsed="false">
      <c r="A36" s="1" t="str">
        <f aca="false">INDEX(paste_data_here!A:A,(ROW()-2)*5+4)</f>
        <v>CCCCCCCC(C)S</v>
      </c>
      <c r="B36" s="1" t="n">
        <f aca="false">INDEX(paste_data_here!B:B,(ROW()-2)*5+4)</f>
        <v>-0.3483068</v>
      </c>
      <c r="C36" s="1" t="n">
        <f aca="false">INDEX(paste_data_here!C:C,(ROW()-2)*5+4)</f>
        <v>-1.0950165</v>
      </c>
      <c r="D36" s="1" t="n">
        <f aca="false">INDEX(paste_data_here!D:D,(ROW()-2)*5+4)</f>
        <v>2.22381718664994</v>
      </c>
      <c r="E36" s="1" t="n">
        <f aca="false">INDEX(paste_data_here!E:E,(ROW()-2)*5+4)</f>
        <v>0.221382001</v>
      </c>
      <c r="F36" s="1" t="n">
        <f aca="false">INDEX(paste_data_here!F:F,(ROW()-2)*5+4)</f>
        <v>-3.54430697987861</v>
      </c>
      <c r="G36" s="1" t="n">
        <f aca="false">RANK(E36,E:E)</f>
        <v>20</v>
      </c>
      <c r="H36" s="1" t="n">
        <f aca="false">RANK(F36,F:F)</f>
        <v>45</v>
      </c>
      <c r="I36" s="1" t="n">
        <f aca="false">ABS(F36-E36)</f>
        <v>3.76568898087861</v>
      </c>
      <c r="J36" s="1" t="n">
        <f aca="false">I36^2</f>
        <v>14.1804135007106</v>
      </c>
    </row>
    <row r="37" customFormat="false" ht="15" hidden="false" customHeight="false" outlineLevel="0" collapsed="false">
      <c r="A37" s="1" t="str">
        <f aca="false">INDEX(paste_data_here!A:A,(ROW()-2)*5+4)</f>
        <v>CCCCCCCCCCCC(=O)OCC(COC(=O)CCCCCCCCCCC)OC(=O)CCCCCCCCCCC</v>
      </c>
      <c r="B37" s="1" t="n">
        <f aca="false">INDEX(paste_data_here!B:B,(ROW()-2)*5+4)</f>
        <v>-0.13962905</v>
      </c>
      <c r="C37" s="1" t="n">
        <f aca="false">INDEX(paste_data_here!C:C,(ROW()-2)*5+4)</f>
        <v>-1.0069822</v>
      </c>
      <c r="D37" s="1" t="n">
        <f aca="false">INDEX(paste_data_here!D:D,(ROW()-2)*5+4)</f>
        <v>1.9363784247672</v>
      </c>
      <c r="E37" s="1" t="n">
        <f aca="false">INDEX(paste_data_here!E:E,(ROW()-2)*5+4)</f>
        <v>2.209372711</v>
      </c>
      <c r="F37" s="1" t="n">
        <f aca="false">INDEX(paste_data_here!F:F,(ROW()-2)*5+4)</f>
        <v>-2.66030556902558</v>
      </c>
      <c r="G37" s="1" t="n">
        <f aca="false">RANK(E37,E:E)</f>
        <v>4</v>
      </c>
      <c r="H37" s="1" t="n">
        <f aca="false">RANK(F37,F:F)</f>
        <v>28</v>
      </c>
      <c r="I37" s="1" t="n">
        <f aca="false">ABS(F37-E37)</f>
        <v>4.86967828002558</v>
      </c>
      <c r="J37" s="1" t="n">
        <f aca="false">I37^2</f>
        <v>23.7137665509529</v>
      </c>
    </row>
    <row r="38" customFormat="false" ht="15" hidden="false" customHeight="false" outlineLevel="0" collapsed="false">
      <c r="A38" s="1" t="str">
        <f aca="false">INDEX(paste_data_here!A:A,(ROW()-2)*5+4)</f>
        <v>CCCCCCCCCCCC(CO)CCC</v>
      </c>
      <c r="B38" s="1" t="n">
        <f aca="false">INDEX(paste_data_here!B:B,(ROW()-2)*5+4)</f>
        <v>-0.13434617</v>
      </c>
      <c r="C38" s="1" t="n">
        <f aca="false">INDEX(paste_data_here!C:C,(ROW()-2)*5+4)</f>
        <v>-1.0394158</v>
      </c>
      <c r="D38" s="1" t="n">
        <f aca="false">INDEX(paste_data_here!D:D,(ROW()-2)*5+4)</f>
        <v>2.1528028805089</v>
      </c>
      <c r="E38" s="1" t="n">
        <f aca="false">INDEX(paste_data_here!E:E,(ROW()-2)*5+4)</f>
        <v>2.643810302</v>
      </c>
      <c r="F38" s="1" t="n">
        <f aca="false">INDEX(paste_data_here!F:F,(ROW()-2)*5+4)</f>
        <v>-3.02017097633178</v>
      </c>
      <c r="G38" s="1" t="n">
        <f aca="false">RANK(E38,E:E)</f>
        <v>2</v>
      </c>
      <c r="H38" s="1" t="n">
        <f aca="false">RANK(F38,F:F)</f>
        <v>32</v>
      </c>
      <c r="I38" s="1" t="n">
        <f aca="false">ABS(F38-E38)</f>
        <v>5.66398127833178</v>
      </c>
      <c r="J38" s="1" t="n">
        <f aca="false">I38^2</f>
        <v>32.0806839212929</v>
      </c>
    </row>
    <row r="39" customFormat="false" ht="15" hidden="false" customHeight="false" outlineLevel="0" collapsed="false">
      <c r="A39" s="1" t="str">
        <f aca="false">INDEX(paste_data_here!A:A,(ROW()-2)*5+4)</f>
        <v>CCCCN1CCOC1=O</v>
      </c>
      <c r="B39" s="1" t="n">
        <f aca="false">INDEX(paste_data_here!B:B,(ROW()-2)*5+4)</f>
        <v>-0.44105637</v>
      </c>
      <c r="C39" s="1" t="n">
        <f aca="false">INDEX(paste_data_here!C:C,(ROW()-2)*5+4)</f>
        <v>-1.2685786</v>
      </c>
      <c r="D39" s="1" t="n">
        <f aca="false">INDEX(paste_data_here!D:D,(ROW()-2)*5+4)</f>
        <v>2.18773397224793</v>
      </c>
      <c r="E39" s="1" t="n">
        <f aca="false">INDEX(paste_data_here!E:E,(ROW()-2)*5+4)</f>
        <v>1.337602942</v>
      </c>
      <c r="F39" s="1" t="n">
        <f aca="false">INDEX(paste_data_here!F:F,(ROW()-2)*5+4)</f>
        <v>-4.09586610854119</v>
      </c>
      <c r="G39" s="1" t="n">
        <f aca="false">RANK(E39,E:E)</f>
        <v>5</v>
      </c>
      <c r="H39" s="1" t="n">
        <f aca="false">RANK(F39,F:F)</f>
        <v>48</v>
      </c>
      <c r="I39" s="1" t="n">
        <f aca="false">ABS(F39-E39)</f>
        <v>5.43346905054119</v>
      </c>
      <c r="J39" s="1" t="n">
        <f aca="false">I39^2</f>
        <v>29.522585923189</v>
      </c>
    </row>
    <row r="40" customFormat="false" ht="15" hidden="false" customHeight="false" outlineLevel="0" collapsed="false">
      <c r="A40" s="1" t="str">
        <f aca="false">INDEX(paste_data_here!A:A,(ROW()-2)*5+4)</f>
        <v>CCCCNCCCC</v>
      </c>
      <c r="B40" s="1" t="n">
        <f aca="false">INDEX(paste_data_here!B:B,(ROW()-2)*5+4)</f>
        <v>0.34461674</v>
      </c>
      <c r="C40" s="1" t="n">
        <f aca="false">INDEX(paste_data_here!C:C,(ROW()-2)*5+4)</f>
        <v>-0.77963454</v>
      </c>
      <c r="D40" s="1" t="n">
        <f aca="false">INDEX(paste_data_here!D:D,(ROW()-2)*5+4)</f>
        <v>1.80037469267179</v>
      </c>
      <c r="E40" s="1" t="n">
        <f aca="false">INDEX(paste_data_here!E:E,(ROW()-2)*5+4)</f>
        <v>-1.09243143</v>
      </c>
      <c r="F40" s="1" t="n">
        <f aca="false">INDEX(paste_data_here!F:F,(ROW()-2)*5+4)</f>
        <v>-1.34746786069452</v>
      </c>
      <c r="G40" s="1" t="n">
        <f aca="false">RANK(E40,E:E)</f>
        <v>51</v>
      </c>
      <c r="H40" s="1" t="n">
        <f aca="false">RANK(F40,F:F)</f>
        <v>6</v>
      </c>
      <c r="I40" s="1" t="n">
        <f aca="false">ABS(F40-E40)</f>
        <v>0.25503643069452</v>
      </c>
      <c r="J40" s="1" t="n">
        <f aca="false">I40^2</f>
        <v>0.0650435809814006</v>
      </c>
    </row>
    <row r="41" customFormat="false" ht="15" hidden="false" customHeight="false" outlineLevel="0" collapsed="false">
      <c r="A41" s="1" t="str">
        <f aca="false">INDEX(paste_data_here!A:A,(ROW()-2)*5+4)</f>
        <v>CCCO[P](=O)(OCCC)OCCC</v>
      </c>
      <c r="B41" s="1" t="n">
        <f aca="false">INDEX(paste_data_here!B:B,(ROW()-2)*5+4)</f>
        <v>-0.023333348</v>
      </c>
      <c r="C41" s="1" t="n">
        <f aca="false">INDEX(paste_data_here!C:C,(ROW()-2)*5+4)</f>
        <v>-1.0826364</v>
      </c>
      <c r="D41" s="1" t="n">
        <f aca="false">INDEX(paste_data_here!D:D,(ROW()-2)*5+4)</f>
        <v>2.22381718664994</v>
      </c>
      <c r="E41" s="1" t="n">
        <f aca="false">INDEX(paste_data_here!E:E,(ROW()-2)*5+4)</f>
        <v>0.8092399</v>
      </c>
      <c r="F41" s="1" t="n">
        <f aca="false">INDEX(paste_data_here!F:F,(ROW()-2)*5+4)</f>
        <v>-3.09522720815181</v>
      </c>
      <c r="G41" s="1" t="n">
        <f aca="false">RANK(E41,E:E)</f>
        <v>9</v>
      </c>
      <c r="H41" s="1" t="n">
        <f aca="false">RANK(F41,F:F)</f>
        <v>33</v>
      </c>
      <c r="I41" s="1" t="n">
        <f aca="false">ABS(F41-E41)</f>
        <v>3.90446710815181</v>
      </c>
      <c r="J41" s="1" t="n">
        <f aca="false">I41^2</f>
        <v>15.2448633986393</v>
      </c>
    </row>
    <row r="42" customFormat="false" ht="15" hidden="false" customHeight="false" outlineLevel="0" collapsed="false">
      <c r="A42" s="1" t="str">
        <f aca="false">INDEX(paste_data_here!A:A,(ROW()-2)*5+4)</f>
        <v>CCCOC(N)=O</v>
      </c>
      <c r="B42" s="1" t="n">
        <f aca="false">INDEX(paste_data_here!B:B,(ROW()-2)*5+4)</f>
        <v>-0.04720564</v>
      </c>
      <c r="C42" s="1" t="n">
        <f aca="false">INDEX(paste_data_here!C:C,(ROW()-2)*5+4)</f>
        <v>-0.9760993</v>
      </c>
      <c r="D42" s="1" t="n">
        <f aca="false">INDEX(paste_data_here!D:D,(ROW()-2)*5+4)</f>
        <v>1.88231225423012</v>
      </c>
      <c r="E42" s="1" t="n">
        <f aca="false">INDEX(paste_data_here!E:E,(ROW()-2)*5+4)</f>
        <v>0.557900031</v>
      </c>
      <c r="F42" s="1" t="n">
        <f aca="false">INDEX(paste_data_here!F:F,(ROW()-2)*5+4)</f>
        <v>-2.39914407830813</v>
      </c>
      <c r="G42" s="1" t="n">
        <f aca="false">RANK(E42,E:E)</f>
        <v>13</v>
      </c>
      <c r="H42" s="1" t="n">
        <f aca="false">RANK(F42,F:F)</f>
        <v>22</v>
      </c>
      <c r="I42" s="1" t="n">
        <f aca="false">ABS(F42-E42)</f>
        <v>2.95704410930813</v>
      </c>
      <c r="J42" s="1" t="n">
        <f aca="false">I42^2</f>
        <v>8.74410986439392</v>
      </c>
    </row>
    <row r="43" customFormat="false" ht="15" hidden="false" customHeight="false" outlineLevel="0" collapsed="false">
      <c r="A43" s="1" t="str">
        <f aca="false">INDEX(paste_data_here!A:A,(ROW()-2)*5+4)</f>
        <v>CCO</v>
      </c>
      <c r="B43" s="1" t="n">
        <f aca="false">INDEX(paste_data_here!B:B,(ROW()-2)*5+4)</f>
        <v>0.34377605</v>
      </c>
      <c r="C43" s="1" t="n">
        <f aca="false">INDEX(paste_data_here!C:C,(ROW()-2)*5+4)</f>
        <v>-0.74902314</v>
      </c>
      <c r="D43" s="1" t="n">
        <f aca="false">INDEX(paste_data_here!D:D,(ROW()-2)*5+4)</f>
        <v>2.21003890520707</v>
      </c>
      <c r="E43" s="1" t="n">
        <f aca="false">INDEX(paste_data_here!E:E,(ROW()-2)*5+4)</f>
        <v>-0.044997366</v>
      </c>
      <c r="F43" s="1" t="n">
        <f aca="false">INDEX(paste_data_here!F:F,(ROW()-2)*5+4)</f>
        <v>-1.66924266216992</v>
      </c>
      <c r="G43" s="1" t="n">
        <f aca="false">RANK(E43,E:E)</f>
        <v>24</v>
      </c>
      <c r="H43" s="1" t="n">
        <f aca="false">RANK(F43,F:F)</f>
        <v>10</v>
      </c>
      <c r="I43" s="1" t="n">
        <f aca="false">ABS(F43-E43)</f>
        <v>1.62424529616992</v>
      </c>
      <c r="J43" s="1" t="n">
        <f aca="false">I43^2</f>
        <v>2.63817278213012</v>
      </c>
    </row>
    <row r="44" customFormat="false" ht="15" hidden="false" customHeight="false" outlineLevel="0" collapsed="false">
      <c r="A44" s="1" t="str">
        <f aca="false">INDEX(paste_data_here!A:A,(ROW()-2)*5+4)</f>
        <v>CF</v>
      </c>
      <c r="B44" s="1" t="n">
        <f aca="false">INDEX(paste_data_here!B:B,(ROW()-2)*5+4)</f>
        <v>-0.43064025</v>
      </c>
      <c r="C44" s="1" t="n">
        <f aca="false">INDEX(paste_data_here!C:C,(ROW()-2)*5+4)</f>
        <v>-1.1471493</v>
      </c>
      <c r="D44" s="1" t="n">
        <f aca="false">INDEX(paste_data_here!D:D,(ROW()-2)*5+4)</f>
        <v>4.37958902456536</v>
      </c>
      <c r="E44" s="1" t="n">
        <f aca="false">INDEX(paste_data_here!E:E,(ROW()-2)*5+4)</f>
        <v>-0.207959416</v>
      </c>
      <c r="F44" s="1" t="n">
        <f aca="false">INDEX(paste_data_here!F:F,(ROW()-2)*5+4)</f>
        <v>-6.94740811814517</v>
      </c>
      <c r="G44" s="1" t="n">
        <f aca="false">RANK(E44,E:E)</f>
        <v>27</v>
      </c>
      <c r="H44" s="1" t="n">
        <f aca="false">RANK(F44,F:F)</f>
        <v>54</v>
      </c>
      <c r="I44" s="1" t="n">
        <f aca="false">ABS(F44-E44)</f>
        <v>6.73944870214517</v>
      </c>
      <c r="J44" s="1" t="n">
        <f aca="false">I44^2</f>
        <v>45.4201688088461</v>
      </c>
    </row>
    <row r="45" customFormat="false" ht="15" hidden="false" customHeight="false" outlineLevel="0" collapsed="false">
      <c r="A45" s="1" t="str">
        <f aca="false">INDEX(paste_data_here!A:A,(ROW()-2)*5+4)</f>
        <v>ClC(Cl)Cl</v>
      </c>
      <c r="B45" s="1" t="n">
        <f aca="false">INDEX(paste_data_here!B:B,(ROW()-2)*5+4)</f>
        <v>-2.1292787</v>
      </c>
      <c r="C45" s="1" t="n">
        <f aca="false">INDEX(paste_data_here!C:C,(ROW()-2)*5+4)</f>
        <v>-2.217613</v>
      </c>
      <c r="D45" s="1" t="n">
        <f aca="false">INDEX(paste_data_here!D:D,(ROW()-2)*5+4)</f>
        <v>2.18773397224793</v>
      </c>
      <c r="E45" s="1" t="n">
        <f aca="false">INDEX(paste_data_here!E:E,(ROW()-2)*5+4)</f>
        <v>-0.697155202</v>
      </c>
      <c r="F45" s="1" t="n">
        <f aca="false">INDEX(paste_data_here!F:F,(ROW()-2)*5+4)</f>
        <v>-8.89166700806815</v>
      </c>
      <c r="G45" s="1" t="n">
        <f aca="false">RANK(E45,E:E)</f>
        <v>41</v>
      </c>
      <c r="H45" s="1" t="n">
        <f aca="false">RANK(F45,F:F)</f>
        <v>55</v>
      </c>
      <c r="I45" s="1" t="n">
        <f aca="false">ABS(F45-E45)</f>
        <v>8.19451180606815</v>
      </c>
      <c r="J45" s="1" t="n">
        <f aca="false">I45^2</f>
        <v>67.1500237397903</v>
      </c>
    </row>
    <row r="46" customFormat="false" ht="15" hidden="false" customHeight="false" outlineLevel="0" collapsed="false">
      <c r="A46" s="1" t="str">
        <f aca="false">INDEX(paste_data_here!A:A,(ROW()-2)*5+4)</f>
        <v>CN(C)C=O</v>
      </c>
      <c r="B46" s="1" t="n">
        <f aca="false">INDEX(paste_data_here!B:B,(ROW()-2)*5+4)</f>
        <v>-0.2082316</v>
      </c>
      <c r="C46" s="1" t="n">
        <f aca="false">INDEX(paste_data_here!C:C,(ROW()-2)*5+4)</f>
        <v>-1.0577819</v>
      </c>
      <c r="D46" s="1" t="n">
        <f aca="false">INDEX(paste_data_here!D:D,(ROW()-2)*5+4)</f>
        <v>2.26111050063067</v>
      </c>
      <c r="E46" s="1" t="n">
        <f aca="false">INDEX(paste_data_here!E:E,(ROW()-2)*5+4)</f>
        <v>-0.234204499</v>
      </c>
      <c r="F46" s="1" t="n">
        <f aca="false">INDEX(paste_data_here!F:F,(ROW()-2)*5+4)</f>
        <v>-3.31062294691621</v>
      </c>
      <c r="G46" s="1" t="n">
        <f aca="false">RANK(E46,E:E)</f>
        <v>29</v>
      </c>
      <c r="H46" s="1" t="n">
        <f aca="false">RANK(F46,F:F)</f>
        <v>41</v>
      </c>
      <c r="I46" s="1" t="n">
        <f aca="false">ABS(F46-E46)</f>
        <v>3.07641844791621</v>
      </c>
      <c r="J46" s="1" t="n">
        <f aca="false">I46^2</f>
        <v>9.46435046667919</v>
      </c>
    </row>
    <row r="47" customFormat="false" ht="15" hidden="false" customHeight="false" outlineLevel="0" collapsed="false">
      <c r="A47" s="1" t="str">
        <f aca="false">INDEX(paste_data_here!A:A,(ROW()-2)*5+4)</f>
        <v>CN(C)c1ccc(C)cc1</v>
      </c>
      <c r="B47" s="1" t="n">
        <f aca="false">INDEX(paste_data_here!B:B,(ROW()-2)*5+4)</f>
        <v>-0.18917112</v>
      </c>
      <c r="C47" s="1" t="n">
        <f aca="false">INDEX(paste_data_here!C:C,(ROW()-2)*5+4)</f>
        <v>-1.0982624</v>
      </c>
      <c r="D47" s="1" t="n">
        <f aca="false">INDEX(paste_data_here!D:D,(ROW()-2)*5+4)</f>
        <v>1.45557653660737</v>
      </c>
      <c r="E47" s="1" t="n">
        <f aca="false">INDEX(paste_data_here!E:E,(ROW()-2)*5+4)</f>
        <v>-1.329536027</v>
      </c>
      <c r="F47" s="1" t="n">
        <f aca="false">INDEX(paste_data_here!F:F,(ROW()-2)*5+4)</f>
        <v>-2.27588350409255</v>
      </c>
      <c r="G47" s="1" t="n">
        <f aca="false">RANK(E47,E:E)</f>
        <v>55</v>
      </c>
      <c r="H47" s="1" t="n">
        <f aca="false">RANK(F47,F:F)</f>
        <v>19</v>
      </c>
      <c r="I47" s="1" t="n">
        <f aca="false">ABS(F47-E47)</f>
        <v>0.946347477092553</v>
      </c>
      <c r="J47" s="1" t="n">
        <f aca="false">I47^2</f>
        <v>0.895573547399441</v>
      </c>
    </row>
    <row r="48" customFormat="false" ht="15" hidden="false" customHeight="false" outlineLevel="0" collapsed="false">
      <c r="A48" s="1" t="str">
        <f aca="false">INDEX(paste_data_here!A:A,(ROW()-2)*5+4)</f>
        <v>CN1CCCN(C)C1=O</v>
      </c>
      <c r="B48" s="1" t="n">
        <f aca="false">INDEX(paste_data_here!B:B,(ROW()-2)*5+4)</f>
        <v>0.06021059</v>
      </c>
      <c r="C48" s="1" t="n">
        <f aca="false">INDEX(paste_data_here!C:C,(ROW()-2)*5+4)</f>
        <v>-0.9050127</v>
      </c>
      <c r="D48" s="1" t="n">
        <f aca="false">INDEX(paste_data_here!D:D,(ROW()-2)*5+4)</f>
        <v>2.11896930526801</v>
      </c>
      <c r="E48" s="1" t="n">
        <f aca="false">INDEX(paste_data_here!E:E,(ROW()-2)*5+4)</f>
        <v>0.672944473</v>
      </c>
      <c r="F48" s="1" t="n">
        <f aca="false">INDEX(paste_data_here!F:F,(ROW()-2)*5+4)</f>
        <v>-2.36468860938804</v>
      </c>
      <c r="G48" s="1" t="n">
        <f aca="false">RANK(E48,E:E)</f>
        <v>11</v>
      </c>
      <c r="H48" s="1" t="n">
        <f aca="false">RANK(F48,F:F)</f>
        <v>21</v>
      </c>
      <c r="I48" s="1" t="n">
        <f aca="false">ABS(F48-E48)</f>
        <v>3.03763308238804</v>
      </c>
      <c r="J48" s="1" t="n">
        <f aca="false">I48^2</f>
        <v>9.22721474321825</v>
      </c>
    </row>
    <row r="49" customFormat="false" ht="15" hidden="false" customHeight="false" outlineLevel="0" collapsed="false">
      <c r="A49" s="1" t="str">
        <f aca="false">INDEX(paste_data_here!A:A,(ROW()-2)*5+4)</f>
        <v>CO</v>
      </c>
      <c r="B49" s="1" t="n">
        <f aca="false">INDEX(paste_data_here!B:B,(ROW()-2)*5+4)</f>
        <v>0.019243944</v>
      </c>
      <c r="C49" s="1" t="n">
        <f aca="false">INDEX(paste_data_here!C:C,(ROW()-2)*5+4)</f>
        <v>-0.9986346</v>
      </c>
      <c r="D49" s="1" t="n">
        <f aca="false">INDEX(paste_data_here!D:D,(ROW()-2)*5+4)</f>
        <v>2.52065899528702</v>
      </c>
      <c r="E49" s="1" t="n">
        <f aca="false">INDEX(paste_data_here!E:E,(ROW()-2)*5+4)</f>
        <v>-0.116511345</v>
      </c>
      <c r="F49" s="1" t="n">
        <f aca="false">INDEX(paste_data_here!F:F,(ROW()-2)*5+4)</f>
        <v>-3.18065262786034</v>
      </c>
      <c r="G49" s="1" t="n">
        <f aca="false">RANK(E49,E:E)</f>
        <v>25</v>
      </c>
      <c r="H49" s="1" t="n">
        <f aca="false">RANK(F49,F:F)</f>
        <v>37</v>
      </c>
      <c r="I49" s="1" t="n">
        <f aca="false">ABS(F49-E49)</f>
        <v>3.06414128286034</v>
      </c>
      <c r="J49" s="1" t="n">
        <f aca="false">I49^2</f>
        <v>9.38896180132902</v>
      </c>
    </row>
    <row r="50" customFormat="false" ht="15" hidden="false" customHeight="false" outlineLevel="0" collapsed="false">
      <c r="A50" s="1" t="str">
        <f aca="false">INDEX(paste_data_here!A:A,(ROW()-2)*5+4)</f>
        <v>COc1ccccc1[N+]([O-])=O</v>
      </c>
      <c r="B50" s="1" t="n">
        <f aca="false">INDEX(paste_data_here!B:B,(ROW()-2)*5+4)</f>
        <v>-0.7944236</v>
      </c>
      <c r="C50" s="1" t="n">
        <f aca="false">INDEX(paste_data_here!C:C,(ROW()-2)*5+4)</f>
        <v>-1.5476185</v>
      </c>
      <c r="D50" s="1" t="n">
        <f aca="false">INDEX(paste_data_here!D:D,(ROW()-2)*5+4)</f>
        <v>1.63291780963212</v>
      </c>
      <c r="E50" s="1" t="n">
        <f aca="false">INDEX(paste_data_here!E:E,(ROW()-2)*5+4)</f>
        <v>-0.255537619</v>
      </c>
      <c r="F50" s="1" t="n">
        <f aca="false">INDEX(paste_data_here!F:F,(ROW()-2)*5+4)</f>
        <v>-4.22987302766198</v>
      </c>
      <c r="G50" s="1" t="n">
        <f aca="false">RANK(E50,E:E)</f>
        <v>31</v>
      </c>
      <c r="H50" s="1" t="n">
        <f aca="false">RANK(F50,F:F)</f>
        <v>49</v>
      </c>
      <c r="I50" s="1" t="n">
        <f aca="false">ABS(F50-E50)</f>
        <v>3.97433540866198</v>
      </c>
      <c r="J50" s="1" t="n">
        <f aca="false">I50^2</f>
        <v>15.7953419405444</v>
      </c>
    </row>
    <row r="51" customFormat="false" ht="15" hidden="false" customHeight="false" outlineLevel="0" collapsed="false">
      <c r="A51" s="1" t="str">
        <f aca="false">INDEX(paste_data_here!A:A,(ROW()-2)*5+4)</f>
        <v>N#Cc1ccccc1</v>
      </c>
      <c r="B51" s="1" t="n">
        <f aca="false">INDEX(paste_data_here!B:B,(ROW()-2)*5+4)</f>
        <v>-0.16269445</v>
      </c>
      <c r="C51" s="1" t="n">
        <f aca="false">INDEX(paste_data_here!C:C,(ROW()-2)*5+4)</f>
        <v>-0.936199</v>
      </c>
      <c r="D51" s="1" t="n">
        <f aca="false">INDEX(paste_data_here!D:D,(ROW()-2)*5+4)</f>
        <v>2.1528028805089</v>
      </c>
      <c r="E51" s="1" t="n">
        <f aca="false">INDEX(paste_data_here!E:E,(ROW()-2)*5+4)</f>
        <v>-0.016332655</v>
      </c>
      <c r="F51" s="1" t="n">
        <f aca="false">INDEX(paste_data_here!F:F,(ROW()-2)*5+4)</f>
        <v>-2.77320302431484</v>
      </c>
      <c r="G51" s="1" t="n">
        <f aca="false">RANK(E51,E:E)</f>
        <v>23</v>
      </c>
      <c r="H51" s="1" t="n">
        <f aca="false">RANK(F51,F:F)</f>
        <v>30</v>
      </c>
      <c r="I51" s="1" t="n">
        <f aca="false">ABS(F51-E51)</f>
        <v>2.75687036931484</v>
      </c>
      <c r="J51" s="1" t="n">
        <f aca="false">I51^2</f>
        <v>7.60033423320612</v>
      </c>
    </row>
    <row r="52" customFormat="false" ht="15" hidden="false" customHeight="false" outlineLevel="0" collapsed="false">
      <c r="A52" s="1" t="str">
        <f aca="false">INDEX(paste_data_here!A:A,(ROW()-2)*5+4)</f>
        <v>N#CCc1ccccc1</v>
      </c>
      <c r="B52" s="1" t="n">
        <f aca="false">INDEX(paste_data_here!B:B,(ROW()-2)*5+4)</f>
        <v>0.17311364</v>
      </c>
      <c r="C52" s="1" t="n">
        <f aca="false">INDEX(paste_data_here!C:C,(ROW()-2)*5+4)</f>
        <v>-0.8685532</v>
      </c>
      <c r="D52" s="1" t="n">
        <f aca="false">INDEX(paste_data_here!D:D,(ROW()-2)*5+4)</f>
        <v>1.90896275926973</v>
      </c>
      <c r="E52" s="1" t="n">
        <f aca="false">INDEX(paste_data_here!E:E,(ROW()-2)*5+4)</f>
        <v>-0.127833372</v>
      </c>
      <c r="F52" s="1" t="n">
        <f aca="false">INDEX(paste_data_here!F:F,(ROW()-2)*5+4)</f>
        <v>-1.8900569248655</v>
      </c>
      <c r="G52" s="1" t="n">
        <f aca="false">RANK(E52,E:E)</f>
        <v>26</v>
      </c>
      <c r="H52" s="1" t="n">
        <f aca="false">RANK(F52,F:F)</f>
        <v>13</v>
      </c>
      <c r="I52" s="1" t="n">
        <f aca="false">ABS(F52-E52)</f>
        <v>1.7622235528655</v>
      </c>
      <c r="J52" s="1" t="n">
        <f aca="false">I52^2</f>
        <v>3.10543185027391</v>
      </c>
    </row>
    <row r="53" customFormat="false" ht="15" hidden="false" customHeight="false" outlineLevel="0" collapsed="false">
      <c r="A53" s="1" t="str">
        <f aca="false">INDEX(paste_data_here!A:A,(ROW()-2)*5+4)</f>
        <v>Nc1ccccc1Cl</v>
      </c>
      <c r="B53" s="1" t="n">
        <f aca="false">INDEX(paste_data_here!B:B,(ROW()-2)*5+4)</f>
        <v>-0.003718894</v>
      </c>
      <c r="C53" s="1" t="n">
        <f aca="false">INDEX(paste_data_here!C:C,(ROW()-2)*5+4)</f>
        <v>-0.97297543</v>
      </c>
      <c r="D53" s="1" t="n">
        <f aca="false">INDEX(paste_data_here!D:D,(ROW()-2)*5+4)</f>
        <v>2.1199690699896</v>
      </c>
      <c r="E53" s="1" t="n">
        <f aca="false">INDEX(paste_data_here!E:E,(ROW()-2)*5+4)</f>
        <v>0.765467842</v>
      </c>
      <c r="F53" s="1" t="n">
        <f aca="false">INDEX(paste_data_here!F:F,(ROW()-2)*5+4)</f>
        <v>-2.63083746729125</v>
      </c>
      <c r="G53" s="1" t="n">
        <f aca="false">RANK(E53,E:E)</f>
        <v>10</v>
      </c>
      <c r="H53" s="1" t="n">
        <f aca="false">RANK(F53,F:F)</f>
        <v>27</v>
      </c>
      <c r="I53" s="1" t="n">
        <f aca="false">ABS(F53-E53)</f>
        <v>3.39630530929125</v>
      </c>
      <c r="J53" s="1" t="n">
        <f aca="false">I53^2</f>
        <v>11.53488975392</v>
      </c>
    </row>
    <row r="54" customFormat="false" ht="15" hidden="false" customHeight="false" outlineLevel="0" collapsed="false">
      <c r="A54" s="1" t="str">
        <f aca="false">INDEX(paste_data_here!A:A,(ROW()-2)*5+4)</f>
        <v>Nc1ccccc1F</v>
      </c>
      <c r="B54" s="1" t="n">
        <f aca="false">INDEX(paste_data_here!B:B,(ROW()-2)*5+4)</f>
        <v>-0.20773864</v>
      </c>
      <c r="C54" s="1" t="n">
        <f aca="false">INDEX(paste_data_here!C:C,(ROW()-2)*5+4)</f>
        <v>-1.0990396</v>
      </c>
      <c r="D54" s="1" t="n">
        <f aca="false">INDEX(paste_data_here!D:D,(ROW()-2)*5+4)</f>
        <v>2.1528028805089</v>
      </c>
      <c r="E54" s="1" t="n">
        <f aca="false">INDEX(paste_data_here!E:E,(ROW()-2)*5+4)</f>
        <v>0.530628251</v>
      </c>
      <c r="F54" s="1" t="n">
        <f aca="false">INDEX(paste_data_here!F:F,(ROW()-2)*5+4)</f>
        <v>-3.277195146279</v>
      </c>
      <c r="G54" s="1" t="n">
        <f aca="false">RANK(E54,E:E)</f>
        <v>14</v>
      </c>
      <c r="H54" s="1" t="n">
        <f aca="false">RANK(F54,F:F)</f>
        <v>39</v>
      </c>
      <c r="I54" s="1" t="n">
        <f aca="false">ABS(F54-E54)</f>
        <v>3.807823397279</v>
      </c>
      <c r="J54" s="1" t="n">
        <f aca="false">I54^2</f>
        <v>14.4995190248654</v>
      </c>
    </row>
    <row r="55" customFormat="false" ht="15" hidden="false" customHeight="false" outlineLevel="0" collapsed="false">
      <c r="A55" s="1" t="str">
        <f aca="false">INDEX(paste_data_here!A:A,(ROW()-2)*5+4)</f>
        <v>Oc1ccccc1</v>
      </c>
      <c r="B55" s="1" t="n">
        <f aca="false">INDEX(paste_data_here!B:B,(ROW()-2)*5+4)</f>
        <v>-0.32705313</v>
      </c>
      <c r="C55" s="1" t="n">
        <f aca="false">INDEX(paste_data_here!C:C,(ROW()-2)*5+4)</f>
        <v>-1.1725616</v>
      </c>
      <c r="D55" s="1" t="n">
        <f aca="false">INDEX(paste_data_here!D:D,(ROW()-2)*5+4)</f>
        <v>1.9363784247672</v>
      </c>
      <c r="E55" s="1" t="n">
        <f aca="false">INDEX(paste_data_here!E:E,(ROW()-2)*5+4)</f>
        <v>0.572165284</v>
      </c>
      <c r="F55" s="1" t="n">
        <f aca="false">INDEX(paste_data_here!F:F,(ROW()-2)*5+4)</f>
        <v>-3.30754344901758</v>
      </c>
      <c r="G55" s="1" t="n">
        <f aca="false">RANK(E55,E:E)</f>
        <v>12</v>
      </c>
      <c r="H55" s="1" t="n">
        <f aca="false">RANK(F55,F:F)</f>
        <v>40</v>
      </c>
      <c r="I55" s="1" t="n">
        <f aca="false">ABS(F55-E55)</f>
        <v>3.87970873301758</v>
      </c>
      <c r="J55" s="1" t="n">
        <f aca="false">I55^2</f>
        <v>15.0521398530529</v>
      </c>
    </row>
    <row r="56" customFormat="false" ht="15" hidden="false" customHeight="false" outlineLevel="0" collapsed="false">
      <c r="A56" s="1" t="str">
        <f aca="false">INDEX(paste_data_here!A:A,(ROW()-2)*5+4)</f>
        <v>OCC(F)F</v>
      </c>
      <c r="B56" s="1" t="n">
        <f aca="false">INDEX(paste_data_here!B:B,(ROW()-2)*5+4)</f>
        <v>-0.88686806</v>
      </c>
      <c r="C56" s="1" t="n">
        <f aca="false">INDEX(paste_data_here!C:C,(ROW()-2)*5+4)</f>
        <v>-1.5090667</v>
      </c>
      <c r="D56" s="1" t="n">
        <f aca="false">INDEX(paste_data_here!D:D,(ROW()-2)*5+4)</f>
        <v>2.13914055289753</v>
      </c>
      <c r="E56" s="1" t="n">
        <f aca="false">INDEX(paste_data_here!E:E,(ROW()-2)*5+4)</f>
        <v>0.457424847</v>
      </c>
      <c r="F56" s="1" t="n">
        <f aca="false">INDEX(paste_data_here!F:F,(ROW()-2)*5+4)</f>
        <v>-5.24066079068306</v>
      </c>
      <c r="G56" s="1" t="n">
        <f aca="false">RANK(E56,E:E)</f>
        <v>17</v>
      </c>
      <c r="H56" s="1" t="n">
        <f aca="false">RANK(F56,F:F)</f>
        <v>50</v>
      </c>
      <c r="I56" s="1" t="n">
        <f aca="false">ABS(F56-E56)</f>
        <v>5.69808563768306</v>
      </c>
      <c r="J56" s="1" t="n">
        <f aca="false">I56^2</f>
        <v>32.4681799343699</v>
      </c>
    </row>
    <row r="57" customFormat="false" ht="15" hidden="false" customHeight="false" outlineLevel="0" collapsed="false">
      <c r="A57" s="1"/>
      <c r="B57" s="1"/>
      <c r="C57" s="1"/>
      <c r="D57" s="1"/>
      <c r="E57" s="1"/>
      <c r="F57" s="1"/>
      <c r="G57" s="1"/>
      <c r="H57" s="1"/>
      <c r="I57" s="1"/>
      <c r="J57" s="1"/>
    </row>
    <row r="58" customFormat="false" ht="15" hidden="false" customHeight="false" outlineLevel="0" collapsed="false">
      <c r="A58" s="1"/>
      <c r="B58" s="1"/>
      <c r="C58" s="1"/>
      <c r="D58" s="1"/>
      <c r="E58" s="1"/>
      <c r="F58" s="1"/>
      <c r="G58" s="1"/>
      <c r="H58" s="1"/>
      <c r="I58" s="1"/>
      <c r="J58" s="1"/>
    </row>
    <row r="59" customFormat="false" ht="15" hidden="false" customHeight="false" outlineLevel="0" collapsed="false">
      <c r="A59" s="1"/>
      <c r="B59" s="1"/>
      <c r="C59" s="1"/>
      <c r="D59" s="1"/>
      <c r="E59" s="1"/>
      <c r="F59" s="1"/>
      <c r="G59" s="1"/>
      <c r="H59" s="1"/>
      <c r="I59" s="1"/>
      <c r="J59" s="1"/>
    </row>
    <row r="60" customFormat="false" ht="15" hidden="false" customHeight="false" outlineLevel="0" collapsed="false">
      <c r="A60" s="1"/>
      <c r="B60" s="1"/>
      <c r="C60" s="1"/>
      <c r="D60" s="1"/>
      <c r="E60" s="1"/>
      <c r="F60" s="1"/>
      <c r="G60" s="1"/>
      <c r="H60" s="1"/>
      <c r="I60" s="1"/>
      <c r="J60" s="1"/>
    </row>
    <row r="61" customFormat="false" ht="15" hidden="false" customHeight="false" outlineLevel="0" collapsed="false">
      <c r="A61" s="1"/>
      <c r="B61" s="1"/>
      <c r="C61" s="1"/>
      <c r="D61" s="1"/>
      <c r="E61" s="1"/>
      <c r="F61" s="1"/>
      <c r="G61" s="1"/>
      <c r="H61" s="1"/>
      <c r="I61" s="1"/>
      <c r="J61" s="1"/>
    </row>
    <row r="62" customFormat="false" ht="15" hidden="false" customHeight="false" outlineLevel="0" collapsed="false">
      <c r="A62" s="1"/>
      <c r="B62" s="1"/>
      <c r="C62" s="1"/>
      <c r="D62" s="1"/>
      <c r="E62" s="1"/>
      <c r="F62" s="1"/>
      <c r="G62" s="1"/>
      <c r="H62" s="1"/>
      <c r="I62" s="1"/>
      <c r="J62" s="1"/>
    </row>
    <row r="63" customFormat="false" ht="15" hidden="false" customHeight="false" outlineLevel="0" collapsed="false">
      <c r="A63" s="1"/>
      <c r="B63" s="1"/>
      <c r="C63" s="1"/>
      <c r="D63" s="1"/>
      <c r="E63" s="1"/>
      <c r="F63" s="1"/>
      <c r="G63" s="1"/>
      <c r="H63" s="1"/>
      <c r="I63" s="1"/>
      <c r="J63" s="1"/>
    </row>
    <row r="64" customFormat="false" ht="15" hidden="false" customHeight="false" outlineLevel="0" collapsed="false">
      <c r="A64" s="1"/>
      <c r="B64" s="1"/>
      <c r="C64" s="1"/>
      <c r="D64" s="1"/>
      <c r="E64" s="1"/>
      <c r="F64" s="1"/>
      <c r="G64" s="1"/>
      <c r="H64" s="1"/>
      <c r="I64" s="1"/>
      <c r="J64" s="1"/>
    </row>
    <row r="65" customFormat="false" ht="15" hidden="false" customHeight="false" outlineLevel="0" collapsed="false">
      <c r="A65" s="1"/>
      <c r="B65" s="1"/>
      <c r="C65" s="1"/>
      <c r="D65" s="1"/>
      <c r="E65" s="1"/>
      <c r="F65" s="1"/>
      <c r="G65" s="1"/>
      <c r="H65" s="1"/>
      <c r="I65" s="1"/>
      <c r="J65" s="1"/>
    </row>
    <row r="66" customFormat="false" ht="15" hidden="false" customHeight="false" outlineLevel="0" collapsed="false">
      <c r="A66" s="1"/>
      <c r="B66" s="1"/>
      <c r="C66" s="1"/>
      <c r="D66" s="1"/>
      <c r="E66" s="1"/>
      <c r="F66" s="1"/>
      <c r="G66" s="1"/>
      <c r="H66" s="1"/>
      <c r="I66" s="1"/>
      <c r="J66" s="1"/>
    </row>
    <row r="67" customFormat="false" ht="15" hidden="false" customHeight="false" outlineLevel="0" collapsed="false">
      <c r="A67" s="1"/>
      <c r="B67" s="1"/>
      <c r="C67" s="1"/>
      <c r="D67" s="1"/>
      <c r="E67" s="1"/>
      <c r="F67" s="1"/>
      <c r="G67" s="1"/>
      <c r="H67" s="1"/>
      <c r="I67" s="1"/>
      <c r="J67" s="1"/>
    </row>
    <row r="68" customFormat="false" ht="15" hidden="false" customHeight="false" outlineLevel="0" collapsed="false">
      <c r="A68" s="1"/>
      <c r="B68" s="1"/>
      <c r="C68" s="1"/>
      <c r="D68" s="1"/>
      <c r="E68" s="1"/>
      <c r="F68" s="1"/>
      <c r="G68" s="1"/>
      <c r="H68" s="1"/>
      <c r="I68" s="1"/>
      <c r="J68" s="1"/>
    </row>
    <row r="69" customFormat="false" ht="15" hidden="false" customHeight="false" outlineLevel="0" collapsed="false">
      <c r="A69" s="1"/>
      <c r="B69" s="1"/>
      <c r="C69" s="1"/>
      <c r="D69" s="1"/>
      <c r="E69" s="1"/>
      <c r="F69" s="1"/>
      <c r="G69" s="1"/>
      <c r="H69" s="1"/>
      <c r="I69" s="1"/>
      <c r="J69" s="1"/>
    </row>
    <row r="70" customFormat="false" ht="15" hidden="false" customHeight="false" outlineLevel="0" collapsed="false">
      <c r="A70" s="1"/>
      <c r="B70" s="1"/>
      <c r="C70" s="1"/>
      <c r="D70" s="1"/>
      <c r="E70" s="1"/>
      <c r="F70" s="1"/>
      <c r="G70" s="1"/>
      <c r="H70" s="1"/>
      <c r="I70" s="1"/>
      <c r="J70" s="1"/>
    </row>
    <row r="71" customFormat="false" ht="15" hidden="false" customHeight="false" outlineLevel="0" collapsed="false">
      <c r="A71" s="1"/>
      <c r="B71" s="1"/>
      <c r="C71" s="1"/>
      <c r="D71" s="1"/>
      <c r="E71" s="1"/>
      <c r="F71" s="1"/>
      <c r="G71" s="1"/>
      <c r="H71" s="1"/>
      <c r="I71" s="1"/>
      <c r="J71" s="1"/>
    </row>
    <row r="72" customFormat="false" ht="15" hidden="false" customHeight="false" outlineLevel="0" collapsed="false">
      <c r="A72" s="1"/>
      <c r="B72" s="1"/>
      <c r="C72" s="1"/>
      <c r="D72" s="1"/>
      <c r="E72" s="1"/>
      <c r="F72" s="1"/>
      <c r="G72" s="1"/>
      <c r="H72" s="1"/>
      <c r="I72" s="1"/>
      <c r="J72" s="1"/>
    </row>
    <row r="73" customFormat="false" ht="15" hidden="false" customHeight="false" outlineLevel="0" collapsed="false">
      <c r="A73" s="1"/>
      <c r="B73" s="1"/>
      <c r="C73" s="1"/>
      <c r="D73" s="1"/>
      <c r="E73" s="1"/>
      <c r="F73" s="1"/>
      <c r="G73" s="1"/>
      <c r="H73" s="1"/>
      <c r="I73" s="1"/>
      <c r="J73" s="1"/>
    </row>
    <row r="74" customFormat="false" ht="15" hidden="false" customHeight="false" outlineLevel="0" collapsed="false">
      <c r="A74" s="1"/>
      <c r="B74" s="1"/>
      <c r="C74" s="1"/>
      <c r="D74" s="1"/>
      <c r="E74" s="1"/>
      <c r="F74" s="1"/>
      <c r="G74" s="1"/>
      <c r="H74" s="1"/>
      <c r="I74" s="1"/>
      <c r="J74" s="1"/>
    </row>
    <row r="75" customFormat="false" ht="15" hidden="false" customHeight="false" outlineLevel="0" collapsed="false">
      <c r="A75" s="1"/>
      <c r="B75" s="1"/>
      <c r="C75" s="1"/>
      <c r="D75" s="1"/>
      <c r="E75" s="1"/>
      <c r="F75" s="1"/>
      <c r="G75" s="1"/>
      <c r="H75" s="1"/>
      <c r="I75" s="1"/>
      <c r="J75" s="1"/>
    </row>
    <row r="76" customFormat="false" ht="15" hidden="false" customHeight="false" outlineLevel="0" collapsed="false">
      <c r="A76" s="1"/>
      <c r="B76" s="1"/>
      <c r="C76" s="1"/>
      <c r="D76" s="1"/>
      <c r="E76" s="1"/>
      <c r="F76" s="1"/>
      <c r="G76" s="1"/>
      <c r="H76" s="1"/>
      <c r="I76" s="1"/>
      <c r="J76" s="1"/>
    </row>
    <row r="77" customFormat="false" ht="15" hidden="false" customHeight="false" outlineLevel="0" collapsed="false">
      <c r="A77" s="1"/>
      <c r="B77" s="1"/>
      <c r="C77" s="1"/>
      <c r="D77" s="1"/>
      <c r="E77" s="1"/>
      <c r="F77" s="1"/>
      <c r="G77" s="1"/>
      <c r="H77" s="1"/>
      <c r="I77" s="1"/>
      <c r="J77" s="1"/>
    </row>
    <row r="78" customFormat="false" ht="15" hidden="false" customHeight="false" outlineLevel="0" collapsed="false">
      <c r="A78" s="1"/>
      <c r="B78" s="1"/>
      <c r="C78" s="1"/>
      <c r="D78" s="1"/>
      <c r="E78" s="1"/>
      <c r="F78" s="1"/>
      <c r="G78" s="1"/>
      <c r="H78" s="1"/>
      <c r="I78" s="1"/>
      <c r="J78" s="1"/>
    </row>
    <row r="79" customFormat="false" ht="15" hidden="false" customHeight="false" outlineLevel="0" collapsed="false">
      <c r="A79" s="1"/>
      <c r="B79" s="1"/>
      <c r="C79" s="1"/>
      <c r="D79" s="1"/>
      <c r="E79" s="1"/>
      <c r="F79" s="1"/>
      <c r="G79" s="1"/>
      <c r="H79" s="1"/>
      <c r="I79" s="1"/>
      <c r="J79" s="1"/>
    </row>
    <row r="80" customFormat="false" ht="15" hidden="false" customHeight="false" outlineLevel="0" collapsed="false">
      <c r="A80" s="1"/>
      <c r="B80" s="1"/>
      <c r="C80" s="1"/>
      <c r="D80" s="1"/>
      <c r="E80" s="1"/>
      <c r="F80" s="1"/>
      <c r="G80" s="1"/>
      <c r="H80" s="1"/>
      <c r="I80" s="1"/>
      <c r="J80" s="1"/>
    </row>
    <row r="81" customFormat="false" ht="15" hidden="false" customHeight="false" outlineLevel="0" collapsed="false">
      <c r="A81" s="1"/>
      <c r="B81" s="1"/>
      <c r="C81" s="1"/>
      <c r="D81" s="1"/>
      <c r="E81" s="1"/>
      <c r="F81" s="1"/>
      <c r="G81" s="1"/>
      <c r="H81" s="1"/>
      <c r="I81" s="1"/>
      <c r="J81" s="1"/>
    </row>
    <row r="82" customFormat="false" ht="15" hidden="false" customHeight="false" outlineLevel="0" collapsed="false">
      <c r="A82" s="1"/>
      <c r="B82" s="1"/>
      <c r="C82" s="1"/>
      <c r="D82" s="1"/>
      <c r="E82" s="1"/>
      <c r="F82" s="1"/>
      <c r="G82" s="1"/>
      <c r="H82" s="1"/>
      <c r="I82" s="1"/>
      <c r="J82" s="1"/>
    </row>
    <row r="83" customFormat="false" ht="15" hidden="false" customHeight="false" outlineLevel="0" collapsed="false">
      <c r="A83" s="1"/>
      <c r="B83" s="1"/>
      <c r="C83" s="1"/>
      <c r="D83" s="1"/>
      <c r="E83" s="1"/>
      <c r="F83" s="1"/>
      <c r="G83" s="1"/>
      <c r="H83" s="1"/>
      <c r="I83" s="1"/>
      <c r="J83" s="1"/>
    </row>
    <row r="84" customFormat="false" ht="15" hidden="false" customHeight="false" outlineLevel="0" collapsed="false">
      <c r="A84" s="1"/>
      <c r="B84" s="1"/>
      <c r="C84" s="1"/>
      <c r="D84" s="1"/>
      <c r="E84" s="1"/>
      <c r="F84" s="1"/>
      <c r="G84" s="1"/>
      <c r="H84" s="1"/>
      <c r="I84" s="1"/>
      <c r="J84" s="1"/>
    </row>
    <row r="85" customFormat="false" ht="15" hidden="false" customHeight="false" outlineLevel="0" collapsed="false">
      <c r="A85" s="1"/>
      <c r="B85" s="1"/>
      <c r="C85" s="1"/>
      <c r="D85" s="1"/>
      <c r="E85" s="1"/>
      <c r="F85" s="1"/>
      <c r="G85" s="1"/>
      <c r="H85" s="1"/>
      <c r="I85" s="1"/>
      <c r="J85" s="1"/>
    </row>
    <row r="86" customFormat="false" ht="15" hidden="false" customHeight="false" outlineLevel="0" collapsed="false">
      <c r="A86" s="1"/>
      <c r="B86" s="1"/>
      <c r="C86" s="1"/>
      <c r="D86" s="1"/>
      <c r="E86" s="1"/>
      <c r="F86" s="1"/>
      <c r="G86" s="1"/>
      <c r="H86" s="1"/>
      <c r="I86" s="1"/>
      <c r="J86" s="1"/>
    </row>
    <row r="87" customFormat="false" ht="15" hidden="false" customHeight="false" outlineLevel="0" collapsed="false">
      <c r="A87" s="1"/>
      <c r="B87" s="1"/>
      <c r="C87" s="1"/>
      <c r="D87" s="1"/>
      <c r="E87" s="1"/>
      <c r="F87" s="1"/>
      <c r="G87" s="1"/>
      <c r="H87" s="1"/>
      <c r="I87" s="1"/>
      <c r="J87" s="1"/>
    </row>
    <row r="88" customFormat="false" ht="15" hidden="false" customHeight="false" outlineLevel="0" collapsed="false">
      <c r="A88" s="1"/>
      <c r="B88" s="1"/>
      <c r="C88" s="1"/>
      <c r="D88" s="1"/>
      <c r="E88" s="1"/>
      <c r="F88" s="1"/>
      <c r="G88" s="1"/>
      <c r="H88" s="1"/>
      <c r="I88" s="1"/>
      <c r="J88" s="1"/>
    </row>
    <row r="89" customFormat="false" ht="15" hidden="false" customHeight="false" outlineLevel="0" collapsed="false">
      <c r="A89" s="1"/>
      <c r="B89" s="1"/>
      <c r="C89" s="1"/>
      <c r="D89" s="1"/>
      <c r="E89" s="1"/>
      <c r="F89" s="1"/>
      <c r="G89" s="1"/>
      <c r="H89" s="1"/>
      <c r="I89" s="1"/>
      <c r="J89" s="1"/>
    </row>
    <row r="90" customFormat="false" ht="15" hidden="false" customHeight="false" outlineLevel="0" collapsed="false">
      <c r="A90" s="1"/>
      <c r="B90" s="1"/>
      <c r="C90" s="1"/>
      <c r="D90" s="1"/>
      <c r="E90" s="1"/>
      <c r="F90" s="1"/>
      <c r="G90" s="1"/>
      <c r="H90" s="1"/>
      <c r="I90" s="1"/>
      <c r="J90" s="1"/>
    </row>
    <row r="91" customFormat="false" ht="15" hidden="false" customHeight="false" outlineLevel="0" collapsed="false">
      <c r="A91" s="1"/>
      <c r="B91" s="1"/>
      <c r="C91" s="1"/>
      <c r="D91" s="1"/>
      <c r="E91" s="1"/>
      <c r="F91" s="1"/>
      <c r="G91" s="1"/>
      <c r="H91" s="1"/>
      <c r="I91" s="1"/>
      <c r="J91" s="1"/>
    </row>
    <row r="92" customFormat="false" ht="15" hidden="false" customHeight="false" outlineLevel="0" collapsed="false">
      <c r="A92" s="1"/>
      <c r="B92" s="1"/>
      <c r="C92" s="1"/>
      <c r="D92" s="1"/>
      <c r="E92" s="1"/>
      <c r="F92" s="1"/>
      <c r="G92" s="1"/>
      <c r="H92" s="1"/>
      <c r="I92" s="1"/>
      <c r="J92" s="1"/>
    </row>
    <row r="93" customFormat="false" ht="15" hidden="false" customHeight="false" outlineLevel="0" collapsed="false">
      <c r="A93" s="1"/>
      <c r="B93" s="1"/>
      <c r="C93" s="1"/>
      <c r="D93" s="1"/>
      <c r="E93" s="1"/>
      <c r="F93" s="1"/>
      <c r="G93" s="1"/>
      <c r="H93" s="1"/>
      <c r="I93" s="1"/>
      <c r="J93" s="1"/>
    </row>
    <row r="94" customFormat="false" ht="15" hidden="false" customHeight="false" outlineLevel="0" collapsed="false">
      <c r="A94" s="1"/>
      <c r="B94" s="1"/>
      <c r="C94" s="1"/>
      <c r="D94" s="1"/>
      <c r="E94" s="1"/>
      <c r="F94" s="1"/>
      <c r="G94" s="1"/>
      <c r="H94" s="1"/>
      <c r="I94" s="1"/>
      <c r="J94" s="1"/>
    </row>
    <row r="95" customFormat="false" ht="15" hidden="false" customHeight="false" outlineLevel="0" collapsed="false">
      <c r="A95" s="1"/>
      <c r="B95" s="1"/>
      <c r="C95" s="1"/>
      <c r="D95" s="1"/>
      <c r="E95" s="1"/>
      <c r="F95" s="1"/>
      <c r="G95" s="1"/>
      <c r="H95" s="1"/>
      <c r="I95" s="1"/>
      <c r="J95" s="1"/>
    </row>
    <row r="96" customFormat="false" ht="15" hidden="false" customHeight="false" outlineLevel="0" collapsed="false">
      <c r="A96" s="1"/>
      <c r="B96" s="1"/>
      <c r="C96" s="1"/>
      <c r="D96" s="1"/>
      <c r="E96" s="1"/>
      <c r="F96" s="1"/>
      <c r="G96" s="1"/>
      <c r="H96" s="1"/>
      <c r="I96" s="1"/>
      <c r="J96" s="1"/>
    </row>
    <row r="97" customFormat="false" ht="15" hidden="false" customHeight="false" outlineLevel="0" collapsed="false">
      <c r="A97" s="1"/>
      <c r="B97" s="1"/>
      <c r="C97" s="1"/>
      <c r="D97" s="1"/>
      <c r="E97" s="1"/>
      <c r="F97" s="1"/>
      <c r="G97" s="1"/>
      <c r="H97" s="1"/>
      <c r="I97" s="1"/>
      <c r="J97" s="1"/>
    </row>
    <row r="98" customFormat="false" ht="15" hidden="false" customHeight="false" outlineLevel="0" collapsed="false">
      <c r="A98" s="1"/>
      <c r="B98" s="1"/>
      <c r="C98" s="1"/>
      <c r="D98" s="1"/>
      <c r="E98" s="1"/>
      <c r="F98" s="1"/>
      <c r="G98" s="1"/>
      <c r="H98" s="1"/>
      <c r="I98" s="1"/>
      <c r="J98" s="1"/>
    </row>
    <row r="99" customFormat="false" ht="15" hidden="false" customHeight="false" outlineLevel="0" collapsed="false">
      <c r="A99" s="1"/>
      <c r="B99" s="1"/>
      <c r="C99" s="1"/>
      <c r="D99" s="1"/>
      <c r="E99" s="1"/>
      <c r="F99" s="1"/>
      <c r="G99" s="1"/>
      <c r="H99" s="1"/>
      <c r="I99" s="1"/>
      <c r="J99" s="1"/>
    </row>
    <row r="100" customFormat="false" ht="15" hidden="false" customHeight="false" outlineLevel="0" collapsed="false">
      <c r="A100" s="1"/>
      <c r="B100" s="1"/>
      <c r="C100" s="1"/>
      <c r="D100" s="1"/>
      <c r="E100" s="1"/>
      <c r="F100" s="1"/>
      <c r="G100" s="1"/>
      <c r="H100" s="1"/>
      <c r="I100" s="1"/>
      <c r="J100" s="1"/>
    </row>
    <row r="101" customFormat="false" ht="15" hidden="false" customHeight="false" outlineLevel="0" collapsed="false">
      <c r="A101" s="1"/>
      <c r="B101" s="1"/>
      <c r="C101" s="1"/>
      <c r="D101" s="1"/>
      <c r="E101" s="1"/>
      <c r="F101" s="1"/>
      <c r="G101" s="1"/>
      <c r="H101" s="1"/>
      <c r="I101" s="1"/>
      <c r="J101" s="1"/>
    </row>
    <row r="102" customFormat="false" ht="15" hidden="false" customHeight="false" outlineLevel="0" collapsed="false">
      <c r="A102" s="1"/>
      <c r="B102" s="1"/>
      <c r="C102" s="1"/>
      <c r="D102" s="1"/>
      <c r="E102" s="1"/>
      <c r="F102" s="1"/>
      <c r="G102" s="1"/>
      <c r="H102" s="1"/>
      <c r="I102" s="1"/>
      <c r="J102" s="1"/>
    </row>
    <row r="103" customFormat="false" ht="15" hidden="false" customHeight="false" outlineLevel="0" collapsed="false">
      <c r="A103" s="1"/>
      <c r="B103" s="1"/>
      <c r="C103" s="1"/>
      <c r="D103" s="1"/>
      <c r="E103" s="1"/>
      <c r="F103" s="1"/>
      <c r="G103" s="1"/>
      <c r="H103" s="1"/>
      <c r="I103" s="1"/>
      <c r="J103" s="1"/>
    </row>
    <row r="104" customFormat="false" ht="15" hidden="false" customHeight="false" outlineLevel="0" collapsed="false">
      <c r="A104" s="1"/>
      <c r="B104" s="1"/>
      <c r="C104" s="1"/>
      <c r="D104" s="1"/>
      <c r="E104" s="1"/>
      <c r="F104" s="1"/>
      <c r="G104" s="1"/>
      <c r="H104" s="1"/>
      <c r="I104" s="1"/>
      <c r="J104" s="1"/>
    </row>
    <row r="105" customFormat="false" ht="15" hidden="false" customHeight="false" outlineLevel="0" collapsed="false">
      <c r="A105" s="1"/>
      <c r="B105" s="1"/>
      <c r="C105" s="1"/>
      <c r="D105" s="1"/>
      <c r="E105" s="1"/>
      <c r="F105" s="1"/>
      <c r="G105" s="1"/>
      <c r="H105" s="1"/>
      <c r="I105" s="1"/>
      <c r="J105" s="1"/>
    </row>
    <row r="106" customFormat="false" ht="15" hidden="false" customHeight="false" outlineLevel="0" collapsed="false">
      <c r="A106" s="1"/>
      <c r="B106" s="1"/>
      <c r="C106" s="1"/>
      <c r="D106" s="1"/>
      <c r="E106" s="1"/>
      <c r="F106" s="1"/>
      <c r="G106" s="1"/>
      <c r="H106" s="1"/>
      <c r="I106" s="1"/>
      <c r="J106" s="1"/>
    </row>
    <row r="107" customFormat="false" ht="15" hidden="false" customHeight="false" outlineLevel="0" collapsed="false">
      <c r="A107" s="1"/>
      <c r="B107" s="1"/>
      <c r="C107" s="1"/>
      <c r="D107" s="1"/>
      <c r="E107" s="1"/>
      <c r="F107" s="1"/>
      <c r="G107" s="1"/>
      <c r="H107" s="1"/>
      <c r="I107" s="1"/>
      <c r="J107" s="1"/>
    </row>
    <row r="108" customFormat="false" ht="15" hidden="false" customHeight="false" outlineLevel="0" collapsed="false">
      <c r="A108" s="1"/>
      <c r="B108" s="1"/>
      <c r="C108" s="1"/>
      <c r="D108" s="1"/>
      <c r="E108" s="1"/>
      <c r="F108" s="1"/>
      <c r="G108" s="1"/>
      <c r="H108" s="1"/>
      <c r="I108" s="1"/>
      <c r="J108" s="1"/>
    </row>
    <row r="109" customFormat="false" ht="15" hidden="false" customHeight="false" outlineLevel="0" collapsed="false">
      <c r="A109" s="1"/>
      <c r="B109" s="1"/>
      <c r="C109" s="1"/>
      <c r="D109" s="1"/>
      <c r="E109" s="1"/>
      <c r="F109" s="1"/>
      <c r="G109" s="1"/>
      <c r="H109" s="1"/>
      <c r="I109" s="1"/>
      <c r="J109" s="1"/>
    </row>
    <row r="110" customFormat="false" ht="15" hidden="false" customHeight="false" outlineLevel="0" collapsed="false">
      <c r="A110" s="1"/>
      <c r="B110" s="1"/>
      <c r="C110" s="1"/>
      <c r="D110" s="1"/>
      <c r="E110" s="1"/>
      <c r="F110" s="1"/>
      <c r="G110" s="1"/>
      <c r="H110" s="1"/>
      <c r="I110" s="1"/>
      <c r="J110" s="1"/>
    </row>
    <row r="111" customFormat="false" ht="15" hidden="false" customHeight="false" outlineLevel="0" collapsed="false">
      <c r="A111" s="1"/>
      <c r="B111" s="1"/>
      <c r="C111" s="1"/>
      <c r="D111" s="1"/>
      <c r="E111" s="1"/>
      <c r="F111" s="1"/>
      <c r="G111" s="1"/>
      <c r="H111" s="1"/>
      <c r="I111" s="1"/>
      <c r="J111" s="1"/>
    </row>
    <row r="112" customFormat="false" ht="15" hidden="false" customHeight="false" outlineLevel="0" collapsed="false">
      <c r="A112" s="1"/>
      <c r="B112" s="1"/>
      <c r="C112" s="1"/>
      <c r="D112" s="1"/>
      <c r="E112" s="1"/>
      <c r="F112" s="1"/>
      <c r="G112" s="1"/>
      <c r="H112" s="1"/>
      <c r="I112" s="1"/>
      <c r="J112" s="1"/>
    </row>
    <row r="113" customFormat="false" ht="15" hidden="false" customHeight="false" outlineLevel="0" collapsed="false">
      <c r="A113" s="1"/>
      <c r="B113" s="1"/>
      <c r="C113" s="1"/>
      <c r="D113" s="1"/>
      <c r="E113" s="1"/>
      <c r="F113" s="1"/>
      <c r="G113" s="1"/>
      <c r="H113" s="1"/>
      <c r="I113" s="1"/>
      <c r="J113" s="1"/>
    </row>
    <row r="114" customFormat="false" ht="15" hidden="false" customHeight="false" outlineLevel="0" collapsed="false">
      <c r="A114" s="1"/>
      <c r="B114" s="1"/>
      <c r="C114" s="1"/>
      <c r="D114" s="1"/>
      <c r="E114" s="1"/>
      <c r="F114" s="1"/>
      <c r="G114" s="1"/>
      <c r="H114" s="1"/>
      <c r="I114" s="1"/>
      <c r="J114" s="1"/>
    </row>
    <row r="115" customFormat="false" ht="15" hidden="false" customHeight="false" outlineLevel="0" collapsed="false">
      <c r="A115" s="1"/>
      <c r="B115" s="1"/>
      <c r="C115" s="1"/>
      <c r="D115" s="1"/>
      <c r="E115" s="1"/>
      <c r="F115" s="1"/>
      <c r="G115" s="1"/>
      <c r="H115" s="1"/>
      <c r="I115" s="1"/>
      <c r="J115" s="1"/>
    </row>
    <row r="116" customFormat="false" ht="15" hidden="false" customHeight="false" outlineLevel="0" collapsed="false">
      <c r="A116" s="1"/>
      <c r="B116" s="1"/>
      <c r="C116" s="1"/>
      <c r="D116" s="1"/>
      <c r="E116" s="1"/>
      <c r="F116" s="1"/>
      <c r="G116" s="1"/>
      <c r="H116" s="1"/>
      <c r="I116" s="1"/>
      <c r="J116" s="1"/>
    </row>
    <row r="117" customFormat="false" ht="15" hidden="false" customHeight="false" outlineLevel="0" collapsed="false">
      <c r="A117" s="1"/>
      <c r="B117" s="1"/>
      <c r="C117" s="1"/>
      <c r="D117" s="1"/>
      <c r="E117" s="1"/>
      <c r="F117" s="1"/>
      <c r="G117" s="1"/>
      <c r="H117" s="1"/>
      <c r="I117" s="1"/>
      <c r="J117" s="1"/>
    </row>
    <row r="118" customFormat="false" ht="15" hidden="false" customHeight="false" outlineLevel="0" collapsed="false">
      <c r="A118" s="1"/>
      <c r="B118" s="1"/>
      <c r="C118" s="1"/>
      <c r="D118" s="1"/>
      <c r="E118" s="1"/>
      <c r="F118" s="1"/>
      <c r="G118" s="1"/>
      <c r="H118" s="1"/>
      <c r="I118" s="1"/>
      <c r="J118" s="1"/>
    </row>
    <row r="119" customFormat="false" ht="15" hidden="false" customHeight="false" outlineLevel="0" collapsed="false">
      <c r="A119" s="1"/>
      <c r="B119" s="1"/>
      <c r="C119" s="1"/>
      <c r="D119" s="1"/>
      <c r="E119" s="1"/>
      <c r="F119" s="1"/>
      <c r="G119" s="1"/>
      <c r="H119" s="1"/>
      <c r="I119" s="1"/>
      <c r="J119" s="1"/>
    </row>
    <row r="120" customFormat="false" ht="15" hidden="false" customHeight="false" outlineLevel="0" collapsed="false">
      <c r="A120" s="1"/>
      <c r="B120" s="1"/>
      <c r="C120" s="1"/>
      <c r="D120" s="1"/>
      <c r="E120" s="1"/>
      <c r="F120" s="1"/>
      <c r="G120" s="1"/>
      <c r="H120" s="1"/>
      <c r="I120" s="1"/>
      <c r="J120" s="1"/>
    </row>
    <row r="121" customFormat="false" ht="15" hidden="false" customHeight="false" outlineLevel="0" collapsed="false">
      <c r="A121" s="1"/>
      <c r="B121" s="1"/>
      <c r="C121" s="1"/>
      <c r="D121" s="1"/>
      <c r="E121" s="1"/>
      <c r="F121" s="1"/>
      <c r="G121" s="1"/>
      <c r="H121" s="1"/>
      <c r="I121" s="1"/>
      <c r="J121" s="1"/>
    </row>
    <row r="122" customFormat="false" ht="15" hidden="false" customHeight="false" outlineLevel="0" collapsed="false">
      <c r="A122" s="1"/>
      <c r="B122" s="1"/>
      <c r="C122" s="1"/>
      <c r="D122" s="1"/>
      <c r="E122" s="1"/>
      <c r="F122" s="1"/>
      <c r="G122" s="1"/>
      <c r="H122" s="1"/>
      <c r="I122" s="1"/>
      <c r="J122" s="1"/>
    </row>
    <row r="123" customFormat="false" ht="15" hidden="false" customHeight="false" outlineLevel="0" collapsed="false">
      <c r="A123" s="1"/>
      <c r="B123" s="1"/>
      <c r="C123" s="1"/>
      <c r="D123" s="1"/>
      <c r="E123" s="1"/>
      <c r="F123" s="1"/>
      <c r="G123" s="1"/>
      <c r="H123" s="1"/>
      <c r="I123" s="1"/>
      <c r="J123" s="1"/>
    </row>
    <row r="124" customFormat="false" ht="15" hidden="false" customHeight="false" outlineLevel="0" collapsed="false">
      <c r="A124" s="1"/>
      <c r="B124" s="1"/>
      <c r="C124" s="1"/>
      <c r="D124" s="1"/>
      <c r="E124" s="1"/>
      <c r="F124" s="1"/>
      <c r="G124" s="1"/>
      <c r="H124" s="1"/>
      <c r="I124" s="1"/>
      <c r="J124" s="1"/>
    </row>
    <row r="125" customFormat="false" ht="15" hidden="false" customHeight="false" outlineLevel="0" collapsed="false">
      <c r="A125" s="1"/>
      <c r="B125" s="1"/>
      <c r="C125" s="1"/>
      <c r="D125" s="1"/>
      <c r="E125" s="1"/>
      <c r="F125" s="1"/>
      <c r="G125" s="1"/>
      <c r="H125" s="1"/>
      <c r="I125" s="1"/>
      <c r="J125" s="1"/>
    </row>
    <row r="126" customFormat="false" ht="15" hidden="false" customHeight="false" outlineLevel="0" collapsed="false">
      <c r="A126" s="1"/>
      <c r="B126" s="1"/>
      <c r="C126" s="1"/>
      <c r="D126" s="1"/>
      <c r="E126" s="1"/>
      <c r="F126" s="1"/>
      <c r="G126" s="1"/>
      <c r="H126" s="1"/>
      <c r="I126" s="1"/>
      <c r="J126" s="1"/>
    </row>
    <row r="127" customFormat="false" ht="15" hidden="false" customHeight="false" outlineLevel="0" collapsed="false">
      <c r="A127" s="1"/>
      <c r="B127" s="1"/>
      <c r="C127" s="1"/>
      <c r="D127" s="1"/>
      <c r="E127" s="1"/>
      <c r="F127" s="1"/>
      <c r="G127" s="1"/>
      <c r="H127" s="1"/>
      <c r="I127" s="1"/>
      <c r="J127" s="1"/>
    </row>
    <row r="128" customFormat="false" ht="15" hidden="false" customHeight="false" outlineLevel="0" collapsed="false">
      <c r="A128" s="1"/>
      <c r="B128" s="1"/>
      <c r="C128" s="1"/>
      <c r="D128" s="1"/>
      <c r="E128" s="1"/>
      <c r="F128" s="1"/>
      <c r="G128" s="1"/>
      <c r="H128" s="1"/>
      <c r="I128" s="1"/>
      <c r="J128" s="1"/>
    </row>
    <row r="129" customFormat="false" ht="15" hidden="false" customHeight="false" outlineLevel="0" collapsed="false">
      <c r="A129" s="1"/>
      <c r="B129" s="1"/>
      <c r="C129" s="1"/>
      <c r="D129" s="1"/>
      <c r="E129" s="1"/>
      <c r="F129" s="1"/>
      <c r="G129" s="1"/>
      <c r="H129" s="1"/>
      <c r="I129" s="1"/>
      <c r="J129" s="1"/>
    </row>
    <row r="130" customFormat="false" ht="15" hidden="false" customHeight="false" outlineLevel="0" collapsed="false">
      <c r="A130" s="1"/>
      <c r="B130" s="1"/>
      <c r="C130" s="1"/>
      <c r="D130" s="1"/>
      <c r="E130" s="1"/>
      <c r="F130" s="1"/>
      <c r="G130" s="1"/>
      <c r="H130" s="1"/>
      <c r="I130" s="1"/>
      <c r="J130" s="1"/>
    </row>
    <row r="131" customFormat="false" ht="15" hidden="false" customHeight="false" outlineLevel="0" collapsed="false">
      <c r="A131" s="1"/>
      <c r="B131" s="1"/>
      <c r="C131" s="1"/>
      <c r="D131" s="1"/>
      <c r="E131" s="1"/>
      <c r="F131" s="1"/>
      <c r="G131" s="1"/>
      <c r="H131" s="1"/>
      <c r="I131" s="1"/>
      <c r="J131" s="1"/>
    </row>
    <row r="132" customFormat="false" ht="15" hidden="false" customHeight="false" outlineLevel="0" collapsed="false">
      <c r="A132" s="1"/>
      <c r="B132" s="1"/>
      <c r="C132" s="1"/>
      <c r="D132" s="1"/>
      <c r="E132" s="1"/>
      <c r="F132" s="1"/>
      <c r="G132" s="1"/>
      <c r="H132" s="1"/>
      <c r="I132" s="1"/>
      <c r="J132" s="1"/>
    </row>
    <row r="133" customFormat="false" ht="15" hidden="false" customHeight="false" outlineLevel="0" collapsed="false">
      <c r="A133" s="1"/>
      <c r="B133" s="1"/>
      <c r="C133" s="1"/>
      <c r="D133" s="1"/>
      <c r="E133" s="1"/>
      <c r="F133" s="1"/>
      <c r="G133" s="1"/>
      <c r="H133" s="1"/>
      <c r="I133" s="1"/>
      <c r="J133" s="1"/>
    </row>
    <row r="134" customFormat="false" ht="15" hidden="false" customHeight="false" outlineLevel="0" collapsed="false">
      <c r="A134" s="1"/>
      <c r="B134" s="1"/>
      <c r="C134" s="1"/>
      <c r="D134" s="1"/>
      <c r="E134" s="1"/>
      <c r="F134" s="1"/>
      <c r="G134" s="1"/>
      <c r="H134" s="1"/>
      <c r="I134" s="1"/>
      <c r="J134" s="1"/>
    </row>
    <row r="135" customFormat="false" ht="15" hidden="false" customHeight="false" outlineLevel="0" collapsed="false">
      <c r="A135" s="1"/>
      <c r="B135" s="1"/>
      <c r="C135" s="1"/>
      <c r="D135" s="1"/>
      <c r="E135" s="1"/>
      <c r="F135" s="1"/>
      <c r="G135" s="1"/>
      <c r="H135" s="1"/>
      <c r="I135" s="1"/>
      <c r="J135" s="1"/>
    </row>
    <row r="136" customFormat="false" ht="15" hidden="false" customHeight="false" outlineLevel="0" collapsed="false">
      <c r="A136" s="1"/>
      <c r="B136" s="1"/>
      <c r="C136" s="1"/>
      <c r="D136" s="1"/>
      <c r="E136" s="1"/>
      <c r="F136" s="1"/>
      <c r="G136" s="1"/>
      <c r="H136" s="1"/>
      <c r="I136" s="1"/>
      <c r="J136" s="1"/>
    </row>
    <row r="137" customFormat="false" ht="15" hidden="false" customHeight="false" outlineLevel="0" collapsed="false">
      <c r="A137" s="1"/>
      <c r="B137" s="1"/>
      <c r="C137" s="1"/>
      <c r="D137" s="1"/>
      <c r="E137" s="1"/>
      <c r="F137" s="1"/>
      <c r="G137" s="1"/>
      <c r="H137" s="1"/>
      <c r="I137" s="1"/>
      <c r="J137" s="1"/>
    </row>
    <row r="138" customFormat="false" ht="15" hidden="false" customHeight="false" outlineLevel="0" collapsed="false">
      <c r="A138" s="1"/>
      <c r="B138" s="1"/>
      <c r="C138" s="1"/>
      <c r="D138" s="1"/>
      <c r="E138" s="1"/>
      <c r="F138" s="1"/>
      <c r="G138" s="1"/>
      <c r="H138" s="1"/>
      <c r="I138" s="1"/>
      <c r="J138" s="1"/>
    </row>
    <row r="139" customFormat="false" ht="15" hidden="false" customHeight="false" outlineLevel="0" collapsed="false">
      <c r="A139" s="1"/>
      <c r="B139" s="1"/>
      <c r="C139" s="1"/>
      <c r="D139" s="1"/>
      <c r="E139" s="1"/>
      <c r="F139" s="1"/>
      <c r="G139" s="1"/>
      <c r="H139" s="1"/>
      <c r="I139" s="1"/>
      <c r="J139" s="1"/>
    </row>
    <row r="140" customFormat="false" ht="15" hidden="false" customHeight="false" outlineLevel="0" collapsed="false">
      <c r="A140" s="1"/>
      <c r="B140" s="1"/>
      <c r="C140" s="1"/>
      <c r="D140" s="1"/>
      <c r="E140" s="1"/>
      <c r="F140" s="1"/>
      <c r="G140" s="1"/>
      <c r="H140" s="1"/>
      <c r="I140" s="1"/>
      <c r="J140" s="1"/>
    </row>
    <row r="141" customFormat="false" ht="15" hidden="false" customHeight="false" outlineLevel="0" collapsed="false">
      <c r="A141" s="1"/>
      <c r="B141" s="1"/>
      <c r="C141" s="1"/>
      <c r="D141" s="1"/>
      <c r="E141" s="1"/>
      <c r="F141" s="1"/>
      <c r="G141" s="1"/>
      <c r="H141" s="1"/>
      <c r="I141" s="1"/>
      <c r="J141" s="1"/>
    </row>
    <row r="142" customFormat="false" ht="15" hidden="false" customHeight="false" outlineLevel="0" collapsed="false">
      <c r="A142" s="1"/>
      <c r="B142" s="1"/>
      <c r="C142" s="1"/>
      <c r="D142" s="1"/>
      <c r="E142" s="1"/>
      <c r="F142" s="1"/>
      <c r="G142" s="1"/>
      <c r="H142" s="1"/>
      <c r="I142" s="1"/>
      <c r="J142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" activeCellId="0" sqref="J1"/>
    </sheetView>
  </sheetViews>
  <sheetFormatPr defaultColWidth="9.3437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63</v>
      </c>
      <c r="F1" s="1" t="s">
        <v>5</v>
      </c>
      <c r="G1" s="1" t="s">
        <v>64</v>
      </c>
      <c r="H1" s="1" t="s">
        <v>65</v>
      </c>
      <c r="I1" s="1" t="s">
        <v>66</v>
      </c>
      <c r="J1" s="1" t="s">
        <v>67</v>
      </c>
    </row>
    <row r="2" customFormat="false" ht="15" hidden="false" customHeight="false" outlineLevel="0" collapsed="false">
      <c r="A2" s="1" t="str">
        <f aca="false">INDEX(paste_data_here!A:A,(ROW()-2)*5+5)</f>
        <v>[Br]</v>
      </c>
      <c r="B2" s="1" t="n">
        <f aca="false">INDEX(paste_data_here!B:B,(ROW()-2)*5+5)</f>
        <v>0.49279112</v>
      </c>
      <c r="C2" s="1" t="n">
        <f aca="false">INDEX(paste_data_here!C:C,(ROW()-2)*5+5)</f>
        <v>-0.69075257</v>
      </c>
      <c r="D2" s="1" t="n">
        <f aca="false">INDEX(paste_data_here!D:D,(ROW()-2)*5+5)</f>
        <v>2.2913131029852</v>
      </c>
      <c r="E2" s="1" t="n">
        <f aca="false">INDEX(paste_data_here!E:E,(ROW()-2)*5+5)</f>
        <v>-0.017146159</v>
      </c>
      <c r="F2" s="1" t="n">
        <f aca="false">INDEX(paste_data_here!F:F,(ROW()-2)*5+5)</f>
        <v>-1.3868611914461</v>
      </c>
      <c r="G2" s="1" t="n">
        <f aca="false">RANK(E2,E:E)</f>
        <v>16</v>
      </c>
      <c r="H2" s="1" t="n">
        <f aca="false">RANK(F2,F:F)</f>
        <v>8</v>
      </c>
      <c r="I2" s="1" t="n">
        <f aca="false">ABS(F2-E2)</f>
        <v>1.3697150324461</v>
      </c>
      <c r="J2" s="1" t="n">
        <f aca="false">I2^2</f>
        <v>1.87611927010883</v>
      </c>
    </row>
    <row r="3" customFormat="false" ht="15" hidden="false" customHeight="false" outlineLevel="0" collapsed="false">
      <c r="A3" s="1" t="str">
        <f aca="false">INDEX(paste_data_here!A:A,(ROW()-2)*5+5)</f>
        <v>[F]</v>
      </c>
      <c r="B3" s="1" t="n">
        <f aca="false">INDEX(paste_data_here!B:B,(ROW()-2)*5+5)</f>
        <v>0.58373237</v>
      </c>
      <c r="C3" s="1" t="n">
        <f aca="false">INDEX(paste_data_here!C:C,(ROW()-2)*5+5)</f>
        <v>-0.63709605</v>
      </c>
      <c r="D3" s="1" t="n">
        <f aca="false">INDEX(paste_data_here!D:D,(ROW()-2)*5+5)</f>
        <v>8.33312929054457</v>
      </c>
      <c r="E3" s="1" t="n">
        <f aca="false">INDEX(paste_data_here!E:E,(ROW()-2)*5+5)</f>
        <v>-1.290984181</v>
      </c>
      <c r="F3" s="1" t="n">
        <f aca="false">INDEX(paste_data_here!F:F,(ROW()-2)*5+5)</f>
        <v>-6.01816082340566</v>
      </c>
      <c r="G3" s="1" t="n">
        <f aca="false">RANK(E3,E:E)</f>
        <v>52</v>
      </c>
      <c r="H3" s="1" t="n">
        <f aca="false">RANK(F3,F:F)</f>
        <v>52</v>
      </c>
      <c r="I3" s="1" t="n">
        <f aca="false">ABS(F3-E3)</f>
        <v>4.72717664240566</v>
      </c>
      <c r="J3" s="1" t="n">
        <f aca="false">I3^2</f>
        <v>22.3461990085056</v>
      </c>
    </row>
    <row r="4" customFormat="false" ht="15" hidden="false" customHeight="false" outlineLevel="0" collapsed="false">
      <c r="A4" s="1" t="str">
        <f aca="false">INDEX(paste_data_here!A:A,(ROW()-2)*5+5)</f>
        <v>[O-]C(=O)CCCF</v>
      </c>
      <c r="B4" s="1" t="n">
        <f aca="false">INDEX(paste_data_here!B:B,(ROW()-2)*5+5)</f>
        <v>0.48760998</v>
      </c>
      <c r="C4" s="1" t="n">
        <f aca="false">INDEX(paste_data_here!C:C,(ROW()-2)*5+5)</f>
        <v>-0.7046358</v>
      </c>
      <c r="D4" s="1" t="n">
        <f aca="false">INDEX(paste_data_here!D:D,(ROW()-2)*5+5)</f>
        <v>2.08618335941171</v>
      </c>
      <c r="E4" s="1" t="n">
        <f aca="false">INDEX(paste_data_here!E:E,(ROW()-2)*5+5)</f>
        <v>-0.360969868</v>
      </c>
      <c r="F4" s="1" t="n">
        <f aca="false">INDEX(paste_data_here!F:F,(ROW()-2)*5+5)</f>
        <v>-1.24984611010541</v>
      </c>
      <c r="G4" s="1" t="n">
        <f aca="false">RANK(E4,E:E)</f>
        <v>26</v>
      </c>
      <c r="H4" s="1" t="n">
        <f aca="false">RANK(F4,F:F)</f>
        <v>5</v>
      </c>
      <c r="I4" s="1" t="n">
        <f aca="false">ABS(F4-E4)</f>
        <v>0.888876242105407</v>
      </c>
      <c r="J4" s="1" t="n">
        <f aca="false">I4^2</f>
        <v>0.79010097377943</v>
      </c>
    </row>
    <row r="5" customFormat="false" ht="15" hidden="false" customHeight="false" outlineLevel="0" collapsed="false">
      <c r="A5" s="1" t="str">
        <f aca="false">INDEX(paste_data_here!A:A,(ROW()-2)*5+5)</f>
        <v>BrCCBr</v>
      </c>
      <c r="B5" s="1" t="n">
        <f aca="false">INDEX(paste_data_here!B:B,(ROW()-2)*5+5)</f>
        <v>-0.5763023</v>
      </c>
      <c r="C5" s="1" t="n">
        <f aca="false">INDEX(paste_data_here!C:C,(ROW()-2)*5+5)</f>
        <v>-1.3804706</v>
      </c>
      <c r="D5" s="1" t="n">
        <f aca="false">INDEX(paste_data_here!D:D,(ROW()-2)*5+5)</f>
        <v>1.72788130102896</v>
      </c>
      <c r="E5" s="1" t="n">
        <f aca="false">INDEX(paste_data_here!E:E,(ROW()-2)*5+5)</f>
        <v>-0.549913012</v>
      </c>
      <c r="F5" s="1" t="n">
        <f aca="false">INDEX(paste_data_here!F:F,(ROW()-2)*5+5)</f>
        <v>-3.77128786437114</v>
      </c>
      <c r="G5" s="1" t="n">
        <f aca="false">RANK(E5,E:E)</f>
        <v>33</v>
      </c>
      <c r="H5" s="1" t="n">
        <f aca="false">RANK(F5,F:F)</f>
        <v>46</v>
      </c>
      <c r="I5" s="1" t="n">
        <f aca="false">ABS(F5-E5)</f>
        <v>3.22137485237114</v>
      </c>
      <c r="J5" s="1" t="n">
        <f aca="false">I5^2</f>
        <v>10.3772559394892</v>
      </c>
    </row>
    <row r="6" customFormat="false" ht="15" hidden="false" customHeight="false" outlineLevel="0" collapsed="false">
      <c r="A6" s="1" t="str">
        <f aca="false">INDEX(paste_data_here!A:A,(ROW()-2)*5+5)</f>
        <v>C(=CBr)Br</v>
      </c>
      <c r="B6" s="1" t="n">
        <f aca="false">INDEX(paste_data_here!B:B,(ROW()-2)*5+5)</f>
        <v>-0.21667325</v>
      </c>
      <c r="C6" s="1" t="n">
        <f aca="false">INDEX(paste_data_here!C:C,(ROW()-2)*5+5)</f>
        <v>-1.0961134</v>
      </c>
      <c r="D6" s="1" t="n">
        <f aca="false">INDEX(paste_data_here!D:D,(ROW()-2)*5+5)</f>
        <v>2.10731190030128</v>
      </c>
      <c r="E6" s="1" t="n">
        <f aca="false">INDEX(paste_data_here!E:E,(ROW()-2)*5+5)</f>
        <v>-1.543182117</v>
      </c>
      <c r="F6" s="1" t="n">
        <f aca="false">INDEX(paste_data_here!F:F,(ROW()-2)*5+5)</f>
        <v>-3.21702790003487</v>
      </c>
      <c r="G6" s="1" t="n">
        <f aca="false">RANK(E6,E:E)</f>
        <v>55</v>
      </c>
      <c r="H6" s="1" t="n">
        <f aca="false">RANK(F6,F:F)</f>
        <v>41</v>
      </c>
      <c r="I6" s="1" t="n">
        <f aca="false">ABS(F6-E6)</f>
        <v>1.67384578303487</v>
      </c>
      <c r="J6" s="1" t="n">
        <f aca="false">I6^2</f>
        <v>2.80175970538363</v>
      </c>
    </row>
    <row r="7" customFormat="false" ht="15" hidden="false" customHeight="false" outlineLevel="0" collapsed="false">
      <c r="A7" s="1" t="str">
        <f aca="false">INDEX(paste_data_here!A:A,(ROW()-2)*5+5)</f>
        <v>C[C@@H]1CC[C@@H](C)CC1</v>
      </c>
      <c r="B7" s="1" t="n">
        <f aca="false">INDEX(paste_data_here!B:B,(ROW()-2)*5+5)</f>
        <v>0.27461526</v>
      </c>
      <c r="C7" s="1" t="n">
        <f aca="false">INDEX(paste_data_here!C:C,(ROW()-2)*5+5)</f>
        <v>-0.800047</v>
      </c>
      <c r="D7" s="1" t="n">
        <f aca="false">INDEX(paste_data_here!D:D,(ROW()-2)*5+5)</f>
        <v>2.22381718664994</v>
      </c>
      <c r="E7" s="1" t="n">
        <f aca="false">INDEX(paste_data_here!E:E,(ROW()-2)*5+5)</f>
        <v>-0.487760351</v>
      </c>
      <c r="F7" s="1" t="n">
        <f aca="false">INDEX(paste_data_here!F:F,(ROW()-2)*5+5)</f>
        <v>-1.9150533843409</v>
      </c>
      <c r="G7" s="1" t="n">
        <f aca="false">RANK(E7,E:E)</f>
        <v>30</v>
      </c>
      <c r="H7" s="1" t="n">
        <f aca="false">RANK(F7,F:F)</f>
        <v>15</v>
      </c>
      <c r="I7" s="1" t="n">
        <f aca="false">ABS(F7-E7)</f>
        <v>1.4272930333409</v>
      </c>
      <c r="J7" s="1" t="n">
        <f aca="false">I7^2</f>
        <v>2.03716540302348</v>
      </c>
    </row>
    <row r="8" customFormat="false" ht="15" hidden="false" customHeight="false" outlineLevel="0" collapsed="false">
      <c r="A8" s="1" t="str">
        <f aca="false">INDEX(paste_data_here!A:A,(ROW()-2)*5+5)</f>
        <v>C1CCCC1</v>
      </c>
      <c r="B8" s="1" t="n">
        <f aca="false">INDEX(paste_data_here!B:B,(ROW()-2)*5+5)</f>
        <v>0.4841082</v>
      </c>
      <c r="C8" s="1" t="n">
        <f aca="false">INDEX(paste_data_here!C:C,(ROW()-2)*5+5)</f>
        <v>-0.7187157</v>
      </c>
      <c r="D8" s="1" t="n">
        <f aca="false">INDEX(paste_data_here!D:D,(ROW()-2)*5+5)</f>
        <v>2.22381718664994</v>
      </c>
      <c r="E8" s="1" t="n">
        <f aca="false">INDEX(paste_data_here!E:E,(ROW()-2)*5+5)</f>
        <v>-0.933945667</v>
      </c>
      <c r="F8" s="1" t="n">
        <f aca="false">INDEX(paste_data_here!F:F,(ROW()-2)*5+5)</f>
        <v>-1.41774835003413</v>
      </c>
      <c r="G8" s="1" t="n">
        <f aca="false">RANK(E8,E:E)</f>
        <v>42</v>
      </c>
      <c r="H8" s="1" t="n">
        <f aca="false">RANK(F8,F:F)</f>
        <v>9</v>
      </c>
      <c r="I8" s="1" t="n">
        <f aca="false">ABS(F8-E8)</f>
        <v>0.483802683034128</v>
      </c>
      <c r="J8" s="1" t="n">
        <f aca="false">I8^2</f>
        <v>0.234065036111021</v>
      </c>
    </row>
    <row r="9" customFormat="false" ht="15" hidden="false" customHeight="false" outlineLevel="0" collapsed="false">
      <c r="A9" s="1" t="str">
        <f aca="false">INDEX(paste_data_here!A:A,(ROW()-2)*5+5)</f>
        <v>C1CCCC2(CC1)CCCCC2</v>
      </c>
      <c r="B9" s="1" t="n">
        <f aca="false">INDEX(paste_data_here!B:B,(ROW()-2)*5+5)</f>
        <v>0.5764664</v>
      </c>
      <c r="C9" s="1" t="n">
        <f aca="false">INDEX(paste_data_here!C:C,(ROW()-2)*5+5)</f>
        <v>-0.6316017</v>
      </c>
      <c r="D9" s="1" t="n">
        <f aca="false">INDEX(paste_data_here!D:D,(ROW()-2)*5+5)</f>
        <v>2.02356357135104</v>
      </c>
      <c r="E9" s="1" t="n">
        <f aca="false">INDEX(paste_data_here!E:E,(ROW()-2)*5+5)</f>
        <v>0.689139159</v>
      </c>
      <c r="F9" s="1" t="n">
        <f aca="false">INDEX(paste_data_here!F:F,(ROW()-2)*5+5)</f>
        <v>-0.892154263505137</v>
      </c>
      <c r="G9" s="1" t="n">
        <f aca="false">RANK(E9,E:E)</f>
        <v>7</v>
      </c>
      <c r="H9" s="1" t="n">
        <f aca="false">RANK(F9,F:F)</f>
        <v>2</v>
      </c>
      <c r="I9" s="1" t="n">
        <f aca="false">ABS(F9-E9)</f>
        <v>1.58129342250514</v>
      </c>
      <c r="J9" s="1" t="n">
        <f aca="false">I9^2</f>
        <v>2.50048888805801</v>
      </c>
    </row>
    <row r="10" customFormat="false" ht="15" hidden="false" customHeight="false" outlineLevel="0" collapsed="false">
      <c r="A10" s="1" t="str">
        <f aca="false">INDEX(paste_data_here!A:A,(ROW()-2)*5+5)</f>
        <v>CC(=O)OC(C)=O</v>
      </c>
      <c r="B10" s="1" t="n">
        <f aca="false">INDEX(paste_data_here!B:B,(ROW()-2)*5+5)</f>
        <v>-0.7332244</v>
      </c>
      <c r="C10" s="1" t="n">
        <f aca="false">INDEX(paste_data_here!C:C,(ROW()-2)*5+5)</f>
        <v>-1.3536868</v>
      </c>
      <c r="D10" s="1" t="n">
        <f aca="false">INDEX(paste_data_here!D:D,(ROW()-2)*5+5)</f>
        <v>1.76446743146758</v>
      </c>
      <c r="E10" s="1" t="n">
        <f aca="false">INDEX(paste_data_here!E:E,(ROW()-2)*5+5)</f>
        <v>-1.046969056</v>
      </c>
      <c r="F10" s="1" t="n">
        <f aca="false">INDEX(paste_data_here!F:F,(ROW()-2)*5+5)</f>
        <v>-3.97533821595662</v>
      </c>
      <c r="G10" s="1" t="n">
        <f aca="false">RANK(E10,E:E)</f>
        <v>45</v>
      </c>
      <c r="H10" s="1" t="n">
        <f aca="false">RANK(F10,F:F)</f>
        <v>47</v>
      </c>
      <c r="I10" s="1" t="n">
        <f aca="false">ABS(F10-E10)</f>
        <v>2.92836915995662</v>
      </c>
      <c r="J10" s="1" t="n">
        <f aca="false">I10^2</f>
        <v>8.57534593698504</v>
      </c>
    </row>
    <row r="11" customFormat="false" ht="15" hidden="false" customHeight="false" outlineLevel="0" collapsed="false">
      <c r="A11" s="1" t="str">
        <f aca="false">INDEX(paste_data_here!A:A,(ROW()-2)*5+5)</f>
        <v>CC(=O)Oc1ccccc1</v>
      </c>
      <c r="B11" s="1" t="n">
        <f aca="false">INDEX(paste_data_here!B:B,(ROW()-2)*5+5)</f>
        <v>0.40385377</v>
      </c>
      <c r="C11" s="1" t="n">
        <f aca="false">INDEX(paste_data_here!C:C,(ROW()-2)*5+5)</f>
        <v>-0.7291718</v>
      </c>
      <c r="D11" s="1" t="n">
        <f aca="false">INDEX(paste_data_here!D:D,(ROW()-2)*5+5)</f>
        <v>1.79481430196131</v>
      </c>
      <c r="E11" s="1" t="n">
        <f aca="false">INDEX(paste_data_here!E:E,(ROW()-2)*5+5)</f>
        <v>-0.077788583</v>
      </c>
      <c r="F11" s="1" t="n">
        <f aca="false">INDEX(paste_data_here!F:F,(ROW()-2)*5+5)</f>
        <v>-1.15109404314484</v>
      </c>
      <c r="G11" s="1" t="n">
        <f aca="false">RANK(E11,E:E)</f>
        <v>17</v>
      </c>
      <c r="H11" s="1" t="n">
        <f aca="false">RANK(F11,F:F)</f>
        <v>3</v>
      </c>
      <c r="I11" s="1" t="n">
        <f aca="false">ABS(F11-E11)</f>
        <v>1.07330546014484</v>
      </c>
      <c r="J11" s="1" t="n">
        <f aca="false">I11^2</f>
        <v>1.15198461077672</v>
      </c>
    </row>
    <row r="12" customFormat="false" ht="15" hidden="false" customHeight="false" outlineLevel="0" collapsed="false">
      <c r="A12" s="1" t="str">
        <f aca="false">INDEX(paste_data_here!A:A,(ROW()-2)*5+5)</f>
        <v>CC(C)=O</v>
      </c>
      <c r="B12" s="1" t="n">
        <f aca="false">INDEX(paste_data_here!B:B,(ROW()-2)*5+5)</f>
        <v>0.50858474</v>
      </c>
      <c r="C12" s="1" t="n">
        <f aca="false">INDEX(paste_data_here!C:C,(ROW()-2)*5+5)</f>
        <v>-0.68971837</v>
      </c>
      <c r="D12" s="1" t="n">
        <f aca="false">INDEX(paste_data_here!D:D,(ROW()-2)*5+5)</f>
        <v>2.36651860081478</v>
      </c>
      <c r="E12" s="1" t="n">
        <f aca="false">INDEX(paste_data_here!E:E,(ROW()-2)*5+5)</f>
        <v>-1.051251717</v>
      </c>
      <c r="F12" s="1" t="n">
        <f aca="false">INDEX(paste_data_here!F:F,(ROW()-2)*5+5)</f>
        <v>-1.42980326183364</v>
      </c>
      <c r="G12" s="1" t="n">
        <f aca="false">RANK(E12,E:E)</f>
        <v>46</v>
      </c>
      <c r="H12" s="1" t="n">
        <f aca="false">RANK(F12,F:F)</f>
        <v>10</v>
      </c>
      <c r="I12" s="1" t="n">
        <f aca="false">ABS(F12-E12)</f>
        <v>0.378551544833636</v>
      </c>
      <c r="J12" s="1" t="n">
        <f aca="false">I12^2</f>
        <v>0.143301272095933</v>
      </c>
    </row>
    <row r="13" customFormat="false" ht="15" hidden="false" customHeight="false" outlineLevel="0" collapsed="false">
      <c r="A13" s="1" t="str">
        <f aca="false">INDEX(paste_data_here!A:A,(ROW()-2)*5+5)</f>
        <v>CC(C)Br</v>
      </c>
      <c r="B13" s="1" t="n">
        <f aca="false">INDEX(paste_data_here!B:B,(ROW()-2)*5+5)</f>
        <v>0.53366286</v>
      </c>
      <c r="C13" s="1" t="n">
        <f aca="false">INDEX(paste_data_here!C:C,(ROW()-2)*5+5)</f>
        <v>-0.70921266</v>
      </c>
      <c r="D13" s="1" t="n">
        <f aca="false">INDEX(paste_data_here!D:D,(ROW()-2)*5+5)</f>
        <v>2.144789257282</v>
      </c>
      <c r="E13" s="1" t="n">
        <f aca="false">INDEX(paste_data_here!E:E,(ROW()-2)*5+5)</f>
        <v>-0.943148186</v>
      </c>
      <c r="F13" s="1" t="n">
        <f aca="false">INDEX(paste_data_here!F:F,(ROW()-2)*5+5)</f>
        <v>-1.25629154359038</v>
      </c>
      <c r="G13" s="1" t="n">
        <f aca="false">RANK(E13,E:E)</f>
        <v>44</v>
      </c>
      <c r="H13" s="1" t="n">
        <f aca="false">RANK(F13,F:F)</f>
        <v>6</v>
      </c>
      <c r="I13" s="1" t="n">
        <f aca="false">ABS(F13-E13)</f>
        <v>0.313143357590382</v>
      </c>
      <c r="J13" s="1" t="n">
        <f aca="false">I13^2</f>
        <v>0.098058762402978</v>
      </c>
    </row>
    <row r="14" customFormat="false" ht="15" hidden="false" customHeight="false" outlineLevel="0" collapsed="false">
      <c r="A14" s="1" t="str">
        <f aca="false">INDEX(paste_data_here!A:A,(ROW()-2)*5+5)</f>
        <v>CC(C)C(C)O</v>
      </c>
      <c r="B14" s="1" t="n">
        <f aca="false">INDEX(paste_data_here!B:B,(ROW()-2)*5+5)</f>
        <v>0.41306454</v>
      </c>
      <c r="C14" s="1" t="n">
        <f aca="false">INDEX(paste_data_here!C:C,(ROW()-2)*5+5)</f>
        <v>-0.76975393</v>
      </c>
      <c r="D14" s="1" t="n">
        <f aca="false">INDEX(paste_data_here!D:D,(ROW()-2)*5+5)</f>
        <v>1.87446177534754</v>
      </c>
      <c r="E14" s="1" t="n">
        <f aca="false">INDEX(paste_data_here!E:E,(ROW()-2)*5+5)</f>
        <v>-0.452556716</v>
      </c>
      <c r="F14" s="1" t="n">
        <f aca="false">INDEX(paste_data_here!F:F,(ROW()-2)*5+5)</f>
        <v>-1.31025806413413</v>
      </c>
      <c r="G14" s="1" t="n">
        <f aca="false">RANK(E14,E:E)</f>
        <v>28</v>
      </c>
      <c r="H14" s="1" t="n">
        <f aca="false">RANK(F14,F:F)</f>
        <v>7</v>
      </c>
      <c r="I14" s="1" t="n">
        <f aca="false">ABS(F14-E14)</f>
        <v>0.85770134813413</v>
      </c>
      <c r="J14" s="1" t="n">
        <f aca="false">I14^2</f>
        <v>0.735651602591104</v>
      </c>
    </row>
    <row r="15" customFormat="false" ht="15" hidden="false" customHeight="false" outlineLevel="0" collapsed="false">
      <c r="A15" s="1" t="str">
        <f aca="false">INDEX(paste_data_here!A:A,(ROW()-2)*5+5)</f>
        <v>CC(C)CC(C)=O</v>
      </c>
      <c r="B15" s="1" t="n">
        <f aca="false">INDEX(paste_data_here!B:B,(ROW()-2)*5+5)</f>
        <v>0.03647128</v>
      </c>
      <c r="C15" s="1" t="n">
        <f aca="false">INDEX(paste_data_here!C:C,(ROW()-2)*5+5)</f>
        <v>-0.96519357</v>
      </c>
      <c r="D15" s="1" t="n">
        <f aca="false">INDEX(paste_data_here!D:D,(ROW()-2)*5+5)</f>
        <v>2.18773397224793</v>
      </c>
      <c r="E15" s="1" t="n">
        <f aca="false">INDEX(paste_data_here!E:E,(ROW()-2)*5+5)</f>
        <v>-0.719285838</v>
      </c>
      <c r="F15" s="1" t="n">
        <f aca="false">INDEX(paste_data_here!F:F,(ROW()-2)*5+5)</f>
        <v>-2.64194490999056</v>
      </c>
      <c r="G15" s="1" t="n">
        <f aca="false">RANK(E15,E:E)</f>
        <v>36</v>
      </c>
      <c r="H15" s="1" t="n">
        <f aca="false">RANK(F15,F:F)</f>
        <v>31</v>
      </c>
      <c r="I15" s="1" t="n">
        <f aca="false">ABS(F15-E15)</f>
        <v>1.92265907199056</v>
      </c>
      <c r="J15" s="1" t="n">
        <f aca="false">I15^2</f>
        <v>3.69661790710759</v>
      </c>
    </row>
    <row r="16" customFormat="false" ht="15" hidden="false" customHeight="false" outlineLevel="0" collapsed="false">
      <c r="A16" s="1" t="str">
        <f aca="false">INDEX(paste_data_here!A:A,(ROW()-2)*5+5)</f>
        <v>CC(C)CCO</v>
      </c>
      <c r="B16" s="1" t="n">
        <f aca="false">INDEX(paste_data_here!B:B,(ROW()-2)*5+5)</f>
        <v>0.10721463</v>
      </c>
      <c r="C16" s="1" t="n">
        <f aca="false">INDEX(paste_data_here!C:C,(ROW()-2)*5+5)</f>
        <v>-0.91675454</v>
      </c>
      <c r="D16" s="1" t="n">
        <f aca="false">INDEX(paste_data_here!D:D,(ROW()-2)*5+5)</f>
        <v>2.3808941793199</v>
      </c>
      <c r="E16" s="1" t="n">
        <f aca="false">INDEX(paste_data_here!E:E,(ROW()-2)*5+5)</f>
        <v>1.808288771</v>
      </c>
      <c r="F16" s="1" t="n">
        <f aca="false">INDEX(paste_data_here!F:F,(ROW()-2)*5+5)</f>
        <v>-2.642410463116</v>
      </c>
      <c r="G16" s="1" t="n">
        <f aca="false">RANK(E16,E:E)</f>
        <v>3</v>
      </c>
      <c r="H16" s="1" t="n">
        <f aca="false">RANK(F16,F:F)</f>
        <v>32</v>
      </c>
      <c r="I16" s="1" t="n">
        <f aca="false">ABS(F16-E16)</f>
        <v>4.450699234116</v>
      </c>
      <c r="J16" s="1" t="n">
        <f aca="false">I16^2</f>
        <v>19.8087236725607</v>
      </c>
    </row>
    <row r="17" customFormat="false" ht="15" hidden="false" customHeight="false" outlineLevel="0" collapsed="false">
      <c r="A17" s="1" t="str">
        <f aca="false">INDEX(paste_data_here!A:A,(ROW()-2)*5+5)</f>
        <v>CC(C)CO</v>
      </c>
      <c r="B17" s="1" t="n">
        <f aca="false">INDEX(paste_data_here!B:B,(ROW()-2)*5+5)</f>
        <v>-0.007315535</v>
      </c>
      <c r="C17" s="1" t="n">
        <f aca="false">INDEX(paste_data_here!C:C,(ROW()-2)*5+5)</f>
        <v>-1.0167544</v>
      </c>
      <c r="D17" s="1" t="n">
        <f aca="false">INDEX(paste_data_here!D:D,(ROW()-2)*5+5)</f>
        <v>1.88784702723365</v>
      </c>
      <c r="E17" s="1" t="n">
        <f aca="false">INDEX(paste_data_here!E:E,(ROW()-2)*5+5)</f>
        <v>-0.332261116</v>
      </c>
      <c r="F17" s="1" t="n">
        <f aca="false">INDEX(paste_data_here!F:F,(ROW()-2)*5+5)</f>
        <v>-2.45298581210432</v>
      </c>
      <c r="G17" s="1" t="n">
        <f aca="false">RANK(E17,E:E)</f>
        <v>23</v>
      </c>
      <c r="H17" s="1" t="n">
        <f aca="false">RANK(F17,F:F)</f>
        <v>25</v>
      </c>
      <c r="I17" s="1" t="n">
        <f aca="false">ABS(F17-E17)</f>
        <v>2.12072469610432</v>
      </c>
      <c r="J17" s="1" t="n">
        <f aca="false">I17^2</f>
        <v>4.49747323666675</v>
      </c>
    </row>
    <row r="18" customFormat="false" ht="15" hidden="false" customHeight="false" outlineLevel="0" collapsed="false">
      <c r="A18" s="1" t="str">
        <f aca="false">INDEX(paste_data_here!A:A,(ROW()-2)*5+5)</f>
        <v>CC(C)I</v>
      </c>
      <c r="B18" s="1" t="n">
        <f aca="false">INDEX(paste_data_here!B:B,(ROW()-2)*5+5)</f>
        <v>0.23052919</v>
      </c>
      <c r="C18" s="1" t="n">
        <f aca="false">INDEX(paste_data_here!C:C,(ROW()-2)*5+5)</f>
        <v>-0.8441572</v>
      </c>
      <c r="D18" s="1" t="n">
        <f aca="false">INDEX(paste_data_here!D:D,(ROW()-2)*5+5)</f>
        <v>1.99105133046909</v>
      </c>
      <c r="E18" s="1" t="n">
        <f aca="false">INDEX(paste_data_here!E:E,(ROW()-2)*5+5)</f>
        <v>-0.820980552</v>
      </c>
      <c r="F18" s="1" t="n">
        <f aca="false">INDEX(paste_data_here!F:F,(ROW()-2)*5+5)</f>
        <v>-1.84586174094678</v>
      </c>
      <c r="G18" s="1" t="n">
        <f aca="false">RANK(E18,E:E)</f>
        <v>40</v>
      </c>
      <c r="H18" s="1" t="n">
        <f aca="false">RANK(F18,F:F)</f>
        <v>14</v>
      </c>
      <c r="I18" s="1" t="n">
        <f aca="false">ABS(F18-E18)</f>
        <v>1.02488118894678</v>
      </c>
      <c r="J18" s="1" t="n">
        <f aca="false">I18^2</f>
        <v>1.05038145145697</v>
      </c>
    </row>
    <row r="19" customFormat="false" ht="15" hidden="false" customHeight="false" outlineLevel="0" collapsed="false">
      <c r="A19" s="1" t="str">
        <f aca="false">INDEX(paste_data_here!A:A,(ROW()-2)*5+5)</f>
        <v>CC(C)OB(OC(C)C)OC(C)C</v>
      </c>
      <c r="B19" s="1" t="n">
        <f aca="false">INDEX(paste_data_here!B:B,(ROW()-2)*5+5)</f>
        <v>0.053190883</v>
      </c>
      <c r="C19" s="1" t="n">
        <f aca="false">INDEX(paste_data_here!C:C,(ROW()-2)*5+5)</f>
        <v>-0.96158576</v>
      </c>
      <c r="D19" s="1" t="n">
        <f aca="false">INDEX(paste_data_here!D:D,(ROW()-2)*5+5)</f>
        <v>1.75949422556661</v>
      </c>
      <c r="E19" s="1" t="n">
        <f aca="false">INDEX(paste_data_here!E:E,(ROW()-2)*5+5)</f>
        <v>-1.200977295</v>
      </c>
      <c r="F19" s="1" t="n">
        <f aca="false">INDEX(paste_data_here!F:F,(ROW()-2)*5+5)</f>
        <v>-2.08598266942499</v>
      </c>
      <c r="G19" s="1" t="n">
        <f aca="false">RANK(E19,E:E)</f>
        <v>50</v>
      </c>
      <c r="H19" s="1" t="n">
        <f aca="false">RANK(F19,F:F)</f>
        <v>18</v>
      </c>
      <c r="I19" s="1" t="n">
        <f aca="false">ABS(F19-E19)</f>
        <v>0.885005374424986</v>
      </c>
      <c r="J19" s="1" t="n">
        <f aca="false">I19^2</f>
        <v>0.78323451276111</v>
      </c>
    </row>
    <row r="20" customFormat="false" ht="15" hidden="false" customHeight="false" outlineLevel="0" collapsed="false">
      <c r="A20" s="1" t="str">
        <f aca="false">INDEX(paste_data_here!A:A,(ROW()-2)*5+5)</f>
        <v>Cc1ccc(O)cc1</v>
      </c>
      <c r="B20" s="1" t="n">
        <f aca="false">INDEX(paste_data_here!B:B,(ROW()-2)*5+5)</f>
        <v>0.5171016</v>
      </c>
      <c r="C20" s="1" t="n">
        <f aca="false">INDEX(paste_data_here!C:C,(ROW()-2)*5+5)</f>
        <v>-0.6745864</v>
      </c>
      <c r="D20" s="1" t="n">
        <f aca="false">INDEX(paste_data_here!D:D,(ROW()-2)*5+5)</f>
        <v>1.67220660815493</v>
      </c>
      <c r="E20" s="1" t="n">
        <f aca="false">INDEX(paste_data_here!E:E,(ROW()-2)*5+5)</f>
        <v>-0.221894332</v>
      </c>
      <c r="F20" s="1" t="n">
        <f aca="false">INDEX(paste_data_here!F:F,(ROW()-2)*5+5)</f>
        <v>-0.776638983064612</v>
      </c>
      <c r="G20" s="1" t="n">
        <f aca="false">RANK(E20,E:E)</f>
        <v>20</v>
      </c>
      <c r="H20" s="1" t="n">
        <f aca="false">RANK(F20,F:F)</f>
        <v>1</v>
      </c>
      <c r="I20" s="1" t="n">
        <f aca="false">ABS(F20-E20)</f>
        <v>0.554744651064613</v>
      </c>
      <c r="J20" s="1" t="n">
        <f aca="false">I20^2</f>
        <v>0.307741627884799</v>
      </c>
    </row>
    <row r="21" customFormat="false" ht="15" hidden="false" customHeight="false" outlineLevel="0" collapsed="false">
      <c r="A21" s="1" t="str">
        <f aca="false">INDEX(paste_data_here!A:A,(ROW()-2)*5+5)</f>
        <v>Cc1cccc(c1)C#N</v>
      </c>
      <c r="B21" s="1" t="n">
        <f aca="false">INDEX(paste_data_here!B:B,(ROW()-2)*5+5)</f>
        <v>-1.2391611</v>
      </c>
      <c r="C21" s="1" t="n">
        <f aca="false">INDEX(paste_data_here!C:C,(ROW()-2)*5+5)</f>
        <v>-1.8188509</v>
      </c>
      <c r="D21" s="1" t="n">
        <f aca="false">INDEX(paste_data_here!D:D,(ROW()-2)*5+5)</f>
        <v>1.71474009150915</v>
      </c>
      <c r="E21" s="1" t="n">
        <f aca="false">INDEX(paste_data_here!E:E,(ROW()-2)*5+5)</f>
        <v>-0.759286983</v>
      </c>
      <c r="F21" s="1" t="n">
        <f aca="false">INDEX(paste_data_here!F:F,(ROW()-2)*5+5)</f>
        <v>-5.55029103717826</v>
      </c>
      <c r="G21" s="1" t="n">
        <f aca="false">RANK(E21,E:E)</f>
        <v>38</v>
      </c>
      <c r="H21" s="1" t="n">
        <f aca="false">RANK(F21,F:F)</f>
        <v>51</v>
      </c>
      <c r="I21" s="1" t="n">
        <f aca="false">ABS(F21-E21)</f>
        <v>4.79100405417826</v>
      </c>
      <c r="J21" s="1" t="n">
        <f aca="false">I21^2</f>
        <v>22.9537198471525</v>
      </c>
    </row>
    <row r="22" customFormat="false" ht="15" hidden="false" customHeight="false" outlineLevel="0" collapsed="false">
      <c r="A22" s="1" t="str">
        <f aca="false">INDEX(paste_data_here!A:A,(ROW()-2)*5+5)</f>
        <v>Cc1cccc(F)c1</v>
      </c>
      <c r="B22" s="1" t="n">
        <f aca="false">INDEX(paste_data_here!B:B,(ROW()-2)*5+5)</f>
        <v>-0.0007201694</v>
      </c>
      <c r="C22" s="1" t="n">
        <f aca="false">INDEX(paste_data_here!C:C,(ROW()-2)*5+5)</f>
        <v>-0.94416827</v>
      </c>
      <c r="D22" s="1" t="n">
        <f aca="false">INDEX(paste_data_here!D:D,(ROW()-2)*5+5)</f>
        <v>2.08618335941171</v>
      </c>
      <c r="E22" s="1" t="n">
        <f aca="false">INDEX(paste_data_here!E:E,(ROW()-2)*5+5)</f>
        <v>-0.790319092</v>
      </c>
      <c r="F22" s="1" t="n">
        <f aca="false">INDEX(paste_data_here!F:F,(ROW()-2)*5+5)</f>
        <v>-2.50857670958791</v>
      </c>
      <c r="G22" s="1" t="n">
        <f aca="false">RANK(E22,E:E)</f>
        <v>39</v>
      </c>
      <c r="H22" s="1" t="n">
        <f aca="false">RANK(F22,F:F)</f>
        <v>28</v>
      </c>
      <c r="I22" s="1" t="n">
        <f aca="false">ABS(F22-E22)</f>
        <v>1.71825761758791</v>
      </c>
      <c r="J22" s="1" t="n">
        <f aca="false">I22^2</f>
        <v>2.95240924039888</v>
      </c>
    </row>
    <row r="23" customFormat="false" ht="15" hidden="false" customHeight="false" outlineLevel="0" collapsed="false">
      <c r="A23" s="1" t="str">
        <f aca="false">INDEX(paste_data_here!A:A,(ROW()-2)*5+5)</f>
        <v>Cc1cccc(N)c1</v>
      </c>
      <c r="B23" s="1" t="n">
        <f aca="false">INDEX(paste_data_here!B:B,(ROW()-2)*5+5)</f>
        <v>0.077732384</v>
      </c>
      <c r="C23" s="1" t="n">
        <f aca="false">INDEX(paste_data_here!C:C,(ROW()-2)*5+5)</f>
        <v>-0.9247506</v>
      </c>
      <c r="D23" s="1" t="n">
        <f aca="false">INDEX(paste_data_here!D:D,(ROW()-2)*5+5)</f>
        <v>1.54250146122052</v>
      </c>
      <c r="E23" s="1" t="n">
        <f aca="false">INDEX(paste_data_here!E:E,(ROW()-2)*5+5)</f>
        <v>-0.940583424</v>
      </c>
      <c r="F23" s="1" t="n">
        <f aca="false">INDEX(paste_data_here!F:F,(ROW()-2)*5+5)</f>
        <v>-1.71651013700331</v>
      </c>
      <c r="G23" s="1" t="n">
        <f aca="false">RANK(E23,E:E)</f>
        <v>43</v>
      </c>
      <c r="H23" s="1" t="n">
        <f aca="false">RANK(F23,F:F)</f>
        <v>13</v>
      </c>
      <c r="I23" s="1" t="n">
        <f aca="false">ABS(F23-E23)</f>
        <v>0.775926713003312</v>
      </c>
      <c r="J23" s="1" t="n">
        <f aca="false">I23^2</f>
        <v>0.602062263952124</v>
      </c>
    </row>
    <row r="24" customFormat="false" ht="15" hidden="false" customHeight="false" outlineLevel="0" collapsed="false">
      <c r="A24" s="1" t="str">
        <f aca="false">INDEX(paste_data_here!A:A,(ROW()-2)*5+5)</f>
        <v>CC1CCCCC1=O</v>
      </c>
      <c r="B24" s="1" t="n">
        <f aca="false">INDEX(paste_data_here!B:B,(ROW()-2)*5+5)</f>
        <v>-0.20820227</v>
      </c>
      <c r="C24" s="1" t="n">
        <f aca="false">INDEX(paste_data_here!C:C,(ROW()-2)*5+5)</f>
        <v>-1.0580294</v>
      </c>
      <c r="D24" s="1" t="n">
        <f aca="false">INDEX(paste_data_here!D:D,(ROW()-2)*5+5)</f>
        <v>2.15900775879446</v>
      </c>
      <c r="E24" s="1" t="n">
        <f aca="false">INDEX(paste_data_here!E:E,(ROW()-2)*5+5)</f>
        <v>0.196142276</v>
      </c>
      <c r="F24" s="1" t="n">
        <f aca="false">INDEX(paste_data_here!F:F,(ROW()-2)*5+5)</f>
        <v>-3.17367460411427</v>
      </c>
      <c r="G24" s="1" t="n">
        <f aca="false">RANK(E24,E:E)</f>
        <v>14</v>
      </c>
      <c r="H24" s="1" t="n">
        <f aca="false">RANK(F24,F:F)</f>
        <v>38</v>
      </c>
      <c r="I24" s="1" t="n">
        <f aca="false">ABS(F24-E24)</f>
        <v>3.36981688011427</v>
      </c>
      <c r="J24" s="1" t="n">
        <f aca="false">I24^2</f>
        <v>11.3556658055031</v>
      </c>
    </row>
    <row r="25" customFormat="false" ht="15" hidden="false" customHeight="false" outlineLevel="0" collapsed="false">
      <c r="A25" s="1" t="str">
        <f aca="false">INDEX(paste_data_here!A:A,(ROW()-2)*5+5)</f>
        <v>Cc1ccccc1F</v>
      </c>
      <c r="B25" s="1" t="n">
        <f aca="false">INDEX(paste_data_here!B:B,(ROW()-2)*5+5)</f>
        <v>0.0097332485</v>
      </c>
      <c r="C25" s="1" t="n">
        <f aca="false">INDEX(paste_data_here!C:C,(ROW()-2)*5+5)</f>
        <v>-0.92433804</v>
      </c>
      <c r="D25" s="1" t="n">
        <f aca="false">INDEX(paste_data_here!D:D,(ROW()-2)*5+5)</f>
        <v>2.08618335941171</v>
      </c>
      <c r="E25" s="1" t="n">
        <f aca="false">INDEX(paste_data_here!E:E,(ROW()-2)*5+5)</f>
        <v>-0.731888009</v>
      </c>
      <c r="F25" s="1" t="n">
        <f aca="false">INDEX(paste_data_here!F:F,(ROW()-2)*5+5)</f>
        <v>-2.44255593477353</v>
      </c>
      <c r="G25" s="1" t="n">
        <f aca="false">RANK(E25,E:E)</f>
        <v>37</v>
      </c>
      <c r="H25" s="1" t="n">
        <f aca="false">RANK(F25,F:F)</f>
        <v>24</v>
      </c>
      <c r="I25" s="1" t="n">
        <f aca="false">ABS(F25-E25)</f>
        <v>1.71066792577353</v>
      </c>
      <c r="J25" s="1" t="n">
        <f aca="false">I25^2</f>
        <v>2.9263847522703</v>
      </c>
    </row>
    <row r="26" customFormat="false" ht="15" hidden="false" customHeight="false" outlineLevel="0" collapsed="false">
      <c r="A26" s="1" t="str">
        <f aca="false">INDEX(paste_data_here!A:A,(ROW()-2)*5+5)</f>
        <v>CCC(=O)CC</v>
      </c>
      <c r="B26" s="1" t="n">
        <f aca="false">INDEX(paste_data_here!B:B,(ROW()-2)*5+5)</f>
        <v>-0.20066287</v>
      </c>
      <c r="C26" s="1" t="n">
        <f aca="false">INDEX(paste_data_here!C:C,(ROW()-2)*5+5)</f>
        <v>-1.056026</v>
      </c>
      <c r="D26" s="1" t="n">
        <f aca="false">INDEX(paste_data_here!D:D,(ROW()-2)*5+5)</f>
        <v>1.952078034232</v>
      </c>
      <c r="E26" s="1" t="n">
        <f aca="false">INDEX(paste_data_here!E:E,(ROW()-2)*5+5)</f>
        <v>-1.260895952</v>
      </c>
      <c r="F26" s="1" t="n">
        <f aca="false">INDEX(paste_data_here!F:F,(ROW()-2)*5+5)</f>
        <v>-2.88016757703128</v>
      </c>
      <c r="G26" s="1" t="n">
        <f aca="false">RANK(E26,E:E)</f>
        <v>51</v>
      </c>
      <c r="H26" s="1" t="n">
        <f aca="false">RANK(F26,F:F)</f>
        <v>34</v>
      </c>
      <c r="I26" s="1" t="n">
        <f aca="false">ABS(F26-E26)</f>
        <v>1.61927162503128</v>
      </c>
      <c r="J26" s="1" t="n">
        <f aca="false">I26^2</f>
        <v>2.62204059563144</v>
      </c>
    </row>
    <row r="27" customFormat="false" ht="15" hidden="false" customHeight="false" outlineLevel="0" collapsed="false">
      <c r="A27" s="1" t="str">
        <f aca="false">INDEX(paste_data_here!A:A,(ROW()-2)*5+5)</f>
        <v>CCC(C)(C)S</v>
      </c>
      <c r="B27" s="1" t="n">
        <f aca="false">INDEX(paste_data_here!B:B,(ROW()-2)*5+5)</f>
        <v>-0.16229294</v>
      </c>
      <c r="C27" s="1" t="n">
        <f aca="false">INDEX(paste_data_here!C:C,(ROW()-2)*5+5)</f>
        <v>-1.0484354</v>
      </c>
      <c r="D27" s="1" t="n">
        <f aca="false">INDEX(paste_data_here!D:D,(ROW()-2)*5+5)</f>
        <v>2.1528028805089</v>
      </c>
      <c r="E27" s="1" t="n">
        <f aca="false">INDEX(paste_data_here!E:E,(ROW()-2)*5+5)</f>
        <v>-0.663588378</v>
      </c>
      <c r="F27" s="1" t="n">
        <f aca="false">INDEX(paste_data_here!F:F,(ROW()-2)*5+5)</f>
        <v>-3.08051147734707</v>
      </c>
      <c r="G27" s="1" t="n">
        <f aca="false">RANK(E27,E:E)</f>
        <v>35</v>
      </c>
      <c r="H27" s="1" t="n">
        <f aca="false">RANK(F27,F:F)</f>
        <v>36</v>
      </c>
      <c r="I27" s="1" t="n">
        <f aca="false">ABS(F27-E27)</f>
        <v>2.41692309934707</v>
      </c>
      <c r="J27" s="1" t="n">
        <f aca="false">I27^2</f>
        <v>5.84151726815746</v>
      </c>
    </row>
    <row r="28" customFormat="false" ht="15" hidden="false" customHeight="false" outlineLevel="0" collapsed="false">
      <c r="A28" s="1" t="str">
        <f aca="false">INDEX(paste_data_here!A:A,(ROW()-2)*5+5)</f>
        <v>CCC(C)CC(O)CC</v>
      </c>
      <c r="B28" s="1" t="n">
        <f aca="false">INDEX(paste_data_here!B:B,(ROW()-2)*5+5)</f>
        <v>0.11576359</v>
      </c>
      <c r="C28" s="1" t="n">
        <f aca="false">INDEX(paste_data_here!C:C,(ROW()-2)*5+5)</f>
        <v>-0.8818721</v>
      </c>
      <c r="D28" s="1" t="n">
        <f aca="false">INDEX(paste_data_here!D:D,(ROW()-2)*5+5)</f>
        <v>2.02356357135104</v>
      </c>
      <c r="E28" s="1" t="n">
        <f aca="false">INDEX(paste_data_here!E:E,(ROW()-2)*5+5)</f>
        <v>-0.41794263</v>
      </c>
      <c r="F28" s="1" t="n">
        <f aca="false">INDEX(paste_data_here!F:F,(ROW()-2)*5+5)</f>
        <v>-2.1242615549933</v>
      </c>
      <c r="G28" s="1" t="n">
        <f aca="false">RANK(E28,E:E)</f>
        <v>27</v>
      </c>
      <c r="H28" s="1" t="n">
        <f aca="false">RANK(F28,F:F)</f>
        <v>19</v>
      </c>
      <c r="I28" s="1" t="n">
        <f aca="false">ABS(F28-E28)</f>
        <v>1.7063189249933</v>
      </c>
      <c r="J28" s="1" t="n">
        <f aca="false">I28^2</f>
        <v>2.9115242737903</v>
      </c>
    </row>
    <row r="29" customFormat="false" ht="15" hidden="false" customHeight="false" outlineLevel="0" collapsed="false">
      <c r="A29" s="1" t="str">
        <f aca="false">INDEX(paste_data_here!A:A,(ROW()-2)*5+5)</f>
        <v>CCC(O)CC</v>
      </c>
      <c r="B29" s="1" t="n">
        <f aca="false">INDEX(paste_data_here!B:B,(ROW()-2)*5+5)</f>
        <v>-0.3089948</v>
      </c>
      <c r="C29" s="1" t="n">
        <f aca="false">INDEX(paste_data_here!C:C,(ROW()-2)*5+5)</f>
        <v>-1.1714343</v>
      </c>
      <c r="D29" s="1" t="n">
        <f aca="false">INDEX(paste_data_here!D:D,(ROW()-2)*5+5)</f>
        <v>1.95831594587653</v>
      </c>
      <c r="E29" s="1" t="n">
        <f aca="false">INDEX(paste_data_here!E:E,(ROW()-2)*5+5)</f>
        <v>-0.224394333</v>
      </c>
      <c r="F29" s="1" t="n">
        <f aca="false">INDEX(paste_data_here!F:F,(ROW()-2)*5+5)</f>
        <v>-3.3144956945453</v>
      </c>
      <c r="G29" s="1" t="n">
        <f aca="false">RANK(E29,E:E)</f>
        <v>21</v>
      </c>
      <c r="H29" s="1" t="n">
        <f aca="false">RANK(F29,F:F)</f>
        <v>44</v>
      </c>
      <c r="I29" s="1" t="n">
        <f aca="false">ABS(F29-E29)</f>
        <v>3.0901013615453</v>
      </c>
      <c r="J29" s="1" t="n">
        <f aca="false">I29^2</f>
        <v>9.54872642462414</v>
      </c>
    </row>
    <row r="30" customFormat="false" ht="15" hidden="false" customHeight="false" outlineLevel="0" collapsed="false">
      <c r="A30" s="1" t="str">
        <f aca="false">INDEX(paste_data_here!A:A,(ROW()-2)*5+5)</f>
        <v>CCc1ccccc1</v>
      </c>
      <c r="B30" s="1" t="n">
        <f aca="false">INDEX(paste_data_here!B:B,(ROW()-2)*5+5)</f>
        <v>0.28213426</v>
      </c>
      <c r="C30" s="1" t="n">
        <f aca="false">INDEX(paste_data_here!C:C,(ROW()-2)*5+5)</f>
        <v>-0.8156045</v>
      </c>
      <c r="D30" s="1" t="n">
        <f aca="false">INDEX(paste_data_here!D:D,(ROW()-2)*5+5)</f>
        <v>2.21650535376368</v>
      </c>
      <c r="E30" s="1" t="n">
        <f aca="false">INDEX(paste_data_here!E:E,(ROW()-2)*5+5)</f>
        <v>-0.543004522</v>
      </c>
      <c r="F30" s="1" t="n">
        <f aca="false">INDEX(paste_data_here!F:F,(ROW()-2)*5+5)</f>
        <v>-1.94195256282532</v>
      </c>
      <c r="G30" s="1" t="n">
        <f aca="false">RANK(E30,E:E)</f>
        <v>32</v>
      </c>
      <c r="H30" s="1" t="n">
        <f aca="false">RANK(F30,F:F)</f>
        <v>16</v>
      </c>
      <c r="I30" s="1" t="n">
        <f aca="false">ABS(F30-E30)</f>
        <v>1.39894804082532</v>
      </c>
      <c r="J30" s="1" t="n">
        <f aca="false">I30^2</f>
        <v>1.95705562092899</v>
      </c>
    </row>
    <row r="31" customFormat="false" ht="15" hidden="false" customHeight="false" outlineLevel="0" collapsed="false">
      <c r="A31" s="1" t="str">
        <f aca="false">INDEX(paste_data_here!A:A,(ROW()-2)*5+5)</f>
        <v>CCCC(Cl)=O</v>
      </c>
      <c r="B31" s="1" t="n">
        <f aca="false">INDEX(paste_data_here!B:B,(ROW()-2)*5+5)</f>
        <v>-0.43046945</v>
      </c>
      <c r="C31" s="1" t="n">
        <f aca="false">INDEX(paste_data_here!C:C,(ROW()-2)*5+5)</f>
        <v>-1.1439356</v>
      </c>
      <c r="D31" s="1" t="n">
        <f aca="false">INDEX(paste_data_here!D:D,(ROW()-2)*5+5)</f>
        <v>1.88021227640967</v>
      </c>
      <c r="E31" s="1" t="n">
        <f aca="false">INDEX(paste_data_here!E:E,(ROW()-2)*5+5)</f>
        <v>-1.17993081</v>
      </c>
      <c r="F31" s="1" t="n">
        <f aca="false">INDEX(paste_data_here!F:F,(ROW()-2)*5+5)</f>
        <v>-3.28682246712239</v>
      </c>
      <c r="G31" s="1" t="n">
        <f aca="false">RANK(E31,E:E)</f>
        <v>49</v>
      </c>
      <c r="H31" s="1" t="n">
        <f aca="false">RANK(F31,F:F)</f>
        <v>43</v>
      </c>
      <c r="I31" s="1" t="n">
        <f aca="false">ABS(F31-E31)</f>
        <v>2.10689165712239</v>
      </c>
      <c r="J31" s="1" t="n">
        <f aca="false">I31^2</f>
        <v>4.43899245485193</v>
      </c>
    </row>
    <row r="32" customFormat="false" ht="15" hidden="false" customHeight="false" outlineLevel="0" collapsed="false">
      <c r="A32" s="1" t="str">
        <f aca="false">INDEX(paste_data_here!A:A,(ROW()-2)*5+5)</f>
        <v>CCCc1ccccc1N</v>
      </c>
      <c r="B32" s="1" t="n">
        <f aca="false">INDEX(paste_data_here!B:B,(ROW()-2)*5+5)</f>
        <v>-0.114017695</v>
      </c>
      <c r="C32" s="1" t="n">
        <f aca="false">INDEX(paste_data_here!C:C,(ROW()-2)*5+5)</f>
        <v>-0.99114203</v>
      </c>
      <c r="D32" s="1" t="n">
        <f aca="false">INDEX(paste_data_here!D:D,(ROW()-2)*5+5)</f>
        <v>1.48868337795084</v>
      </c>
      <c r="E32" s="1" t="n">
        <f aca="false">INDEX(paste_data_here!E:E,(ROW()-2)*5+5)</f>
        <v>-1.10262031</v>
      </c>
      <c r="F32" s="1" t="n">
        <f aca="false">INDEX(paste_data_here!F:F,(ROW()-2)*5+5)</f>
        <v>-2.02330423439365</v>
      </c>
      <c r="G32" s="1" t="n">
        <f aca="false">RANK(E32,E:E)</f>
        <v>47</v>
      </c>
      <c r="H32" s="1" t="n">
        <f aca="false">RANK(F32,F:F)</f>
        <v>17</v>
      </c>
      <c r="I32" s="1" t="n">
        <f aca="false">ABS(F32-E32)</f>
        <v>0.920683924393648</v>
      </c>
      <c r="J32" s="1" t="n">
        <f aca="false">I32^2</f>
        <v>0.847658888636889</v>
      </c>
    </row>
    <row r="33" customFormat="false" ht="15" hidden="false" customHeight="false" outlineLevel="0" collapsed="false">
      <c r="A33" s="1" t="str">
        <f aca="false">INDEX(paste_data_here!A:A,(ROW()-2)*5+5)</f>
        <v>CCCCC#N</v>
      </c>
      <c r="B33" s="1" t="n">
        <f aca="false">INDEX(paste_data_here!B:B,(ROW()-2)*5+5)</f>
        <v>-0.09188494</v>
      </c>
      <c r="C33" s="1" t="n">
        <f aca="false">INDEX(paste_data_here!C:C,(ROW()-2)*5+5)</f>
        <v>-1.0289832</v>
      </c>
      <c r="D33" s="1" t="n">
        <f aca="false">INDEX(paste_data_here!D:D,(ROW()-2)*5+5)</f>
        <v>1.80664631182547</v>
      </c>
      <c r="E33" s="1" t="n">
        <f aca="false">INDEX(paste_data_here!E:E,(ROW()-2)*5+5)</f>
        <v>-1.125161624</v>
      </c>
      <c r="F33" s="1" t="n">
        <f aca="false">INDEX(paste_data_here!F:F,(ROW()-2)*5+5)</f>
        <v>-2.48369016296119</v>
      </c>
      <c r="G33" s="1" t="n">
        <f aca="false">RANK(E33,E:E)</f>
        <v>48</v>
      </c>
      <c r="H33" s="1" t="n">
        <f aca="false">RANK(F33,F:F)</f>
        <v>27</v>
      </c>
      <c r="I33" s="1" t="n">
        <f aca="false">ABS(F33-E33)</f>
        <v>1.35852853896119</v>
      </c>
      <c r="J33" s="1" t="n">
        <f aca="false">I33^2</f>
        <v>1.84559979117204</v>
      </c>
    </row>
    <row r="34" customFormat="false" ht="15" hidden="false" customHeight="false" outlineLevel="0" collapsed="false">
      <c r="A34" s="1" t="str">
        <f aca="false">INDEX(paste_data_here!A:A,(ROW()-2)*5+5)</f>
        <v>CCCCCC(C)S</v>
      </c>
      <c r="B34" s="1" t="n">
        <f aca="false">INDEX(paste_data_here!B:B,(ROW()-2)*5+5)</f>
        <v>0.050672438</v>
      </c>
      <c r="C34" s="1" t="n">
        <f aca="false">INDEX(paste_data_here!C:C,(ROW()-2)*5+5)</f>
        <v>-0.9391633</v>
      </c>
      <c r="D34" s="1" t="n">
        <f aca="false">INDEX(paste_data_here!D:D,(ROW()-2)*5+5)</f>
        <v>2.02356357135104</v>
      </c>
      <c r="E34" s="1" t="n">
        <f aca="false">INDEX(paste_data_here!E:E,(ROW()-2)*5+5)</f>
        <v>-0.603672174</v>
      </c>
      <c r="F34" s="1" t="n">
        <f aca="false">INDEX(paste_data_here!F:F,(ROW()-2)*5+5)</f>
        <v>-2.35487989210418</v>
      </c>
      <c r="G34" s="1" t="n">
        <f aca="false">RANK(E34,E:E)</f>
        <v>34</v>
      </c>
      <c r="H34" s="1" t="n">
        <f aca="false">RANK(F34,F:F)</f>
        <v>23</v>
      </c>
      <c r="I34" s="1" t="n">
        <f aca="false">ABS(F34-E34)</f>
        <v>1.75120771810418</v>
      </c>
      <c r="J34" s="1" t="n">
        <f aca="false">I34^2</f>
        <v>3.06672847194765</v>
      </c>
    </row>
    <row r="35" customFormat="false" ht="15" hidden="false" customHeight="false" outlineLevel="0" collapsed="false">
      <c r="A35" s="1" t="str">
        <f aca="false">INDEX(paste_data_here!A:A,(ROW()-2)*5+5)</f>
        <v>CCCCCCC1CCCC2CCC(CCCC)CC12</v>
      </c>
      <c r="B35" s="1" t="n">
        <f aca="false">INDEX(paste_data_here!B:B,(ROW()-2)*5+5)</f>
        <v>-1.3628846</v>
      </c>
      <c r="C35" s="1" t="n">
        <f aca="false">INDEX(paste_data_here!C:C,(ROW()-2)*5+5)</f>
        <v>-1.7527866</v>
      </c>
      <c r="D35" s="1" t="n">
        <f aca="false">INDEX(paste_data_here!D:D,(ROW()-2)*5+5)</f>
        <v>2.02356357135104</v>
      </c>
      <c r="E35" s="1" t="n">
        <f aca="false">INDEX(paste_data_here!E:E,(ROW()-2)*5+5)</f>
        <v>1.703110388</v>
      </c>
      <c r="F35" s="1" t="n">
        <f aca="false">INDEX(paste_data_here!F:F,(ROW()-2)*5+5)</f>
        <v>-6.25319319444991</v>
      </c>
      <c r="G35" s="1" t="n">
        <f aca="false">RANK(E35,E:E)</f>
        <v>4</v>
      </c>
      <c r="H35" s="1" t="n">
        <f aca="false">RANK(F35,F:F)</f>
        <v>53</v>
      </c>
      <c r="I35" s="1" t="n">
        <f aca="false">ABS(F35-E35)</f>
        <v>7.95630358244991</v>
      </c>
      <c r="J35" s="1" t="n">
        <f aca="false">I35^2</f>
        <v>63.3027666961052</v>
      </c>
    </row>
    <row r="36" customFormat="false" ht="15" hidden="false" customHeight="false" outlineLevel="0" collapsed="false">
      <c r="A36" s="1" t="str">
        <f aca="false">INDEX(paste_data_here!A:A,(ROW()-2)*5+5)</f>
        <v>CCCCCCCC(C)S</v>
      </c>
      <c r="B36" s="1" t="n">
        <f aca="false">INDEX(paste_data_here!B:B,(ROW()-2)*5+5)</f>
        <v>-0.34830692</v>
      </c>
      <c r="C36" s="1" t="n">
        <f aca="false">INDEX(paste_data_here!C:C,(ROW()-2)*5+5)</f>
        <v>-1.0950164</v>
      </c>
      <c r="D36" s="1" t="n">
        <f aca="false">INDEX(paste_data_here!D:D,(ROW()-2)*5+5)</f>
        <v>2.1528028805089</v>
      </c>
      <c r="E36" s="1" t="n">
        <f aca="false">INDEX(paste_data_here!E:E,(ROW()-2)*5+5)</f>
        <v>0.066630082</v>
      </c>
      <c r="F36" s="1" t="n">
        <f aca="false">INDEX(paste_data_here!F:F,(ROW()-2)*5+5)</f>
        <v>-3.44524070499824</v>
      </c>
      <c r="G36" s="1" t="n">
        <f aca="false">RANK(E36,E:E)</f>
        <v>15</v>
      </c>
      <c r="H36" s="1" t="n">
        <f aca="false">RANK(F36,F:F)</f>
        <v>45</v>
      </c>
      <c r="I36" s="1" t="n">
        <f aca="false">ABS(F36-E36)</f>
        <v>3.51187078699824</v>
      </c>
      <c r="J36" s="1" t="n">
        <f aca="false">I36^2</f>
        <v>12.3332364245717</v>
      </c>
    </row>
    <row r="37" customFormat="false" ht="15" hidden="false" customHeight="false" outlineLevel="0" collapsed="false">
      <c r="A37" s="1" t="str">
        <f aca="false">INDEX(paste_data_here!A:A,(ROW()-2)*5+5)</f>
        <v>CCCCCCCCCCCC(=O)OCC(COC(=O)CCCCCCCCCCC)OC(=O)CCCCCCCCCCC</v>
      </c>
      <c r="B37" s="1" t="n">
        <f aca="false">INDEX(paste_data_here!B:B,(ROW()-2)*5+5)</f>
        <v>-0.13962908</v>
      </c>
      <c r="C37" s="1" t="n">
        <f aca="false">INDEX(paste_data_here!C:C,(ROW()-2)*5+5)</f>
        <v>-1.0069822</v>
      </c>
      <c r="D37" s="1" t="n">
        <f aca="false">INDEX(paste_data_here!D:D,(ROW()-2)*5+5)</f>
        <v>1.90896275926973</v>
      </c>
      <c r="E37" s="1" t="n">
        <f aca="false">INDEX(paste_data_here!E:E,(ROW()-2)*5+5)</f>
        <v>2.090628731</v>
      </c>
      <c r="F37" s="1" t="n">
        <f aca="false">INDEX(paste_data_here!F:F,(ROW()-2)*5+5)</f>
        <v>-2.62513503976846</v>
      </c>
      <c r="G37" s="1" t="n">
        <f aca="false">RANK(E37,E:E)</f>
        <v>1</v>
      </c>
      <c r="H37" s="1" t="n">
        <f aca="false">RANK(F37,F:F)</f>
        <v>30</v>
      </c>
      <c r="I37" s="1" t="n">
        <f aca="false">ABS(F37-E37)</f>
        <v>4.71576377076846</v>
      </c>
      <c r="J37" s="1" t="n">
        <f aca="false">I37^2</f>
        <v>22.2384279416924</v>
      </c>
    </row>
    <row r="38" customFormat="false" ht="15" hidden="false" customHeight="false" outlineLevel="0" collapsed="false">
      <c r="A38" s="1" t="str">
        <f aca="false">INDEX(paste_data_here!A:A,(ROW()-2)*5+5)</f>
        <v>CCCCCCCCCCCC(CO)CCC</v>
      </c>
      <c r="B38" s="1" t="n">
        <f aca="false">INDEX(paste_data_here!B:B,(ROW()-2)*5+5)</f>
        <v>-0.1343462</v>
      </c>
      <c r="C38" s="1" t="n">
        <f aca="false">INDEX(paste_data_here!C:C,(ROW()-2)*5+5)</f>
        <v>-1.0394157</v>
      </c>
      <c r="D38" s="1" t="n">
        <f aca="false">INDEX(paste_data_here!D:D,(ROW()-2)*5+5)</f>
        <v>2.02356357135104</v>
      </c>
      <c r="E38" s="1" t="n">
        <f aca="false">INDEX(paste_data_here!E:E,(ROW()-2)*5+5)</f>
        <v>1.882559494</v>
      </c>
      <c r="F38" s="1" t="n">
        <f aca="false">INDEX(paste_data_here!F:F,(ROW()-2)*5+5)</f>
        <v>-2.8490342230135</v>
      </c>
      <c r="G38" s="1" t="n">
        <f aca="false">RANK(E38,E:E)</f>
        <v>2</v>
      </c>
      <c r="H38" s="1" t="n">
        <f aca="false">RANK(F38,F:F)</f>
        <v>33</v>
      </c>
      <c r="I38" s="1" t="n">
        <f aca="false">ABS(F38-E38)</f>
        <v>4.7315937170135</v>
      </c>
      <c r="J38" s="1" t="n">
        <f aca="false">I38^2</f>
        <v>22.3879791028816</v>
      </c>
    </row>
    <row r="39" customFormat="false" ht="15" hidden="false" customHeight="false" outlineLevel="0" collapsed="false">
      <c r="A39" s="1" t="str">
        <f aca="false">INDEX(paste_data_here!A:A,(ROW()-2)*5+5)</f>
        <v>CCCCN1CCOC1=O</v>
      </c>
      <c r="B39" s="1" t="n">
        <f aca="false">INDEX(paste_data_here!B:B,(ROW()-2)*5+5)</f>
        <v>-0.44105637</v>
      </c>
      <c r="C39" s="1" t="n">
        <f aca="false">INDEX(paste_data_here!C:C,(ROW()-2)*5+5)</f>
        <v>-1.2685788</v>
      </c>
      <c r="D39" s="1" t="n">
        <f aca="false">INDEX(paste_data_here!D:D,(ROW()-2)*5+5)</f>
        <v>2.11896930526801</v>
      </c>
      <c r="E39" s="1" t="n">
        <f aca="false">INDEX(paste_data_here!E:E,(ROW()-2)*5+5)</f>
        <v>1.110013711</v>
      </c>
      <c r="F39" s="1" t="n">
        <f aca="false">INDEX(paste_data_here!F:F,(ROW()-2)*5+5)</f>
        <v>-3.98473403837305</v>
      </c>
      <c r="G39" s="1" t="n">
        <f aca="false">RANK(E39,E:E)</f>
        <v>5</v>
      </c>
      <c r="H39" s="1" t="n">
        <f aca="false">RANK(F39,F:F)</f>
        <v>48</v>
      </c>
      <c r="I39" s="1" t="n">
        <f aca="false">ABS(F39-E39)</f>
        <v>5.09474774937305</v>
      </c>
      <c r="J39" s="1" t="n">
        <f aca="false">I39^2</f>
        <v>25.9564546297418</v>
      </c>
    </row>
    <row r="40" customFormat="false" ht="15" hidden="false" customHeight="false" outlineLevel="0" collapsed="false">
      <c r="A40" s="1" t="str">
        <f aca="false">INDEX(paste_data_here!A:A,(ROW()-2)*5+5)</f>
        <v>CCCCNCCCC</v>
      </c>
      <c r="B40" s="1" t="n">
        <f aca="false">INDEX(paste_data_here!B:B,(ROW()-2)*5+5)</f>
        <v>0.34461677</v>
      </c>
      <c r="C40" s="1" t="n">
        <f aca="false">INDEX(paste_data_here!C:C,(ROW()-2)*5+5)</f>
        <v>-0.77963454</v>
      </c>
      <c r="D40" s="1" t="n">
        <f aca="false">INDEX(paste_data_here!D:D,(ROW()-2)*5+5)</f>
        <v>1.67096347521723</v>
      </c>
      <c r="E40" s="1" t="n">
        <f aca="false">INDEX(paste_data_here!E:E,(ROW()-2)*5+5)</f>
        <v>-1.337123317</v>
      </c>
      <c r="F40" s="1" t="n">
        <f aca="false">INDEX(paste_data_here!F:F,(ROW()-2)*5+5)</f>
        <v>-1.21893270949983</v>
      </c>
      <c r="G40" s="1" t="n">
        <f aca="false">RANK(E40,E:E)</f>
        <v>53</v>
      </c>
      <c r="H40" s="1" t="n">
        <f aca="false">RANK(F40,F:F)</f>
        <v>4</v>
      </c>
      <c r="I40" s="1" t="n">
        <f aca="false">ABS(F40-E40)</f>
        <v>0.118190607500168</v>
      </c>
      <c r="J40" s="1" t="n">
        <f aca="false">I40^2</f>
        <v>0.0139690197012587</v>
      </c>
    </row>
    <row r="41" customFormat="false" ht="15" hidden="false" customHeight="false" outlineLevel="0" collapsed="false">
      <c r="A41" s="1" t="str">
        <f aca="false">INDEX(paste_data_here!A:A,(ROW()-2)*5+5)</f>
        <v>CCCO[P](=O)(OCCC)OCCC</v>
      </c>
      <c r="B41" s="1" t="n">
        <f aca="false">INDEX(paste_data_here!B:B,(ROW()-2)*5+5)</f>
        <v>-0.02333327</v>
      </c>
      <c r="C41" s="1" t="n">
        <f aca="false">INDEX(paste_data_here!C:C,(ROW()-2)*5+5)</f>
        <v>-1.0826362</v>
      </c>
      <c r="D41" s="1" t="n">
        <f aca="false">INDEX(paste_data_here!D:D,(ROW()-2)*5+5)</f>
        <v>2.18773397224793</v>
      </c>
      <c r="E41" s="1" t="n">
        <f aca="false">INDEX(paste_data_here!E:E,(ROW()-2)*5+5)</f>
        <v>0.708035793</v>
      </c>
      <c r="F41" s="1" t="n">
        <f aca="false">INDEX(paste_data_here!F:F,(ROW()-2)*5+5)</f>
        <v>-3.04545895879389</v>
      </c>
      <c r="G41" s="1" t="n">
        <f aca="false">RANK(E41,E:E)</f>
        <v>6</v>
      </c>
      <c r="H41" s="1" t="n">
        <f aca="false">RANK(F41,F:F)</f>
        <v>35</v>
      </c>
      <c r="I41" s="1" t="n">
        <f aca="false">ABS(F41-E41)</f>
        <v>3.75349475179389</v>
      </c>
      <c r="J41" s="1" t="n">
        <f aca="false">I41^2</f>
        <v>14.0887228517443</v>
      </c>
    </row>
    <row r="42" customFormat="false" ht="15" hidden="false" customHeight="false" outlineLevel="0" collapsed="false">
      <c r="A42" s="1" t="str">
        <f aca="false">INDEX(paste_data_here!A:A,(ROW()-2)*5+5)</f>
        <v>CCCOC(N)=O</v>
      </c>
      <c r="B42" s="1" t="n">
        <f aca="false">INDEX(paste_data_here!B:B,(ROW()-2)*5+5)</f>
        <v>-0.047205623</v>
      </c>
      <c r="C42" s="1" t="n">
        <f aca="false">INDEX(paste_data_here!C:C,(ROW()-2)*5+5)</f>
        <v>-0.9760993</v>
      </c>
      <c r="D42" s="1" t="n">
        <f aca="false">INDEX(paste_data_here!D:D,(ROW()-2)*5+5)</f>
        <v>1.83118335604096</v>
      </c>
      <c r="E42" s="1" t="n">
        <f aca="false">INDEX(paste_data_here!E:E,(ROW()-2)*5+5)</f>
        <v>0.356974899</v>
      </c>
      <c r="F42" s="1" t="n">
        <f aca="false">INDEX(paste_data_here!F:F,(ROW()-2)*5+5)</f>
        <v>-2.33556424681779</v>
      </c>
      <c r="G42" s="1" t="n">
        <f aca="false">RANK(E42,E:E)</f>
        <v>11</v>
      </c>
      <c r="H42" s="1" t="n">
        <f aca="false">RANK(F42,F:F)</f>
        <v>22</v>
      </c>
      <c r="I42" s="1" t="n">
        <f aca="false">ABS(F42-E42)</f>
        <v>2.69253914581779</v>
      </c>
      <c r="J42" s="1" t="n">
        <f aca="false">I42^2</f>
        <v>7.24976705176119</v>
      </c>
    </row>
    <row r="43" customFormat="false" ht="15" hidden="false" customHeight="false" outlineLevel="0" collapsed="false">
      <c r="A43" s="1" t="str">
        <f aca="false">INDEX(paste_data_here!A:A,(ROW()-2)*5+5)</f>
        <v>CCO</v>
      </c>
      <c r="B43" s="1" t="n">
        <f aca="false">INDEX(paste_data_here!B:B,(ROW()-2)*5+5)</f>
        <v>0.3437761</v>
      </c>
      <c r="C43" s="1" t="n">
        <f aca="false">INDEX(paste_data_here!C:C,(ROW()-2)*5+5)</f>
        <v>-0.74902314</v>
      </c>
      <c r="D43" s="1" t="n">
        <f aca="false">INDEX(paste_data_here!D:D,(ROW()-2)*5+5)</f>
        <v>2.17005775444619</v>
      </c>
      <c r="E43" s="1" t="n">
        <f aca="false">INDEX(paste_data_here!E:E,(ROW()-2)*5+5)</f>
        <v>-0.145719654</v>
      </c>
      <c r="F43" s="1" t="n">
        <f aca="false">INDEX(paste_data_here!F:F,(ROW()-2)*5+5)</f>
        <v>-1.63109130082677</v>
      </c>
      <c r="G43" s="1" t="n">
        <f aca="false">RANK(E43,E:E)</f>
        <v>18</v>
      </c>
      <c r="H43" s="1" t="n">
        <f aca="false">RANK(F43,F:F)</f>
        <v>11</v>
      </c>
      <c r="I43" s="1" t="n">
        <f aca="false">ABS(F43-E43)</f>
        <v>1.48537164682677</v>
      </c>
      <c r="J43" s="1" t="n">
        <f aca="false">I43^2</f>
        <v>2.20632892919687</v>
      </c>
    </row>
    <row r="44" customFormat="false" ht="15" hidden="false" customHeight="false" outlineLevel="0" collapsed="false">
      <c r="A44" s="1" t="str">
        <f aca="false">INDEX(paste_data_here!A:A,(ROW()-2)*5+5)</f>
        <v>CF</v>
      </c>
      <c r="B44" s="1" t="n">
        <f aca="false">INDEX(paste_data_here!B:B,(ROW()-2)*5+5)</f>
        <v>-0.43064007</v>
      </c>
      <c r="C44" s="1" t="n">
        <f aca="false">INDEX(paste_data_here!C:C,(ROW()-2)*5+5)</f>
        <v>-1.1471492</v>
      </c>
      <c r="D44" s="1" t="n">
        <f aca="false">INDEX(paste_data_here!D:D,(ROW()-2)*5+5)</f>
        <v>4.27055736714691</v>
      </c>
      <c r="E44" s="1" t="n">
        <f aca="false">INDEX(paste_data_here!E:E,(ROW()-2)*5+5)</f>
        <v>-0.313930228</v>
      </c>
      <c r="F44" s="1" t="n">
        <f aca="false">INDEX(paste_data_here!F:F,(ROW()-2)*5+5)</f>
        <v>-6.78806494712968</v>
      </c>
      <c r="G44" s="1" t="n">
        <f aca="false">RANK(E44,E:E)</f>
        <v>22</v>
      </c>
      <c r="H44" s="1" t="n">
        <f aca="false">RANK(F44,F:F)</f>
        <v>54</v>
      </c>
      <c r="I44" s="1" t="n">
        <f aca="false">ABS(F44-E44)</f>
        <v>6.47413471912968</v>
      </c>
      <c r="J44" s="1" t="n">
        <f aca="false">I44^2</f>
        <v>41.9144203614404</v>
      </c>
    </row>
    <row r="45" customFormat="false" ht="15" hidden="false" customHeight="false" outlineLevel="0" collapsed="false">
      <c r="A45" s="1" t="str">
        <f aca="false">INDEX(paste_data_here!A:A,(ROW()-2)*5+5)</f>
        <v>ClC(Cl)Cl</v>
      </c>
      <c r="B45" s="1" t="n">
        <f aca="false">INDEX(paste_data_here!B:B,(ROW()-2)*5+5)</f>
        <v>-2.129279</v>
      </c>
      <c r="C45" s="1" t="n">
        <f aca="false">INDEX(paste_data_here!C:C,(ROW()-2)*5+5)</f>
        <v>-2.2176127</v>
      </c>
      <c r="D45" s="1" t="n">
        <f aca="false">INDEX(paste_data_here!D:D,(ROW()-2)*5+5)</f>
        <v>2.06877006018139</v>
      </c>
      <c r="E45" s="1" t="n">
        <f aca="false">INDEX(paste_data_here!E:E,(ROW()-2)*5+5)</f>
        <v>-0.87803202</v>
      </c>
      <c r="F45" s="1" t="n">
        <f aca="false">INDEX(paste_data_here!F:F,(ROW()-2)*5+5)</f>
        <v>-8.55557335331907</v>
      </c>
      <c r="G45" s="1" t="n">
        <f aca="false">RANK(E45,E:E)</f>
        <v>41</v>
      </c>
      <c r="H45" s="1" t="n">
        <f aca="false">RANK(F45,F:F)</f>
        <v>55</v>
      </c>
      <c r="I45" s="1" t="n">
        <f aca="false">ABS(F45-E45)</f>
        <v>7.67754133331907</v>
      </c>
      <c r="J45" s="1" t="n">
        <f aca="false">I45^2</f>
        <v>58.9446409248228</v>
      </c>
    </row>
    <row r="46" customFormat="false" ht="15" hidden="false" customHeight="false" outlineLevel="0" collapsed="false">
      <c r="A46" s="1" t="str">
        <f aca="false">INDEX(paste_data_here!A:A,(ROW()-2)*5+5)</f>
        <v>CN(C)C=O</v>
      </c>
      <c r="B46" s="1" t="n">
        <f aca="false">INDEX(paste_data_here!B:B,(ROW()-2)*5+5)</f>
        <v>-0.20823166</v>
      </c>
      <c r="C46" s="1" t="n">
        <f aca="false">INDEX(paste_data_here!C:C,(ROW()-2)*5+5)</f>
        <v>-1.057782</v>
      </c>
      <c r="D46" s="1" t="n">
        <f aca="false">INDEX(paste_data_here!D:D,(ROW()-2)*5+5)</f>
        <v>2.18773397224793</v>
      </c>
      <c r="E46" s="1" t="n">
        <f aca="false">INDEX(paste_data_here!E:E,(ROW()-2)*5+5)</f>
        <v>-0.333237474</v>
      </c>
      <c r="F46" s="1" t="n">
        <f aca="false">INDEX(paste_data_here!F:F,(ROW()-2)*5+5)</f>
        <v>-3.21174247707958</v>
      </c>
      <c r="G46" s="1" t="n">
        <f aca="false">RANK(E46,E:E)</f>
        <v>24</v>
      </c>
      <c r="H46" s="1" t="n">
        <f aca="false">RANK(F46,F:F)</f>
        <v>40</v>
      </c>
      <c r="I46" s="1" t="n">
        <f aca="false">ABS(F46-E46)</f>
        <v>2.87850500307958</v>
      </c>
      <c r="J46" s="1" t="n">
        <f aca="false">I46^2</f>
        <v>8.28579105275416</v>
      </c>
    </row>
    <row r="47" customFormat="false" ht="15" hidden="false" customHeight="false" outlineLevel="0" collapsed="false">
      <c r="A47" s="1" t="str">
        <f aca="false">INDEX(paste_data_here!A:A,(ROW()-2)*5+5)</f>
        <v>CN(C)c1ccc(C)cc1</v>
      </c>
      <c r="B47" s="1" t="n">
        <f aca="false">INDEX(paste_data_here!B:B,(ROW()-2)*5+5)</f>
        <v>-0.18917108</v>
      </c>
      <c r="C47" s="1" t="n">
        <f aca="false">INDEX(paste_data_here!C:C,(ROW()-2)*5+5)</f>
        <v>-1.0982623</v>
      </c>
      <c r="D47" s="1" t="n">
        <f aca="false">INDEX(paste_data_here!D:D,(ROW()-2)*5+5)</f>
        <v>1.41227654449492</v>
      </c>
      <c r="E47" s="1" t="n">
        <f aca="false">INDEX(paste_data_here!E:E,(ROW()-2)*5+5)</f>
        <v>-1.417578651</v>
      </c>
      <c r="F47" s="1" t="n">
        <f aca="false">INDEX(paste_data_here!F:F,(ROW()-2)*5+5)</f>
        <v>-2.21530000165299</v>
      </c>
      <c r="G47" s="1" t="n">
        <f aca="false">RANK(E47,E:E)</f>
        <v>54</v>
      </c>
      <c r="H47" s="1" t="n">
        <f aca="false">RANK(F47,F:F)</f>
        <v>20</v>
      </c>
      <c r="I47" s="1" t="n">
        <f aca="false">ABS(F47-E47)</f>
        <v>0.797721350652989</v>
      </c>
      <c r="J47" s="1" t="n">
        <f aca="false">I47^2</f>
        <v>0.636359353287629</v>
      </c>
    </row>
    <row r="48" customFormat="false" ht="15" hidden="false" customHeight="false" outlineLevel="0" collapsed="false">
      <c r="A48" s="1" t="str">
        <f aca="false">INDEX(paste_data_here!A:A,(ROW()-2)*5+5)</f>
        <v>CN1CCCN(C)C1=O</v>
      </c>
      <c r="B48" s="1" t="n">
        <f aca="false">INDEX(paste_data_here!B:B,(ROW()-2)*5+5)</f>
        <v>0.06021059</v>
      </c>
      <c r="C48" s="1" t="n">
        <f aca="false">INDEX(paste_data_here!C:C,(ROW()-2)*5+5)</f>
        <v>-0.9050128</v>
      </c>
      <c r="D48" s="1" t="n">
        <f aca="false">INDEX(paste_data_here!D:D,(ROW()-2)*5+5)</f>
        <v>2.05439650412681</v>
      </c>
      <c r="E48" s="1" t="n">
        <f aca="false">INDEX(paste_data_here!E:E,(ROW()-2)*5+5)</f>
        <v>0.500775288</v>
      </c>
      <c r="F48" s="1" t="n">
        <f aca="false">INDEX(paste_data_here!F:F,(ROW()-2)*5+5)</f>
        <v>-2.29023914757568</v>
      </c>
      <c r="G48" s="1" t="n">
        <f aca="false">RANK(E48,E:E)</f>
        <v>9</v>
      </c>
      <c r="H48" s="1" t="n">
        <f aca="false">RANK(F48,F:F)</f>
        <v>21</v>
      </c>
      <c r="I48" s="1" t="n">
        <f aca="false">ABS(F48-E48)</f>
        <v>2.79101443557568</v>
      </c>
      <c r="J48" s="1" t="n">
        <f aca="false">I48^2</f>
        <v>7.78976157959182</v>
      </c>
    </row>
    <row r="49" customFormat="false" ht="15" hidden="false" customHeight="false" outlineLevel="0" collapsed="false">
      <c r="A49" s="1" t="str">
        <f aca="false">INDEX(paste_data_here!A:A,(ROW()-2)*5+5)</f>
        <v>CO</v>
      </c>
      <c r="B49" s="1" t="n">
        <f aca="false">INDEX(paste_data_here!B:B,(ROW()-2)*5+5)</f>
        <v>0.019244079</v>
      </c>
      <c r="C49" s="1" t="n">
        <f aca="false">INDEX(paste_data_here!C:C,(ROW()-2)*5+5)</f>
        <v>-0.9986346</v>
      </c>
      <c r="D49" s="1" t="n">
        <f aca="false">INDEX(paste_data_here!D:D,(ROW()-2)*5+5)</f>
        <v>2.49306670244157</v>
      </c>
      <c r="E49" s="1" t="n">
        <f aca="false">INDEX(paste_data_here!E:E,(ROW()-2)*5+5)</f>
        <v>-0.16857251</v>
      </c>
      <c r="F49" s="1" t="n">
        <f aca="false">INDEX(paste_data_here!F:F,(ROW()-2)*5+5)</f>
        <v>-3.14554873204819</v>
      </c>
      <c r="G49" s="1" t="n">
        <f aca="false">RANK(E49,E:E)</f>
        <v>19</v>
      </c>
      <c r="H49" s="1" t="n">
        <f aca="false">RANK(F49,F:F)</f>
        <v>37</v>
      </c>
      <c r="I49" s="1" t="n">
        <f aca="false">ABS(F49-E49)</f>
        <v>2.97697622204819</v>
      </c>
      <c r="J49" s="1" t="n">
        <f aca="false">I49^2</f>
        <v>8.86238742664034</v>
      </c>
    </row>
    <row r="50" customFormat="false" ht="15" hidden="false" customHeight="false" outlineLevel="0" collapsed="false">
      <c r="A50" s="1" t="str">
        <f aca="false">INDEX(paste_data_here!A:A,(ROW()-2)*5+5)</f>
        <v>COc1ccccc1[N+]([O-])=O</v>
      </c>
      <c r="B50" s="1" t="n">
        <f aca="false">INDEX(paste_data_here!B:B,(ROW()-2)*5+5)</f>
        <v>-0.7944236</v>
      </c>
      <c r="C50" s="1" t="n">
        <f aca="false">INDEX(paste_data_here!C:C,(ROW()-2)*5+5)</f>
        <v>-1.5476187</v>
      </c>
      <c r="D50" s="1" t="n">
        <f aca="false">INDEX(paste_data_here!D:D,(ROW()-2)*5+5)</f>
        <v>1.59317058898479</v>
      </c>
      <c r="E50" s="1" t="n">
        <f aca="false">INDEX(paste_data_here!E:E,(ROW()-2)*5+5)</f>
        <v>-0.356674944</v>
      </c>
      <c r="F50" s="1" t="n">
        <f aca="false">INDEX(paste_data_here!F:F,(ROW()-2)*5+5)</f>
        <v>-4.1515071109936</v>
      </c>
      <c r="G50" s="1" t="n">
        <f aca="false">RANK(E50,E:E)</f>
        <v>25</v>
      </c>
      <c r="H50" s="1" t="n">
        <f aca="false">RANK(F50,F:F)</f>
        <v>49</v>
      </c>
      <c r="I50" s="1" t="n">
        <f aca="false">ABS(F50-E50)</f>
        <v>3.7948321669936</v>
      </c>
      <c r="J50" s="1" t="n">
        <f aca="false">I50^2</f>
        <v>14.4007511756493</v>
      </c>
    </row>
    <row r="51" customFormat="false" ht="15" hidden="false" customHeight="false" outlineLevel="0" collapsed="false">
      <c r="A51" s="1" t="str">
        <f aca="false">INDEX(paste_data_here!A:A,(ROW()-2)*5+5)</f>
        <v>N#Cc1ccccc1</v>
      </c>
      <c r="B51" s="1" t="n">
        <f aca="false">INDEX(paste_data_here!B:B,(ROW()-2)*5+5)</f>
        <v>-0.16269451</v>
      </c>
      <c r="C51" s="1" t="n">
        <f aca="false">INDEX(paste_data_here!C:C,(ROW()-2)*5+5)</f>
        <v>-0.936199</v>
      </c>
      <c r="D51" s="1" t="n">
        <f aca="false">INDEX(paste_data_here!D:D,(ROW()-2)*5+5)</f>
        <v>1.90896275926973</v>
      </c>
      <c r="E51" s="1" t="n">
        <f aca="false">INDEX(paste_data_here!E:E,(ROW()-2)*5+5)</f>
        <v>-0.473690417</v>
      </c>
      <c r="F51" s="1" t="n">
        <f aca="false">INDEX(paste_data_here!F:F,(ROW()-2)*5+5)</f>
        <v>-2.48237783886109</v>
      </c>
      <c r="G51" s="1" t="n">
        <f aca="false">RANK(E51,E:E)</f>
        <v>29</v>
      </c>
      <c r="H51" s="1" t="n">
        <f aca="false">RANK(F51,F:F)</f>
        <v>26</v>
      </c>
      <c r="I51" s="1" t="n">
        <f aca="false">ABS(F51-E51)</f>
        <v>2.00868742186109</v>
      </c>
      <c r="J51" s="1" t="n">
        <f aca="false">I51^2</f>
        <v>4.03482515874294</v>
      </c>
    </row>
    <row r="52" customFormat="false" ht="15" hidden="false" customHeight="false" outlineLevel="0" collapsed="false">
      <c r="A52" s="1" t="str">
        <f aca="false">INDEX(paste_data_here!A:A,(ROW()-2)*5+5)</f>
        <v>N#CCc1ccccc1</v>
      </c>
      <c r="B52" s="1" t="n">
        <f aca="false">INDEX(paste_data_here!B:B,(ROW()-2)*5+5)</f>
        <v>0.17311373</v>
      </c>
      <c r="C52" s="1" t="n">
        <f aca="false">INDEX(paste_data_here!C:C,(ROW()-2)*5+5)</f>
        <v>-0.8685533</v>
      </c>
      <c r="D52" s="1" t="n">
        <f aca="false">INDEX(paste_data_here!D:D,(ROW()-2)*5+5)</f>
        <v>1.71474009150915</v>
      </c>
      <c r="E52" s="1" t="n">
        <f aca="false">INDEX(paste_data_here!E:E,(ROW()-2)*5+5)</f>
        <v>-0.534435489</v>
      </c>
      <c r="F52" s="1" t="n">
        <f aca="false">INDEX(paste_data_here!F:F,(ROW()-2)*5+5)</f>
        <v>-1.67514776845795</v>
      </c>
      <c r="G52" s="1" t="n">
        <f aca="false">RANK(E52,E:E)</f>
        <v>31</v>
      </c>
      <c r="H52" s="1" t="n">
        <f aca="false">RANK(F52,F:F)</f>
        <v>12</v>
      </c>
      <c r="I52" s="1" t="n">
        <f aca="false">ABS(F52-E52)</f>
        <v>1.14071227945795</v>
      </c>
      <c r="J52" s="1" t="n">
        <f aca="false">I52^2</f>
        <v>1.30122450450615</v>
      </c>
    </row>
    <row r="53" customFormat="false" ht="15" hidden="false" customHeight="false" outlineLevel="0" collapsed="false">
      <c r="A53" s="1" t="str">
        <f aca="false">INDEX(paste_data_here!A:A,(ROW()-2)*5+5)</f>
        <v>Nc1ccccc1Cl</v>
      </c>
      <c r="B53" s="1" t="n">
        <f aca="false">INDEX(paste_data_here!B:B,(ROW()-2)*5+5)</f>
        <v>-0.0037189387</v>
      </c>
      <c r="C53" s="1" t="n">
        <f aca="false">INDEX(paste_data_here!C:C,(ROW()-2)*5+5)</f>
        <v>-0.9729754</v>
      </c>
      <c r="D53" s="1" t="n">
        <f aca="false">INDEX(paste_data_here!D:D,(ROW()-2)*5+5)</f>
        <v>2.11233027426452</v>
      </c>
      <c r="E53" s="1" t="n">
        <f aca="false">INDEX(paste_data_here!E:E,(ROW()-2)*5+5)</f>
        <v>0.662172376</v>
      </c>
      <c r="F53" s="1" t="n">
        <f aca="false">INDEX(paste_data_here!F:F,(ROW()-2)*5+5)</f>
        <v>-2.62136884810804</v>
      </c>
      <c r="G53" s="1" t="n">
        <f aca="false">RANK(E53,E:E)</f>
        <v>8</v>
      </c>
      <c r="H53" s="1" t="n">
        <f aca="false">RANK(F53,F:F)</f>
        <v>29</v>
      </c>
      <c r="I53" s="1" t="n">
        <f aca="false">ABS(F53-E53)</f>
        <v>3.28354122410804</v>
      </c>
      <c r="J53" s="1" t="n">
        <f aca="false">I53^2</f>
        <v>10.7816429704169</v>
      </c>
    </row>
    <row r="54" customFormat="false" ht="15" hidden="false" customHeight="false" outlineLevel="0" collapsed="false">
      <c r="A54" s="1" t="str">
        <f aca="false">INDEX(paste_data_here!A:A,(ROW()-2)*5+5)</f>
        <v>Nc1ccccc1F</v>
      </c>
      <c r="B54" s="1" t="n">
        <f aca="false">INDEX(paste_data_here!B:B,(ROW()-2)*5+5)</f>
        <v>-0.20773874</v>
      </c>
      <c r="C54" s="1" t="n">
        <f aca="false">INDEX(paste_data_here!C:C,(ROW()-2)*5+5)</f>
        <v>-1.0990396</v>
      </c>
      <c r="D54" s="1" t="n">
        <f aca="false">INDEX(paste_data_here!D:D,(ROW()-2)*5+5)</f>
        <v>2.08618335941171</v>
      </c>
      <c r="E54" s="1" t="n">
        <f aca="false">INDEX(paste_data_here!E:E,(ROW()-2)*5+5)</f>
        <v>0.340037303</v>
      </c>
      <c r="F54" s="1" t="n">
        <f aca="false">INDEX(paste_data_here!F:F,(ROW()-2)*5+5)</f>
        <v>-3.18391847407016</v>
      </c>
      <c r="G54" s="1" t="n">
        <f aca="false">RANK(E54,E:E)</f>
        <v>12</v>
      </c>
      <c r="H54" s="1" t="n">
        <f aca="false">RANK(F54,F:F)</f>
        <v>39</v>
      </c>
      <c r="I54" s="1" t="n">
        <f aca="false">ABS(F54-E54)</f>
        <v>3.52395577707016</v>
      </c>
      <c r="J54" s="1" t="n">
        <f aca="false">I54^2</f>
        <v>12.4182643187461</v>
      </c>
    </row>
    <row r="55" customFormat="false" ht="15" hidden="false" customHeight="false" outlineLevel="0" collapsed="false">
      <c r="A55" s="1" t="str">
        <f aca="false">INDEX(paste_data_here!A:A,(ROW()-2)*5+5)</f>
        <v>Oc1ccccc1</v>
      </c>
      <c r="B55" s="1" t="n">
        <f aca="false">INDEX(paste_data_here!B:B,(ROW()-2)*5+5)</f>
        <v>-0.3270531</v>
      </c>
      <c r="C55" s="1" t="n">
        <f aca="false">INDEX(paste_data_here!C:C,(ROW()-2)*5+5)</f>
        <v>-1.1725616</v>
      </c>
      <c r="D55" s="1" t="n">
        <f aca="false">INDEX(paste_data_here!D:D,(ROW()-2)*5+5)</f>
        <v>1.90788209652617</v>
      </c>
      <c r="E55" s="1" t="n">
        <f aca="false">INDEX(paste_data_here!E:E,(ROW()-2)*5+5)</f>
        <v>0.474991171</v>
      </c>
      <c r="F55" s="1" t="n">
        <f aca="false">INDEX(paste_data_here!F:F,(ROW()-2)*5+5)</f>
        <v>-3.26497539947207</v>
      </c>
      <c r="G55" s="1" t="n">
        <f aca="false">RANK(E55,E:E)</f>
        <v>10</v>
      </c>
      <c r="H55" s="1" t="n">
        <f aca="false">RANK(F55,F:F)</f>
        <v>42</v>
      </c>
      <c r="I55" s="1" t="n">
        <f aca="false">ABS(F55-E55)</f>
        <v>3.73996657047207</v>
      </c>
      <c r="J55" s="1" t="n">
        <f aca="false">I55^2</f>
        <v>13.9873499482486</v>
      </c>
    </row>
    <row r="56" customFormat="false" ht="15" hidden="false" customHeight="false" outlineLevel="0" collapsed="false">
      <c r="A56" s="1" t="str">
        <f aca="false">INDEX(paste_data_here!A:A,(ROW()-2)*5+5)</f>
        <v>OCC(F)F</v>
      </c>
      <c r="B56" s="1" t="n">
        <f aca="false">INDEX(paste_data_here!B:B,(ROW()-2)*5+5)</f>
        <v>-0.8868681</v>
      </c>
      <c r="C56" s="1" t="n">
        <f aca="false">INDEX(paste_data_here!C:C,(ROW()-2)*5+5)</f>
        <v>-1.5090668</v>
      </c>
      <c r="D56" s="1" t="n">
        <f aca="false">INDEX(paste_data_here!D:D,(ROW()-2)*5+5)</f>
        <v>2.08618335941171</v>
      </c>
      <c r="E56" s="1" t="n">
        <f aca="false">INDEX(paste_data_here!E:E,(ROW()-2)*5+5)</f>
        <v>0.242946179</v>
      </c>
      <c r="F56" s="1" t="n">
        <f aca="false">INDEX(paste_data_here!F:F,(ROW()-2)*5+5)</f>
        <v>-5.13885069741983</v>
      </c>
      <c r="G56" s="1" t="n">
        <f aca="false">RANK(E56,E:E)</f>
        <v>13</v>
      </c>
      <c r="H56" s="1" t="n">
        <f aca="false">RANK(F56,F:F)</f>
        <v>50</v>
      </c>
      <c r="I56" s="1" t="n">
        <f aca="false">ABS(F56-E56)</f>
        <v>5.38179687641983</v>
      </c>
      <c r="J56" s="1" t="n">
        <f aca="false">I56^2</f>
        <v>28.9637376190423</v>
      </c>
    </row>
    <row r="57" customFormat="false" ht="15" hidden="false" customHeight="false" outlineLevel="0" collapsed="false">
      <c r="A57" s="1"/>
      <c r="B57" s="1"/>
      <c r="C57" s="1"/>
      <c r="D57" s="1"/>
      <c r="E57" s="1"/>
      <c r="F57" s="1"/>
      <c r="G57" s="1"/>
      <c r="H57" s="1"/>
      <c r="I57" s="1"/>
      <c r="J57" s="1"/>
    </row>
    <row r="58" customFormat="false" ht="15" hidden="false" customHeight="false" outlineLevel="0" collapsed="false">
      <c r="A58" s="1"/>
      <c r="B58" s="1"/>
      <c r="C58" s="1"/>
      <c r="D58" s="1"/>
      <c r="E58" s="1"/>
      <c r="F58" s="1"/>
      <c r="G58" s="1"/>
      <c r="H58" s="1"/>
      <c r="I58" s="1"/>
      <c r="J58" s="1"/>
    </row>
    <row r="59" customFormat="false" ht="15" hidden="false" customHeight="false" outlineLevel="0" collapsed="false">
      <c r="A59" s="1"/>
      <c r="B59" s="1"/>
      <c r="C59" s="1"/>
      <c r="D59" s="1"/>
      <c r="E59" s="1"/>
      <c r="F59" s="1"/>
      <c r="G59" s="1"/>
      <c r="H59" s="1"/>
      <c r="I59" s="1"/>
      <c r="J59" s="1"/>
    </row>
    <row r="60" customFormat="false" ht="15" hidden="false" customHeight="false" outlineLevel="0" collapsed="false">
      <c r="A60" s="1"/>
      <c r="B60" s="1"/>
      <c r="C60" s="1"/>
      <c r="D60" s="1"/>
      <c r="E60" s="1"/>
      <c r="F60" s="1"/>
      <c r="G60" s="1"/>
      <c r="H60" s="1"/>
      <c r="I60" s="1"/>
      <c r="J60" s="1"/>
    </row>
    <row r="61" customFormat="false" ht="15" hidden="false" customHeight="false" outlineLevel="0" collapsed="false">
      <c r="A61" s="1"/>
      <c r="B61" s="1"/>
      <c r="C61" s="1"/>
      <c r="D61" s="1"/>
      <c r="E61" s="1"/>
      <c r="F61" s="1"/>
      <c r="G61" s="1"/>
      <c r="H61" s="1"/>
      <c r="I61" s="1"/>
      <c r="J61" s="1"/>
    </row>
    <row r="62" customFormat="false" ht="15" hidden="false" customHeight="false" outlineLevel="0" collapsed="false">
      <c r="A62" s="1"/>
      <c r="B62" s="1"/>
      <c r="C62" s="1"/>
      <c r="D62" s="1"/>
      <c r="E62" s="1"/>
      <c r="F62" s="1"/>
      <c r="G62" s="1"/>
      <c r="H62" s="1"/>
      <c r="I62" s="1"/>
      <c r="J62" s="1"/>
    </row>
    <row r="63" customFormat="false" ht="15" hidden="false" customHeight="false" outlineLevel="0" collapsed="false">
      <c r="A63" s="1"/>
      <c r="B63" s="1"/>
      <c r="C63" s="1"/>
      <c r="D63" s="1"/>
      <c r="E63" s="1"/>
      <c r="F63" s="1"/>
      <c r="G63" s="1"/>
      <c r="H63" s="1"/>
      <c r="I63" s="1"/>
      <c r="J63" s="1"/>
    </row>
    <row r="64" customFormat="false" ht="15" hidden="false" customHeight="false" outlineLevel="0" collapsed="false">
      <c r="A64" s="1"/>
      <c r="B64" s="1"/>
      <c r="C64" s="1"/>
      <c r="D64" s="1"/>
      <c r="E64" s="1"/>
      <c r="F64" s="1"/>
      <c r="G64" s="1"/>
      <c r="H64" s="1"/>
      <c r="I64" s="1"/>
      <c r="J64" s="1"/>
    </row>
    <row r="65" customFormat="false" ht="15" hidden="false" customHeight="false" outlineLevel="0" collapsed="false">
      <c r="A65" s="1"/>
      <c r="B65" s="1"/>
      <c r="C65" s="1"/>
      <c r="D65" s="1"/>
      <c r="E65" s="1"/>
      <c r="F65" s="1"/>
      <c r="G65" s="1"/>
      <c r="H65" s="1"/>
      <c r="I65" s="1"/>
      <c r="J65" s="1"/>
    </row>
    <row r="66" customFormat="false" ht="15" hidden="false" customHeight="false" outlineLevel="0" collapsed="false">
      <c r="A66" s="1"/>
      <c r="B66" s="1"/>
      <c r="C66" s="1"/>
      <c r="D66" s="1"/>
      <c r="E66" s="1"/>
      <c r="F66" s="1"/>
      <c r="G66" s="1"/>
      <c r="H66" s="1"/>
      <c r="I66" s="1"/>
      <c r="J66" s="1"/>
    </row>
    <row r="67" customFormat="false" ht="15" hidden="false" customHeight="false" outlineLevel="0" collapsed="false">
      <c r="A67" s="1"/>
      <c r="B67" s="1"/>
      <c r="C67" s="1"/>
      <c r="D67" s="1"/>
      <c r="E67" s="1"/>
      <c r="F67" s="1"/>
      <c r="G67" s="1"/>
      <c r="H67" s="1"/>
      <c r="I67" s="1"/>
      <c r="J67" s="1"/>
    </row>
    <row r="68" customFormat="false" ht="15" hidden="false" customHeight="false" outlineLevel="0" collapsed="false">
      <c r="A68" s="1"/>
      <c r="B68" s="1"/>
      <c r="C68" s="1"/>
      <c r="D68" s="1"/>
      <c r="E68" s="1"/>
      <c r="F68" s="1"/>
      <c r="G68" s="1"/>
      <c r="H68" s="1"/>
      <c r="I68" s="1"/>
      <c r="J68" s="1"/>
    </row>
    <row r="69" customFormat="false" ht="15" hidden="false" customHeight="false" outlineLevel="0" collapsed="false">
      <c r="A69" s="1"/>
      <c r="B69" s="1"/>
      <c r="C69" s="1"/>
      <c r="D69" s="1"/>
      <c r="E69" s="1"/>
      <c r="F69" s="1"/>
      <c r="G69" s="1"/>
      <c r="H69" s="1"/>
      <c r="I69" s="1"/>
      <c r="J69" s="1"/>
    </row>
    <row r="70" customFormat="false" ht="15" hidden="false" customHeight="false" outlineLevel="0" collapsed="false">
      <c r="A70" s="1"/>
      <c r="B70" s="1"/>
      <c r="C70" s="1"/>
      <c r="D70" s="1"/>
      <c r="E70" s="1"/>
      <c r="F70" s="1"/>
      <c r="G70" s="1"/>
      <c r="H70" s="1"/>
      <c r="I70" s="1"/>
      <c r="J70" s="1"/>
    </row>
    <row r="71" customFormat="false" ht="15" hidden="false" customHeight="false" outlineLevel="0" collapsed="false">
      <c r="A71" s="1"/>
      <c r="B71" s="1"/>
      <c r="C71" s="1"/>
      <c r="D71" s="1"/>
      <c r="E71" s="1"/>
      <c r="F71" s="1"/>
      <c r="G71" s="1"/>
      <c r="H71" s="1"/>
      <c r="I71" s="1"/>
      <c r="J71" s="1"/>
    </row>
    <row r="72" customFormat="false" ht="15" hidden="false" customHeight="false" outlineLevel="0" collapsed="false">
      <c r="A72" s="1"/>
      <c r="B72" s="1"/>
      <c r="C72" s="1"/>
      <c r="D72" s="1"/>
      <c r="E72" s="1"/>
      <c r="F72" s="1"/>
      <c r="G72" s="1"/>
      <c r="H72" s="1"/>
      <c r="I72" s="1"/>
      <c r="J72" s="1"/>
    </row>
    <row r="73" customFormat="false" ht="15" hidden="false" customHeight="false" outlineLevel="0" collapsed="false">
      <c r="A73" s="1"/>
      <c r="B73" s="1"/>
      <c r="C73" s="1"/>
      <c r="D73" s="1"/>
      <c r="E73" s="1"/>
      <c r="F73" s="1"/>
      <c r="G73" s="1"/>
      <c r="H73" s="1"/>
      <c r="I73" s="1"/>
      <c r="J73" s="1"/>
    </row>
    <row r="74" customFormat="false" ht="15" hidden="false" customHeight="false" outlineLevel="0" collapsed="false">
      <c r="A74" s="1"/>
      <c r="B74" s="1"/>
      <c r="C74" s="1"/>
      <c r="D74" s="1"/>
      <c r="E74" s="1"/>
      <c r="F74" s="1"/>
      <c r="G74" s="1"/>
      <c r="H74" s="1"/>
      <c r="I74" s="1"/>
      <c r="J74" s="1"/>
    </row>
    <row r="75" customFormat="false" ht="15" hidden="false" customHeight="false" outlineLevel="0" collapsed="false">
      <c r="A75" s="1"/>
      <c r="B75" s="1"/>
      <c r="C75" s="1"/>
      <c r="D75" s="1"/>
      <c r="E75" s="1"/>
      <c r="F75" s="1"/>
      <c r="G75" s="1"/>
      <c r="H75" s="1"/>
      <c r="I75" s="1"/>
      <c r="J75" s="1"/>
    </row>
    <row r="76" customFormat="false" ht="15" hidden="false" customHeight="false" outlineLevel="0" collapsed="false">
      <c r="A76" s="1"/>
      <c r="B76" s="1"/>
      <c r="C76" s="1"/>
      <c r="D76" s="1"/>
      <c r="E76" s="1"/>
      <c r="F76" s="1"/>
      <c r="G76" s="1"/>
      <c r="H76" s="1"/>
      <c r="I76" s="1"/>
      <c r="J76" s="1"/>
    </row>
    <row r="77" customFormat="false" ht="15" hidden="false" customHeight="false" outlineLevel="0" collapsed="false">
      <c r="A77" s="1"/>
      <c r="B77" s="1"/>
      <c r="C77" s="1"/>
      <c r="D77" s="1"/>
      <c r="E77" s="1"/>
      <c r="F77" s="1"/>
      <c r="G77" s="1"/>
      <c r="H77" s="1"/>
      <c r="I77" s="1"/>
      <c r="J77" s="1"/>
    </row>
    <row r="78" customFormat="false" ht="15" hidden="false" customHeight="false" outlineLevel="0" collapsed="false">
      <c r="A78" s="1"/>
      <c r="B78" s="1"/>
      <c r="C78" s="1"/>
      <c r="D78" s="1"/>
      <c r="E78" s="1"/>
      <c r="F78" s="1"/>
      <c r="G78" s="1"/>
      <c r="H78" s="1"/>
      <c r="I78" s="1"/>
      <c r="J78" s="1"/>
    </row>
    <row r="79" customFormat="false" ht="15" hidden="false" customHeight="false" outlineLevel="0" collapsed="false">
      <c r="A79" s="1"/>
      <c r="B79" s="1"/>
      <c r="C79" s="1"/>
      <c r="D79" s="1"/>
      <c r="E79" s="1"/>
      <c r="F79" s="1"/>
      <c r="G79" s="1"/>
      <c r="H79" s="1"/>
      <c r="I79" s="1"/>
      <c r="J79" s="1"/>
    </row>
    <row r="80" customFormat="false" ht="15" hidden="false" customHeight="false" outlineLevel="0" collapsed="false">
      <c r="A80" s="1"/>
      <c r="B80" s="1"/>
      <c r="C80" s="1"/>
      <c r="D80" s="1"/>
      <c r="E80" s="1"/>
      <c r="F80" s="1"/>
      <c r="G80" s="1"/>
      <c r="H80" s="1"/>
      <c r="I80" s="1"/>
      <c r="J80" s="1"/>
    </row>
    <row r="81" customFormat="false" ht="15" hidden="false" customHeight="false" outlineLevel="0" collapsed="false">
      <c r="A81" s="1"/>
      <c r="B81" s="1"/>
      <c r="C81" s="1"/>
      <c r="D81" s="1"/>
      <c r="E81" s="1"/>
      <c r="F81" s="1"/>
      <c r="G81" s="1"/>
      <c r="H81" s="1"/>
      <c r="I81" s="1"/>
      <c r="J81" s="1"/>
    </row>
    <row r="82" customFormat="false" ht="15" hidden="false" customHeight="false" outlineLevel="0" collapsed="false">
      <c r="A82" s="1"/>
      <c r="B82" s="1"/>
      <c r="C82" s="1"/>
      <c r="D82" s="1"/>
      <c r="E82" s="1"/>
      <c r="F82" s="1"/>
      <c r="G82" s="1"/>
      <c r="H82" s="1"/>
      <c r="I82" s="1"/>
      <c r="J82" s="1"/>
    </row>
    <row r="83" customFormat="false" ht="15" hidden="false" customHeight="false" outlineLevel="0" collapsed="false">
      <c r="A83" s="1"/>
      <c r="B83" s="1"/>
      <c r="C83" s="1"/>
      <c r="D83" s="1"/>
      <c r="E83" s="1"/>
      <c r="F83" s="1"/>
      <c r="G83" s="1"/>
      <c r="H83" s="1"/>
      <c r="I83" s="1"/>
      <c r="J83" s="1"/>
    </row>
    <row r="84" customFormat="false" ht="15" hidden="false" customHeight="false" outlineLevel="0" collapsed="false">
      <c r="A84" s="1"/>
      <c r="B84" s="1"/>
      <c r="C84" s="1"/>
      <c r="D84" s="1"/>
      <c r="E84" s="1"/>
      <c r="F84" s="1"/>
      <c r="G84" s="1"/>
      <c r="H84" s="1"/>
      <c r="I84" s="1"/>
      <c r="J84" s="1"/>
    </row>
    <row r="85" customFormat="false" ht="15" hidden="false" customHeight="false" outlineLevel="0" collapsed="false">
      <c r="A85" s="1"/>
      <c r="B85" s="1"/>
      <c r="C85" s="1"/>
      <c r="D85" s="1"/>
      <c r="E85" s="1"/>
      <c r="F85" s="1"/>
      <c r="G85" s="1"/>
      <c r="H85" s="1"/>
      <c r="I85" s="1"/>
      <c r="J85" s="1"/>
    </row>
    <row r="86" customFormat="false" ht="15" hidden="false" customHeight="false" outlineLevel="0" collapsed="false">
      <c r="A86" s="1"/>
      <c r="B86" s="1"/>
      <c r="C86" s="1"/>
      <c r="D86" s="1"/>
      <c r="E86" s="1"/>
      <c r="F86" s="1"/>
      <c r="G86" s="1"/>
      <c r="H86" s="1"/>
      <c r="I86" s="1"/>
      <c r="J86" s="1"/>
    </row>
    <row r="87" customFormat="false" ht="15" hidden="false" customHeight="false" outlineLevel="0" collapsed="false">
      <c r="A87" s="1"/>
      <c r="B87" s="1"/>
      <c r="C87" s="1"/>
      <c r="D87" s="1"/>
      <c r="E87" s="1"/>
      <c r="F87" s="1"/>
      <c r="G87" s="1"/>
      <c r="H87" s="1"/>
      <c r="I87" s="1"/>
      <c r="J87" s="1"/>
    </row>
    <row r="88" customFormat="false" ht="15" hidden="false" customHeight="false" outlineLevel="0" collapsed="false">
      <c r="A88" s="1"/>
      <c r="B88" s="1"/>
      <c r="C88" s="1"/>
      <c r="D88" s="1"/>
      <c r="E88" s="1"/>
      <c r="F88" s="1"/>
      <c r="G88" s="1"/>
      <c r="H88" s="1"/>
      <c r="I88" s="1"/>
      <c r="J88" s="1"/>
    </row>
    <row r="89" customFormat="false" ht="15" hidden="false" customHeight="false" outlineLevel="0" collapsed="false">
      <c r="A89" s="1"/>
      <c r="B89" s="1"/>
      <c r="C89" s="1"/>
      <c r="D89" s="1"/>
      <c r="E89" s="1"/>
      <c r="F89" s="1"/>
      <c r="G89" s="1"/>
      <c r="H89" s="1"/>
      <c r="I89" s="1"/>
      <c r="J89" s="1"/>
    </row>
    <row r="90" customFormat="false" ht="15" hidden="false" customHeight="false" outlineLevel="0" collapsed="false">
      <c r="A90" s="1"/>
      <c r="B90" s="1"/>
      <c r="C90" s="1"/>
      <c r="D90" s="1"/>
      <c r="E90" s="1"/>
      <c r="F90" s="1"/>
      <c r="G90" s="1"/>
      <c r="H90" s="1"/>
      <c r="I90" s="1"/>
      <c r="J90" s="1"/>
    </row>
    <row r="91" customFormat="false" ht="15" hidden="false" customHeight="false" outlineLevel="0" collapsed="false">
      <c r="A91" s="1"/>
      <c r="B91" s="1"/>
      <c r="C91" s="1"/>
      <c r="D91" s="1"/>
      <c r="E91" s="1"/>
      <c r="F91" s="1"/>
      <c r="G91" s="1"/>
      <c r="H91" s="1"/>
      <c r="I91" s="1"/>
      <c r="J91" s="1"/>
    </row>
    <row r="92" customFormat="false" ht="15" hidden="false" customHeight="false" outlineLevel="0" collapsed="false">
      <c r="A92" s="1"/>
      <c r="B92" s="1"/>
      <c r="C92" s="1"/>
      <c r="D92" s="1"/>
      <c r="E92" s="1"/>
      <c r="F92" s="1"/>
      <c r="G92" s="1"/>
      <c r="H92" s="1"/>
      <c r="I92" s="1"/>
      <c r="J92" s="1"/>
    </row>
    <row r="93" customFormat="false" ht="15" hidden="false" customHeight="false" outlineLevel="0" collapsed="false">
      <c r="A93" s="1"/>
      <c r="B93" s="1"/>
      <c r="C93" s="1"/>
      <c r="D93" s="1"/>
      <c r="E93" s="1"/>
      <c r="F93" s="1"/>
      <c r="G93" s="1"/>
      <c r="H93" s="1"/>
      <c r="I93" s="1"/>
      <c r="J93" s="1"/>
    </row>
    <row r="94" customFormat="false" ht="15" hidden="false" customHeight="false" outlineLevel="0" collapsed="false">
      <c r="A94" s="1"/>
      <c r="B94" s="1"/>
      <c r="C94" s="1"/>
      <c r="D94" s="1"/>
      <c r="E94" s="1"/>
      <c r="F94" s="1"/>
      <c r="G94" s="1"/>
      <c r="H94" s="1"/>
      <c r="I94" s="1"/>
      <c r="J94" s="1"/>
    </row>
    <row r="95" customFormat="false" ht="15" hidden="false" customHeight="false" outlineLevel="0" collapsed="false">
      <c r="A95" s="1"/>
      <c r="B95" s="1"/>
      <c r="C95" s="1"/>
      <c r="D95" s="1"/>
      <c r="E95" s="1"/>
      <c r="F95" s="1"/>
      <c r="G95" s="1"/>
      <c r="H95" s="1"/>
      <c r="I95" s="1"/>
      <c r="J95" s="1"/>
    </row>
    <row r="96" customFormat="false" ht="15" hidden="false" customHeight="false" outlineLevel="0" collapsed="false">
      <c r="A96" s="1"/>
      <c r="B96" s="1"/>
      <c r="C96" s="1"/>
      <c r="D96" s="1"/>
      <c r="E96" s="1"/>
      <c r="F96" s="1"/>
      <c r="G96" s="1"/>
      <c r="H96" s="1"/>
      <c r="I96" s="1"/>
      <c r="J96" s="1"/>
    </row>
    <row r="97" customFormat="false" ht="15" hidden="false" customHeight="false" outlineLevel="0" collapsed="false">
      <c r="A97" s="1"/>
      <c r="B97" s="1"/>
      <c r="C97" s="1"/>
      <c r="D97" s="1"/>
      <c r="E97" s="1"/>
      <c r="F97" s="1"/>
      <c r="G97" s="1"/>
      <c r="H97" s="1"/>
      <c r="I97" s="1"/>
      <c r="J97" s="1"/>
    </row>
    <row r="98" customFormat="false" ht="15" hidden="false" customHeight="false" outlineLevel="0" collapsed="false">
      <c r="A98" s="1"/>
      <c r="B98" s="1"/>
      <c r="C98" s="1"/>
      <c r="D98" s="1"/>
      <c r="E98" s="1"/>
      <c r="F98" s="1"/>
      <c r="G98" s="1"/>
      <c r="H98" s="1"/>
      <c r="I98" s="1"/>
      <c r="J98" s="1"/>
    </row>
    <row r="99" customFormat="false" ht="15" hidden="false" customHeight="false" outlineLevel="0" collapsed="false">
      <c r="A99" s="1"/>
      <c r="B99" s="1"/>
      <c r="C99" s="1"/>
      <c r="D99" s="1"/>
      <c r="E99" s="1"/>
      <c r="F99" s="1"/>
      <c r="G99" s="1"/>
      <c r="H99" s="1"/>
      <c r="I99" s="1"/>
      <c r="J99" s="1"/>
    </row>
    <row r="100" customFormat="false" ht="15" hidden="false" customHeight="false" outlineLevel="0" collapsed="false">
      <c r="A100" s="1"/>
      <c r="B100" s="1"/>
      <c r="C100" s="1"/>
      <c r="D100" s="1"/>
      <c r="E100" s="1"/>
      <c r="F100" s="1"/>
      <c r="G100" s="1"/>
      <c r="H100" s="1"/>
      <c r="I100" s="1"/>
      <c r="J100" s="1"/>
    </row>
    <row r="101" customFormat="false" ht="15" hidden="false" customHeight="false" outlineLevel="0" collapsed="false">
      <c r="A101" s="1"/>
      <c r="B101" s="1"/>
      <c r="C101" s="1"/>
      <c r="D101" s="1"/>
      <c r="E101" s="1"/>
      <c r="F101" s="1"/>
      <c r="G101" s="1"/>
      <c r="H101" s="1"/>
      <c r="I101" s="1"/>
      <c r="J101" s="1"/>
    </row>
    <row r="102" customFormat="false" ht="15" hidden="false" customHeight="false" outlineLevel="0" collapsed="false">
      <c r="A102" s="1"/>
      <c r="B102" s="1"/>
      <c r="C102" s="1"/>
      <c r="D102" s="1"/>
      <c r="E102" s="1"/>
      <c r="F102" s="1"/>
      <c r="G102" s="1"/>
      <c r="H102" s="1"/>
      <c r="I102" s="1"/>
      <c r="J102" s="1"/>
    </row>
    <row r="103" customFormat="false" ht="15" hidden="false" customHeight="false" outlineLevel="0" collapsed="false">
      <c r="A103" s="1"/>
      <c r="B103" s="1"/>
      <c r="C103" s="1"/>
      <c r="D103" s="1"/>
      <c r="E103" s="1"/>
      <c r="F103" s="1"/>
      <c r="G103" s="1"/>
      <c r="H103" s="1"/>
      <c r="I103" s="1"/>
      <c r="J103" s="1"/>
    </row>
    <row r="104" customFormat="false" ht="15" hidden="false" customHeight="false" outlineLevel="0" collapsed="false">
      <c r="A104" s="1"/>
      <c r="B104" s="1"/>
      <c r="C104" s="1"/>
      <c r="D104" s="1"/>
      <c r="E104" s="1"/>
      <c r="F104" s="1"/>
      <c r="G104" s="1"/>
      <c r="H104" s="1"/>
      <c r="I104" s="1"/>
      <c r="J104" s="1"/>
    </row>
    <row r="105" customFormat="false" ht="15" hidden="false" customHeight="false" outlineLevel="0" collapsed="false">
      <c r="A105" s="1"/>
      <c r="B105" s="1"/>
      <c r="C105" s="1"/>
      <c r="D105" s="1"/>
      <c r="E105" s="1"/>
      <c r="F105" s="1"/>
      <c r="G105" s="1"/>
      <c r="H105" s="1"/>
      <c r="I105" s="1"/>
      <c r="J105" s="1"/>
    </row>
    <row r="106" customFormat="false" ht="15" hidden="false" customHeight="false" outlineLevel="0" collapsed="false">
      <c r="A106" s="1"/>
      <c r="B106" s="1"/>
      <c r="C106" s="1"/>
      <c r="D106" s="1"/>
      <c r="E106" s="1"/>
      <c r="F106" s="1"/>
      <c r="G106" s="1"/>
      <c r="H106" s="1"/>
      <c r="I106" s="1"/>
      <c r="J106" s="1"/>
    </row>
    <row r="107" customFormat="false" ht="15" hidden="false" customHeight="false" outlineLevel="0" collapsed="false">
      <c r="A107" s="1"/>
      <c r="B107" s="1"/>
      <c r="C107" s="1"/>
      <c r="D107" s="1"/>
      <c r="E107" s="1"/>
      <c r="F107" s="1"/>
      <c r="G107" s="1"/>
      <c r="H107" s="1"/>
      <c r="I107" s="1"/>
      <c r="J107" s="1"/>
    </row>
    <row r="108" customFormat="false" ht="15" hidden="false" customHeight="false" outlineLevel="0" collapsed="false">
      <c r="A108" s="1"/>
      <c r="B108" s="1"/>
      <c r="C108" s="1"/>
      <c r="D108" s="1"/>
      <c r="E108" s="1"/>
      <c r="F108" s="1"/>
      <c r="G108" s="1"/>
      <c r="H108" s="1"/>
      <c r="I108" s="1"/>
      <c r="J108" s="1"/>
    </row>
    <row r="109" customFormat="false" ht="15" hidden="false" customHeight="false" outlineLevel="0" collapsed="false">
      <c r="A109" s="1"/>
      <c r="B109" s="1"/>
      <c r="C109" s="1"/>
      <c r="D109" s="1"/>
      <c r="E109" s="1"/>
      <c r="F109" s="1"/>
      <c r="G109" s="1"/>
      <c r="H109" s="1"/>
      <c r="I109" s="1"/>
      <c r="J109" s="1"/>
    </row>
    <row r="110" customFormat="false" ht="15" hidden="false" customHeight="false" outlineLevel="0" collapsed="false">
      <c r="A110" s="1"/>
      <c r="B110" s="1"/>
      <c r="C110" s="1"/>
      <c r="D110" s="1"/>
      <c r="E110" s="1"/>
      <c r="F110" s="1"/>
      <c r="G110" s="1"/>
      <c r="H110" s="1"/>
      <c r="I110" s="1"/>
      <c r="J110" s="1"/>
    </row>
    <row r="111" customFormat="false" ht="15" hidden="false" customHeight="false" outlineLevel="0" collapsed="false">
      <c r="A111" s="1"/>
      <c r="B111" s="1"/>
      <c r="C111" s="1"/>
      <c r="D111" s="1"/>
      <c r="E111" s="1"/>
      <c r="F111" s="1"/>
      <c r="G111" s="1"/>
      <c r="H111" s="1"/>
      <c r="I111" s="1"/>
      <c r="J111" s="1"/>
    </row>
    <row r="112" customFormat="false" ht="15" hidden="false" customHeight="false" outlineLevel="0" collapsed="false">
      <c r="A112" s="1"/>
      <c r="B112" s="1"/>
      <c r="C112" s="1"/>
      <c r="D112" s="1"/>
      <c r="E112" s="1"/>
      <c r="F112" s="1"/>
      <c r="G112" s="1"/>
      <c r="H112" s="1"/>
      <c r="I112" s="1"/>
      <c r="J112" s="1"/>
    </row>
    <row r="113" customFormat="false" ht="15" hidden="false" customHeight="false" outlineLevel="0" collapsed="false">
      <c r="A113" s="1"/>
      <c r="B113" s="1"/>
      <c r="C113" s="1"/>
      <c r="D113" s="1"/>
      <c r="E113" s="1"/>
      <c r="F113" s="1"/>
      <c r="G113" s="1"/>
      <c r="H113" s="1"/>
      <c r="I113" s="1"/>
      <c r="J113" s="1"/>
    </row>
    <row r="114" customFormat="false" ht="15" hidden="false" customHeight="false" outlineLevel="0" collapsed="false">
      <c r="A114" s="1"/>
      <c r="B114" s="1"/>
      <c r="C114" s="1"/>
      <c r="D114" s="1"/>
      <c r="E114" s="1"/>
      <c r="F114" s="1"/>
      <c r="G114" s="1"/>
      <c r="H114" s="1"/>
      <c r="I114" s="1"/>
      <c r="J114" s="1"/>
    </row>
    <row r="115" customFormat="false" ht="15" hidden="false" customHeight="false" outlineLevel="0" collapsed="false">
      <c r="A115" s="1"/>
      <c r="B115" s="1"/>
      <c r="C115" s="1"/>
      <c r="D115" s="1"/>
      <c r="E115" s="1"/>
      <c r="F115" s="1"/>
      <c r="G115" s="1"/>
      <c r="H115" s="1"/>
      <c r="I115" s="1"/>
      <c r="J115" s="1"/>
    </row>
    <row r="116" customFormat="false" ht="15" hidden="false" customHeight="false" outlineLevel="0" collapsed="false">
      <c r="A116" s="1"/>
      <c r="B116" s="1"/>
      <c r="C116" s="1"/>
      <c r="D116" s="1"/>
      <c r="E116" s="1"/>
      <c r="F116" s="1"/>
      <c r="G116" s="1"/>
      <c r="H116" s="1"/>
      <c r="I116" s="1"/>
      <c r="J116" s="1"/>
    </row>
    <row r="117" customFormat="false" ht="15" hidden="false" customHeight="false" outlineLevel="0" collapsed="false">
      <c r="A117" s="1"/>
      <c r="B117" s="1"/>
      <c r="C117" s="1"/>
      <c r="D117" s="1"/>
      <c r="E117" s="1"/>
      <c r="F117" s="1"/>
      <c r="G117" s="1"/>
      <c r="H117" s="1"/>
      <c r="I117" s="1"/>
      <c r="J117" s="1"/>
    </row>
    <row r="118" customFormat="false" ht="15" hidden="false" customHeight="false" outlineLevel="0" collapsed="false">
      <c r="A118" s="1"/>
      <c r="B118" s="1"/>
      <c r="C118" s="1"/>
      <c r="D118" s="1"/>
      <c r="E118" s="1"/>
      <c r="F118" s="1"/>
      <c r="G118" s="1"/>
      <c r="H118" s="1"/>
      <c r="I118" s="1"/>
      <c r="J118" s="1"/>
    </row>
    <row r="119" customFormat="false" ht="15" hidden="false" customHeight="false" outlineLevel="0" collapsed="false">
      <c r="A119" s="1"/>
      <c r="B119" s="1"/>
      <c r="C119" s="1"/>
      <c r="D119" s="1"/>
      <c r="E119" s="1"/>
      <c r="F119" s="1"/>
      <c r="G119" s="1"/>
      <c r="H119" s="1"/>
      <c r="I119" s="1"/>
      <c r="J119" s="1"/>
    </row>
    <row r="120" customFormat="false" ht="15" hidden="false" customHeight="false" outlineLevel="0" collapsed="false">
      <c r="A120" s="1"/>
      <c r="B120" s="1"/>
      <c r="C120" s="1"/>
      <c r="D120" s="1"/>
      <c r="E120" s="1"/>
      <c r="F120" s="1"/>
      <c r="G120" s="1"/>
      <c r="H120" s="1"/>
      <c r="I120" s="1"/>
      <c r="J120" s="1"/>
    </row>
    <row r="121" customFormat="false" ht="15" hidden="false" customHeight="false" outlineLevel="0" collapsed="false">
      <c r="A121" s="1"/>
      <c r="B121" s="1"/>
      <c r="C121" s="1"/>
      <c r="D121" s="1"/>
      <c r="E121" s="1"/>
      <c r="F121" s="1"/>
      <c r="G121" s="1"/>
      <c r="H121" s="1"/>
      <c r="I121" s="1"/>
      <c r="J121" s="1"/>
    </row>
    <row r="122" customFormat="false" ht="15" hidden="false" customHeight="false" outlineLevel="0" collapsed="false">
      <c r="A122" s="1"/>
      <c r="B122" s="1"/>
      <c r="C122" s="1"/>
      <c r="D122" s="1"/>
      <c r="E122" s="1"/>
      <c r="F122" s="1"/>
      <c r="G122" s="1"/>
      <c r="H122" s="1"/>
      <c r="I122" s="1"/>
      <c r="J122" s="1"/>
    </row>
    <row r="123" customFormat="false" ht="15" hidden="false" customHeight="false" outlineLevel="0" collapsed="false">
      <c r="A123" s="1"/>
      <c r="B123" s="1"/>
      <c r="C123" s="1"/>
      <c r="D123" s="1"/>
      <c r="E123" s="1"/>
      <c r="F123" s="1"/>
      <c r="G123" s="1"/>
      <c r="H123" s="1"/>
      <c r="I123" s="1"/>
      <c r="J123" s="1"/>
    </row>
    <row r="124" customFormat="false" ht="15" hidden="false" customHeight="false" outlineLevel="0" collapsed="false">
      <c r="A124" s="1"/>
      <c r="B124" s="1"/>
      <c r="C124" s="1"/>
      <c r="D124" s="1"/>
      <c r="E124" s="1"/>
      <c r="F124" s="1"/>
      <c r="G124" s="1"/>
      <c r="H124" s="1"/>
      <c r="I124" s="1"/>
      <c r="J124" s="1"/>
    </row>
    <row r="125" customFormat="false" ht="15" hidden="false" customHeight="false" outlineLevel="0" collapsed="false">
      <c r="A125" s="1"/>
      <c r="B125" s="1"/>
      <c r="C125" s="1"/>
      <c r="D125" s="1"/>
      <c r="E125" s="1"/>
      <c r="F125" s="1"/>
      <c r="G125" s="1"/>
      <c r="H125" s="1"/>
      <c r="I125" s="1"/>
      <c r="J125" s="1"/>
    </row>
    <row r="126" customFormat="false" ht="15" hidden="false" customHeight="false" outlineLevel="0" collapsed="false">
      <c r="A126" s="1"/>
      <c r="B126" s="1"/>
      <c r="C126" s="1"/>
      <c r="D126" s="1"/>
      <c r="E126" s="1"/>
      <c r="F126" s="1"/>
      <c r="G126" s="1"/>
      <c r="H126" s="1"/>
      <c r="I126" s="1"/>
      <c r="J126" s="1"/>
    </row>
    <row r="127" customFormat="false" ht="15" hidden="false" customHeight="false" outlineLevel="0" collapsed="false">
      <c r="A127" s="1"/>
      <c r="B127" s="1"/>
      <c r="C127" s="1"/>
      <c r="D127" s="1"/>
      <c r="E127" s="1"/>
      <c r="F127" s="1"/>
      <c r="G127" s="1"/>
      <c r="H127" s="1"/>
      <c r="I127" s="1"/>
      <c r="J127" s="1"/>
    </row>
    <row r="128" customFormat="false" ht="15" hidden="false" customHeight="false" outlineLevel="0" collapsed="false">
      <c r="A128" s="1"/>
      <c r="B128" s="1"/>
      <c r="C128" s="1"/>
      <c r="D128" s="1"/>
      <c r="E128" s="1"/>
      <c r="F128" s="1"/>
      <c r="G128" s="1"/>
      <c r="H128" s="1"/>
      <c r="I128" s="1"/>
      <c r="J128" s="1"/>
    </row>
    <row r="129" customFormat="false" ht="15" hidden="false" customHeight="false" outlineLevel="0" collapsed="false">
      <c r="A129" s="1"/>
      <c r="B129" s="1"/>
      <c r="C129" s="1"/>
      <c r="D129" s="1"/>
      <c r="E129" s="1"/>
      <c r="F129" s="1"/>
      <c r="G129" s="1"/>
      <c r="H129" s="1"/>
      <c r="I129" s="1"/>
      <c r="J129" s="1"/>
    </row>
    <row r="130" customFormat="false" ht="15" hidden="false" customHeight="false" outlineLevel="0" collapsed="false">
      <c r="A130" s="1"/>
      <c r="B130" s="1"/>
      <c r="C130" s="1"/>
      <c r="D130" s="1"/>
      <c r="E130" s="1"/>
      <c r="F130" s="1"/>
      <c r="G130" s="1"/>
      <c r="H130" s="1"/>
      <c r="I130" s="1"/>
      <c r="J130" s="1"/>
    </row>
    <row r="131" customFormat="false" ht="15" hidden="false" customHeight="false" outlineLevel="0" collapsed="false">
      <c r="A131" s="1"/>
      <c r="B131" s="1"/>
      <c r="C131" s="1"/>
      <c r="D131" s="1"/>
      <c r="E131" s="1"/>
      <c r="F131" s="1"/>
      <c r="G131" s="1"/>
      <c r="H131" s="1"/>
      <c r="I131" s="1"/>
      <c r="J131" s="1"/>
    </row>
    <row r="132" customFormat="false" ht="15" hidden="false" customHeight="false" outlineLevel="0" collapsed="false">
      <c r="A132" s="1"/>
      <c r="B132" s="1"/>
      <c r="C132" s="1"/>
      <c r="D132" s="1"/>
      <c r="E132" s="1"/>
      <c r="F132" s="1"/>
      <c r="G132" s="1"/>
      <c r="H132" s="1"/>
      <c r="I132" s="1"/>
      <c r="J132" s="1"/>
    </row>
    <row r="133" customFormat="false" ht="15" hidden="false" customHeight="false" outlineLevel="0" collapsed="false">
      <c r="A133" s="1"/>
      <c r="B133" s="1"/>
      <c r="C133" s="1"/>
      <c r="D133" s="1"/>
      <c r="E133" s="1"/>
      <c r="F133" s="1"/>
      <c r="G133" s="1"/>
      <c r="H133" s="1"/>
      <c r="I133" s="1"/>
      <c r="J133" s="1"/>
    </row>
    <row r="134" customFormat="false" ht="15" hidden="false" customHeight="false" outlineLevel="0" collapsed="false">
      <c r="A134" s="1"/>
      <c r="B134" s="1"/>
      <c r="C134" s="1"/>
      <c r="D134" s="1"/>
      <c r="E134" s="1"/>
      <c r="F134" s="1"/>
      <c r="G134" s="1"/>
      <c r="H134" s="1"/>
      <c r="I134" s="1"/>
      <c r="J134" s="1"/>
    </row>
    <row r="135" customFormat="false" ht="15" hidden="false" customHeight="false" outlineLevel="0" collapsed="false">
      <c r="A135" s="1"/>
      <c r="B135" s="1"/>
      <c r="C135" s="1"/>
      <c r="D135" s="1"/>
      <c r="E135" s="1"/>
      <c r="F135" s="1"/>
      <c r="G135" s="1"/>
      <c r="H135" s="1"/>
      <c r="I135" s="1"/>
      <c r="J135" s="1"/>
    </row>
    <row r="136" customFormat="false" ht="15" hidden="false" customHeight="false" outlineLevel="0" collapsed="false">
      <c r="A136" s="1"/>
      <c r="B136" s="1"/>
      <c r="C136" s="1"/>
      <c r="D136" s="1"/>
      <c r="E136" s="1"/>
      <c r="F136" s="1"/>
      <c r="G136" s="1"/>
      <c r="H136" s="1"/>
      <c r="I136" s="1"/>
      <c r="J136" s="1"/>
    </row>
    <row r="137" customFormat="false" ht="15" hidden="false" customHeight="false" outlineLevel="0" collapsed="false">
      <c r="A137" s="1"/>
      <c r="B137" s="1"/>
      <c r="C137" s="1"/>
      <c r="D137" s="1"/>
      <c r="E137" s="1"/>
      <c r="F137" s="1"/>
      <c r="G137" s="1"/>
      <c r="H137" s="1"/>
      <c r="I137" s="1"/>
      <c r="J137" s="1"/>
    </row>
    <row r="138" customFormat="false" ht="15" hidden="false" customHeight="false" outlineLevel="0" collapsed="false">
      <c r="A138" s="1"/>
      <c r="B138" s="1"/>
      <c r="C138" s="1"/>
      <c r="D138" s="1"/>
      <c r="E138" s="1"/>
      <c r="F138" s="1"/>
      <c r="G138" s="1"/>
      <c r="H138" s="1"/>
      <c r="I138" s="1"/>
      <c r="J138" s="1"/>
    </row>
    <row r="139" customFormat="false" ht="15" hidden="false" customHeight="false" outlineLevel="0" collapsed="false">
      <c r="A139" s="1"/>
      <c r="B139" s="1"/>
      <c r="C139" s="1"/>
      <c r="D139" s="1"/>
      <c r="E139" s="1"/>
      <c r="F139" s="1"/>
      <c r="G139" s="1"/>
      <c r="H139" s="1"/>
      <c r="I139" s="1"/>
      <c r="J139" s="1"/>
    </row>
    <row r="140" customFormat="false" ht="15" hidden="false" customHeight="false" outlineLevel="0" collapsed="false">
      <c r="A140" s="1"/>
      <c r="B140" s="1"/>
      <c r="C140" s="1"/>
      <c r="D140" s="1"/>
      <c r="E140" s="1"/>
      <c r="F140" s="1"/>
      <c r="G140" s="1"/>
      <c r="H140" s="1"/>
      <c r="I140" s="1"/>
      <c r="J140" s="1"/>
    </row>
    <row r="141" customFormat="false" ht="15" hidden="false" customHeight="false" outlineLevel="0" collapsed="false">
      <c r="A141" s="1"/>
      <c r="B141" s="1"/>
      <c r="C141" s="1"/>
      <c r="D141" s="1"/>
      <c r="E141" s="1"/>
      <c r="F141" s="1"/>
      <c r="G141" s="1"/>
      <c r="H141" s="1"/>
      <c r="I141" s="1"/>
      <c r="J141" s="1"/>
    </row>
    <row r="142" customFormat="false" ht="15" hidden="false" customHeight="false" outlineLevel="0" collapsed="false">
      <c r="A142" s="1"/>
      <c r="B142" s="1"/>
      <c r="C142" s="1"/>
      <c r="D142" s="1"/>
      <c r="E142" s="1"/>
      <c r="F142" s="1"/>
      <c r="G142" s="1"/>
      <c r="H142" s="1"/>
      <c r="I142" s="1"/>
      <c r="J142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9" activeCellId="0" sqref="N9"/>
    </sheetView>
  </sheetViews>
  <sheetFormatPr defaultColWidth="9.3437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63</v>
      </c>
      <c r="F1" s="1" t="s">
        <v>5</v>
      </c>
      <c r="G1" s="1" t="s">
        <v>64</v>
      </c>
      <c r="H1" s="1" t="s">
        <v>65</v>
      </c>
      <c r="I1" s="1" t="s">
        <v>66</v>
      </c>
      <c r="J1" s="1" t="s">
        <v>67</v>
      </c>
    </row>
    <row r="2" customFormat="false" ht="15" hidden="false" customHeight="false" outlineLevel="0" collapsed="false">
      <c r="A2" s="1" t="str">
        <f aca="false">INDEX(paste_data_here!A:A,(ROW()-2)*5+6)</f>
        <v>[Br]</v>
      </c>
      <c r="B2" s="1" t="n">
        <f aca="false">INDEX(paste_data_here!B:B,(ROW()-2)*5+6)</f>
        <v>0.49279106</v>
      </c>
      <c r="C2" s="1" t="n">
        <f aca="false">INDEX(paste_data_here!C:C,(ROW()-2)*5+6)</f>
        <v>-0.6907525</v>
      </c>
      <c r="D2" s="1" t="n">
        <f aca="false">INDEX(paste_data_here!D:D,(ROW()-2)*5+6)</f>
        <v>2.21504918936811</v>
      </c>
      <c r="E2" s="1" t="n">
        <f aca="false">INDEX(paste_data_here!E:E,(ROW()-2)*5+6)</f>
        <v>-0.118783536</v>
      </c>
      <c r="F2" s="1" t="n">
        <f aca="false">INDEX(paste_data_here!F:F,(ROW()-2)*5+6)</f>
        <v>-1.31974903859716</v>
      </c>
      <c r="G2" s="1" t="n">
        <f aca="false">RANK(E2,E:E)</f>
        <v>12</v>
      </c>
      <c r="H2" s="1" t="n">
        <f aca="false">RANK(F2,F:F)</f>
        <v>8</v>
      </c>
      <c r="I2" s="1" t="n">
        <f aca="false">ABS(F2-E2)</f>
        <v>1.20096550259716</v>
      </c>
      <c r="J2" s="1" t="n">
        <f aca="false">I2^2</f>
        <v>1.44231813842845</v>
      </c>
    </row>
    <row r="3" customFormat="false" ht="15" hidden="false" customHeight="false" outlineLevel="0" collapsed="false">
      <c r="A3" s="1" t="str">
        <f aca="false">INDEX(paste_data_here!A:A,(ROW()-2)*5+6)</f>
        <v>[F]</v>
      </c>
      <c r="B3" s="1" t="n">
        <f aca="false">INDEX(paste_data_here!B:B,(ROW()-2)*5+6)</f>
        <v>0.5837324</v>
      </c>
      <c r="C3" s="1" t="n">
        <f aca="false">INDEX(paste_data_here!C:C,(ROW()-2)*5+6)</f>
        <v>-0.63709605</v>
      </c>
      <c r="D3" s="1" t="n">
        <f aca="false">INDEX(paste_data_here!D:D,(ROW()-2)*5+6)</f>
        <v>8.1027667797666</v>
      </c>
      <c r="E3" s="1" t="n">
        <f aca="false">INDEX(paste_data_here!E:E,(ROW()-2)*5+6)</f>
        <v>-1.358679194</v>
      </c>
      <c r="F3" s="1" t="n">
        <f aca="false">INDEX(paste_data_here!F:F,(ROW()-2)*5+6)</f>
        <v>-5.83118924516538</v>
      </c>
      <c r="G3" s="1" t="n">
        <f aca="false">RANK(E3,E:E)</f>
        <v>48</v>
      </c>
      <c r="H3" s="1" t="n">
        <f aca="false">RANK(F3,F:F)</f>
        <v>53</v>
      </c>
      <c r="I3" s="1" t="n">
        <f aca="false">ABS(F3-E3)</f>
        <v>4.47251005116538</v>
      </c>
      <c r="J3" s="1" t="n">
        <f aca="false">I3^2</f>
        <v>20.0033461577754</v>
      </c>
    </row>
    <row r="4" customFormat="false" ht="15" hidden="false" customHeight="false" outlineLevel="0" collapsed="false">
      <c r="A4" s="1" t="str">
        <f aca="false">INDEX(paste_data_here!A:A,(ROW()-2)*5+6)</f>
        <v>[O-]C(=O)CCCF</v>
      </c>
      <c r="B4" s="1" t="n">
        <f aca="false">INDEX(paste_data_here!B:B,(ROW()-2)*5+6)</f>
        <v>0.48761004</v>
      </c>
      <c r="C4" s="1" t="n">
        <f aca="false">INDEX(paste_data_here!C:C,(ROW()-2)*5+6)</f>
        <v>-0.7046358</v>
      </c>
      <c r="D4" s="1" t="n">
        <f aca="false">INDEX(paste_data_here!D:D,(ROW()-2)*5+6)</f>
        <v>2.02356357135104</v>
      </c>
      <c r="E4" s="1" t="n">
        <f aca="false">INDEX(paste_data_here!E:E,(ROW()-2)*5+6)</f>
        <v>-0.481266822</v>
      </c>
      <c r="F4" s="1" t="n">
        <f aca="false">INDEX(paste_data_here!F:F,(ROW()-2)*5+6)</f>
        <v>-1.19363325065669</v>
      </c>
      <c r="G4" s="1" t="n">
        <f aca="false">RANK(E4,E:E)</f>
        <v>20</v>
      </c>
      <c r="H4" s="1" t="n">
        <f aca="false">RANK(F4,F:F)</f>
        <v>5</v>
      </c>
      <c r="I4" s="1" t="n">
        <f aca="false">ABS(F4-E4)</f>
        <v>0.712366428656686</v>
      </c>
      <c r="J4" s="1" t="n">
        <f aca="false">I4^2</f>
        <v>0.507465928677081</v>
      </c>
    </row>
    <row r="5" customFormat="false" ht="15" hidden="false" customHeight="false" outlineLevel="0" collapsed="false">
      <c r="A5" s="1" t="str">
        <f aca="false">INDEX(paste_data_here!A:A,(ROW()-2)*5+6)</f>
        <v>BrCCBr</v>
      </c>
      <c r="B5" s="1" t="n">
        <f aca="false">INDEX(paste_data_here!B:B,(ROW()-2)*5+6)</f>
        <v>-0.57630247</v>
      </c>
      <c r="C5" s="1" t="n">
        <f aca="false">INDEX(paste_data_here!C:C,(ROW()-2)*5+6)</f>
        <v>-1.3804709</v>
      </c>
      <c r="D5" s="1" t="n">
        <f aca="false">INDEX(paste_data_here!D:D,(ROW()-2)*5+6)</f>
        <v>1.68596533924248</v>
      </c>
      <c r="E5" s="1" t="n">
        <f aca="false">INDEX(paste_data_here!E:E,(ROW()-2)*5+6)</f>
        <v>-0.63111179</v>
      </c>
      <c r="F5" s="1" t="n">
        <f aca="false">INDEX(paste_data_here!F:F,(ROW()-2)*5+6)</f>
        <v>-3.6975721099018</v>
      </c>
      <c r="G5" s="1" t="n">
        <f aca="false">RANK(E5,E:E)</f>
        <v>24</v>
      </c>
      <c r="H5" s="1" t="n">
        <f aca="false">RANK(F5,F:F)</f>
        <v>46</v>
      </c>
      <c r="I5" s="1" t="n">
        <f aca="false">ABS(F5-E5)</f>
        <v>3.0664603199018</v>
      </c>
      <c r="J5" s="1" t="n">
        <f aca="false">I5^2</f>
        <v>9.40317889353226</v>
      </c>
    </row>
    <row r="6" customFormat="false" ht="15" hidden="false" customHeight="false" outlineLevel="0" collapsed="false">
      <c r="A6" s="1" t="str">
        <f aca="false">INDEX(paste_data_here!A:A,(ROW()-2)*5+6)</f>
        <v>C(=CBr)Br</v>
      </c>
      <c r="B6" s="1" t="n">
        <f aca="false">INDEX(paste_data_here!B:B,(ROW()-2)*5+6)</f>
        <v>-0.21667323</v>
      </c>
      <c r="C6" s="1" t="n">
        <f aca="false">INDEX(paste_data_here!C:C,(ROW()-2)*5+6)</f>
        <v>-1.0961136</v>
      </c>
      <c r="D6" s="1" t="n">
        <f aca="false">INDEX(paste_data_here!D:D,(ROW()-2)*5+6)</f>
        <v>2.04691141464349</v>
      </c>
      <c r="E6" s="1" t="n">
        <f aca="false">INDEX(paste_data_here!E:E,(ROW()-2)*5+6)</f>
        <v>-1.626584071</v>
      </c>
      <c r="F6" s="1" t="n">
        <f aca="false">INDEX(paste_data_here!F:F,(ROW()-2)*5+6)</f>
        <v>-3.13268429636507</v>
      </c>
      <c r="G6" s="1" t="n">
        <f aca="false">RANK(E6,E:E)</f>
        <v>55</v>
      </c>
      <c r="H6" s="1" t="n">
        <f aca="false">RANK(F6,F:F)</f>
        <v>42</v>
      </c>
      <c r="I6" s="1" t="n">
        <f aca="false">ABS(F6-E6)</f>
        <v>1.50610022536507</v>
      </c>
      <c r="J6" s="1" t="n">
        <f aca="false">I6^2</f>
        <v>2.26833788884471</v>
      </c>
    </row>
    <row r="7" customFormat="false" ht="15" hidden="false" customHeight="false" outlineLevel="0" collapsed="false">
      <c r="A7" s="1" t="str">
        <f aca="false">INDEX(paste_data_here!A:A,(ROW()-2)*5+6)</f>
        <v>C[C@@H]1CC[C@@H](C)CC1</v>
      </c>
      <c r="B7" s="1" t="n">
        <f aca="false">INDEX(paste_data_here!B:B,(ROW()-2)*5+6)</f>
        <v>0.2746153</v>
      </c>
      <c r="C7" s="1" t="n">
        <f aca="false">INDEX(paste_data_here!C:C,(ROW()-2)*5+6)</f>
        <v>-0.800047</v>
      </c>
      <c r="D7" s="1" t="n">
        <f aca="false">INDEX(paste_data_here!D:D,(ROW()-2)*5+6)</f>
        <v>2.1528028805089</v>
      </c>
      <c r="E7" s="1" t="n">
        <f aca="false">INDEX(paste_data_here!E:E,(ROW()-2)*5+6)</f>
        <v>-0.603306477</v>
      </c>
      <c r="F7" s="1" t="n">
        <f aca="false">INDEX(paste_data_here!F:F,(ROW()-2)*5+6)</f>
        <v>-1.84267307344432</v>
      </c>
      <c r="G7" s="1" t="n">
        <f aca="false">RANK(E7,E:E)</f>
        <v>22</v>
      </c>
      <c r="H7" s="1" t="n">
        <f aca="false">RANK(F7,F:F)</f>
        <v>16</v>
      </c>
      <c r="I7" s="1" t="n">
        <f aca="false">ABS(F7-E7)</f>
        <v>1.23936659644432</v>
      </c>
      <c r="J7" s="1" t="n">
        <f aca="false">I7^2</f>
        <v>1.53602956038197</v>
      </c>
    </row>
    <row r="8" customFormat="false" ht="15" hidden="false" customHeight="false" outlineLevel="0" collapsed="false">
      <c r="A8" s="1" t="str">
        <f aca="false">INDEX(paste_data_here!A:A,(ROW()-2)*5+6)</f>
        <v>C1CCCC1</v>
      </c>
      <c r="B8" s="1" t="n">
        <f aca="false">INDEX(paste_data_here!B:B,(ROW()-2)*5+6)</f>
        <v>0.48410827</v>
      </c>
      <c r="C8" s="1" t="n">
        <f aca="false">INDEX(paste_data_here!C:C,(ROW()-2)*5+6)</f>
        <v>-0.7187157</v>
      </c>
      <c r="D8" s="1" t="n">
        <f aca="false">INDEX(paste_data_here!D:D,(ROW()-2)*5+6)</f>
        <v>2.1528028805089</v>
      </c>
      <c r="E8" s="1" t="n">
        <f aca="false">INDEX(paste_data_here!E:E,(ROW()-2)*5+6)</f>
        <v>-1.038458366</v>
      </c>
      <c r="F8" s="1" t="n">
        <f aca="false">INDEX(paste_data_here!F:F,(ROW()-2)*5+6)</f>
        <v>-1.35272604442727</v>
      </c>
      <c r="G8" s="1" t="n">
        <f aca="false">RANK(E8,E:E)</f>
        <v>42</v>
      </c>
      <c r="H8" s="1" t="n">
        <f aca="false">RANK(F8,F:F)</f>
        <v>10</v>
      </c>
      <c r="I8" s="1" t="n">
        <f aca="false">ABS(F8-E8)</f>
        <v>0.314267678427273</v>
      </c>
      <c r="J8" s="1" t="n">
        <f aca="false">I8^2</f>
        <v>0.0987641737040677</v>
      </c>
    </row>
    <row r="9" customFormat="false" ht="15" hidden="false" customHeight="false" outlineLevel="0" collapsed="false">
      <c r="A9" s="1" t="str">
        <f aca="false">INDEX(paste_data_here!A:A,(ROW()-2)*5+6)</f>
        <v>C1CCCC2(CC1)CCCCC2</v>
      </c>
      <c r="B9" s="1" t="n">
        <f aca="false">INDEX(paste_data_here!B:B,(ROW()-2)*5+6)</f>
        <v>0.5764663</v>
      </c>
      <c r="C9" s="1" t="n">
        <f aca="false">INDEX(paste_data_here!C:C,(ROW()-2)*5+6)</f>
        <v>-0.63160163</v>
      </c>
      <c r="D9" s="1" t="n">
        <f aca="false">INDEX(paste_data_here!D:D,(ROW()-2)*5+6)</f>
        <v>1.81198827787662</v>
      </c>
      <c r="E9" s="1" t="n">
        <f aca="false">INDEX(paste_data_here!E:E,(ROW()-2)*5+6)</f>
        <v>0.129272336</v>
      </c>
      <c r="F9" s="1" t="n">
        <f aca="false">INDEX(paste_data_here!F:F,(ROW()-2)*5+6)</f>
        <v>-0.721912104322511</v>
      </c>
      <c r="G9" s="1" t="n">
        <f aca="false">RANK(E9,E:E)</f>
        <v>10</v>
      </c>
      <c r="H9" s="1" t="n">
        <f aca="false">RANK(F9,F:F)</f>
        <v>2</v>
      </c>
      <c r="I9" s="1" t="n">
        <f aca="false">ABS(F9-E9)</f>
        <v>0.851184440322511</v>
      </c>
      <c r="J9" s="1" t="n">
        <f aca="false">I9^2</f>
        <v>0.724514951447147</v>
      </c>
    </row>
    <row r="10" customFormat="false" ht="15" hidden="false" customHeight="false" outlineLevel="0" collapsed="false">
      <c r="A10" s="1" t="str">
        <f aca="false">INDEX(paste_data_here!A:A,(ROW()-2)*5+6)</f>
        <v>CC(=O)OC(C)=O</v>
      </c>
      <c r="B10" s="1" t="n">
        <f aca="false">INDEX(paste_data_here!B:B,(ROW()-2)*5+6)</f>
        <v>-0.7332243</v>
      </c>
      <c r="C10" s="1" t="n">
        <f aca="false">INDEX(paste_data_here!C:C,(ROW()-2)*5+6)</f>
        <v>-1.3536868</v>
      </c>
      <c r="D10" s="1" t="n">
        <f aca="false">INDEX(paste_data_here!D:D,(ROW()-2)*5+6)</f>
        <v>1.71373763018683</v>
      </c>
      <c r="E10" s="1" t="n">
        <f aca="false">INDEX(paste_data_here!E:E,(ROW()-2)*5+6)</f>
        <v>-1.139434283</v>
      </c>
      <c r="F10" s="1" t="n">
        <f aca="false">INDEX(paste_data_here!F:F,(ROW()-2)*5+6)</f>
        <v>-3.88785176943659</v>
      </c>
      <c r="G10" s="1" t="n">
        <f aca="false">RANK(E10,E:E)</f>
        <v>45</v>
      </c>
      <c r="H10" s="1" t="n">
        <f aca="false">RANK(F10,F:F)</f>
        <v>49</v>
      </c>
      <c r="I10" s="1" t="n">
        <f aca="false">ABS(F10-E10)</f>
        <v>2.74841748643659</v>
      </c>
      <c r="J10" s="1" t="n">
        <f aca="false">I10^2</f>
        <v>7.55379867975041</v>
      </c>
    </row>
    <row r="11" customFormat="false" ht="15" hidden="false" customHeight="false" outlineLevel="0" collapsed="false">
      <c r="A11" s="1" t="str">
        <f aca="false">INDEX(paste_data_here!A:A,(ROW()-2)*5+6)</f>
        <v>CC(=O)Oc1ccccc1</v>
      </c>
      <c r="B11" s="1" t="n">
        <f aca="false">INDEX(paste_data_here!B:B,(ROW()-2)*5+6)</f>
        <v>0.40385365</v>
      </c>
      <c r="C11" s="1" t="n">
        <f aca="false">INDEX(paste_data_here!C:C,(ROW()-2)*5+6)</f>
        <v>-0.7291718</v>
      </c>
      <c r="D11" s="1" t="n">
        <f aca="false">INDEX(paste_data_here!D:D,(ROW()-2)*5+6)</f>
        <v>1.72350808879097</v>
      </c>
      <c r="E11" s="1" t="n">
        <f aca="false">INDEX(paste_data_here!E:E,(ROW()-2)*5+6)</f>
        <v>-0.222218979</v>
      </c>
      <c r="F11" s="1" t="n">
        <f aca="false">INDEX(paste_data_here!F:F,(ROW()-2)*5+6)</f>
        <v>-1.08485485138866</v>
      </c>
      <c r="G11" s="1" t="n">
        <f aca="false">RANK(E11,E:E)</f>
        <v>15</v>
      </c>
      <c r="H11" s="1" t="n">
        <f aca="false">RANK(F11,F:F)</f>
        <v>3</v>
      </c>
      <c r="I11" s="1" t="n">
        <f aca="false">ABS(F11-E11)</f>
        <v>0.862635872388662</v>
      </c>
      <c r="J11" s="1" t="n">
        <f aca="false">I11^2</f>
        <v>0.744140648331748</v>
      </c>
    </row>
    <row r="12" customFormat="false" ht="15" hidden="false" customHeight="false" outlineLevel="0" collapsed="false">
      <c r="A12" s="1" t="str">
        <f aca="false">INDEX(paste_data_here!A:A,(ROW()-2)*5+6)</f>
        <v>CC(C)=O</v>
      </c>
      <c r="B12" s="1" t="n">
        <f aca="false">INDEX(paste_data_here!B:B,(ROW()-2)*5+6)</f>
        <v>0.5085846</v>
      </c>
      <c r="C12" s="1" t="n">
        <f aca="false">INDEX(paste_data_here!C:C,(ROW()-2)*5+6)</f>
        <v>-0.68971837</v>
      </c>
      <c r="D12" s="1" t="n">
        <f aca="false">INDEX(paste_data_here!D:D,(ROW()-2)*5+6)</f>
        <v>2.27630382330793</v>
      </c>
      <c r="E12" s="1" t="n">
        <f aca="false">INDEX(paste_data_here!E:E,(ROW()-2)*5+6)</f>
        <v>-1.161232651</v>
      </c>
      <c r="F12" s="1" t="n">
        <f aca="false">INDEX(paste_data_here!F:F,(ROW()-2)*5+6)</f>
        <v>-1.35053354848015</v>
      </c>
      <c r="G12" s="1" t="n">
        <f aca="false">RANK(E12,E:E)</f>
        <v>46</v>
      </c>
      <c r="H12" s="1" t="n">
        <f aca="false">RANK(F12,F:F)</f>
        <v>9</v>
      </c>
      <c r="I12" s="1" t="n">
        <f aca="false">ABS(F12-E12)</f>
        <v>0.189300897480147</v>
      </c>
      <c r="J12" s="1" t="n">
        <f aca="false">I12^2</f>
        <v>0.0358348297867892</v>
      </c>
    </row>
    <row r="13" customFormat="false" ht="15" hidden="false" customHeight="false" outlineLevel="0" collapsed="false">
      <c r="A13" s="1" t="str">
        <f aca="false">INDEX(paste_data_here!A:A,(ROW()-2)*5+6)</f>
        <v>CC(C)Br</v>
      </c>
      <c r="B13" s="1" t="n">
        <f aca="false">INDEX(paste_data_here!B:B,(ROW()-2)*5+6)</f>
        <v>0.53366286</v>
      </c>
      <c r="C13" s="1" t="n">
        <f aca="false">INDEX(paste_data_here!C:C,(ROW()-2)*5+6)</f>
        <v>-0.70921266</v>
      </c>
      <c r="D13" s="1" t="n">
        <f aca="false">INDEX(paste_data_here!D:D,(ROW()-2)*5+6)</f>
        <v>2.10994984996788</v>
      </c>
      <c r="E13" s="1" t="n">
        <f aca="false">INDEX(paste_data_here!E:E,(ROW()-2)*5+6)</f>
        <v>-0.993171776</v>
      </c>
      <c r="F13" s="1" t="n">
        <f aca="false">INDEX(paste_data_here!F:F,(ROW()-2)*5+6)</f>
        <v>-1.22481362360757</v>
      </c>
      <c r="G13" s="1" t="n">
        <f aca="false">RANK(E13,E:E)</f>
        <v>39</v>
      </c>
      <c r="H13" s="1" t="n">
        <f aca="false">RANK(F13,F:F)</f>
        <v>7</v>
      </c>
      <c r="I13" s="1" t="n">
        <f aca="false">ABS(F13-E13)</f>
        <v>0.231641847607566</v>
      </c>
      <c r="J13" s="1" t="n">
        <f aca="false">I13^2</f>
        <v>0.0536579455630466</v>
      </c>
    </row>
    <row r="14" customFormat="false" ht="15" hidden="false" customHeight="false" outlineLevel="0" collapsed="false">
      <c r="A14" s="1" t="str">
        <f aca="false">INDEX(paste_data_here!A:A,(ROW()-2)*5+6)</f>
        <v>CC(C)C(C)O</v>
      </c>
      <c r="B14" s="1" t="n">
        <f aca="false">INDEX(paste_data_here!B:B,(ROW()-2)*5+6)</f>
        <v>0.41306454</v>
      </c>
      <c r="C14" s="1" t="n">
        <f aca="false">INDEX(paste_data_here!C:C,(ROW()-2)*5+6)</f>
        <v>-0.769754</v>
      </c>
      <c r="D14" s="1" t="n">
        <f aca="false">INDEX(paste_data_here!D:D,(ROW()-2)*5+6)</f>
        <v>1.77431272074205</v>
      </c>
      <c r="E14" s="1" t="n">
        <f aca="false">INDEX(paste_data_here!E:E,(ROW()-2)*5+6)</f>
        <v>-0.829196025</v>
      </c>
      <c r="F14" s="1" t="n">
        <f aca="false">INDEX(paste_data_here!F:F,(ROW()-2)*5+6)</f>
        <v>-1.2120478046509</v>
      </c>
      <c r="G14" s="1" t="n">
        <f aca="false">RANK(E14,E:E)</f>
        <v>30</v>
      </c>
      <c r="H14" s="1" t="n">
        <f aca="false">RANK(F14,F:F)</f>
        <v>6</v>
      </c>
      <c r="I14" s="1" t="n">
        <f aca="false">ABS(F14-E14)</f>
        <v>0.382851779650897</v>
      </c>
      <c r="J14" s="1" t="n">
        <f aca="false">I14^2</f>
        <v>0.146575485181859</v>
      </c>
    </row>
    <row r="15" customFormat="false" ht="15" hidden="false" customHeight="false" outlineLevel="0" collapsed="false">
      <c r="A15" s="1" t="str">
        <f aca="false">INDEX(paste_data_here!A:A,(ROW()-2)*5+6)</f>
        <v>CC(C)CC(C)=O</v>
      </c>
      <c r="B15" s="1" t="n">
        <f aca="false">INDEX(paste_data_here!B:B,(ROW()-2)*5+6)</f>
        <v>0.036471296</v>
      </c>
      <c r="C15" s="1" t="n">
        <f aca="false">INDEX(paste_data_here!C:C,(ROW()-2)*5+6)</f>
        <v>-0.96519357</v>
      </c>
      <c r="D15" s="1" t="n">
        <f aca="false">INDEX(paste_data_here!D:D,(ROW()-2)*5+6)</f>
        <v>2.1528028805089</v>
      </c>
      <c r="E15" s="1" t="n">
        <f aca="false">INDEX(paste_data_here!E:E,(ROW()-2)*5+6)</f>
        <v>-0.814185509</v>
      </c>
      <c r="F15" s="1" t="n">
        <f aca="false">INDEX(paste_data_here!F:F,(ROW()-2)*5+6)</f>
        <v>-2.59899269400521</v>
      </c>
      <c r="G15" s="1" t="n">
        <f aca="false">RANK(E15,E:E)</f>
        <v>29</v>
      </c>
      <c r="H15" s="1" t="n">
        <f aca="false">RANK(F15,F:F)</f>
        <v>34</v>
      </c>
      <c r="I15" s="1" t="n">
        <f aca="false">ABS(F15-E15)</f>
        <v>1.78480718500521</v>
      </c>
      <c r="J15" s="1" t="n">
        <f aca="false">I15^2</f>
        <v>3.18553668764623</v>
      </c>
    </row>
    <row r="16" customFormat="false" ht="15" hidden="false" customHeight="false" outlineLevel="0" collapsed="false">
      <c r="A16" s="1" t="str">
        <f aca="false">INDEX(paste_data_here!A:A,(ROW()-2)*5+6)</f>
        <v>CC(C)CCO</v>
      </c>
      <c r="B16" s="1" t="n">
        <f aca="false">INDEX(paste_data_here!B:B,(ROW()-2)*5+6)</f>
        <v>0.10721469</v>
      </c>
      <c r="C16" s="1" t="n">
        <f aca="false">INDEX(paste_data_here!C:C,(ROW()-2)*5+6)</f>
        <v>-0.91675466</v>
      </c>
      <c r="D16" s="1" t="n">
        <f aca="false">INDEX(paste_data_here!D:D,(ROW()-2)*5+6)</f>
        <v>2.03124551268784</v>
      </c>
      <c r="E16" s="1" t="n">
        <f aca="false">INDEX(paste_data_here!E:E,(ROW()-2)*5+6)</f>
        <v>0.395212732</v>
      </c>
      <c r="F16" s="1" t="n">
        <f aca="false">INDEX(paste_data_here!F:F,(ROW()-2)*5+6)</f>
        <v>-2.23405018944608</v>
      </c>
      <c r="G16" s="1" t="n">
        <f aca="false">RANK(E16,E:E)</f>
        <v>6</v>
      </c>
      <c r="H16" s="1" t="n">
        <f aca="false">RANK(F16,F:F)</f>
        <v>24</v>
      </c>
      <c r="I16" s="1" t="n">
        <f aca="false">ABS(F16-E16)</f>
        <v>2.62926292144608</v>
      </c>
      <c r="J16" s="1" t="n">
        <f aca="false">I16^2</f>
        <v>6.91302351009116</v>
      </c>
    </row>
    <row r="17" customFormat="false" ht="15" hidden="false" customHeight="false" outlineLevel="0" collapsed="false">
      <c r="A17" s="1" t="str">
        <f aca="false">INDEX(paste_data_here!A:A,(ROW()-2)*5+6)</f>
        <v>CC(C)CO</v>
      </c>
      <c r="B17" s="1" t="n">
        <f aca="false">INDEX(paste_data_here!B:B,(ROW()-2)*5+6)</f>
        <v>-0.007315468</v>
      </c>
      <c r="C17" s="1" t="n">
        <f aca="false">INDEX(paste_data_here!C:C,(ROW()-2)*5+6)</f>
        <v>-1.0167544</v>
      </c>
      <c r="D17" s="1" t="n">
        <f aca="false">INDEX(paste_data_here!D:D,(ROW()-2)*5+6)</f>
        <v>1.83692172239979</v>
      </c>
      <c r="E17" s="1" t="n">
        <f aca="false">INDEX(paste_data_here!E:E,(ROW()-2)*5+6)</f>
        <v>-0.533753128</v>
      </c>
      <c r="F17" s="1" t="n">
        <f aca="false">INDEX(paste_data_here!F:F,(ROW()-2)*5+6)</f>
        <v>-2.38702149828498</v>
      </c>
      <c r="G17" s="1" t="n">
        <f aca="false">RANK(E17,E:E)</f>
        <v>21</v>
      </c>
      <c r="H17" s="1" t="n">
        <f aca="false">RANK(F17,F:F)</f>
        <v>29</v>
      </c>
      <c r="I17" s="1" t="n">
        <f aca="false">ABS(F17-E17)</f>
        <v>1.85326837028498</v>
      </c>
      <c r="J17" s="1" t="n">
        <f aca="false">I17^2</f>
        <v>3.43460365229873</v>
      </c>
    </row>
    <row r="18" customFormat="false" ht="15" hidden="false" customHeight="false" outlineLevel="0" collapsed="false">
      <c r="A18" s="1" t="str">
        <f aca="false">INDEX(paste_data_here!A:A,(ROW()-2)*5+6)</f>
        <v>CC(C)I</v>
      </c>
      <c r="B18" s="1" t="n">
        <f aca="false">INDEX(paste_data_here!B:B,(ROW()-2)*5+6)</f>
        <v>0.23052916</v>
      </c>
      <c r="C18" s="1" t="n">
        <f aca="false">INDEX(paste_data_here!C:C,(ROW()-2)*5+6)</f>
        <v>-0.8441572</v>
      </c>
      <c r="D18" s="1" t="n">
        <f aca="false">INDEX(paste_data_here!D:D,(ROW()-2)*5+6)</f>
        <v>1.90653312200972</v>
      </c>
      <c r="E18" s="1" t="n">
        <f aca="false">INDEX(paste_data_here!E:E,(ROW()-2)*5+6)</f>
        <v>-0.946749939</v>
      </c>
      <c r="F18" s="1" t="n">
        <f aca="false">INDEX(paste_data_here!F:F,(ROW()-2)*5+6)</f>
        <v>-1.75496836829878</v>
      </c>
      <c r="G18" s="1" t="n">
        <f aca="false">RANK(E18,E:E)</f>
        <v>38</v>
      </c>
      <c r="H18" s="1" t="n">
        <f aca="false">RANK(F18,F:F)</f>
        <v>15</v>
      </c>
      <c r="I18" s="1" t="n">
        <f aca="false">ABS(F18-E18)</f>
        <v>0.808218429298784</v>
      </c>
      <c r="J18" s="1" t="n">
        <f aca="false">I18^2</f>
        <v>0.653217029458193</v>
      </c>
    </row>
    <row r="19" customFormat="false" ht="15" hidden="false" customHeight="false" outlineLevel="0" collapsed="false">
      <c r="A19" s="1" t="str">
        <f aca="false">INDEX(paste_data_here!A:A,(ROW()-2)*5+6)</f>
        <v>CC(C)OB(OC(C)C)OC(C)C</v>
      </c>
      <c r="B19" s="1" t="n">
        <f aca="false">INDEX(paste_data_here!B:B,(ROW()-2)*5+6)</f>
        <v>0.053190846</v>
      </c>
      <c r="C19" s="1" t="n">
        <f aca="false">INDEX(paste_data_here!C:C,(ROW()-2)*5+6)</f>
        <v>-0.9615857</v>
      </c>
      <c r="D19" s="1" t="n">
        <f aca="false">INDEX(paste_data_here!D:D,(ROW()-2)*5+6)</f>
        <v>1.67220660815493</v>
      </c>
      <c r="E19" s="1" t="n">
        <f aca="false">INDEX(paste_data_here!E:E,(ROW()-2)*5+6)</f>
        <v>-1.376740148</v>
      </c>
      <c r="F19" s="1" t="n">
        <f aca="false">INDEX(paste_data_here!F:F,(ROW()-2)*5+6)</f>
        <v>-1.97905261704279</v>
      </c>
      <c r="G19" s="1" t="n">
        <f aca="false">RANK(E19,E:E)</f>
        <v>49</v>
      </c>
      <c r="H19" s="1" t="n">
        <f aca="false">RANK(F19,F:F)</f>
        <v>19</v>
      </c>
      <c r="I19" s="1" t="n">
        <f aca="false">ABS(F19-E19)</f>
        <v>0.602312469042793</v>
      </c>
      <c r="J19" s="1" t="n">
        <f aca="false">I19^2</f>
        <v>0.362780310364425</v>
      </c>
    </row>
    <row r="20" customFormat="false" ht="15" hidden="false" customHeight="false" outlineLevel="0" collapsed="false">
      <c r="A20" s="1" t="str">
        <f aca="false">INDEX(paste_data_here!A:A,(ROW()-2)*5+6)</f>
        <v>Cc1ccc(O)cc1</v>
      </c>
      <c r="B20" s="1" t="n">
        <f aca="false">INDEX(paste_data_here!B:B,(ROW()-2)*5+6)</f>
        <v>0.5171015</v>
      </c>
      <c r="C20" s="1" t="n">
        <f aca="false">INDEX(paste_data_here!C:C,(ROW()-2)*5+6)</f>
        <v>-0.6745864</v>
      </c>
      <c r="D20" s="1" t="n">
        <f aca="false">INDEX(paste_data_here!D:D,(ROW()-2)*5+6)</f>
        <v>1.42571707669604</v>
      </c>
      <c r="E20" s="1" t="n">
        <f aca="false">INDEX(paste_data_here!E:E,(ROW()-2)*5+6)</f>
        <v>-1.018877321</v>
      </c>
      <c r="F20" s="1" t="n">
        <f aca="false">INDEX(paste_data_here!F:F,(ROW()-2)*5+6)</f>
        <v>-0.564805508943849</v>
      </c>
      <c r="G20" s="1" t="n">
        <f aca="false">RANK(E20,E:E)</f>
        <v>41</v>
      </c>
      <c r="H20" s="1" t="n">
        <f aca="false">RANK(F20,F:F)</f>
        <v>1</v>
      </c>
      <c r="I20" s="1" t="n">
        <f aca="false">ABS(F20-E20)</f>
        <v>0.454071812056151</v>
      </c>
      <c r="J20" s="1" t="n">
        <f aca="false">I20^2</f>
        <v>0.206181210503956</v>
      </c>
    </row>
    <row r="21" customFormat="false" ht="15" hidden="false" customHeight="false" outlineLevel="0" collapsed="false">
      <c r="A21" s="1" t="str">
        <f aca="false">INDEX(paste_data_here!A:A,(ROW()-2)*5+6)</f>
        <v>Cc1cccc(c1)C#N</v>
      </c>
      <c r="B21" s="1" t="n">
        <f aca="false">INDEX(paste_data_here!B:B,(ROW()-2)*5+6)</f>
        <v>-1.2391614</v>
      </c>
      <c r="C21" s="1" t="n">
        <f aca="false">INDEX(paste_data_here!C:C,(ROW()-2)*5+6)</f>
        <v>-1.8188506</v>
      </c>
      <c r="D21" s="1" t="n">
        <f aca="false">INDEX(paste_data_here!D:D,(ROW()-2)*5+6)</f>
        <v>1.63173197945999</v>
      </c>
      <c r="E21" s="1" t="n">
        <f aca="false">INDEX(paste_data_here!E:E,(ROW()-2)*5+6)</f>
        <v>-0.918793862</v>
      </c>
      <c r="F21" s="1" t="n">
        <f aca="false">INDEX(paste_data_here!F:F,(ROW()-2)*5+6)</f>
        <v>-5.3579477782624</v>
      </c>
      <c r="G21" s="1" t="n">
        <f aca="false">RANK(E21,E:E)</f>
        <v>36</v>
      </c>
      <c r="H21" s="1" t="n">
        <f aca="false">RANK(F21,F:F)</f>
        <v>51</v>
      </c>
      <c r="I21" s="1" t="n">
        <f aca="false">ABS(F21-E21)</f>
        <v>4.4391539162624</v>
      </c>
      <c r="J21" s="1" t="n">
        <f aca="false">I21^2</f>
        <v>19.7060874922678</v>
      </c>
    </row>
    <row r="22" customFormat="false" ht="15" hidden="false" customHeight="false" outlineLevel="0" collapsed="false">
      <c r="A22" s="1" t="str">
        <f aca="false">INDEX(paste_data_here!A:A,(ROW()-2)*5+6)</f>
        <v>Cc1cccc(F)c1</v>
      </c>
      <c r="B22" s="1" t="n">
        <f aca="false">INDEX(paste_data_here!B:B,(ROW()-2)*5+6)</f>
        <v>-0.0007201396</v>
      </c>
      <c r="C22" s="1" t="n">
        <f aca="false">INDEX(paste_data_here!C:C,(ROW()-2)*5+6)</f>
        <v>-0.9441682</v>
      </c>
      <c r="D22" s="1" t="n">
        <f aca="false">INDEX(paste_data_here!D:D,(ROW()-2)*5+6)</f>
        <v>2.02356357135104</v>
      </c>
      <c r="E22" s="1" t="n">
        <f aca="false">INDEX(paste_data_here!E:E,(ROW()-2)*5+6)</f>
        <v>-0.927604492</v>
      </c>
      <c r="F22" s="1" t="n">
        <f aca="false">INDEX(paste_data_here!F:F,(ROW()-2)*5+6)</f>
        <v>-2.43325484828817</v>
      </c>
      <c r="G22" s="1" t="n">
        <f aca="false">RANK(E22,E:E)</f>
        <v>37</v>
      </c>
      <c r="H22" s="1" t="n">
        <f aca="false">RANK(F22,F:F)</f>
        <v>30</v>
      </c>
      <c r="I22" s="1" t="n">
        <f aca="false">ABS(F22-E22)</f>
        <v>1.50565035628817</v>
      </c>
      <c r="J22" s="1" t="n">
        <f aca="false">I22^2</f>
        <v>2.26698299539071</v>
      </c>
    </row>
    <row r="23" customFormat="false" ht="15" hidden="false" customHeight="false" outlineLevel="0" collapsed="false">
      <c r="A23" s="1" t="str">
        <f aca="false">INDEX(paste_data_here!A:A,(ROW()-2)*5+6)</f>
        <v>Cc1cccc(N)c1</v>
      </c>
      <c r="B23" s="1" t="n">
        <f aca="false">INDEX(paste_data_here!B:B,(ROW()-2)*5+6)</f>
        <v>0.07773225</v>
      </c>
      <c r="C23" s="1" t="n">
        <f aca="false">INDEX(paste_data_here!C:C,(ROW()-2)*5+6)</f>
        <v>-0.9247505</v>
      </c>
      <c r="D23" s="1" t="n">
        <f aca="false">INDEX(paste_data_here!D:D,(ROW()-2)*5+6)</f>
        <v>1.46506587458515</v>
      </c>
      <c r="E23" s="1" t="n">
        <f aca="false">INDEX(paste_data_here!E:E,(ROW()-2)*5+6)</f>
        <v>-1.129483952</v>
      </c>
      <c r="F23" s="1" t="n">
        <f aca="false">INDEX(paste_data_here!F:F,(ROW()-2)*5+6)</f>
        <v>-1.62528299280379</v>
      </c>
      <c r="G23" s="1" t="n">
        <f aca="false">RANK(E23,E:E)</f>
        <v>44</v>
      </c>
      <c r="H23" s="1" t="n">
        <f aca="false">RANK(F23,F:F)</f>
        <v>14</v>
      </c>
      <c r="I23" s="1" t="n">
        <f aca="false">ABS(F23-E23)</f>
        <v>0.49579904080379</v>
      </c>
      <c r="J23" s="1" t="n">
        <f aca="false">I23^2</f>
        <v>0.245816688861958</v>
      </c>
    </row>
    <row r="24" customFormat="false" ht="15" hidden="false" customHeight="false" outlineLevel="0" collapsed="false">
      <c r="A24" s="1" t="str">
        <f aca="false">INDEX(paste_data_here!A:A,(ROW()-2)*5+6)</f>
        <v>CC1CCCCC1=O</v>
      </c>
      <c r="B24" s="1" t="n">
        <f aca="false">INDEX(paste_data_here!B:B,(ROW()-2)*5+6)</f>
        <v>-0.20820233</v>
      </c>
      <c r="C24" s="1" t="n">
        <f aca="false">INDEX(paste_data_here!C:C,(ROW()-2)*5+6)</f>
        <v>-1.0580295</v>
      </c>
      <c r="D24" s="1" t="n">
        <f aca="false">INDEX(paste_data_here!D:D,(ROW()-2)*5+6)</f>
        <v>1.98835001068528</v>
      </c>
      <c r="E24" s="1" t="n">
        <f aca="false">INDEX(paste_data_here!E:E,(ROW()-2)*5+6)</f>
        <v>-0.176856517</v>
      </c>
      <c r="F24" s="1" t="n">
        <f aca="false">INDEX(paste_data_here!F:F,(ROW()-2)*5+6)</f>
        <v>-2.94364596330429</v>
      </c>
      <c r="G24" s="1" t="n">
        <f aca="false">RANK(E24,E:E)</f>
        <v>13</v>
      </c>
      <c r="H24" s="1" t="n">
        <f aca="false">RANK(F24,F:F)</f>
        <v>37</v>
      </c>
      <c r="I24" s="1" t="n">
        <f aca="false">ABS(F24-E24)</f>
        <v>2.76678944630429</v>
      </c>
      <c r="J24" s="1" t="n">
        <f aca="false">I24^2</f>
        <v>7.65512384018078</v>
      </c>
    </row>
    <row r="25" customFormat="false" ht="15" hidden="false" customHeight="false" outlineLevel="0" collapsed="false">
      <c r="A25" s="1" t="str">
        <f aca="false">INDEX(paste_data_here!A:A,(ROW()-2)*5+6)</f>
        <v>Cc1ccccc1F</v>
      </c>
      <c r="B25" s="1" t="n">
        <f aca="false">INDEX(paste_data_here!B:B,(ROW()-2)*5+6)</f>
        <v>0.009733234</v>
      </c>
      <c r="C25" s="1" t="n">
        <f aca="false">INDEX(paste_data_here!C:C,(ROW()-2)*5+6)</f>
        <v>-0.9243379</v>
      </c>
      <c r="D25" s="1" t="n">
        <f aca="false">INDEX(paste_data_here!D:D,(ROW()-2)*5+6)</f>
        <v>2.02356357135104</v>
      </c>
      <c r="E25" s="1" t="n">
        <f aca="false">INDEX(paste_data_here!E:E,(ROW()-2)*5+6)</f>
        <v>-0.834710745</v>
      </c>
      <c r="F25" s="1" t="n">
        <f aca="false">INDEX(paste_data_here!F:F,(ROW()-2)*5+6)</f>
        <v>-2.36881591905557</v>
      </c>
      <c r="G25" s="1" t="n">
        <f aca="false">RANK(E25,E:E)</f>
        <v>31</v>
      </c>
      <c r="H25" s="1" t="n">
        <f aca="false">RANK(F25,F:F)</f>
        <v>28</v>
      </c>
      <c r="I25" s="1" t="n">
        <f aca="false">ABS(F25-E25)</f>
        <v>1.53410517405557</v>
      </c>
      <c r="J25" s="1" t="n">
        <f aca="false">I25^2</f>
        <v>2.35347868506407</v>
      </c>
    </row>
    <row r="26" customFormat="false" ht="15" hidden="false" customHeight="false" outlineLevel="0" collapsed="false">
      <c r="A26" s="1" t="str">
        <f aca="false">INDEX(paste_data_here!A:A,(ROW()-2)*5+6)</f>
        <v>CCC(=O)CC</v>
      </c>
      <c r="B26" s="1" t="n">
        <f aca="false">INDEX(paste_data_here!B:B,(ROW()-2)*5+6)</f>
        <v>-0.20066291</v>
      </c>
      <c r="C26" s="1" t="n">
        <f aca="false">INDEX(paste_data_here!C:C,(ROW()-2)*5+6)</f>
        <v>-1.0560259</v>
      </c>
      <c r="D26" s="1" t="n">
        <f aca="false">INDEX(paste_data_here!D:D,(ROW()-2)*5+6)</f>
        <v>1.85145033299648</v>
      </c>
      <c r="E26" s="1" t="n">
        <f aca="false">INDEX(paste_data_here!E:E,(ROW()-2)*5+6)</f>
        <v>-1.416341282</v>
      </c>
      <c r="F26" s="1" t="n">
        <f aca="false">INDEX(paste_data_here!F:F,(ROW()-2)*5+6)</f>
        <v>-2.74478850117081</v>
      </c>
      <c r="G26" s="1" t="n">
        <f aca="false">RANK(E26,E:E)</f>
        <v>52</v>
      </c>
      <c r="H26" s="1" t="n">
        <f aca="false">RANK(F26,F:F)</f>
        <v>35</v>
      </c>
      <c r="I26" s="1" t="n">
        <f aca="false">ABS(F26-E26)</f>
        <v>1.32844721917081</v>
      </c>
      <c r="J26" s="1" t="n">
        <f aca="false">I26^2</f>
        <v>1.76477201412266</v>
      </c>
    </row>
    <row r="27" customFormat="false" ht="15" hidden="false" customHeight="false" outlineLevel="0" collapsed="false">
      <c r="A27" s="1" t="str">
        <f aca="false">INDEX(paste_data_here!A:A,(ROW()-2)*5+6)</f>
        <v>CCC(C)(C)S</v>
      </c>
      <c r="B27" s="1" t="n">
        <f aca="false">INDEX(paste_data_here!B:B,(ROW()-2)*5+6)</f>
        <v>-0.162293</v>
      </c>
      <c r="C27" s="1" t="n">
        <f aca="false">INDEX(paste_data_here!C:C,(ROW()-2)*5+6)</f>
        <v>-1.0484354</v>
      </c>
      <c r="D27" s="1" t="n">
        <f aca="false">INDEX(paste_data_here!D:D,(ROW()-2)*5+6)</f>
        <v>2.08618335941171</v>
      </c>
      <c r="E27" s="1" t="n">
        <f aca="false">INDEX(paste_data_here!E:E,(ROW()-2)*5+6)</f>
        <v>-0.794073099</v>
      </c>
      <c r="F27" s="1" t="n">
        <f aca="false">INDEX(paste_data_here!F:F,(ROW()-2)*5+6)</f>
        <v>-2.99152959289376</v>
      </c>
      <c r="G27" s="1" t="n">
        <f aca="false">RANK(E27,E:E)</f>
        <v>28</v>
      </c>
      <c r="H27" s="1" t="n">
        <f aca="false">RANK(F27,F:F)</f>
        <v>38</v>
      </c>
      <c r="I27" s="1" t="n">
        <f aca="false">ABS(F27-E27)</f>
        <v>2.19745649389376</v>
      </c>
      <c r="J27" s="1" t="n">
        <f aca="false">I27^2</f>
        <v>4.82881504255584</v>
      </c>
    </row>
    <row r="28" customFormat="false" ht="15" hidden="false" customHeight="false" outlineLevel="0" collapsed="false">
      <c r="A28" s="1" t="str">
        <f aca="false">INDEX(paste_data_here!A:A,(ROW()-2)*5+6)</f>
        <v>CCC(C)CC(O)CC</v>
      </c>
      <c r="B28" s="1" t="n">
        <f aca="false">INDEX(paste_data_here!B:B,(ROW()-2)*5+6)</f>
        <v>0.115763634</v>
      </c>
      <c r="C28" s="1" t="n">
        <f aca="false">INDEX(paste_data_here!C:C,(ROW()-2)*5+6)</f>
        <v>-0.8818721</v>
      </c>
      <c r="D28" s="1" t="n">
        <f aca="false">INDEX(paste_data_here!D:D,(ROW()-2)*5+6)</f>
        <v>1.80640429190973</v>
      </c>
      <c r="E28" s="1" t="n">
        <f aca="false">INDEX(paste_data_here!E:E,(ROW()-2)*5+6)</f>
        <v>-0.915790857</v>
      </c>
      <c r="F28" s="1" t="n">
        <f aca="false">INDEX(paste_data_here!F:F,(ROW()-2)*5+6)</f>
        <v>-1.88028792720074</v>
      </c>
      <c r="G28" s="1" t="n">
        <f aca="false">RANK(E28,E:E)</f>
        <v>35</v>
      </c>
      <c r="H28" s="1" t="n">
        <f aca="false">RANK(F28,F:F)</f>
        <v>18</v>
      </c>
      <c r="I28" s="1" t="n">
        <f aca="false">ABS(F28-E28)</f>
        <v>0.964497070200743</v>
      </c>
      <c r="J28" s="1" t="n">
        <f aca="false">I28^2</f>
        <v>0.930254598425816</v>
      </c>
    </row>
    <row r="29" customFormat="false" ht="15" hidden="false" customHeight="false" outlineLevel="0" collapsed="false">
      <c r="A29" s="1" t="str">
        <f aca="false">INDEX(paste_data_here!A:A,(ROW()-2)*5+6)</f>
        <v>CCC(O)CC</v>
      </c>
      <c r="B29" s="1" t="n">
        <f aca="false">INDEX(paste_data_here!B:B,(ROW()-2)*5+6)</f>
        <v>-0.30899477</v>
      </c>
      <c r="C29" s="1" t="n">
        <f aca="false">INDEX(paste_data_here!C:C,(ROW()-2)*5+6)</f>
        <v>-1.1714343</v>
      </c>
      <c r="D29" s="1" t="n">
        <f aca="false">INDEX(paste_data_here!D:D,(ROW()-2)*5+6)</f>
        <v>1.91166947225501</v>
      </c>
      <c r="E29" s="1" t="n">
        <f aca="false">INDEX(paste_data_here!E:E,(ROW()-2)*5+6)</f>
        <v>-0.42617815</v>
      </c>
      <c r="F29" s="1" t="n">
        <f aca="false">INDEX(paste_data_here!F:F,(ROW()-2)*5+6)</f>
        <v>-3.24488182396565</v>
      </c>
      <c r="G29" s="1" t="n">
        <f aca="false">RANK(E29,E:E)</f>
        <v>17</v>
      </c>
      <c r="H29" s="1" t="n">
        <f aca="false">RANK(F29,F:F)</f>
        <v>44</v>
      </c>
      <c r="I29" s="1" t="n">
        <f aca="false">ABS(F29-E29)</f>
        <v>2.81870367396565</v>
      </c>
      <c r="J29" s="1" t="n">
        <f aca="false">I29^2</f>
        <v>7.94509040162743</v>
      </c>
    </row>
    <row r="30" customFormat="false" ht="15" hidden="false" customHeight="false" outlineLevel="0" collapsed="false">
      <c r="A30" s="1" t="str">
        <f aca="false">INDEX(paste_data_here!A:A,(ROW()-2)*5+6)</f>
        <v>CCc1ccccc1</v>
      </c>
      <c r="B30" s="1" t="n">
        <f aca="false">INDEX(paste_data_here!B:B,(ROW()-2)*5+6)</f>
        <v>0.28213423</v>
      </c>
      <c r="C30" s="1" t="n">
        <f aca="false">INDEX(paste_data_here!C:C,(ROW()-2)*5+6)</f>
        <v>-0.81560445</v>
      </c>
      <c r="D30" s="1" t="n">
        <f aca="false">INDEX(paste_data_here!D:D,(ROW()-2)*5+6)</f>
        <v>1.88959307620796</v>
      </c>
      <c r="E30" s="1" t="n">
        <f aca="false">INDEX(paste_data_here!E:E,(ROW()-2)*5+6)</f>
        <v>-1.052683357</v>
      </c>
      <c r="F30" s="1" t="n">
        <f aca="false">INDEX(paste_data_here!F:F,(ROW()-2)*5+6)</f>
        <v>-1.60227274886246</v>
      </c>
      <c r="G30" s="1" t="n">
        <f aca="false">RANK(E30,E:E)</f>
        <v>43</v>
      </c>
      <c r="H30" s="1" t="n">
        <f aca="false">RANK(F30,F:F)</f>
        <v>13</v>
      </c>
      <c r="I30" s="1" t="n">
        <f aca="false">ABS(F30-E30)</f>
        <v>0.549589391862458</v>
      </c>
      <c r="J30" s="1" t="n">
        <f aca="false">I30^2</f>
        <v>0.302048499647746</v>
      </c>
    </row>
    <row r="31" customFormat="false" ht="15" hidden="false" customHeight="false" outlineLevel="0" collapsed="false">
      <c r="A31" s="1" t="str">
        <f aca="false">INDEX(paste_data_here!A:A,(ROW()-2)*5+6)</f>
        <v>CCCC(Cl)=O</v>
      </c>
      <c r="B31" s="1" t="n">
        <f aca="false">INDEX(paste_data_here!B:B,(ROW()-2)*5+6)</f>
        <v>-0.4304695</v>
      </c>
      <c r="C31" s="1" t="n">
        <f aca="false">INDEX(paste_data_here!C:C,(ROW()-2)*5+6)</f>
        <v>-1.1439357</v>
      </c>
      <c r="D31" s="1" t="n">
        <f aca="false">INDEX(paste_data_here!D:D,(ROW()-2)*5+6)</f>
        <v>1.82969213583587</v>
      </c>
      <c r="E31" s="1" t="n">
        <f aca="false">INDEX(paste_data_here!E:E,(ROW()-2)*5+6)</f>
        <v>-1.255617037</v>
      </c>
      <c r="F31" s="1" t="n">
        <f aca="false">INDEX(paste_data_here!F:F,(ROW()-2)*5+6)</f>
        <v>-3.21319783043911</v>
      </c>
      <c r="G31" s="1" t="n">
        <f aca="false">RANK(E31,E:E)</f>
        <v>47</v>
      </c>
      <c r="H31" s="1" t="n">
        <f aca="false">RANK(F31,F:F)</f>
        <v>43</v>
      </c>
      <c r="I31" s="1" t="n">
        <f aca="false">ABS(F31-E31)</f>
        <v>1.95758079343911</v>
      </c>
      <c r="J31" s="1" t="n">
        <f aca="false">I31^2</f>
        <v>3.83212256284171</v>
      </c>
    </row>
    <row r="32" customFormat="false" ht="15" hidden="false" customHeight="false" outlineLevel="0" collapsed="false">
      <c r="A32" s="1" t="str">
        <f aca="false">INDEX(paste_data_here!A:A,(ROW()-2)*5+6)</f>
        <v>CCCc1ccccc1N</v>
      </c>
      <c r="B32" s="1" t="n">
        <f aca="false">INDEX(paste_data_here!B:B,(ROW()-2)*5+6)</f>
        <v>-0.114017844</v>
      </c>
      <c r="C32" s="1" t="n">
        <f aca="false">INDEX(paste_data_here!C:C,(ROW()-2)*5+6)</f>
        <v>-0.9911421</v>
      </c>
      <c r="D32" s="1" t="n">
        <f aca="false">INDEX(paste_data_here!D:D,(ROW()-2)*5+6)</f>
        <v>1.36150696835337</v>
      </c>
      <c r="E32" s="1" t="n">
        <f aca="false">INDEX(paste_data_here!E:E,(ROW()-2)*5+6)</f>
        <v>-1.394326533</v>
      </c>
      <c r="F32" s="1" t="n">
        <f aca="false">INDEX(paste_data_here!F:F,(ROW()-2)*5+6)</f>
        <v>-1.8627209261907</v>
      </c>
      <c r="G32" s="1" t="n">
        <f aca="false">RANK(E32,E:E)</f>
        <v>50</v>
      </c>
      <c r="H32" s="1" t="n">
        <f aca="false">RANK(F32,F:F)</f>
        <v>17</v>
      </c>
      <c r="I32" s="1" t="n">
        <f aca="false">ABS(F32-E32)</f>
        <v>0.468394393190698</v>
      </c>
      <c r="J32" s="1" t="n">
        <f aca="false">I32^2</f>
        <v>0.219393307572482</v>
      </c>
    </row>
    <row r="33" customFormat="false" ht="15" hidden="false" customHeight="false" outlineLevel="0" collapsed="false">
      <c r="A33" s="1" t="str">
        <f aca="false">INDEX(paste_data_here!A:A,(ROW()-2)*5+6)</f>
        <v>CCCCC#N</v>
      </c>
      <c r="B33" s="1" t="n">
        <f aca="false">INDEX(paste_data_here!B:B,(ROW()-2)*5+6)</f>
        <v>-0.09188488</v>
      </c>
      <c r="C33" s="1" t="n">
        <f aca="false">INDEX(paste_data_here!C:C,(ROW()-2)*5+6)</f>
        <v>-1.0289832</v>
      </c>
      <c r="D33" s="1" t="n">
        <f aca="false">INDEX(paste_data_here!D:D,(ROW()-2)*5+6)</f>
        <v>1.63173197945999</v>
      </c>
      <c r="E33" s="1" t="n">
        <f aca="false">INDEX(paste_data_here!E:E,(ROW()-2)*5+6)</f>
        <v>-1.427116356</v>
      </c>
      <c r="F33" s="1" t="n">
        <f aca="false">INDEX(paste_data_here!F:F,(ROW()-2)*5+6)</f>
        <v>-2.25439620283015</v>
      </c>
      <c r="G33" s="1" t="n">
        <f aca="false">RANK(E33,E:E)</f>
        <v>53</v>
      </c>
      <c r="H33" s="1" t="n">
        <f aca="false">RANK(F33,F:F)</f>
        <v>26</v>
      </c>
      <c r="I33" s="1" t="n">
        <f aca="false">ABS(F33-E33)</f>
        <v>0.827279846830155</v>
      </c>
      <c r="J33" s="1" t="n">
        <f aca="false">I33^2</f>
        <v>0.684391944971324</v>
      </c>
    </row>
    <row r="34" customFormat="false" ht="15" hidden="false" customHeight="false" outlineLevel="0" collapsed="false">
      <c r="A34" s="1" t="str">
        <f aca="false">INDEX(paste_data_here!A:A,(ROW()-2)*5+6)</f>
        <v>CCCCCC(C)S</v>
      </c>
      <c r="B34" s="1" t="n">
        <f aca="false">INDEX(paste_data_here!B:B,(ROW()-2)*5+6)</f>
        <v>0.050672438</v>
      </c>
      <c r="C34" s="1" t="n">
        <f aca="false">INDEX(paste_data_here!C:C,(ROW()-2)*5+6)</f>
        <v>-0.93916327</v>
      </c>
      <c r="D34" s="1" t="n">
        <f aca="false">INDEX(paste_data_here!D:D,(ROW()-2)*5+6)</f>
        <v>1.90896275926973</v>
      </c>
      <c r="E34" s="1" t="n">
        <f aca="false">INDEX(paste_data_here!E:E,(ROW()-2)*5+6)</f>
        <v>-0.786798737</v>
      </c>
      <c r="F34" s="1" t="n">
        <f aca="false">INDEX(paste_data_here!F:F,(ROW()-2)*5+6)</f>
        <v>-2.21776398891163</v>
      </c>
      <c r="G34" s="1" t="n">
        <f aca="false">RANK(E34,E:E)</f>
        <v>27</v>
      </c>
      <c r="H34" s="1" t="n">
        <f aca="false">RANK(F34,F:F)</f>
        <v>23</v>
      </c>
      <c r="I34" s="1" t="n">
        <f aca="false">ABS(F34-E34)</f>
        <v>1.43096525191163</v>
      </c>
      <c r="J34" s="1" t="n">
        <f aca="false">I34^2</f>
        <v>2.04766155217851</v>
      </c>
    </row>
    <row r="35" customFormat="false" ht="15" hidden="false" customHeight="false" outlineLevel="0" collapsed="false">
      <c r="A35" s="1" t="str">
        <f aca="false">INDEX(paste_data_here!A:A,(ROW()-2)*5+6)</f>
        <v>CCCCCCC1CCCC2CCC(CCCC)CC12</v>
      </c>
      <c r="B35" s="1" t="n">
        <f aca="false">INDEX(paste_data_here!B:B,(ROW()-2)*5+6)</f>
        <v>-1.3628848</v>
      </c>
      <c r="C35" s="1" t="n">
        <f aca="false">INDEX(paste_data_here!C:C,(ROW()-2)*5+6)</f>
        <v>-1.7527866</v>
      </c>
      <c r="D35" s="1" t="n">
        <f aca="false">INDEX(paste_data_here!D:D,(ROW()-2)*5+6)</f>
        <v>1.81198827787662</v>
      </c>
      <c r="E35" s="1" t="n">
        <f aca="false">INDEX(paste_data_here!E:E,(ROW()-2)*5+6)</f>
        <v>0.825490368</v>
      </c>
      <c r="F35" s="1" t="n">
        <f aca="false">INDEX(paste_data_here!F:F,(ROW()-2)*5+6)</f>
        <v>-5.7807467863569</v>
      </c>
      <c r="G35" s="1" t="n">
        <f aca="false">RANK(E35,E:E)</f>
        <v>2</v>
      </c>
      <c r="H35" s="1" t="n">
        <f aca="false">RANK(F35,F:F)</f>
        <v>52</v>
      </c>
      <c r="I35" s="1" t="n">
        <f aca="false">ABS(F35-E35)</f>
        <v>6.6062371543569</v>
      </c>
      <c r="J35" s="1" t="n">
        <f aca="false">I35^2</f>
        <v>43.6423693396056</v>
      </c>
    </row>
    <row r="36" customFormat="false" ht="15" hidden="false" customHeight="false" outlineLevel="0" collapsed="false">
      <c r="A36" s="1" t="str">
        <f aca="false">INDEX(paste_data_here!A:A,(ROW()-2)*5+6)</f>
        <v>CCCCCCCC(C)S</v>
      </c>
      <c r="B36" s="1" t="n">
        <f aca="false">INDEX(paste_data_here!B:B,(ROW()-2)*5+6)</f>
        <v>-0.34830683</v>
      </c>
      <c r="C36" s="1" t="n">
        <f aca="false">INDEX(paste_data_here!C:C,(ROW()-2)*5+6)</f>
        <v>-1.0950165</v>
      </c>
      <c r="D36" s="1" t="n">
        <f aca="false">INDEX(paste_data_here!D:D,(ROW()-2)*5+6)</f>
        <v>2.02356357135104</v>
      </c>
      <c r="E36" s="1" t="n">
        <f aca="false">INDEX(paste_data_here!E:E,(ROW()-2)*5+6)</f>
        <v>-0.20383124</v>
      </c>
      <c r="F36" s="1" t="n">
        <f aca="false">INDEX(paste_data_here!F:F,(ROW()-2)*5+6)</f>
        <v>-3.26494985093786</v>
      </c>
      <c r="G36" s="1" t="n">
        <f aca="false">RANK(E36,E:E)</f>
        <v>14</v>
      </c>
      <c r="H36" s="1" t="n">
        <f aca="false">RANK(F36,F:F)</f>
        <v>45</v>
      </c>
      <c r="I36" s="1" t="n">
        <f aca="false">ABS(F36-E36)</f>
        <v>3.06111861093786</v>
      </c>
      <c r="J36" s="1" t="n">
        <f aca="false">I36^2</f>
        <v>9.37044715023012</v>
      </c>
    </row>
    <row r="37" customFormat="false" ht="15" hidden="false" customHeight="false" outlineLevel="0" collapsed="false">
      <c r="A37" s="1" t="str">
        <f aca="false">INDEX(paste_data_here!A:A,(ROW()-2)*5+6)</f>
        <v>CCCCCCCCCCCC(=O)OCC(COC(=O)CCCCCCCCCCC)OC(=O)CCCCCCCCCCC</v>
      </c>
      <c r="B37" s="1" t="n">
        <f aca="false">INDEX(paste_data_here!B:B,(ROW()-2)*5+6)</f>
        <v>-0.13962914</v>
      </c>
      <c r="C37" s="1" t="n">
        <f aca="false">INDEX(paste_data_here!C:C,(ROW()-2)*5+6)</f>
        <v>-1.0069822</v>
      </c>
      <c r="D37" s="1" t="n">
        <f aca="false">INDEX(paste_data_here!D:D,(ROW()-2)*5+6)</f>
        <v>1.88231225423012</v>
      </c>
      <c r="E37" s="1" t="n">
        <f aca="false">INDEX(paste_data_here!E:E,(ROW()-2)*5+6)</f>
        <v>1.976854953</v>
      </c>
      <c r="F37" s="1" t="n">
        <f aca="false">INDEX(paste_data_here!F:F,(ROW()-2)*5+6)</f>
        <v>-2.59094614545714</v>
      </c>
      <c r="G37" s="1" t="n">
        <f aca="false">RANK(E37,E:E)</f>
        <v>1</v>
      </c>
      <c r="H37" s="1" t="n">
        <f aca="false">RANK(F37,F:F)</f>
        <v>33</v>
      </c>
      <c r="I37" s="1" t="n">
        <f aca="false">ABS(F37-E37)</f>
        <v>4.56780109845714</v>
      </c>
      <c r="J37" s="1" t="n">
        <f aca="false">I37^2</f>
        <v>20.8648068750662</v>
      </c>
    </row>
    <row r="38" customFormat="false" ht="15" hidden="false" customHeight="false" outlineLevel="0" collapsed="false">
      <c r="A38" s="1" t="str">
        <f aca="false">INDEX(paste_data_here!A:A,(ROW()-2)*5+6)</f>
        <v>CCCCCCCCCCCC(CO)CCC</v>
      </c>
      <c r="B38" s="1" t="n">
        <f aca="false">INDEX(paste_data_here!B:B,(ROW()-2)*5+6)</f>
        <v>-0.13434623</v>
      </c>
      <c r="C38" s="1" t="n">
        <f aca="false">INDEX(paste_data_here!C:C,(ROW()-2)*5+6)</f>
        <v>-1.0394158</v>
      </c>
      <c r="D38" s="1" t="n">
        <f aca="false">INDEX(paste_data_here!D:D,(ROW()-2)*5+6)</f>
        <v>1.80664631182547</v>
      </c>
      <c r="E38" s="1" t="n">
        <f aca="false">INDEX(paste_data_here!E:E,(ROW()-2)*5+6)</f>
        <v>0.769598833</v>
      </c>
      <c r="F38" s="1" t="n">
        <f aca="false">INDEX(paste_data_here!F:F,(ROW()-2)*5+6)</f>
        <v>-2.56179630841074</v>
      </c>
      <c r="G38" s="1" t="n">
        <f aca="false">RANK(E38,E:E)</f>
        <v>3</v>
      </c>
      <c r="H38" s="1" t="n">
        <f aca="false">RANK(F38,F:F)</f>
        <v>31</v>
      </c>
      <c r="I38" s="1" t="n">
        <f aca="false">ABS(F38-E38)</f>
        <v>3.33139514141074</v>
      </c>
      <c r="J38" s="1" t="n">
        <f aca="false">I38^2</f>
        <v>11.0981935882151</v>
      </c>
    </row>
    <row r="39" customFormat="false" ht="15" hidden="false" customHeight="false" outlineLevel="0" collapsed="false">
      <c r="A39" s="1" t="str">
        <f aca="false">INDEX(paste_data_here!A:A,(ROW()-2)*5+6)</f>
        <v>CCCCN1CCOC1=O</v>
      </c>
      <c r="B39" s="1" t="n">
        <f aca="false">INDEX(paste_data_here!B:B,(ROW()-2)*5+6)</f>
        <v>-0.44105652</v>
      </c>
      <c r="C39" s="1" t="n">
        <f aca="false">INDEX(paste_data_here!C:C,(ROW()-2)*5+6)</f>
        <v>-1.2685786</v>
      </c>
      <c r="D39" s="1" t="n">
        <f aca="false">INDEX(paste_data_here!D:D,(ROW()-2)*5+6)</f>
        <v>1.99364208962287</v>
      </c>
      <c r="E39" s="1" t="n">
        <f aca="false">INDEX(paste_data_here!E:E,(ROW()-2)*5+6)</f>
        <v>0.725323912</v>
      </c>
      <c r="F39" s="1" t="n">
        <f aca="false">INDEX(paste_data_here!F:F,(ROW()-2)*5+6)</f>
        <v>-3.78218867337112</v>
      </c>
      <c r="G39" s="1" t="n">
        <f aca="false">RANK(E39,E:E)</f>
        <v>4</v>
      </c>
      <c r="H39" s="1" t="n">
        <f aca="false">RANK(F39,F:F)</f>
        <v>48</v>
      </c>
      <c r="I39" s="1" t="n">
        <f aca="false">ABS(F39-E39)</f>
        <v>4.50751258537112</v>
      </c>
      <c r="J39" s="1" t="n">
        <f aca="false">I39^2</f>
        <v>20.317669707279</v>
      </c>
    </row>
    <row r="40" customFormat="false" ht="15" hidden="false" customHeight="false" outlineLevel="0" collapsed="false">
      <c r="A40" s="1" t="str">
        <f aca="false">INDEX(paste_data_here!A:A,(ROW()-2)*5+6)</f>
        <v>CCCCNCCCC</v>
      </c>
      <c r="B40" s="1" t="n">
        <f aca="false">INDEX(paste_data_here!B:B,(ROW()-2)*5+6)</f>
        <v>0.34461677</v>
      </c>
      <c r="C40" s="1" t="n">
        <f aca="false">INDEX(paste_data_here!C:C,(ROW()-2)*5+6)</f>
        <v>-0.7796345</v>
      </c>
      <c r="D40" s="1" t="n">
        <f aca="false">INDEX(paste_data_here!D:D,(ROW()-2)*5+6)</f>
        <v>1.63291780963212</v>
      </c>
      <c r="E40" s="1" t="n">
        <f aca="false">INDEX(paste_data_here!E:E,(ROW()-2)*5+6)</f>
        <v>-1.410177302</v>
      </c>
      <c r="F40" s="1" t="n">
        <f aca="false">INDEX(paste_data_here!F:F,(ROW()-2)*5+6)</f>
        <v>-1.18114452707718</v>
      </c>
      <c r="G40" s="1" t="n">
        <f aca="false">RANK(E40,E:E)</f>
        <v>51</v>
      </c>
      <c r="H40" s="1" t="n">
        <f aca="false">RANK(F40,F:F)</f>
        <v>4</v>
      </c>
      <c r="I40" s="1" t="n">
        <f aca="false">ABS(F40-E40)</f>
        <v>0.229032774922819</v>
      </c>
      <c r="J40" s="1" t="n">
        <f aca="false">I40^2</f>
        <v>0.0524560119888468</v>
      </c>
    </row>
    <row r="41" customFormat="false" ht="15" hidden="false" customHeight="false" outlineLevel="0" collapsed="false">
      <c r="A41" s="1" t="str">
        <f aca="false">INDEX(paste_data_here!A:A,(ROW()-2)*5+6)</f>
        <v>CCCO[P](=O)(OCCC)OCCC</v>
      </c>
      <c r="B41" s="1" t="n">
        <f aca="false">INDEX(paste_data_here!B:B,(ROW()-2)*5+6)</f>
        <v>-0.02333334</v>
      </c>
      <c r="C41" s="1" t="n">
        <f aca="false">INDEX(paste_data_here!C:C,(ROW()-2)*5+6)</f>
        <v>-1.0826364</v>
      </c>
      <c r="D41" s="1" t="n">
        <f aca="false">INDEX(paste_data_here!D:D,(ROW()-2)*5+6)</f>
        <v>2.1528028805089</v>
      </c>
      <c r="E41" s="1" t="n">
        <f aca="false">INDEX(paste_data_here!E:E,(ROW()-2)*5+6)</f>
        <v>0.607534824</v>
      </c>
      <c r="F41" s="1" t="n">
        <f aca="false">INDEX(paste_data_here!F:F,(ROW()-2)*5+6)</f>
        <v>-2.99728107223224</v>
      </c>
      <c r="G41" s="1" t="n">
        <f aca="false">RANK(E41,E:E)</f>
        <v>5</v>
      </c>
      <c r="H41" s="1" t="n">
        <f aca="false">RANK(F41,F:F)</f>
        <v>39</v>
      </c>
      <c r="I41" s="1" t="n">
        <f aca="false">ABS(F41-E41)</f>
        <v>3.60481589623224</v>
      </c>
      <c r="J41" s="1" t="n">
        <f aca="false">I41^2</f>
        <v>12.9946976457286</v>
      </c>
    </row>
    <row r="42" customFormat="false" ht="15" hidden="false" customHeight="false" outlineLevel="0" collapsed="false">
      <c r="A42" s="1" t="str">
        <f aca="false">INDEX(paste_data_here!A:A,(ROW()-2)*5+6)</f>
        <v>CCCOC(N)=O</v>
      </c>
      <c r="B42" s="1" t="n">
        <f aca="false">INDEX(paste_data_here!B:B,(ROW()-2)*5+6)</f>
        <v>-0.04720561</v>
      </c>
      <c r="C42" s="1" t="n">
        <f aca="false">INDEX(paste_data_here!C:C,(ROW()-2)*5+6)</f>
        <v>-0.9760993</v>
      </c>
      <c r="D42" s="1" t="n">
        <f aca="false">INDEX(paste_data_here!D:D,(ROW()-2)*5+6)</f>
        <v>1.78275847423634</v>
      </c>
      <c r="E42" s="1" t="n">
        <f aca="false">INDEX(paste_data_here!E:E,(ROW()-2)*5+6)</f>
        <v>0.182321557</v>
      </c>
      <c r="F42" s="1" t="n">
        <f aca="false">INDEX(paste_data_here!F:F,(ROW()-2)*5+6)</f>
        <v>-2.27534691900246</v>
      </c>
      <c r="G42" s="1" t="n">
        <f aca="false">RANK(E42,E:E)</f>
        <v>8</v>
      </c>
      <c r="H42" s="1" t="n">
        <f aca="false">RANK(F42,F:F)</f>
        <v>27</v>
      </c>
      <c r="I42" s="1" t="n">
        <f aca="false">ABS(F42-E42)</f>
        <v>2.45766847600246</v>
      </c>
      <c r="J42" s="1" t="n">
        <f aca="false">I42^2</f>
        <v>6.04013433793628</v>
      </c>
    </row>
    <row r="43" customFormat="false" ht="15" hidden="false" customHeight="false" outlineLevel="0" collapsed="false">
      <c r="A43" s="1" t="str">
        <f aca="false">INDEX(paste_data_here!A:A,(ROW()-2)*5+6)</f>
        <v>CCO</v>
      </c>
      <c r="B43" s="1" t="n">
        <f aca="false">INDEX(paste_data_here!B:B,(ROW()-2)*5+6)</f>
        <v>0.34377605</v>
      </c>
      <c r="C43" s="1" t="n">
        <f aca="false">INDEX(paste_data_here!C:C,(ROW()-2)*5+6)</f>
        <v>-0.74902314</v>
      </c>
      <c r="D43" s="1" t="n">
        <f aca="false">INDEX(paste_data_here!D:D,(ROW()-2)*5+6)</f>
        <v>2.13345409610281</v>
      </c>
      <c r="E43" s="1" t="n">
        <f aca="false">INDEX(paste_data_here!E:E,(ROW()-2)*5+6)</f>
        <v>-0.238891908</v>
      </c>
      <c r="F43" s="1" t="n">
        <f aca="false">INDEX(paste_data_here!F:F,(ROW()-2)*5+6)</f>
        <v>-1.59616297857915</v>
      </c>
      <c r="G43" s="1" t="n">
        <f aca="false">RANK(E43,E:E)</f>
        <v>16</v>
      </c>
      <c r="H43" s="1" t="n">
        <f aca="false">RANK(F43,F:F)</f>
        <v>12</v>
      </c>
      <c r="I43" s="1" t="n">
        <f aca="false">ABS(F43-E43)</f>
        <v>1.35727107057915</v>
      </c>
      <c r="J43" s="1" t="n">
        <f aca="false">I43^2</f>
        <v>1.84218475903106</v>
      </c>
    </row>
    <row r="44" customFormat="false" ht="15" hidden="false" customHeight="false" outlineLevel="0" collapsed="false">
      <c r="A44" s="1" t="str">
        <f aca="false">INDEX(paste_data_here!A:A,(ROW()-2)*5+6)</f>
        <v>CF</v>
      </c>
      <c r="B44" s="1" t="n">
        <f aca="false">INDEX(paste_data_here!B:B,(ROW()-2)*5+6)</f>
        <v>-0.43064025</v>
      </c>
      <c r="C44" s="1" t="n">
        <f aca="false">INDEX(paste_data_here!C:C,(ROW()-2)*5+6)</f>
        <v>-1.1471493</v>
      </c>
      <c r="D44" s="1" t="n">
        <f aca="false">INDEX(paste_data_here!D:D,(ROW()-2)*5+6)</f>
        <v>3.6553171236169</v>
      </c>
      <c r="E44" s="1" t="n">
        <f aca="false">INDEX(paste_data_here!E:E,(ROW()-2)*5+6)</f>
        <v>-0.884380328</v>
      </c>
      <c r="F44" s="1" t="n">
        <f aca="false">INDEX(paste_data_here!F:F,(ROW()-2)*5+6)</f>
        <v>-5.88893368992093</v>
      </c>
      <c r="G44" s="1" t="n">
        <f aca="false">RANK(E44,E:E)</f>
        <v>33</v>
      </c>
      <c r="H44" s="1" t="n">
        <f aca="false">RANK(F44,F:F)</f>
        <v>54</v>
      </c>
      <c r="I44" s="1" t="n">
        <f aca="false">ABS(F44-E44)</f>
        <v>5.00455336192093</v>
      </c>
      <c r="J44" s="1" t="n">
        <f aca="false">I44^2</f>
        <v>25.045554352314</v>
      </c>
    </row>
    <row r="45" customFormat="false" ht="15" hidden="false" customHeight="false" outlineLevel="0" collapsed="false">
      <c r="A45" s="1" t="str">
        <f aca="false">INDEX(paste_data_here!A:A,(ROW()-2)*5+6)</f>
        <v>ClC(Cl)Cl</v>
      </c>
      <c r="B45" s="1" t="n">
        <f aca="false">INDEX(paste_data_here!B:B,(ROW()-2)*5+6)</f>
        <v>-2.1292791</v>
      </c>
      <c r="C45" s="1" t="n">
        <f aca="false">INDEX(paste_data_here!C:C,(ROW()-2)*5+6)</f>
        <v>-2.2176127</v>
      </c>
      <c r="D45" s="1" t="n">
        <f aca="false">INDEX(paste_data_here!D:D,(ROW()-2)*5+6)</f>
        <v>2.0423224743469</v>
      </c>
      <c r="E45" s="1" t="n">
        <f aca="false">INDEX(paste_data_here!E:E,(ROW()-2)*5+6)</f>
        <v>-0.914791856</v>
      </c>
      <c r="F45" s="1" t="n">
        <f aca="false">INDEX(paste_data_here!F:F,(ROW()-2)*5+6)</f>
        <v>-8.48085457123866</v>
      </c>
      <c r="G45" s="1" t="n">
        <f aca="false">RANK(E45,E:E)</f>
        <v>34</v>
      </c>
      <c r="H45" s="1" t="n">
        <f aca="false">RANK(F45,F:F)</f>
        <v>55</v>
      </c>
      <c r="I45" s="1" t="n">
        <f aca="false">ABS(F45-E45)</f>
        <v>7.56606271523866</v>
      </c>
      <c r="J45" s="1" t="n">
        <f aca="false">I45^2</f>
        <v>57.2453050109245</v>
      </c>
    </row>
    <row r="46" customFormat="false" ht="15" hidden="false" customHeight="false" outlineLevel="0" collapsed="false">
      <c r="A46" s="1" t="str">
        <f aca="false">INDEX(paste_data_here!A:A,(ROW()-2)*5+6)</f>
        <v>CN(C)C=O</v>
      </c>
      <c r="B46" s="1" t="n">
        <f aca="false">INDEX(paste_data_here!B:B,(ROW()-2)*5+6)</f>
        <v>-0.20823169</v>
      </c>
      <c r="C46" s="1" t="n">
        <f aca="false">INDEX(paste_data_here!C:C,(ROW()-2)*5+6)</f>
        <v>-1.0577819</v>
      </c>
      <c r="D46" s="1" t="n">
        <f aca="false">INDEX(paste_data_here!D:D,(ROW()-2)*5+6)</f>
        <v>2.11896930526801</v>
      </c>
      <c r="E46" s="1" t="n">
        <f aca="false">INDEX(paste_data_here!E:E,(ROW()-2)*5+6)</f>
        <v>-0.434790937</v>
      </c>
      <c r="F46" s="1" t="n">
        <f aca="false">INDEX(paste_data_here!F:F,(ROW()-2)*5+6)</f>
        <v>-3.1190762690005</v>
      </c>
      <c r="G46" s="1" t="n">
        <f aca="false">RANK(E46,E:E)</f>
        <v>18</v>
      </c>
      <c r="H46" s="1" t="n">
        <f aca="false">RANK(F46,F:F)</f>
        <v>41</v>
      </c>
      <c r="I46" s="1" t="n">
        <f aca="false">ABS(F46-E46)</f>
        <v>2.6842853320005</v>
      </c>
      <c r="J46" s="1" t="n">
        <f aca="false">I46^2</f>
        <v>7.20538774359304</v>
      </c>
    </row>
    <row r="47" customFormat="false" ht="15" hidden="false" customHeight="false" outlineLevel="0" collapsed="false">
      <c r="A47" s="1" t="str">
        <f aca="false">INDEX(paste_data_here!A:A,(ROW()-2)*5+6)</f>
        <v>CN(C)c1ccc(C)cc1</v>
      </c>
      <c r="B47" s="1" t="n">
        <f aca="false">INDEX(paste_data_here!B:B,(ROW()-2)*5+6)</f>
        <v>-0.18917099</v>
      </c>
      <c r="C47" s="1" t="n">
        <f aca="false">INDEX(paste_data_here!C:C,(ROW()-2)*5+6)</f>
        <v>-1.0982624</v>
      </c>
      <c r="D47" s="1" t="n">
        <f aca="false">INDEX(paste_data_here!D:D,(ROW()-2)*5+6)</f>
        <v>1.39388033429759</v>
      </c>
      <c r="E47" s="1" t="n">
        <f aca="false">INDEX(paste_data_here!E:E,(ROW()-2)*5+6)</f>
        <v>-1.452006904</v>
      </c>
      <c r="F47" s="1" t="n">
        <f aca="false">INDEX(paste_data_here!F:F,(ROW()-2)*5+6)</f>
        <v>-2.1895609722018</v>
      </c>
      <c r="G47" s="1" t="n">
        <f aca="false">RANK(E47,E:E)</f>
        <v>54</v>
      </c>
      <c r="H47" s="1" t="n">
        <f aca="false">RANK(F47,F:F)</f>
        <v>22</v>
      </c>
      <c r="I47" s="1" t="n">
        <f aca="false">ABS(F47-E47)</f>
        <v>0.737554068201797</v>
      </c>
      <c r="J47" s="1" t="n">
        <f aca="false">I47^2</f>
        <v>0.543986003521022</v>
      </c>
    </row>
    <row r="48" customFormat="false" ht="15" hidden="false" customHeight="false" outlineLevel="0" collapsed="false">
      <c r="A48" s="1" t="str">
        <f aca="false">INDEX(paste_data_here!A:A,(ROW()-2)*5+6)</f>
        <v>CN1CCCN(C)C1=O</v>
      </c>
      <c r="B48" s="1" t="n">
        <f aca="false">INDEX(paste_data_here!B:B,(ROW()-2)*5+6)</f>
        <v>0.06021065</v>
      </c>
      <c r="C48" s="1" t="n">
        <f aca="false">INDEX(paste_data_here!C:C,(ROW()-2)*5+6)</f>
        <v>-0.9050128</v>
      </c>
      <c r="D48" s="1" t="n">
        <f aca="false">INDEX(paste_data_here!D:D,(ROW()-2)*5+6)</f>
        <v>1.9363784247672</v>
      </c>
      <c r="E48" s="1" t="n">
        <f aca="false">INDEX(paste_data_here!E:E,(ROW()-2)*5+6)</f>
        <v>0.209450224</v>
      </c>
      <c r="F48" s="1" t="n">
        <f aca="false">INDEX(paste_data_here!F:F,(ROW()-2)*5+6)</f>
        <v>-2.15416917489396</v>
      </c>
      <c r="G48" s="1" t="n">
        <f aca="false">RANK(E48,E:E)</f>
        <v>7</v>
      </c>
      <c r="H48" s="1" t="n">
        <f aca="false">RANK(F48,F:F)</f>
        <v>21</v>
      </c>
      <c r="I48" s="1" t="n">
        <f aca="false">ABS(F48-E48)</f>
        <v>2.36361939889396</v>
      </c>
      <c r="J48" s="1" t="n">
        <f aca="false">I48^2</f>
        <v>5.58669666282785</v>
      </c>
    </row>
    <row r="49" customFormat="false" ht="15" hidden="false" customHeight="false" outlineLevel="0" collapsed="false">
      <c r="A49" s="1" t="str">
        <f aca="false">INDEX(paste_data_here!A:A,(ROW()-2)*5+6)</f>
        <v>CO</v>
      </c>
      <c r="B49" s="1" t="n">
        <f aca="false">INDEX(paste_data_here!B:B,(ROW()-2)*5+6)</f>
        <v>0.019244079</v>
      </c>
      <c r="C49" s="1" t="n">
        <f aca="false">INDEX(paste_data_here!C:C,(ROW()-2)*5+6)</f>
        <v>-0.9986346</v>
      </c>
      <c r="D49" s="1" t="n">
        <f aca="false">INDEX(paste_data_here!D:D,(ROW()-2)*5+6)</f>
        <v>2.05420841622572</v>
      </c>
      <c r="E49" s="1" t="n">
        <f aca="false">INDEX(paste_data_here!E:E,(ROW()-2)*5+6)</f>
        <v>-1.008131936</v>
      </c>
      <c r="F49" s="1" t="n">
        <f aca="false">INDEX(paste_data_here!F:F,(ROW()-2)*5+6)</f>
        <v>-2.58722035518873</v>
      </c>
      <c r="G49" s="1" t="n">
        <f aca="false">RANK(E49,E:E)</f>
        <v>40</v>
      </c>
      <c r="H49" s="1" t="n">
        <f aca="false">RANK(F49,F:F)</f>
        <v>32</v>
      </c>
      <c r="I49" s="1" t="n">
        <f aca="false">ABS(F49-E49)</f>
        <v>1.57908841918873</v>
      </c>
      <c r="J49" s="1" t="n">
        <f aca="false">I49^2</f>
        <v>2.49352023561595</v>
      </c>
    </row>
    <row r="50" customFormat="false" ht="15" hidden="false" customHeight="false" outlineLevel="0" collapsed="false">
      <c r="A50" s="1" t="str">
        <f aca="false">INDEX(paste_data_here!A:A,(ROW()-2)*5+6)</f>
        <v>COc1ccccc1[N+]([O-])=O</v>
      </c>
      <c r="B50" s="1" t="n">
        <f aca="false">INDEX(paste_data_here!B:B,(ROW()-2)*5+6)</f>
        <v>-0.7944236</v>
      </c>
      <c r="C50" s="1" t="n">
        <f aca="false">INDEX(paste_data_here!C:C,(ROW()-2)*5+6)</f>
        <v>-1.5476184</v>
      </c>
      <c r="D50" s="1" t="n">
        <f aca="false">INDEX(paste_data_here!D:D,(ROW()-2)*5+6)</f>
        <v>1.3982164682755</v>
      </c>
      <c r="E50" s="1" t="n">
        <f aca="false">INDEX(paste_data_here!E:E,(ROW()-2)*5+6)</f>
        <v>-0.840487768</v>
      </c>
      <c r="F50" s="1" t="n">
        <f aca="false">INDEX(paste_data_here!F:F,(ROW()-2)*5+6)</f>
        <v>-3.7671315375258</v>
      </c>
      <c r="G50" s="1" t="n">
        <f aca="false">RANK(E50,E:E)</f>
        <v>32</v>
      </c>
      <c r="H50" s="1" t="n">
        <f aca="false">RANK(F50,F:F)</f>
        <v>47</v>
      </c>
      <c r="I50" s="1" t="n">
        <f aca="false">ABS(F50-E50)</f>
        <v>2.9266437695258</v>
      </c>
      <c r="J50" s="1" t="n">
        <f aca="false">I50^2</f>
        <v>8.56524375370416</v>
      </c>
    </row>
    <row r="51" customFormat="false" ht="15" hidden="false" customHeight="false" outlineLevel="0" collapsed="false">
      <c r="A51" s="1" t="str">
        <f aca="false">INDEX(paste_data_here!A:A,(ROW()-2)*5+6)</f>
        <v>N#Cc1ccccc1</v>
      </c>
      <c r="B51" s="1" t="n">
        <f aca="false">INDEX(paste_data_here!B:B,(ROW()-2)*5+6)</f>
        <v>-0.16269436</v>
      </c>
      <c r="C51" s="1" t="n">
        <f aca="false">INDEX(paste_data_here!C:C,(ROW()-2)*5+6)</f>
        <v>-0.93619895</v>
      </c>
      <c r="D51" s="1" t="n">
        <f aca="false">INDEX(paste_data_here!D:D,(ROW()-2)*5+6)</f>
        <v>1.71474009150915</v>
      </c>
      <c r="E51" s="1" t="n">
        <f aca="false">INDEX(paste_data_here!E:E,(ROW()-2)*5+6)</f>
        <v>-0.770892529</v>
      </c>
      <c r="F51" s="1" t="n">
        <f aca="false">INDEX(paste_data_here!F:F,(ROW()-2)*5+6)</f>
        <v>-2.25073043333893</v>
      </c>
      <c r="G51" s="1" t="n">
        <f aca="false">RANK(E51,E:E)</f>
        <v>26</v>
      </c>
      <c r="H51" s="1" t="n">
        <f aca="false">RANK(F51,F:F)</f>
        <v>25</v>
      </c>
      <c r="I51" s="1" t="n">
        <f aca="false">ABS(F51-E51)</f>
        <v>1.47983790433893</v>
      </c>
      <c r="J51" s="1" t="n">
        <f aca="false">I51^2</f>
        <v>2.18992022311823</v>
      </c>
    </row>
    <row r="52" customFormat="false" ht="15" hidden="false" customHeight="false" outlineLevel="0" collapsed="false">
      <c r="A52" s="1" t="str">
        <f aca="false">INDEX(paste_data_here!A:A,(ROW()-2)*5+6)</f>
        <v>N#CCc1ccccc1</v>
      </c>
      <c r="B52" s="1" t="n">
        <f aca="false">INDEX(paste_data_here!B:B,(ROW()-2)*5+6)</f>
        <v>0.17311373</v>
      </c>
      <c r="C52" s="1" t="n">
        <f aca="false">INDEX(paste_data_here!C:C,(ROW()-2)*5+6)</f>
        <v>-0.8685533</v>
      </c>
      <c r="D52" s="1" t="n">
        <f aca="false">INDEX(paste_data_here!D:D,(ROW()-2)*5+6)</f>
        <v>1.63054817173841</v>
      </c>
      <c r="E52" s="1" t="n">
        <f aca="false">INDEX(paste_data_here!E:E,(ROW()-2)*5+6)</f>
        <v>-0.676683455</v>
      </c>
      <c r="F52" s="1" t="n">
        <f aca="false">INDEX(paste_data_here!F:F,(ROW()-2)*5+6)</f>
        <v>-1.58198858428648</v>
      </c>
      <c r="G52" s="1" t="n">
        <f aca="false">RANK(E52,E:E)</f>
        <v>25</v>
      </c>
      <c r="H52" s="1" t="n">
        <f aca="false">RANK(F52,F:F)</f>
        <v>11</v>
      </c>
      <c r="I52" s="1" t="n">
        <f aca="false">ABS(F52-E52)</f>
        <v>0.905305129286476</v>
      </c>
      <c r="J52" s="1" t="n">
        <f aca="false">I52^2</f>
        <v>0.819577377112404</v>
      </c>
    </row>
    <row r="53" customFormat="false" ht="15" hidden="false" customHeight="false" outlineLevel="0" collapsed="false">
      <c r="A53" s="1" t="str">
        <f aca="false">INDEX(paste_data_here!A:A,(ROW()-2)*5+6)</f>
        <v>Nc1ccccc1Cl</v>
      </c>
      <c r="B53" s="1" t="n">
        <f aca="false">INDEX(paste_data_here!B:B,(ROW()-2)*5+6)</f>
        <v>-0.003718894</v>
      </c>
      <c r="C53" s="1" t="n">
        <f aca="false">INDEX(paste_data_here!C:C,(ROW()-2)*5+6)</f>
        <v>-0.97297543</v>
      </c>
      <c r="D53" s="1" t="n">
        <f aca="false">INDEX(paste_data_here!D:D,(ROW()-2)*5+6)</f>
        <v>1.59543303699938</v>
      </c>
      <c r="E53" s="1" t="n">
        <f aca="false">INDEX(paste_data_here!E:E,(ROW()-2)*5+6)</f>
        <v>-0.610277703</v>
      </c>
      <c r="F53" s="1" t="n">
        <f aca="false">INDEX(paste_data_here!F:F,(ROW()-2)*5+6)</f>
        <v>-1.98065389818169</v>
      </c>
      <c r="G53" s="1" t="n">
        <f aca="false">RANK(E53,E:E)</f>
        <v>23</v>
      </c>
      <c r="H53" s="1" t="n">
        <f aca="false">RANK(F53,F:F)</f>
        <v>20</v>
      </c>
      <c r="I53" s="1" t="n">
        <f aca="false">ABS(F53-E53)</f>
        <v>1.37037619518169</v>
      </c>
      <c r="J53" s="1" t="n">
        <f aca="false">I53^2</f>
        <v>1.87793091632065</v>
      </c>
    </row>
    <row r="54" customFormat="false" ht="15" hidden="false" customHeight="false" outlineLevel="0" collapsed="false">
      <c r="A54" s="1" t="str">
        <f aca="false">INDEX(paste_data_here!A:A,(ROW()-2)*5+6)</f>
        <v>Nc1ccccc1F</v>
      </c>
      <c r="B54" s="1" t="n">
        <f aca="false">INDEX(paste_data_here!B:B,(ROW()-2)*5+6)</f>
        <v>-0.20773877</v>
      </c>
      <c r="C54" s="1" t="n">
        <f aca="false">INDEX(paste_data_here!C:C,(ROW()-2)*5+6)</f>
        <v>-1.0990396</v>
      </c>
      <c r="D54" s="1" t="n">
        <f aca="false">INDEX(paste_data_here!D:D,(ROW()-2)*5+6)</f>
        <v>2.02356357135104</v>
      </c>
      <c r="E54" s="1" t="n">
        <f aca="false">INDEX(paste_data_here!E:E,(ROW()-2)*5+6)</f>
        <v>0.1806535</v>
      </c>
      <c r="F54" s="1" t="n">
        <f aca="false">INDEX(paste_data_here!F:F,(ROW()-2)*5+6)</f>
        <v>-3.09624190750296</v>
      </c>
      <c r="G54" s="1" t="n">
        <f aca="false">RANK(E54,E:E)</f>
        <v>9</v>
      </c>
      <c r="H54" s="1" t="n">
        <f aca="false">RANK(F54,F:F)</f>
        <v>40</v>
      </c>
      <c r="I54" s="1" t="n">
        <f aca="false">ABS(F54-E54)</f>
        <v>3.27689540750296</v>
      </c>
      <c r="J54" s="1" t="n">
        <f aca="false">I54^2</f>
        <v>10.738043511714</v>
      </c>
    </row>
    <row r="55" customFormat="false" ht="15" hidden="false" customHeight="false" outlineLevel="0" collapsed="false">
      <c r="A55" s="1" t="str">
        <f aca="false">INDEX(paste_data_here!A:A,(ROW()-2)*5+6)</f>
        <v>Oc1ccccc1</v>
      </c>
      <c r="B55" s="1" t="n">
        <f aca="false">INDEX(paste_data_here!B:B,(ROW()-2)*5+6)</f>
        <v>-0.3270532</v>
      </c>
      <c r="C55" s="1" t="n">
        <f aca="false">INDEX(paste_data_here!C:C,(ROW()-2)*5+6)</f>
        <v>-1.1725616</v>
      </c>
      <c r="D55" s="1" t="n">
        <f aca="false">INDEX(paste_data_here!D:D,(ROW()-2)*5+6)</f>
        <v>1.63252275762481</v>
      </c>
      <c r="E55" s="1" t="n">
        <f aca="false">INDEX(paste_data_here!E:E,(ROW()-2)*5+6)</f>
        <v>-0.442232832</v>
      </c>
      <c r="F55" s="1" t="n">
        <f aca="false">INDEX(paste_data_here!F:F,(ROW()-2)*5+6)</f>
        <v>-2.85364185054218</v>
      </c>
      <c r="G55" s="1" t="n">
        <f aca="false">RANK(E55,E:E)</f>
        <v>19</v>
      </c>
      <c r="H55" s="1" t="n">
        <f aca="false">RANK(F55,F:F)</f>
        <v>36</v>
      </c>
      <c r="I55" s="1" t="n">
        <f aca="false">ABS(F55-E55)</f>
        <v>2.41140901854218</v>
      </c>
      <c r="J55" s="1" t="n">
        <f aca="false">I55^2</f>
        <v>5.81489345470654</v>
      </c>
    </row>
    <row r="56" customFormat="false" ht="15" hidden="false" customHeight="false" outlineLevel="0" collapsed="false">
      <c r="A56" s="1" t="str">
        <f aca="false">INDEX(paste_data_here!A:A,(ROW()-2)*5+6)</f>
        <v>OCC(F)F</v>
      </c>
      <c r="B56" s="1" t="n">
        <f aca="false">INDEX(paste_data_here!B:B,(ROW()-2)*5+6)</f>
        <v>-0.8868681</v>
      </c>
      <c r="C56" s="1" t="n">
        <f aca="false">INDEX(paste_data_here!C:C,(ROW()-2)*5+6)</f>
        <v>-1.5090669</v>
      </c>
      <c r="D56" s="1" t="n">
        <f aca="false">INDEX(paste_data_here!D:D,(ROW()-2)*5+6)</f>
        <v>2.02356357135104</v>
      </c>
      <c r="E56" s="1" t="n">
        <f aca="false">INDEX(paste_data_here!E:E,(ROW()-2)*5+6)</f>
        <v>0.041141943</v>
      </c>
      <c r="F56" s="1" t="n">
        <f aca="false">INDEX(paste_data_here!F:F,(ROW()-2)*5+6)</f>
        <v>-5.01846416167353</v>
      </c>
      <c r="G56" s="1" t="n">
        <f aca="false">RANK(E56,E:E)</f>
        <v>11</v>
      </c>
      <c r="H56" s="1" t="n">
        <f aca="false">RANK(F56,F:F)</f>
        <v>50</v>
      </c>
      <c r="I56" s="1" t="n">
        <f aca="false">ABS(F56-E56)</f>
        <v>5.05960610467353</v>
      </c>
      <c r="J56" s="1" t="n">
        <f aca="false">I56^2</f>
        <v>25.5996139344497</v>
      </c>
    </row>
    <row r="57" customFormat="false" ht="15" hidden="false" customHeight="false" outlineLevel="0" collapsed="false">
      <c r="A57" s="1"/>
      <c r="B57" s="1"/>
      <c r="C57" s="1"/>
      <c r="D57" s="1"/>
      <c r="E57" s="1"/>
      <c r="F57" s="1"/>
      <c r="G57" s="1"/>
      <c r="H57" s="1"/>
      <c r="I57" s="1"/>
      <c r="J57" s="1"/>
    </row>
    <row r="58" customFormat="false" ht="15" hidden="false" customHeight="false" outlineLevel="0" collapsed="false">
      <c r="A58" s="1"/>
      <c r="B58" s="1"/>
      <c r="C58" s="1"/>
      <c r="D58" s="1"/>
      <c r="E58" s="1"/>
      <c r="F58" s="1"/>
      <c r="G58" s="1"/>
      <c r="H58" s="1"/>
      <c r="I58" s="1"/>
      <c r="J58" s="1"/>
    </row>
    <row r="59" customFormat="false" ht="15" hidden="false" customHeight="false" outlineLevel="0" collapsed="false">
      <c r="A59" s="1"/>
      <c r="B59" s="1"/>
      <c r="C59" s="1"/>
      <c r="D59" s="1"/>
      <c r="E59" s="1"/>
      <c r="F59" s="1"/>
      <c r="G59" s="1"/>
      <c r="H59" s="1"/>
      <c r="I59" s="1"/>
      <c r="J59" s="1"/>
    </row>
    <row r="60" customFormat="false" ht="15" hidden="false" customHeight="false" outlineLevel="0" collapsed="false">
      <c r="A60" s="1"/>
      <c r="B60" s="1"/>
      <c r="C60" s="1"/>
      <c r="D60" s="1"/>
      <c r="E60" s="1"/>
      <c r="F60" s="1"/>
      <c r="G60" s="1"/>
      <c r="H60" s="1"/>
      <c r="I60" s="1"/>
      <c r="J60" s="1"/>
    </row>
    <row r="61" customFormat="false" ht="15" hidden="false" customHeight="false" outlineLevel="0" collapsed="false">
      <c r="A61" s="1"/>
      <c r="B61" s="1"/>
      <c r="C61" s="1"/>
      <c r="D61" s="1"/>
      <c r="E61" s="1"/>
      <c r="F61" s="1"/>
      <c r="G61" s="1"/>
      <c r="H61" s="1"/>
      <c r="I61" s="1"/>
      <c r="J61" s="1"/>
    </row>
    <row r="62" customFormat="false" ht="15" hidden="false" customHeight="false" outlineLevel="0" collapsed="false">
      <c r="A62" s="1"/>
      <c r="B62" s="1"/>
      <c r="C62" s="1"/>
      <c r="D62" s="1"/>
      <c r="E62" s="1"/>
      <c r="F62" s="1"/>
      <c r="G62" s="1"/>
      <c r="H62" s="1"/>
      <c r="I62" s="1"/>
      <c r="J62" s="1"/>
    </row>
    <row r="63" customFormat="false" ht="15" hidden="false" customHeight="false" outlineLevel="0" collapsed="false">
      <c r="A63" s="1"/>
      <c r="B63" s="1"/>
      <c r="C63" s="1"/>
      <c r="D63" s="1"/>
      <c r="E63" s="1"/>
      <c r="F63" s="1"/>
      <c r="G63" s="1"/>
      <c r="H63" s="1"/>
      <c r="I63" s="1"/>
      <c r="J63" s="1"/>
    </row>
    <row r="64" customFormat="false" ht="15" hidden="false" customHeight="false" outlineLevel="0" collapsed="false">
      <c r="A64" s="1"/>
      <c r="B64" s="1"/>
      <c r="C64" s="1"/>
      <c r="D64" s="1"/>
      <c r="E64" s="1"/>
      <c r="F64" s="1"/>
      <c r="G64" s="1"/>
      <c r="H64" s="1"/>
      <c r="I64" s="1"/>
      <c r="J64" s="1"/>
    </row>
    <row r="65" customFormat="false" ht="15" hidden="false" customHeight="false" outlineLevel="0" collapsed="false">
      <c r="A65" s="1"/>
      <c r="B65" s="1"/>
      <c r="C65" s="1"/>
      <c r="D65" s="1"/>
      <c r="E65" s="1"/>
      <c r="F65" s="1"/>
      <c r="G65" s="1"/>
      <c r="H65" s="1"/>
      <c r="I65" s="1"/>
      <c r="J65" s="1"/>
    </row>
    <row r="66" customFormat="false" ht="15" hidden="false" customHeight="false" outlineLevel="0" collapsed="false">
      <c r="A66" s="1"/>
      <c r="B66" s="1"/>
      <c r="C66" s="1"/>
      <c r="D66" s="1"/>
      <c r="E66" s="1"/>
      <c r="F66" s="1"/>
      <c r="G66" s="1"/>
      <c r="H66" s="1"/>
      <c r="I66" s="1"/>
      <c r="J66" s="1"/>
    </row>
    <row r="67" customFormat="false" ht="15" hidden="false" customHeight="false" outlineLevel="0" collapsed="false">
      <c r="A67" s="1"/>
      <c r="B67" s="1"/>
      <c r="C67" s="1"/>
      <c r="D67" s="1"/>
      <c r="E67" s="1"/>
      <c r="F67" s="1"/>
      <c r="G67" s="1"/>
      <c r="H67" s="1"/>
      <c r="I67" s="1"/>
      <c r="J67" s="1"/>
    </row>
    <row r="68" customFormat="false" ht="15" hidden="false" customHeight="false" outlineLevel="0" collapsed="false">
      <c r="A68" s="1"/>
      <c r="B68" s="1"/>
      <c r="C68" s="1"/>
      <c r="D68" s="1"/>
      <c r="E68" s="1"/>
      <c r="F68" s="1"/>
      <c r="G68" s="1"/>
      <c r="H68" s="1"/>
      <c r="I68" s="1"/>
      <c r="J68" s="1"/>
    </row>
    <row r="69" customFormat="false" ht="15" hidden="false" customHeight="false" outlineLevel="0" collapsed="false">
      <c r="A69" s="1"/>
      <c r="B69" s="1"/>
      <c r="C69" s="1"/>
      <c r="D69" s="1"/>
      <c r="E69" s="1"/>
      <c r="F69" s="1"/>
      <c r="G69" s="1"/>
      <c r="H69" s="1"/>
      <c r="I69" s="1"/>
      <c r="J69" s="1"/>
    </row>
    <row r="70" customFormat="false" ht="15" hidden="false" customHeight="false" outlineLevel="0" collapsed="false">
      <c r="A70" s="1"/>
      <c r="B70" s="1"/>
      <c r="C70" s="1"/>
      <c r="D70" s="1"/>
      <c r="E70" s="1"/>
      <c r="F70" s="1"/>
      <c r="G70" s="1"/>
      <c r="H70" s="1"/>
      <c r="I70" s="1"/>
      <c r="J70" s="1"/>
    </row>
    <row r="71" customFormat="false" ht="15" hidden="false" customHeight="false" outlineLevel="0" collapsed="false">
      <c r="A71" s="1"/>
      <c r="B71" s="1"/>
      <c r="C71" s="1"/>
      <c r="D71" s="1"/>
      <c r="E71" s="1"/>
      <c r="F71" s="1"/>
      <c r="G71" s="1"/>
      <c r="H71" s="1"/>
      <c r="I71" s="1"/>
      <c r="J71" s="1"/>
    </row>
    <row r="72" customFormat="false" ht="15" hidden="false" customHeight="false" outlineLevel="0" collapsed="false">
      <c r="A72" s="1"/>
      <c r="B72" s="1"/>
      <c r="C72" s="1"/>
      <c r="D72" s="1"/>
      <c r="E72" s="1"/>
      <c r="F72" s="1"/>
      <c r="G72" s="1"/>
      <c r="H72" s="1"/>
      <c r="I72" s="1"/>
      <c r="J72" s="1"/>
    </row>
    <row r="73" customFormat="false" ht="15" hidden="false" customHeight="false" outlineLevel="0" collapsed="false">
      <c r="A73" s="1"/>
      <c r="B73" s="1"/>
      <c r="C73" s="1"/>
      <c r="D73" s="1"/>
      <c r="E73" s="1"/>
      <c r="F73" s="1"/>
      <c r="G73" s="1"/>
      <c r="H73" s="1"/>
      <c r="I73" s="1"/>
      <c r="J73" s="1"/>
    </row>
    <row r="74" customFormat="false" ht="15" hidden="false" customHeight="false" outlineLevel="0" collapsed="false">
      <c r="A74" s="1"/>
      <c r="B74" s="1"/>
      <c r="C74" s="1"/>
      <c r="D74" s="1"/>
      <c r="E74" s="1"/>
      <c r="F74" s="1"/>
      <c r="G74" s="1"/>
      <c r="H74" s="1"/>
      <c r="I74" s="1"/>
      <c r="J74" s="1"/>
    </row>
    <row r="75" customFormat="false" ht="15" hidden="false" customHeight="false" outlineLevel="0" collapsed="false">
      <c r="A75" s="1"/>
      <c r="B75" s="1"/>
      <c r="C75" s="1"/>
      <c r="D75" s="1"/>
      <c r="E75" s="1"/>
      <c r="F75" s="1"/>
      <c r="G75" s="1"/>
      <c r="H75" s="1"/>
      <c r="I75" s="1"/>
      <c r="J75" s="1"/>
    </row>
    <row r="76" customFormat="false" ht="15" hidden="false" customHeight="false" outlineLevel="0" collapsed="false">
      <c r="A76" s="1"/>
      <c r="B76" s="1"/>
      <c r="C76" s="1"/>
      <c r="D76" s="1"/>
      <c r="E76" s="1"/>
      <c r="F76" s="1"/>
      <c r="G76" s="1"/>
      <c r="H76" s="1"/>
      <c r="I76" s="1"/>
      <c r="J76" s="1"/>
    </row>
    <row r="77" customFormat="false" ht="15" hidden="false" customHeight="false" outlineLevel="0" collapsed="false">
      <c r="A77" s="1"/>
      <c r="B77" s="1"/>
      <c r="C77" s="1"/>
      <c r="D77" s="1"/>
      <c r="E77" s="1"/>
      <c r="F77" s="1"/>
      <c r="G77" s="1"/>
      <c r="H77" s="1"/>
      <c r="I77" s="1"/>
      <c r="J77" s="1"/>
    </row>
    <row r="78" customFormat="false" ht="15" hidden="false" customHeight="false" outlineLevel="0" collapsed="false">
      <c r="A78" s="1"/>
      <c r="B78" s="1"/>
      <c r="C78" s="1"/>
      <c r="D78" s="1"/>
      <c r="E78" s="1"/>
      <c r="F78" s="1"/>
      <c r="G78" s="1"/>
      <c r="H78" s="1"/>
      <c r="I78" s="1"/>
      <c r="J78" s="1"/>
    </row>
    <row r="79" customFormat="false" ht="15" hidden="false" customHeight="false" outlineLevel="0" collapsed="false">
      <c r="A79" s="1"/>
      <c r="B79" s="1"/>
      <c r="C79" s="1"/>
      <c r="D79" s="1"/>
      <c r="E79" s="1"/>
      <c r="F79" s="1"/>
      <c r="G79" s="1"/>
      <c r="H79" s="1"/>
      <c r="I79" s="1"/>
      <c r="J79" s="1"/>
    </row>
    <row r="80" customFormat="false" ht="15" hidden="false" customHeight="false" outlineLevel="0" collapsed="false">
      <c r="A80" s="1"/>
      <c r="B80" s="1"/>
      <c r="C80" s="1"/>
      <c r="D80" s="1"/>
      <c r="E80" s="1"/>
      <c r="F80" s="1"/>
      <c r="G80" s="1"/>
      <c r="H80" s="1"/>
      <c r="I80" s="1"/>
      <c r="J80" s="1"/>
    </row>
    <row r="81" customFormat="false" ht="15" hidden="false" customHeight="false" outlineLevel="0" collapsed="false">
      <c r="A81" s="1"/>
      <c r="B81" s="1"/>
      <c r="C81" s="1"/>
      <c r="D81" s="1"/>
      <c r="E81" s="1"/>
      <c r="F81" s="1"/>
      <c r="G81" s="1"/>
      <c r="H81" s="1"/>
      <c r="I81" s="1"/>
      <c r="J81" s="1"/>
    </row>
    <row r="82" customFormat="false" ht="15" hidden="false" customHeight="false" outlineLevel="0" collapsed="false">
      <c r="A82" s="1"/>
      <c r="B82" s="1"/>
      <c r="C82" s="1"/>
      <c r="D82" s="1"/>
      <c r="E82" s="1"/>
      <c r="F82" s="1"/>
      <c r="G82" s="1"/>
      <c r="H82" s="1"/>
      <c r="I82" s="1"/>
      <c r="J82" s="1"/>
    </row>
    <row r="83" customFormat="false" ht="15" hidden="false" customHeight="false" outlineLevel="0" collapsed="false">
      <c r="A83" s="1"/>
      <c r="B83" s="1"/>
      <c r="C83" s="1"/>
      <c r="D83" s="1"/>
      <c r="E83" s="1"/>
      <c r="F83" s="1"/>
      <c r="G83" s="1"/>
      <c r="H83" s="1"/>
      <c r="I83" s="1"/>
      <c r="J83" s="1"/>
    </row>
    <row r="84" customFormat="false" ht="15" hidden="false" customHeight="false" outlineLevel="0" collapsed="false">
      <c r="A84" s="1"/>
      <c r="B84" s="1"/>
      <c r="C84" s="1"/>
      <c r="D84" s="1"/>
      <c r="E84" s="1"/>
      <c r="F84" s="1"/>
      <c r="G84" s="1"/>
      <c r="H84" s="1"/>
      <c r="I84" s="1"/>
      <c r="J84" s="1"/>
    </row>
    <row r="85" customFormat="false" ht="15" hidden="false" customHeight="false" outlineLevel="0" collapsed="false">
      <c r="A85" s="1"/>
      <c r="B85" s="1"/>
      <c r="C85" s="1"/>
      <c r="D85" s="1"/>
      <c r="E85" s="1"/>
      <c r="F85" s="1"/>
      <c r="G85" s="1"/>
      <c r="H85" s="1"/>
      <c r="I85" s="1"/>
      <c r="J85" s="1"/>
    </row>
    <row r="86" customFormat="false" ht="15" hidden="false" customHeight="false" outlineLevel="0" collapsed="false">
      <c r="A86" s="1"/>
      <c r="B86" s="1"/>
      <c r="C86" s="1"/>
      <c r="D86" s="1"/>
      <c r="E86" s="1"/>
      <c r="F86" s="1"/>
      <c r="G86" s="1"/>
      <c r="H86" s="1"/>
      <c r="I86" s="1"/>
      <c r="J86" s="1"/>
    </row>
    <row r="87" customFormat="false" ht="15" hidden="false" customHeight="false" outlineLevel="0" collapsed="false">
      <c r="A87" s="1"/>
      <c r="B87" s="1"/>
      <c r="C87" s="1"/>
      <c r="D87" s="1"/>
      <c r="E87" s="1"/>
      <c r="F87" s="1"/>
      <c r="G87" s="1"/>
      <c r="H87" s="1"/>
      <c r="I87" s="1"/>
      <c r="J87" s="1"/>
    </row>
    <row r="88" customFormat="false" ht="15" hidden="false" customHeight="false" outlineLevel="0" collapsed="false">
      <c r="A88" s="1"/>
      <c r="B88" s="1"/>
      <c r="C88" s="1"/>
      <c r="D88" s="1"/>
      <c r="E88" s="1"/>
      <c r="F88" s="1"/>
      <c r="G88" s="1"/>
      <c r="H88" s="1"/>
      <c r="I88" s="1"/>
      <c r="J88" s="1"/>
    </row>
    <row r="89" customFormat="false" ht="15" hidden="false" customHeight="false" outlineLevel="0" collapsed="false">
      <c r="A89" s="1"/>
      <c r="B89" s="1"/>
      <c r="C89" s="1"/>
      <c r="D89" s="1"/>
      <c r="E89" s="1"/>
      <c r="F89" s="1"/>
      <c r="G89" s="1"/>
      <c r="H89" s="1"/>
      <c r="I89" s="1"/>
      <c r="J89" s="1"/>
    </row>
    <row r="90" customFormat="false" ht="15" hidden="false" customHeight="false" outlineLevel="0" collapsed="false">
      <c r="A90" s="1"/>
      <c r="B90" s="1"/>
      <c r="C90" s="1"/>
      <c r="D90" s="1"/>
      <c r="E90" s="1"/>
      <c r="F90" s="1"/>
      <c r="G90" s="1"/>
      <c r="H90" s="1"/>
      <c r="I90" s="1"/>
      <c r="J90" s="1"/>
    </row>
    <row r="91" customFormat="false" ht="15" hidden="false" customHeight="false" outlineLevel="0" collapsed="false">
      <c r="A91" s="1"/>
      <c r="B91" s="1"/>
      <c r="C91" s="1"/>
      <c r="D91" s="1"/>
      <c r="E91" s="1"/>
      <c r="F91" s="1"/>
      <c r="G91" s="1"/>
      <c r="H91" s="1"/>
      <c r="I91" s="1"/>
      <c r="J91" s="1"/>
    </row>
    <row r="92" customFormat="false" ht="15" hidden="false" customHeight="false" outlineLevel="0" collapsed="false">
      <c r="A92" s="1"/>
      <c r="B92" s="1"/>
      <c r="C92" s="1"/>
      <c r="D92" s="1"/>
      <c r="E92" s="1"/>
      <c r="F92" s="1"/>
      <c r="G92" s="1"/>
      <c r="H92" s="1"/>
      <c r="I92" s="1"/>
      <c r="J92" s="1"/>
    </row>
    <row r="93" customFormat="false" ht="15" hidden="false" customHeight="false" outlineLevel="0" collapsed="false">
      <c r="A93" s="1"/>
      <c r="B93" s="1"/>
      <c r="C93" s="1"/>
      <c r="D93" s="1"/>
      <c r="E93" s="1"/>
      <c r="F93" s="1"/>
      <c r="G93" s="1"/>
      <c r="H93" s="1"/>
      <c r="I93" s="1"/>
      <c r="J93" s="1"/>
    </row>
    <row r="94" customFormat="false" ht="15" hidden="false" customHeight="false" outlineLevel="0" collapsed="false">
      <c r="A94" s="1"/>
      <c r="B94" s="1"/>
      <c r="C94" s="1"/>
      <c r="D94" s="1"/>
      <c r="E94" s="1"/>
      <c r="F94" s="1"/>
      <c r="G94" s="1"/>
      <c r="H94" s="1"/>
      <c r="I94" s="1"/>
      <c r="J94" s="1"/>
    </row>
    <row r="95" customFormat="false" ht="15" hidden="false" customHeight="false" outlineLevel="0" collapsed="false">
      <c r="A95" s="1"/>
      <c r="B95" s="1"/>
      <c r="C95" s="1"/>
      <c r="D95" s="1"/>
      <c r="E95" s="1"/>
      <c r="F95" s="1"/>
      <c r="G95" s="1"/>
      <c r="H95" s="1"/>
      <c r="I95" s="1"/>
      <c r="J95" s="1"/>
    </row>
    <row r="96" customFormat="false" ht="15" hidden="false" customHeight="false" outlineLevel="0" collapsed="false">
      <c r="A96" s="1"/>
      <c r="B96" s="1"/>
      <c r="C96" s="1"/>
      <c r="D96" s="1"/>
      <c r="E96" s="1"/>
      <c r="F96" s="1"/>
      <c r="G96" s="1"/>
      <c r="H96" s="1"/>
      <c r="I96" s="1"/>
      <c r="J96" s="1"/>
    </row>
    <row r="97" customFormat="false" ht="15" hidden="false" customHeight="false" outlineLevel="0" collapsed="false">
      <c r="A97" s="1"/>
      <c r="B97" s="1"/>
      <c r="C97" s="1"/>
      <c r="D97" s="1"/>
      <c r="E97" s="1"/>
      <c r="F97" s="1"/>
      <c r="G97" s="1"/>
      <c r="H97" s="1"/>
      <c r="I97" s="1"/>
      <c r="J97" s="1"/>
    </row>
    <row r="98" customFormat="false" ht="15" hidden="false" customHeight="false" outlineLevel="0" collapsed="false">
      <c r="A98" s="1"/>
      <c r="B98" s="1"/>
      <c r="C98" s="1"/>
      <c r="D98" s="1"/>
      <c r="E98" s="1"/>
      <c r="F98" s="1"/>
      <c r="G98" s="1"/>
      <c r="H98" s="1"/>
      <c r="I98" s="1"/>
      <c r="J98" s="1"/>
    </row>
    <row r="99" customFormat="false" ht="15" hidden="false" customHeight="false" outlineLevel="0" collapsed="false">
      <c r="A99" s="1"/>
      <c r="B99" s="1"/>
      <c r="C99" s="1"/>
      <c r="D99" s="1"/>
      <c r="E99" s="1"/>
      <c r="F99" s="1"/>
      <c r="G99" s="1"/>
      <c r="H99" s="1"/>
      <c r="I99" s="1"/>
      <c r="J99" s="1"/>
    </row>
    <row r="100" customFormat="false" ht="15" hidden="false" customHeight="false" outlineLevel="0" collapsed="false">
      <c r="A100" s="1"/>
      <c r="B100" s="1"/>
      <c r="C100" s="1"/>
      <c r="D100" s="1"/>
      <c r="E100" s="1"/>
      <c r="F100" s="1"/>
      <c r="G100" s="1"/>
      <c r="H100" s="1"/>
      <c r="I100" s="1"/>
      <c r="J100" s="1"/>
    </row>
    <row r="101" customFormat="false" ht="15" hidden="false" customHeight="false" outlineLevel="0" collapsed="false">
      <c r="A101" s="1"/>
      <c r="B101" s="1"/>
      <c r="C101" s="1"/>
      <c r="D101" s="1"/>
      <c r="E101" s="1"/>
      <c r="F101" s="1"/>
      <c r="G101" s="1"/>
      <c r="H101" s="1"/>
      <c r="I101" s="1"/>
      <c r="J101" s="1"/>
    </row>
    <row r="102" customFormat="false" ht="15" hidden="false" customHeight="false" outlineLevel="0" collapsed="false">
      <c r="A102" s="1"/>
      <c r="B102" s="1"/>
      <c r="C102" s="1"/>
      <c r="D102" s="1"/>
      <c r="E102" s="1"/>
      <c r="F102" s="1"/>
      <c r="G102" s="1"/>
      <c r="H102" s="1"/>
      <c r="I102" s="1"/>
      <c r="J102" s="1"/>
    </row>
    <row r="103" customFormat="false" ht="15" hidden="false" customHeight="false" outlineLevel="0" collapsed="false">
      <c r="A103" s="1"/>
      <c r="B103" s="1"/>
      <c r="C103" s="1"/>
      <c r="D103" s="1"/>
      <c r="E103" s="1"/>
      <c r="F103" s="1"/>
      <c r="G103" s="1"/>
      <c r="H103" s="1"/>
      <c r="I103" s="1"/>
      <c r="J103" s="1"/>
    </row>
    <row r="104" customFormat="false" ht="15" hidden="false" customHeight="false" outlineLevel="0" collapsed="false">
      <c r="A104" s="1"/>
      <c r="B104" s="1"/>
      <c r="C104" s="1"/>
      <c r="D104" s="1"/>
      <c r="E104" s="1"/>
      <c r="F104" s="1"/>
      <c r="G104" s="1"/>
      <c r="H104" s="1"/>
      <c r="I104" s="1"/>
      <c r="J104" s="1"/>
    </row>
    <row r="105" customFormat="false" ht="15" hidden="false" customHeight="false" outlineLevel="0" collapsed="false">
      <c r="A105" s="1"/>
      <c r="B105" s="1"/>
      <c r="C105" s="1"/>
      <c r="D105" s="1"/>
      <c r="E105" s="1"/>
      <c r="F105" s="1"/>
      <c r="G105" s="1"/>
      <c r="H105" s="1"/>
      <c r="I105" s="1"/>
      <c r="J105" s="1"/>
    </row>
    <row r="106" customFormat="false" ht="15" hidden="false" customHeight="false" outlineLevel="0" collapsed="false">
      <c r="A106" s="1"/>
      <c r="B106" s="1"/>
      <c r="C106" s="1"/>
      <c r="D106" s="1"/>
      <c r="E106" s="1"/>
      <c r="F106" s="1"/>
      <c r="G106" s="1"/>
      <c r="H106" s="1"/>
      <c r="I106" s="1"/>
      <c r="J106" s="1"/>
    </row>
    <row r="107" customFormat="false" ht="15" hidden="false" customHeight="false" outlineLevel="0" collapsed="false">
      <c r="A107" s="1"/>
      <c r="B107" s="1"/>
      <c r="C107" s="1"/>
      <c r="D107" s="1"/>
      <c r="E107" s="1"/>
      <c r="F107" s="1"/>
      <c r="G107" s="1"/>
      <c r="H107" s="1"/>
      <c r="I107" s="1"/>
      <c r="J107" s="1"/>
    </row>
    <row r="108" customFormat="false" ht="15" hidden="false" customHeight="false" outlineLevel="0" collapsed="false">
      <c r="A108" s="1"/>
      <c r="B108" s="1"/>
      <c r="C108" s="1"/>
      <c r="D108" s="1"/>
      <c r="E108" s="1"/>
      <c r="F108" s="1"/>
      <c r="G108" s="1"/>
      <c r="H108" s="1"/>
      <c r="I108" s="1"/>
      <c r="J108" s="1"/>
    </row>
    <row r="109" customFormat="false" ht="15" hidden="false" customHeight="false" outlineLevel="0" collapsed="false">
      <c r="A109" s="1"/>
      <c r="B109" s="1"/>
      <c r="C109" s="1"/>
      <c r="D109" s="1"/>
      <c r="E109" s="1"/>
      <c r="F109" s="1"/>
      <c r="G109" s="1"/>
      <c r="H109" s="1"/>
      <c r="I109" s="1"/>
      <c r="J109" s="1"/>
    </row>
    <row r="110" customFormat="false" ht="15" hidden="false" customHeight="false" outlineLevel="0" collapsed="false">
      <c r="A110" s="1"/>
      <c r="B110" s="1"/>
      <c r="C110" s="1"/>
      <c r="D110" s="1"/>
      <c r="E110" s="1"/>
      <c r="F110" s="1"/>
      <c r="G110" s="1"/>
      <c r="H110" s="1"/>
      <c r="I110" s="1"/>
      <c r="J110" s="1"/>
    </row>
    <row r="111" customFormat="false" ht="15" hidden="false" customHeight="false" outlineLevel="0" collapsed="false">
      <c r="A111" s="1"/>
      <c r="B111" s="1"/>
      <c r="C111" s="1"/>
      <c r="D111" s="1"/>
      <c r="E111" s="1"/>
      <c r="F111" s="1"/>
      <c r="G111" s="1"/>
      <c r="H111" s="1"/>
      <c r="I111" s="1"/>
      <c r="J111" s="1"/>
    </row>
    <row r="112" customFormat="false" ht="15" hidden="false" customHeight="false" outlineLevel="0" collapsed="false">
      <c r="A112" s="1"/>
      <c r="B112" s="1"/>
      <c r="C112" s="1"/>
      <c r="D112" s="1"/>
      <c r="E112" s="1"/>
      <c r="F112" s="1"/>
      <c r="G112" s="1"/>
      <c r="H112" s="1"/>
      <c r="I112" s="1"/>
      <c r="J112" s="1"/>
    </row>
    <row r="113" customFormat="false" ht="15" hidden="false" customHeight="false" outlineLevel="0" collapsed="false">
      <c r="A113" s="1"/>
      <c r="B113" s="1"/>
      <c r="C113" s="1"/>
      <c r="D113" s="1"/>
      <c r="E113" s="1"/>
      <c r="F113" s="1"/>
      <c r="G113" s="1"/>
      <c r="H113" s="1"/>
      <c r="I113" s="1"/>
      <c r="J113" s="1"/>
    </row>
    <row r="114" customFormat="false" ht="15" hidden="false" customHeight="false" outlineLevel="0" collapsed="false">
      <c r="A114" s="1"/>
      <c r="B114" s="1"/>
      <c r="C114" s="1"/>
      <c r="D114" s="1"/>
      <c r="E114" s="1"/>
      <c r="F114" s="1"/>
      <c r="G114" s="1"/>
      <c r="H114" s="1"/>
      <c r="I114" s="1"/>
      <c r="J114" s="1"/>
    </row>
    <row r="115" customFormat="false" ht="15" hidden="false" customHeight="false" outlineLevel="0" collapsed="false">
      <c r="A115" s="1"/>
      <c r="B115" s="1"/>
      <c r="C115" s="1"/>
      <c r="D115" s="1"/>
      <c r="E115" s="1"/>
      <c r="F115" s="1"/>
      <c r="G115" s="1"/>
      <c r="H115" s="1"/>
      <c r="I115" s="1"/>
      <c r="J115" s="1"/>
    </row>
    <row r="116" customFormat="false" ht="15" hidden="false" customHeight="false" outlineLevel="0" collapsed="false">
      <c r="A116" s="1"/>
      <c r="B116" s="1"/>
      <c r="C116" s="1"/>
      <c r="D116" s="1"/>
      <c r="E116" s="1"/>
      <c r="F116" s="1"/>
      <c r="G116" s="1"/>
      <c r="H116" s="1"/>
      <c r="I116" s="1"/>
      <c r="J116" s="1"/>
    </row>
    <row r="117" customFormat="false" ht="15" hidden="false" customHeight="false" outlineLevel="0" collapsed="false">
      <c r="A117" s="1"/>
      <c r="B117" s="1"/>
      <c r="C117" s="1"/>
      <c r="D117" s="1"/>
      <c r="E117" s="1"/>
      <c r="F117" s="1"/>
      <c r="G117" s="1"/>
      <c r="H117" s="1"/>
      <c r="I117" s="1"/>
      <c r="J117" s="1"/>
    </row>
    <row r="118" customFormat="false" ht="15" hidden="false" customHeight="false" outlineLevel="0" collapsed="false">
      <c r="A118" s="1"/>
      <c r="B118" s="1"/>
      <c r="C118" s="1"/>
      <c r="D118" s="1"/>
      <c r="E118" s="1"/>
      <c r="F118" s="1"/>
      <c r="G118" s="1"/>
      <c r="H118" s="1"/>
      <c r="I118" s="1"/>
      <c r="J118" s="1"/>
    </row>
    <row r="119" customFormat="false" ht="15" hidden="false" customHeight="false" outlineLevel="0" collapsed="false">
      <c r="A119" s="1"/>
      <c r="B119" s="1"/>
      <c r="C119" s="1"/>
      <c r="D119" s="1"/>
      <c r="E119" s="1"/>
      <c r="F119" s="1"/>
      <c r="G119" s="1"/>
      <c r="H119" s="1"/>
      <c r="I119" s="1"/>
      <c r="J119" s="1"/>
    </row>
    <row r="120" customFormat="false" ht="15" hidden="false" customHeight="false" outlineLevel="0" collapsed="false">
      <c r="A120" s="1"/>
      <c r="B120" s="1"/>
      <c r="C120" s="1"/>
      <c r="D120" s="1"/>
      <c r="E120" s="1"/>
      <c r="F120" s="1"/>
      <c r="G120" s="1"/>
      <c r="H120" s="1"/>
      <c r="I120" s="1"/>
      <c r="J120" s="1"/>
    </row>
    <row r="121" customFormat="false" ht="15" hidden="false" customHeight="false" outlineLevel="0" collapsed="false">
      <c r="A121" s="1"/>
      <c r="B121" s="1"/>
      <c r="C121" s="1"/>
      <c r="D121" s="1"/>
      <c r="E121" s="1"/>
      <c r="F121" s="1"/>
      <c r="G121" s="1"/>
      <c r="H121" s="1"/>
      <c r="I121" s="1"/>
      <c r="J121" s="1"/>
    </row>
    <row r="122" customFormat="false" ht="15" hidden="false" customHeight="false" outlineLevel="0" collapsed="false">
      <c r="A122" s="1"/>
      <c r="B122" s="1"/>
      <c r="C122" s="1"/>
      <c r="D122" s="1"/>
      <c r="E122" s="1"/>
      <c r="F122" s="1"/>
      <c r="G122" s="1"/>
      <c r="H122" s="1"/>
      <c r="I122" s="1"/>
      <c r="J122" s="1"/>
    </row>
    <row r="123" customFormat="false" ht="15" hidden="false" customHeight="false" outlineLevel="0" collapsed="false">
      <c r="A123" s="1"/>
      <c r="B123" s="1"/>
      <c r="C123" s="1"/>
      <c r="D123" s="1"/>
      <c r="E123" s="1"/>
      <c r="F123" s="1"/>
      <c r="G123" s="1"/>
      <c r="H123" s="1"/>
      <c r="I123" s="1"/>
      <c r="J123" s="1"/>
    </row>
    <row r="124" customFormat="false" ht="15" hidden="false" customHeight="false" outlineLevel="0" collapsed="false">
      <c r="A124" s="1"/>
      <c r="B124" s="1"/>
      <c r="C124" s="1"/>
      <c r="D124" s="1"/>
      <c r="E124" s="1"/>
      <c r="F124" s="1"/>
      <c r="G124" s="1"/>
      <c r="H124" s="1"/>
      <c r="I124" s="1"/>
      <c r="J124" s="1"/>
    </row>
    <row r="125" customFormat="false" ht="15" hidden="false" customHeight="false" outlineLevel="0" collapsed="false">
      <c r="A125" s="1"/>
      <c r="B125" s="1"/>
      <c r="C125" s="1"/>
      <c r="D125" s="1"/>
      <c r="E125" s="1"/>
      <c r="F125" s="1"/>
      <c r="G125" s="1"/>
      <c r="H125" s="1"/>
      <c r="I125" s="1"/>
      <c r="J125" s="1"/>
    </row>
    <row r="126" customFormat="false" ht="15" hidden="false" customHeight="false" outlineLevel="0" collapsed="false">
      <c r="A126" s="1"/>
      <c r="B126" s="1"/>
      <c r="C126" s="1"/>
      <c r="D126" s="1"/>
      <c r="E126" s="1"/>
      <c r="F126" s="1"/>
      <c r="G126" s="1"/>
      <c r="H126" s="1"/>
      <c r="I126" s="1"/>
      <c r="J126" s="1"/>
    </row>
    <row r="127" customFormat="false" ht="15" hidden="false" customHeight="false" outlineLevel="0" collapsed="false">
      <c r="A127" s="1"/>
      <c r="B127" s="1"/>
      <c r="C127" s="1"/>
      <c r="D127" s="1"/>
      <c r="E127" s="1"/>
      <c r="F127" s="1"/>
      <c r="G127" s="1"/>
      <c r="H127" s="1"/>
      <c r="I127" s="1"/>
      <c r="J127" s="1"/>
    </row>
    <row r="128" customFormat="false" ht="15" hidden="false" customHeight="false" outlineLevel="0" collapsed="false">
      <c r="A128" s="1"/>
      <c r="B128" s="1"/>
      <c r="C128" s="1"/>
      <c r="D128" s="1"/>
      <c r="E128" s="1"/>
      <c r="F128" s="1"/>
      <c r="G128" s="1"/>
      <c r="H128" s="1"/>
      <c r="I128" s="1"/>
      <c r="J128" s="1"/>
    </row>
    <row r="129" customFormat="false" ht="15" hidden="false" customHeight="false" outlineLevel="0" collapsed="false">
      <c r="A129" s="1"/>
      <c r="B129" s="1"/>
      <c r="C129" s="1"/>
      <c r="D129" s="1"/>
      <c r="E129" s="1"/>
      <c r="F129" s="1"/>
      <c r="G129" s="1"/>
      <c r="H129" s="1"/>
      <c r="I129" s="1"/>
      <c r="J129" s="1"/>
    </row>
    <row r="130" customFormat="false" ht="15" hidden="false" customHeight="false" outlineLevel="0" collapsed="false">
      <c r="A130" s="1"/>
      <c r="B130" s="1"/>
      <c r="C130" s="1"/>
      <c r="D130" s="1"/>
      <c r="E130" s="1"/>
      <c r="F130" s="1"/>
      <c r="G130" s="1"/>
      <c r="H130" s="1"/>
      <c r="I130" s="1"/>
      <c r="J130" s="1"/>
    </row>
    <row r="131" customFormat="false" ht="15" hidden="false" customHeight="false" outlineLevel="0" collapsed="false">
      <c r="A131" s="1"/>
      <c r="B131" s="1"/>
      <c r="C131" s="1"/>
      <c r="D131" s="1"/>
      <c r="E131" s="1"/>
      <c r="F131" s="1"/>
      <c r="G131" s="1"/>
      <c r="H131" s="1"/>
      <c r="I131" s="1"/>
      <c r="J131" s="1"/>
    </row>
    <row r="132" customFormat="false" ht="15" hidden="false" customHeight="false" outlineLevel="0" collapsed="false">
      <c r="A132" s="1"/>
      <c r="B132" s="1"/>
      <c r="C132" s="1"/>
      <c r="D132" s="1"/>
      <c r="E132" s="1"/>
      <c r="F132" s="1"/>
      <c r="G132" s="1"/>
      <c r="H132" s="1"/>
      <c r="I132" s="1"/>
      <c r="J132" s="1"/>
    </row>
    <row r="133" customFormat="false" ht="15" hidden="false" customHeight="false" outlineLevel="0" collapsed="false">
      <c r="A133" s="1"/>
      <c r="B133" s="1"/>
      <c r="C133" s="1"/>
      <c r="D133" s="1"/>
      <c r="E133" s="1"/>
      <c r="F133" s="1"/>
      <c r="G133" s="1"/>
      <c r="H133" s="1"/>
      <c r="I133" s="1"/>
      <c r="J133" s="1"/>
    </row>
    <row r="134" customFormat="false" ht="15" hidden="false" customHeight="false" outlineLevel="0" collapsed="false">
      <c r="A134" s="1"/>
      <c r="B134" s="1"/>
      <c r="C134" s="1"/>
      <c r="D134" s="1"/>
      <c r="E134" s="1"/>
      <c r="F134" s="1"/>
      <c r="G134" s="1"/>
      <c r="H134" s="1"/>
      <c r="I134" s="1"/>
      <c r="J134" s="1"/>
    </row>
    <row r="135" customFormat="false" ht="15" hidden="false" customHeight="false" outlineLevel="0" collapsed="false">
      <c r="A135" s="1"/>
      <c r="B135" s="1"/>
      <c r="C135" s="1"/>
      <c r="D135" s="1"/>
      <c r="E135" s="1"/>
      <c r="F135" s="1"/>
      <c r="G135" s="1"/>
      <c r="H135" s="1"/>
      <c r="I135" s="1"/>
      <c r="J135" s="1"/>
    </row>
    <row r="136" customFormat="false" ht="15" hidden="false" customHeight="false" outlineLevel="0" collapsed="false">
      <c r="A136" s="1"/>
      <c r="B136" s="1"/>
      <c r="C136" s="1"/>
      <c r="D136" s="1"/>
      <c r="E136" s="1"/>
      <c r="F136" s="1"/>
      <c r="G136" s="1"/>
      <c r="H136" s="1"/>
      <c r="I136" s="1"/>
      <c r="J136" s="1"/>
    </row>
    <row r="137" customFormat="false" ht="15" hidden="false" customHeight="false" outlineLevel="0" collapsed="false">
      <c r="A137" s="1"/>
      <c r="B137" s="1"/>
      <c r="C137" s="1"/>
      <c r="D137" s="1"/>
      <c r="E137" s="1"/>
      <c r="F137" s="1"/>
      <c r="G137" s="1"/>
      <c r="H137" s="1"/>
      <c r="I137" s="1"/>
      <c r="J137" s="1"/>
    </row>
    <row r="138" customFormat="false" ht="15" hidden="false" customHeight="false" outlineLevel="0" collapsed="false">
      <c r="A138" s="1"/>
      <c r="B138" s="1"/>
      <c r="C138" s="1"/>
      <c r="D138" s="1"/>
      <c r="E138" s="1"/>
      <c r="F138" s="1"/>
      <c r="G138" s="1"/>
      <c r="H138" s="1"/>
      <c r="I138" s="1"/>
      <c r="J138" s="1"/>
    </row>
    <row r="139" customFormat="false" ht="15" hidden="false" customHeight="false" outlineLevel="0" collapsed="false">
      <c r="A139" s="1"/>
      <c r="B139" s="1"/>
      <c r="C139" s="1"/>
      <c r="D139" s="1"/>
      <c r="E139" s="1"/>
      <c r="F139" s="1"/>
      <c r="G139" s="1"/>
      <c r="H139" s="1"/>
      <c r="I139" s="1"/>
      <c r="J139" s="1"/>
    </row>
    <row r="140" customFormat="false" ht="15" hidden="false" customHeight="false" outlineLevel="0" collapsed="false">
      <c r="A140" s="1"/>
      <c r="B140" s="1"/>
      <c r="C140" s="1"/>
      <c r="D140" s="1"/>
      <c r="E140" s="1"/>
      <c r="F140" s="1"/>
      <c r="G140" s="1"/>
      <c r="H140" s="1"/>
      <c r="I140" s="1"/>
      <c r="J140" s="1"/>
    </row>
    <row r="141" customFormat="false" ht="15" hidden="false" customHeight="false" outlineLevel="0" collapsed="false">
      <c r="A141" s="1"/>
      <c r="B141" s="1"/>
      <c r="C141" s="1"/>
      <c r="D141" s="1"/>
      <c r="E141" s="1"/>
      <c r="F141" s="1"/>
      <c r="G141" s="1"/>
      <c r="H141" s="1"/>
      <c r="I141" s="1"/>
      <c r="J141" s="1"/>
    </row>
    <row r="142" customFormat="false" ht="15" hidden="false" customHeight="false" outlineLevel="0" collapsed="false">
      <c r="A142" s="1"/>
      <c r="B142" s="1"/>
      <c r="C142" s="1"/>
      <c r="D142" s="1"/>
      <c r="E142" s="1"/>
      <c r="F142" s="1"/>
      <c r="G142" s="1"/>
      <c r="H142" s="1"/>
      <c r="I142" s="1"/>
      <c r="J142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4" activeCellId="0" sqref="J4"/>
    </sheetView>
  </sheetViews>
  <sheetFormatPr defaultColWidth="10.55078125" defaultRowHeight="16" zeroHeight="false" outlineLevelRow="0" outlineLevelCol="0"/>
  <cols>
    <col collapsed="false" customWidth="true" hidden="false" outlineLevel="0" max="6" min="1" style="1" width="13.66"/>
    <col collapsed="false" customWidth="true" hidden="false" outlineLevel="0" max="7" min="7" style="1" width="14.67"/>
  </cols>
  <sheetData>
    <row r="1" customFormat="false" ht="20" hidden="false" customHeight="true" outlineLevel="0" collapsed="false">
      <c r="A1" s="3" t="s">
        <v>68</v>
      </c>
      <c r="B1" s="4" t="s">
        <v>69</v>
      </c>
      <c r="C1" s="4" t="s">
        <v>70</v>
      </c>
      <c r="D1" s="4" t="s">
        <v>71</v>
      </c>
      <c r="E1" s="4" t="s">
        <v>72</v>
      </c>
      <c r="F1" s="4" t="s">
        <v>73</v>
      </c>
      <c r="G1" s="3" t="s">
        <v>74</v>
      </c>
    </row>
    <row r="2" customFormat="false" ht="40" hidden="false" customHeight="true" outlineLevel="0" collapsed="false">
      <c r="A2" s="5" t="s">
        <v>75</v>
      </c>
      <c r="B2" s="6" t="n">
        <f aca="false">CORREL(T1!E:E,T1!F:F)</f>
        <v>-0.10429207896126</v>
      </c>
      <c r="C2" s="6" t="n">
        <f aca="false">CORREL(T2!E:E,T2!F:F)</f>
        <v>-0.0530019411048333</v>
      </c>
      <c r="D2" s="6" t="n">
        <f aca="false">CORREL(T3!E:E,T3!F:F)</f>
        <v>-0.0388831218254967</v>
      </c>
      <c r="E2" s="6" t="n">
        <f aca="false">CORREL(T4!E:E,T4!F:F)</f>
        <v>-0.0844197089780535</v>
      </c>
      <c r="F2" s="6" t="n">
        <f aca="false">CORREL(T5!E:E,T5!F:F)</f>
        <v>-0.076042728303345</v>
      </c>
      <c r="G2" s="7" t="n">
        <f aca="false">AVERAGE(B2:F2)</f>
        <v>-0.0713279158345977</v>
      </c>
    </row>
    <row r="3" customFormat="false" ht="33" hidden="false" customHeight="true" outlineLevel="0" collapsed="false">
      <c r="A3" s="5" t="s">
        <v>76</v>
      </c>
      <c r="B3" s="6" t="n">
        <f aca="false">AVERAGE(T1!J:J)</f>
        <v>21.4948153875385</v>
      </c>
      <c r="C3" s="6" t="n">
        <f aca="false">AVERAGE(T2!J:J)</f>
        <v>15.722368953367</v>
      </c>
      <c r="D3" s="6" t="n">
        <f aca="false">AVERAGE(T3!J:J)</f>
        <v>12.5549738584954</v>
      </c>
      <c r="E3" s="6" t="n">
        <f aca="false">AVERAGE(T4!J:J)</f>
        <v>9.81419206469187</v>
      </c>
      <c r="F3" s="6" t="n">
        <f aca="false">AVERAGE(T5!J:J)</f>
        <v>7.16370868913599</v>
      </c>
      <c r="G3" s="7" t="n">
        <f aca="false">AVERAGE(B3:F3)</f>
        <v>13.3500117906457</v>
      </c>
    </row>
    <row r="4" customFormat="false" ht="36" hidden="false" customHeight="true" outlineLevel="0" collapsed="false">
      <c r="A4" s="5" t="s">
        <v>77</v>
      </c>
      <c r="B4" s="6" t="n">
        <f aca="false">AVERAGE(T1!I:I)</f>
        <v>4.00125414162121</v>
      </c>
      <c r="C4" s="6" t="n">
        <f aca="false">AVERAGE(T2!I:I)</f>
        <v>3.40889427034581</v>
      </c>
      <c r="D4" s="6" t="n">
        <f aca="false">AVERAGE(T3!I:I)</f>
        <v>3.00043981449784</v>
      </c>
      <c r="E4" s="6" t="n">
        <f aca="false">AVERAGE(T4!I:I)</f>
        <v>2.56630858178656</v>
      </c>
      <c r="F4" s="6" t="n">
        <f aca="false">AVERAGE(T5!I:I)</f>
        <v>2.11422749117316</v>
      </c>
      <c r="G4" s="7" t="n">
        <f aca="false">AVERAGE(B4:F4)</f>
        <v>3.01822485988492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T17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24" activeCellId="0" sqref="K24"/>
    </sheetView>
  </sheetViews>
  <sheetFormatPr defaultColWidth="9.34375" defaultRowHeight="12.8" zeroHeight="false" outlineLevelRow="0" outlineLevelCol="0"/>
  <sheetData>
    <row r="1" customFormat="false" ht="15" hidden="false" customHeight="false" outlineLevel="0" collapsed="false">
      <c r="A1" s="1" t="s">
        <v>78</v>
      </c>
      <c r="B1" s="1" t="s">
        <v>79</v>
      </c>
      <c r="C1" s="1" t="s">
        <v>80</v>
      </c>
      <c r="D1" s="1" t="s">
        <v>81</v>
      </c>
      <c r="E1" s="1" t="s">
        <v>82</v>
      </c>
      <c r="F1" s="1" t="s">
        <v>83</v>
      </c>
      <c r="G1" s="1" t="s">
        <v>84</v>
      </c>
      <c r="H1" s="1" t="s">
        <v>85</v>
      </c>
      <c r="I1" s="1" t="s">
        <v>86</v>
      </c>
      <c r="J1" s="1" t="s">
        <v>87</v>
      </c>
    </row>
    <row r="2" customFormat="false" ht="15" hidden="false" customHeight="false" outlineLevel="0" collapsed="false">
      <c r="A2" s="1" t="n">
        <f aca="false">T1!E2</f>
        <v>0.21913553</v>
      </c>
      <c r="B2" s="1" t="n">
        <f aca="false">T1!F2</f>
        <v>-1.53795306387228</v>
      </c>
      <c r="C2" s="1" t="n">
        <f aca="false">T2!E2</f>
        <v>0.15956457</v>
      </c>
      <c r="D2" s="1" t="n">
        <f aca="false">T2!F2</f>
        <v>-1.50098059604152</v>
      </c>
      <c r="E2" s="1" t="n">
        <f aca="false">T3!E2</f>
        <v>0.098939948</v>
      </c>
      <c r="F2" s="1" t="n">
        <f aca="false">T3!F2</f>
        <v>-1.4623677147343</v>
      </c>
      <c r="G2" s="1" t="n">
        <f aca="false">T4!E2</f>
        <v>-0.017146159</v>
      </c>
      <c r="H2" s="1" t="n">
        <f aca="false">T4!F2</f>
        <v>-1.3868611914461</v>
      </c>
      <c r="I2" s="1" t="n">
        <f aca="false">T5!E2</f>
        <v>-0.118783536</v>
      </c>
      <c r="J2" s="1" t="n">
        <f aca="false">T5!F2</f>
        <v>-1.31974903859716</v>
      </c>
    </row>
    <row r="3" customFormat="false" ht="15" hidden="false" customHeight="false" outlineLevel="0" collapsed="false">
      <c r="A3" s="1" t="n">
        <f aca="false">T1!E3</f>
        <v>-0.881889305</v>
      </c>
      <c r="B3" s="1" t="n">
        <f aca="false">T1!F3</f>
        <v>-7.16170105262273</v>
      </c>
      <c r="C3" s="1" t="n">
        <f aca="false">T2!E3</f>
        <v>-1.052683357</v>
      </c>
      <c r="D3" s="1" t="n">
        <f aca="false">T2!F3</f>
        <v>-6.72962258474168</v>
      </c>
      <c r="E3" s="1" t="n">
        <f aca="false">T3!E3</f>
        <v>-1.207311706</v>
      </c>
      <c r="F3" s="1" t="n">
        <f aca="false">T3!F3</f>
        <v>-6.25168370155951</v>
      </c>
      <c r="G3" s="1" t="n">
        <f aca="false">T4!E3</f>
        <v>-1.290984181</v>
      </c>
      <c r="H3" s="1" t="n">
        <f aca="false">T4!F3</f>
        <v>-6.01816082340566</v>
      </c>
      <c r="I3" s="1" t="n">
        <f aca="false">T5!E3</f>
        <v>-1.358679194</v>
      </c>
      <c r="J3" s="1" t="n">
        <f aca="false">T5!F3</f>
        <v>-5.83118924516538</v>
      </c>
    </row>
    <row r="4" customFormat="false" ht="15" hidden="false" customHeight="false" outlineLevel="0" collapsed="false">
      <c r="A4" s="1" t="n">
        <f aca="false">T1!E4</f>
        <v>0.082501222</v>
      </c>
      <c r="B4" s="1" t="n">
        <f aca="false">T1!F4</f>
        <v>-1.44149543657189</v>
      </c>
      <c r="C4" s="1" t="n">
        <f aca="false">T2!E4</f>
        <v>-0.075801713</v>
      </c>
      <c r="D4" s="1" t="n">
        <f aca="false">T2!F4</f>
        <v>-1.37339755085823</v>
      </c>
      <c r="E4" s="1" t="n">
        <f aca="false">T3!E4</f>
        <v>-0.228156093</v>
      </c>
      <c r="F4" s="1" t="n">
        <f aca="false">T3!F4</f>
        <v>-1.30964931310473</v>
      </c>
      <c r="G4" s="1" t="n">
        <f aca="false">T4!E4</f>
        <v>-0.360969868</v>
      </c>
      <c r="H4" s="1" t="n">
        <f aca="false">T4!F4</f>
        <v>-1.24984611010541</v>
      </c>
      <c r="I4" s="1" t="n">
        <f aca="false">T5!E4</f>
        <v>-0.481266822</v>
      </c>
      <c r="J4" s="1" t="n">
        <f aca="false">T5!F4</f>
        <v>-1.19363325065669</v>
      </c>
    </row>
    <row r="5" customFormat="false" ht="15" hidden="false" customHeight="false" outlineLevel="0" collapsed="false">
      <c r="A5" s="1" t="n">
        <f aca="false">T1!E5</f>
        <v>0.224742273</v>
      </c>
      <c r="B5" s="1" t="n">
        <f aca="false">T1!F5</f>
        <v>-4.49886336274402</v>
      </c>
      <c r="C5" s="1" t="n">
        <f aca="false">T2!E5</f>
        <v>-0.081210055</v>
      </c>
      <c r="D5" s="1" t="n">
        <f aca="false">T2!F5</f>
        <v>-4.2149897070544</v>
      </c>
      <c r="E5" s="1" t="n">
        <f aca="false">T3!E5</f>
        <v>-0.271808723</v>
      </c>
      <c r="F5" s="1" t="n">
        <f aca="false">T3!F5</f>
        <v>-4.0339420911905</v>
      </c>
      <c r="G5" s="1" t="n">
        <f aca="false">T4!E5</f>
        <v>-0.549913012</v>
      </c>
      <c r="H5" s="1" t="n">
        <f aca="false">T4!F5</f>
        <v>-3.77128786437114</v>
      </c>
      <c r="I5" s="1" t="n">
        <f aca="false">T5!E5</f>
        <v>-0.63111179</v>
      </c>
      <c r="J5" s="1" t="n">
        <f aca="false">T5!F5</f>
        <v>-3.6975721099018</v>
      </c>
    </row>
    <row r="6" customFormat="false" ht="15" hidden="false" customHeight="false" outlineLevel="0" collapsed="false">
      <c r="A6" s="1" t="n">
        <f aca="false">T1!E6</f>
        <v>-1.149169012</v>
      </c>
      <c r="B6" s="1" t="n">
        <f aca="false">T1!F6</f>
        <v>-3.64730728097016</v>
      </c>
      <c r="C6" s="1" t="n">
        <f aca="false">T2!E6</f>
        <v>-1.249667764</v>
      </c>
      <c r="D6" s="1" t="n">
        <f aca="false">T2!F6</f>
        <v>-3.53616386950974</v>
      </c>
      <c r="E6" s="1" t="n">
        <f aca="false">T3!E6</f>
        <v>-1.302320927</v>
      </c>
      <c r="F6" s="1" t="n">
        <f aca="false">T3!F6</f>
        <v>-3.47734468499404</v>
      </c>
      <c r="G6" s="1" t="n">
        <f aca="false">T4!E6</f>
        <v>-1.543182117</v>
      </c>
      <c r="H6" s="1" t="n">
        <f aca="false">T4!F6</f>
        <v>-3.21702790003487</v>
      </c>
      <c r="I6" s="1" t="n">
        <f aca="false">T5!E6</f>
        <v>-1.626584071</v>
      </c>
      <c r="J6" s="1" t="n">
        <f aca="false">T5!F6</f>
        <v>-3.13268429636507</v>
      </c>
    </row>
    <row r="7" customFormat="false" ht="15" hidden="false" customHeight="false" outlineLevel="0" collapsed="false">
      <c r="A7" s="1" t="n">
        <f aca="false">T1!E7</f>
        <v>-0.050241216</v>
      </c>
      <c r="B7" s="1" t="n">
        <f aca="false">T1!F7</f>
        <v>-2.16399258325277</v>
      </c>
      <c r="C7" s="1" t="n">
        <f aca="false">T2!E7</f>
        <v>-0.289016295</v>
      </c>
      <c r="D7" s="1" t="n">
        <f aca="false">T2!F7</f>
        <v>-2.03304373382294</v>
      </c>
      <c r="E7" s="1" t="n">
        <f aca="false">T3!E7</f>
        <v>-0.348140041</v>
      </c>
      <c r="F7" s="1" t="n">
        <f aca="false">T3!F7</f>
        <v>-1.99237188060391</v>
      </c>
      <c r="G7" s="1" t="n">
        <f aca="false">T4!E7</f>
        <v>-0.487760351</v>
      </c>
      <c r="H7" s="1" t="n">
        <f aca="false">T4!F7</f>
        <v>-1.9150533843409</v>
      </c>
      <c r="I7" s="1" t="n">
        <f aca="false">T5!E7</f>
        <v>-0.603306477</v>
      </c>
      <c r="J7" s="1" t="n">
        <f aca="false">T5!F7</f>
        <v>-1.84267307344432</v>
      </c>
    </row>
    <row r="8" customFormat="false" ht="15" hidden="false" customHeight="false" outlineLevel="0" collapsed="false">
      <c r="A8" s="1" t="n">
        <f aca="false">T1!E8</f>
        <v>-0.588787165</v>
      </c>
      <c r="B8" s="1" t="n">
        <f aca="false">T1!F8</f>
        <v>-1.64136687799688</v>
      </c>
      <c r="C8" s="1" t="n">
        <f aca="false">T2!E8</f>
        <v>-0.711311151</v>
      </c>
      <c r="D8" s="1" t="n">
        <f aca="false">T2!F8</f>
        <v>-1.56157170490964</v>
      </c>
      <c r="E8" s="1" t="n">
        <f aca="false">T3!E8</f>
        <v>-0.776528789</v>
      </c>
      <c r="F8" s="1" t="n">
        <f aca="false">T3!F8</f>
        <v>-1.52373580725683</v>
      </c>
      <c r="G8" s="1" t="n">
        <f aca="false">T4!E8</f>
        <v>-0.933945667</v>
      </c>
      <c r="H8" s="1" t="n">
        <f aca="false">T4!F8</f>
        <v>-1.41774835003413</v>
      </c>
      <c r="I8" s="1" t="n">
        <f aca="false">T5!E8</f>
        <v>-1.038458366</v>
      </c>
      <c r="J8" s="1" t="n">
        <f aca="false">T5!F8</f>
        <v>-1.35272604442727</v>
      </c>
    </row>
    <row r="9" customFormat="false" ht="15" hidden="false" customHeight="false" outlineLevel="0" collapsed="false">
      <c r="A9" s="1" t="n">
        <f aca="false">T1!E9</f>
        <v>2.079566534</v>
      </c>
      <c r="B9" s="1" t="n">
        <f aca="false">T1!F9</f>
        <v>-1.24981326890518</v>
      </c>
      <c r="C9" s="1" t="n">
        <f aca="false">T2!E9</f>
        <v>1.505631744</v>
      </c>
      <c r="D9" s="1" t="n">
        <f aca="false">T2!F9</f>
        <v>-1.11432636894706</v>
      </c>
      <c r="E9" s="1" t="n">
        <f aca="false">T3!E9</f>
        <v>1.101607798</v>
      </c>
      <c r="F9" s="1" t="n">
        <f aca="false">T3!F9</f>
        <v>-1.00840117507427</v>
      </c>
      <c r="G9" s="1" t="n">
        <f aca="false">T4!E9</f>
        <v>0.689139159</v>
      </c>
      <c r="H9" s="1" t="n">
        <f aca="false">T4!F9</f>
        <v>-0.892154263505137</v>
      </c>
      <c r="I9" s="1" t="n">
        <f aca="false">T5!E9</f>
        <v>0.129272336</v>
      </c>
      <c r="J9" s="1" t="n">
        <f aca="false">T5!F9</f>
        <v>-0.721912104322511</v>
      </c>
    </row>
    <row r="10" customFormat="false" ht="15" hidden="false" customHeight="false" outlineLevel="0" collapsed="false">
      <c r="A10" s="1" t="n">
        <f aca="false">T1!E10</f>
        <v>-0.369615455</v>
      </c>
      <c r="B10" s="1" t="n">
        <f aca="false">T1!F10</f>
        <v>-4.64504422853916</v>
      </c>
      <c r="C10" s="1" t="n">
        <f aca="false">T2!E10</f>
        <v>-0.834710745</v>
      </c>
      <c r="D10" s="1" t="n">
        <f aca="false">T2!F10</f>
        <v>-4.18383391019645</v>
      </c>
      <c r="E10" s="1" t="n">
        <f aca="false">T3!E10</f>
        <v>-0.93140437</v>
      </c>
      <c r="F10" s="1" t="n">
        <f aca="false">T3!F10</f>
        <v>-4.08962180435999</v>
      </c>
      <c r="G10" s="1" t="n">
        <f aca="false">T4!E10</f>
        <v>-1.046969056</v>
      </c>
      <c r="H10" s="1" t="n">
        <f aca="false">T4!F10</f>
        <v>-3.97533821595662</v>
      </c>
      <c r="I10" s="1" t="n">
        <f aca="false">T5!E10</f>
        <v>-1.139434283</v>
      </c>
      <c r="J10" s="1" t="n">
        <f aca="false">T5!F10</f>
        <v>-3.88785176943659</v>
      </c>
    </row>
    <row r="11" customFormat="false" ht="15" hidden="false" customHeight="false" outlineLevel="0" collapsed="false">
      <c r="A11" s="1" t="n">
        <f aca="false">T1!E11</f>
        <v>0.891957055</v>
      </c>
      <c r="B11" s="1" t="n">
        <f aca="false">T1!F11</f>
        <v>-1.5858785770717</v>
      </c>
      <c r="C11" s="1" t="n">
        <f aca="false">T2!E11</f>
        <v>0.653782457</v>
      </c>
      <c r="D11" s="1" t="n">
        <f aca="false">T2!F11</f>
        <v>-1.48166706301358</v>
      </c>
      <c r="E11" s="1" t="n">
        <f aca="false">T3!E11</f>
        <v>0.251614383</v>
      </c>
      <c r="F11" s="1" t="n">
        <f aca="false">T3!F11</f>
        <v>-1.30144684695468</v>
      </c>
      <c r="G11" s="1" t="n">
        <f aca="false">T4!E11</f>
        <v>-0.077788583</v>
      </c>
      <c r="H11" s="1" t="n">
        <f aca="false">T4!F11</f>
        <v>-1.15109404314484</v>
      </c>
      <c r="I11" s="1" t="n">
        <f aca="false">T5!E11</f>
        <v>-0.222218979</v>
      </c>
      <c r="J11" s="1" t="n">
        <f aca="false">T5!F11</f>
        <v>-1.08485485138866</v>
      </c>
    </row>
    <row r="12" customFormat="false" ht="15" hidden="false" customHeight="false" outlineLevel="0" collapsed="false">
      <c r="A12" s="1" t="n">
        <f aca="false">T1!E12</f>
        <v>0.403463105</v>
      </c>
      <c r="B12" s="1" t="n">
        <f aca="false">T1!F12</f>
        <v>-2.41724120821317</v>
      </c>
      <c r="C12" s="1" t="n">
        <f aca="false">T2!E12</f>
        <v>-0.236102152</v>
      </c>
      <c r="D12" s="1" t="n">
        <f aca="false">T2!F12</f>
        <v>-2.00493784360856</v>
      </c>
      <c r="E12" s="1" t="n">
        <f aca="false">T3!E12</f>
        <v>-0.68319685</v>
      </c>
      <c r="F12" s="1" t="n">
        <f aca="false">T3!F12</f>
        <v>-1.6903560861336</v>
      </c>
      <c r="G12" s="1" t="n">
        <f aca="false">T4!E12</f>
        <v>-1.051251717</v>
      </c>
      <c r="H12" s="1" t="n">
        <f aca="false">T4!F12</f>
        <v>-1.42980326183364</v>
      </c>
      <c r="I12" s="1" t="n">
        <f aca="false">T5!E12</f>
        <v>-1.161232651</v>
      </c>
      <c r="J12" s="1" t="n">
        <f aca="false">T5!F12</f>
        <v>-1.35053354848015</v>
      </c>
    </row>
    <row r="13" customFormat="false" ht="15" hidden="false" customHeight="false" outlineLevel="0" collapsed="false">
      <c r="A13" s="1" t="n">
        <f aca="false">T1!E13</f>
        <v>-0.5642264</v>
      </c>
      <c r="B13" s="1" t="n">
        <f aca="false">T1!F13</f>
        <v>-1.50734073142373</v>
      </c>
      <c r="C13" s="1" t="n">
        <f aca="false">T2!E13</f>
        <v>-0.827822084</v>
      </c>
      <c r="D13" s="1" t="n">
        <f aca="false">T2!F13</f>
        <v>-1.32769435350403</v>
      </c>
      <c r="E13" s="1" t="n">
        <f aca="false">T3!E13</f>
        <v>-0.892818376</v>
      </c>
      <c r="F13" s="1" t="n">
        <f aca="false">T3!F13</f>
        <v>-1.2893360807716</v>
      </c>
      <c r="G13" s="1" t="n">
        <f aca="false">T4!E13</f>
        <v>-0.943148186</v>
      </c>
      <c r="H13" s="1" t="n">
        <f aca="false">T4!F13</f>
        <v>-1.25629154359038</v>
      </c>
      <c r="I13" s="1" t="n">
        <f aca="false">T5!E13</f>
        <v>-0.993171776</v>
      </c>
      <c r="J13" s="1" t="n">
        <f aca="false">T5!F13</f>
        <v>-1.22481362360757</v>
      </c>
    </row>
    <row r="14" customFormat="false" ht="15" hidden="false" customHeight="false" outlineLevel="0" collapsed="false">
      <c r="A14" s="1" t="n">
        <f aca="false">T1!E14</f>
        <v>1.678590771</v>
      </c>
      <c r="B14" s="1" t="n">
        <f aca="false">T1!F14</f>
        <v>-1.74117469150872</v>
      </c>
      <c r="C14" s="1" t="n">
        <f aca="false">T2!E14</f>
        <v>1.12037378</v>
      </c>
      <c r="D14" s="1" t="n">
        <f aca="false">T2!F14</f>
        <v>-1.64711111147711</v>
      </c>
      <c r="E14" s="1" t="n">
        <f aca="false">T3!E14</f>
        <v>0.516410002</v>
      </c>
      <c r="F14" s="1" t="n">
        <f aca="false">T3!F14</f>
        <v>-1.53383176078094</v>
      </c>
      <c r="G14" s="1" t="n">
        <f aca="false">T4!E14</f>
        <v>-0.452556716</v>
      </c>
      <c r="H14" s="1" t="n">
        <f aca="false">T4!F14</f>
        <v>-1.31025806413413</v>
      </c>
      <c r="I14" s="1" t="n">
        <f aca="false">T5!E14</f>
        <v>-0.829196025</v>
      </c>
      <c r="J14" s="1" t="n">
        <f aca="false">T5!F14</f>
        <v>-1.2120478046509</v>
      </c>
    </row>
    <row r="15" customFormat="false" ht="15" hidden="false" customHeight="false" outlineLevel="0" collapsed="false">
      <c r="A15" s="1" t="n">
        <f aca="false">T1!E15</f>
        <v>-0.531368525</v>
      </c>
      <c r="B15" s="1" t="n">
        <f aca="false">T1!F15</f>
        <v>-2.77953291396768</v>
      </c>
      <c r="C15" s="1" t="n">
        <f aca="false">T2!E15</f>
        <v>-0.604587004</v>
      </c>
      <c r="D15" s="1" t="n">
        <f aca="false">T2!F15</f>
        <v>-2.73217072577118</v>
      </c>
      <c r="E15" s="1" t="n">
        <f aca="false">T3!E15</f>
        <v>-0.699165253</v>
      </c>
      <c r="F15" s="1" t="n">
        <f aca="false">T3!F15</f>
        <v>-2.68629647112278</v>
      </c>
      <c r="G15" s="1" t="n">
        <f aca="false">T4!E15</f>
        <v>-0.719285838</v>
      </c>
      <c r="H15" s="1" t="n">
        <f aca="false">T4!F15</f>
        <v>-2.64194490999056</v>
      </c>
      <c r="I15" s="1" t="n">
        <f aca="false">T5!E15</f>
        <v>-0.814185509</v>
      </c>
      <c r="J15" s="1" t="n">
        <f aca="false">T5!F15</f>
        <v>-2.59899269400521</v>
      </c>
    </row>
    <row r="16" customFormat="false" ht="15" hidden="false" customHeight="false" outlineLevel="0" collapsed="false">
      <c r="A16" s="1" t="n">
        <f aca="false">T1!E16</f>
        <v>4.615120517</v>
      </c>
      <c r="B16" s="1" t="n">
        <f aca="false">T1!F16</f>
        <v>-3.39007489974641</v>
      </c>
      <c r="C16" s="1" t="n">
        <f aca="false">T2!E16</f>
        <v>4.060443011</v>
      </c>
      <c r="D16" s="1" t="n">
        <f aca="false">T2!F16</f>
        <v>-3.23874049844978</v>
      </c>
      <c r="E16" s="1" t="n">
        <f aca="false">T3!E16</f>
        <v>3.496507561</v>
      </c>
      <c r="F16" s="1" t="n">
        <f aca="false">T3!F16</f>
        <v>-3.09985487101264</v>
      </c>
      <c r="G16" s="1" t="n">
        <f aca="false">T4!E16</f>
        <v>1.808288771</v>
      </c>
      <c r="H16" s="1" t="n">
        <f aca="false">T4!F16</f>
        <v>-2.642410463116</v>
      </c>
      <c r="I16" s="1" t="n">
        <f aca="false">T5!E16</f>
        <v>0.395212732</v>
      </c>
      <c r="J16" s="1" t="n">
        <f aca="false">T5!F16</f>
        <v>-2.23405018944608</v>
      </c>
    </row>
    <row r="17" customFormat="false" ht="15" hidden="false" customHeight="false" outlineLevel="0" collapsed="false">
      <c r="A17" s="1" t="n">
        <f aca="false">T1!E17</f>
        <v>2.068266837</v>
      </c>
      <c r="B17" s="1" t="n">
        <f aca="false">T1!F17</f>
        <v>-3.19928362716007</v>
      </c>
      <c r="C17" s="1" t="n">
        <f aca="false">T2!E17</f>
        <v>1.718023223</v>
      </c>
      <c r="D17" s="1" t="n">
        <f aca="false">T2!F17</f>
        <v>-3.09272641796731</v>
      </c>
      <c r="E17" s="1" t="n">
        <f aca="false">T3!E17</f>
        <v>0.904218151</v>
      </c>
      <c r="F17" s="1" t="n">
        <f aca="false">T3!F17</f>
        <v>-2.84143339244261</v>
      </c>
      <c r="G17" s="1" t="n">
        <f aca="false">T4!E17</f>
        <v>-0.332261116</v>
      </c>
      <c r="H17" s="1" t="n">
        <f aca="false">T4!F17</f>
        <v>-2.45298581210432</v>
      </c>
      <c r="I17" s="1" t="n">
        <f aca="false">T5!E17</f>
        <v>-0.533753128</v>
      </c>
      <c r="J17" s="1" t="n">
        <f aca="false">T5!F17</f>
        <v>-2.38702149828498</v>
      </c>
    </row>
    <row r="18" customFormat="false" ht="15" hidden="false" customHeight="false" outlineLevel="0" collapsed="false">
      <c r="A18" s="1" t="n">
        <f aca="false">T1!E18</f>
        <v>-0.40947313</v>
      </c>
      <c r="B18" s="1" t="n">
        <f aca="false">T1!F18</f>
        <v>-2.1491649437667</v>
      </c>
      <c r="C18" s="1" t="n">
        <f aca="false">T2!E18</f>
        <v>-0.509160344</v>
      </c>
      <c r="D18" s="1" t="n">
        <f aca="false">T2!F18</f>
        <v>-2.07670174371515</v>
      </c>
      <c r="E18" s="1" t="n">
        <f aca="false">T3!E18</f>
        <v>-0.675307262</v>
      </c>
      <c r="F18" s="1" t="n">
        <f aca="false">T3!F18</f>
        <v>-1.95213422171278</v>
      </c>
      <c r="G18" s="1" t="n">
        <f aca="false">T4!E18</f>
        <v>-0.820980552</v>
      </c>
      <c r="H18" s="1" t="n">
        <f aca="false">T4!F18</f>
        <v>-1.84586174094678</v>
      </c>
      <c r="I18" s="1" t="n">
        <f aca="false">T5!E18</f>
        <v>-0.946749939</v>
      </c>
      <c r="J18" s="1" t="n">
        <f aca="false">T5!F18</f>
        <v>-1.75496836829878</v>
      </c>
    </row>
    <row r="19" customFormat="false" ht="15" hidden="false" customHeight="false" outlineLevel="0" collapsed="false">
      <c r="A19" s="1" t="n">
        <f aca="false">T1!E19</f>
        <v>-0.432322562</v>
      </c>
      <c r="B19" s="1" t="n">
        <f aca="false">T1!F19</f>
        <v>-2.56779767786874</v>
      </c>
      <c r="C19" s="1" t="n">
        <f aca="false">T2!E19</f>
        <v>-0.901648455</v>
      </c>
      <c r="D19" s="1" t="n">
        <f aca="false">T2!F19</f>
        <v>-2.2690859514413</v>
      </c>
      <c r="E19" s="1" t="n">
        <f aca="false">T3!E19</f>
        <v>-1.008680181</v>
      </c>
      <c r="F19" s="1" t="n">
        <f aca="false">T3!F19</f>
        <v>-2.20469000834855</v>
      </c>
      <c r="G19" s="1" t="n">
        <f aca="false">T4!E19</f>
        <v>-1.200977295</v>
      </c>
      <c r="H19" s="1" t="n">
        <f aca="false">T4!F19</f>
        <v>-2.08598266942499</v>
      </c>
      <c r="I19" s="1" t="n">
        <f aca="false">T5!E19</f>
        <v>-1.376740148</v>
      </c>
      <c r="J19" s="1" t="n">
        <f aca="false">T5!F19</f>
        <v>-1.97905261704279</v>
      </c>
    </row>
    <row r="20" customFormat="false" ht="15" hidden="false" customHeight="false" outlineLevel="0" collapsed="false">
      <c r="A20" s="1" t="n">
        <f aca="false">T1!E20</f>
        <v>1.877937165</v>
      </c>
      <c r="B20" s="1" t="n">
        <f aca="false">T1!F20</f>
        <v>-1.18966455647835</v>
      </c>
      <c r="C20" s="1" t="n">
        <f aca="false">T2!E20</f>
        <v>1.241268589</v>
      </c>
      <c r="D20" s="1" t="n">
        <f aca="false">T2!F20</f>
        <v>-1.08089054237672</v>
      </c>
      <c r="E20" s="1" t="n">
        <f aca="false">T3!E20</f>
        <v>1.187843422</v>
      </c>
      <c r="F20" s="1" t="n">
        <f aca="false">T3!F20</f>
        <v>-1.07859625255815</v>
      </c>
      <c r="G20" s="1" t="n">
        <f aca="false">T4!E20</f>
        <v>-0.221894332</v>
      </c>
      <c r="H20" s="1" t="n">
        <f aca="false">T4!F20</f>
        <v>-0.776638983064612</v>
      </c>
      <c r="I20" s="1" t="n">
        <f aca="false">T5!E20</f>
        <v>-1.018877321</v>
      </c>
      <c r="J20" s="1" t="n">
        <f aca="false">T5!F20</f>
        <v>-0.564805508943849</v>
      </c>
    </row>
    <row r="21" customFormat="false" ht="15" hidden="false" customHeight="false" outlineLevel="0" collapsed="false">
      <c r="A21" s="1" t="n">
        <f aca="false">T1!E21</f>
        <v>0.31481074</v>
      </c>
      <c r="B21" s="1" t="n">
        <f aca="false">T1!F21</f>
        <v>-6.72990400919891</v>
      </c>
      <c r="C21" s="1" t="n">
        <f aca="false">T2!E21</f>
        <v>-0.369615455</v>
      </c>
      <c r="D21" s="1" t="n">
        <f aca="false">T2!F21</f>
        <v>-6.00033589492373</v>
      </c>
      <c r="E21" s="1" t="n">
        <f aca="false">T3!E21</f>
        <v>-0.572701027</v>
      </c>
      <c r="F21" s="1" t="n">
        <f aca="false">T3!F21</f>
        <v>-5.76325215867138</v>
      </c>
      <c r="G21" s="1" t="n">
        <f aca="false">T4!E21</f>
        <v>-0.759286983</v>
      </c>
      <c r="H21" s="1" t="n">
        <f aca="false">T4!F21</f>
        <v>-5.55029103717826</v>
      </c>
      <c r="I21" s="1" t="n">
        <f aca="false">T5!E21</f>
        <v>-0.918793862</v>
      </c>
      <c r="J21" s="1" t="n">
        <f aca="false">T5!F21</f>
        <v>-5.3579477782624</v>
      </c>
    </row>
    <row r="22" customFormat="false" ht="15" hidden="false" customHeight="false" outlineLevel="0" collapsed="false">
      <c r="A22" s="1" t="n">
        <f aca="false">T1!E22</f>
        <v>-0.497580397</v>
      </c>
      <c r="B22" s="1" t="n">
        <f aca="false">T1!F22</f>
        <v>-2.76537488262942</v>
      </c>
      <c r="C22" s="1" t="n">
        <f aca="false">T2!E22</f>
        <v>-0.62735944</v>
      </c>
      <c r="D22" s="1" t="n">
        <f aca="false">T2!F22</f>
        <v>-2.67412792970865</v>
      </c>
      <c r="E22" s="1" t="n">
        <f aca="false">T3!E22</f>
        <v>-0.731888009</v>
      </c>
      <c r="F22" s="1" t="n">
        <f aca="false">T3!F22</f>
        <v>-2.58870922199319</v>
      </c>
      <c r="G22" s="1" t="n">
        <f aca="false">T4!E22</f>
        <v>-0.790319092</v>
      </c>
      <c r="H22" s="1" t="n">
        <f aca="false">T4!F22</f>
        <v>-2.50857670958791</v>
      </c>
      <c r="I22" s="1" t="n">
        <f aca="false">T5!E22</f>
        <v>-0.927604492</v>
      </c>
      <c r="J22" s="1" t="n">
        <f aca="false">T5!F22</f>
        <v>-2.43325484828817</v>
      </c>
    </row>
    <row r="23" customFormat="false" ht="15" hidden="false" customHeight="false" outlineLevel="0" collapsed="false">
      <c r="A23" s="1" t="n">
        <f aca="false">T1!E23</f>
        <v>1.336368552</v>
      </c>
      <c r="B23" s="1" t="n">
        <f aca="false">T1!F23</f>
        <v>-2.60854063572303</v>
      </c>
      <c r="C23" s="1" t="n">
        <f aca="false">T2!E23</f>
        <v>0.004091618</v>
      </c>
      <c r="D23" s="1" t="n">
        <f aca="false">T2!F23</f>
        <v>-2.14823957244914</v>
      </c>
      <c r="E23" s="1" t="n">
        <f aca="false">T3!E23</f>
        <v>-0.583396317</v>
      </c>
      <c r="F23" s="1" t="n">
        <f aca="false">T3!F23</f>
        <v>-1.88656931350281</v>
      </c>
      <c r="G23" s="1" t="n">
        <f aca="false">T4!E23</f>
        <v>-0.940583424</v>
      </c>
      <c r="H23" s="1" t="n">
        <f aca="false">T4!F23</f>
        <v>-1.71651013700331</v>
      </c>
      <c r="I23" s="1" t="n">
        <f aca="false">T5!E23</f>
        <v>-1.129483952</v>
      </c>
      <c r="J23" s="1" t="n">
        <f aca="false">T5!F23</f>
        <v>-1.62528299280379</v>
      </c>
    </row>
    <row r="24" customFormat="false" ht="15" hidden="false" customHeight="false" outlineLevel="0" collapsed="false">
      <c r="A24" s="1" t="n">
        <f aca="false">T1!E24</f>
        <v>0.612479277</v>
      </c>
      <c r="B24" s="1" t="n">
        <f aca="false">T1!F24</f>
        <v>-3.41701253150537</v>
      </c>
      <c r="C24" s="1" t="n">
        <f aca="false">T2!E24</f>
        <v>0.600044562</v>
      </c>
      <c r="D24" s="1" t="n">
        <f aca="false">T2!F24</f>
        <v>-3.39204340994318</v>
      </c>
      <c r="E24" s="1" t="n">
        <f aca="false">T3!E24</f>
        <v>0.340748793</v>
      </c>
      <c r="F24" s="1" t="n">
        <f aca="false">T3!F24</f>
        <v>-3.26103096276089</v>
      </c>
      <c r="G24" s="1" t="n">
        <f aca="false">T4!E24</f>
        <v>0.196142276</v>
      </c>
      <c r="H24" s="1" t="n">
        <f aca="false">T4!F24</f>
        <v>-3.17367460411427</v>
      </c>
      <c r="I24" s="1" t="n">
        <f aca="false">T5!E24</f>
        <v>-0.176856517</v>
      </c>
      <c r="J24" s="1" t="n">
        <f aca="false">T5!F24</f>
        <v>-2.94364596330429</v>
      </c>
    </row>
    <row r="25" customFormat="false" ht="15" hidden="false" customHeight="false" outlineLevel="0" collapsed="false">
      <c r="A25" s="1" t="n">
        <f aca="false">T1!E25</f>
        <v>-0.386398045</v>
      </c>
      <c r="B25" s="1" t="n">
        <f aca="false">T1!F25</f>
        <v>-2.69396044060345</v>
      </c>
      <c r="C25" s="1" t="n">
        <f aca="false">T2!E25</f>
        <v>-0.509992637</v>
      </c>
      <c r="D25" s="1" t="n">
        <f aca="false">T2!F25</f>
        <v>-2.60463002316858</v>
      </c>
      <c r="E25" s="1" t="n">
        <f aca="false">T3!E25</f>
        <v>-0.620826519</v>
      </c>
      <c r="F25" s="1" t="n">
        <f aca="false">T3!F25</f>
        <v>-2.52100477537099</v>
      </c>
      <c r="G25" s="1" t="n">
        <f aca="false">T4!E25</f>
        <v>-0.731888009</v>
      </c>
      <c r="H25" s="1" t="n">
        <f aca="false">T4!F25</f>
        <v>-2.44255593477353</v>
      </c>
      <c r="I25" s="1" t="n">
        <f aca="false">T5!E25</f>
        <v>-0.834710745</v>
      </c>
      <c r="J25" s="1" t="n">
        <f aca="false">T5!F25</f>
        <v>-2.36881591905557</v>
      </c>
    </row>
    <row r="26" customFormat="false" ht="15" hidden="false" customHeight="false" outlineLevel="0" collapsed="false">
      <c r="A26" s="1" t="n">
        <f aca="false">T1!E26</f>
        <v>-0.525262672</v>
      </c>
      <c r="B26" s="1" t="n">
        <f aca="false">T1!F26</f>
        <v>-3.56870742779406</v>
      </c>
      <c r="C26" s="1" t="n">
        <f aca="false">T2!E26</f>
        <v>-0.8603831</v>
      </c>
      <c r="D26" s="1" t="n">
        <f aca="false">T2!F26</f>
        <v>-3.15021127851064</v>
      </c>
      <c r="E26" s="1" t="n">
        <f aca="false">T3!E26</f>
        <v>-1.015282681</v>
      </c>
      <c r="F26" s="1" t="n">
        <f aca="false">T3!F26</f>
        <v>-3.1073847755903</v>
      </c>
      <c r="G26" s="1" t="n">
        <f aca="false">T4!E26</f>
        <v>-1.260895952</v>
      </c>
      <c r="H26" s="1" t="n">
        <f aca="false">T4!F26</f>
        <v>-2.88016757703128</v>
      </c>
      <c r="I26" s="1" t="n">
        <f aca="false">T5!E26</f>
        <v>-1.416341282</v>
      </c>
      <c r="J26" s="1" t="n">
        <f aca="false">T5!F26</f>
        <v>-2.74478850117081</v>
      </c>
    </row>
    <row r="27" customFormat="false" ht="15" hidden="false" customHeight="false" outlineLevel="0" collapsed="false">
      <c r="A27" s="1" t="n">
        <f aca="false">T1!E27</f>
        <v>-0.258770729</v>
      </c>
      <c r="B27" s="1" t="n">
        <f aca="false">T1!F27</f>
        <v>-3.38516760769889</v>
      </c>
      <c r="C27" s="1" t="n">
        <f aca="false">T2!E27</f>
        <v>-0.407968238</v>
      </c>
      <c r="D27" s="1" t="n">
        <f aca="false">T2!F27</f>
        <v>-3.27668684542916</v>
      </c>
      <c r="E27" s="1" t="n">
        <f aca="false">T3!E27</f>
        <v>-0.553385238</v>
      </c>
      <c r="F27" s="1" t="n">
        <f aca="false">T3!F27</f>
        <v>-3.17536340005034</v>
      </c>
      <c r="G27" s="1" t="n">
        <f aca="false">T4!E27</f>
        <v>-0.663588378</v>
      </c>
      <c r="H27" s="1" t="n">
        <f aca="false">T4!F27</f>
        <v>-3.08051147734707</v>
      </c>
      <c r="I27" s="1" t="n">
        <f aca="false">T5!E27</f>
        <v>-0.794073099</v>
      </c>
      <c r="J27" s="1" t="n">
        <f aca="false">T5!F27</f>
        <v>-2.99152959289376</v>
      </c>
    </row>
    <row r="28" customFormat="false" ht="15" hidden="false" customHeight="false" outlineLevel="0" collapsed="false">
      <c r="A28" s="1" t="n">
        <f aca="false">T1!E28</f>
        <v>0.722657438</v>
      </c>
      <c r="B28" s="1" t="n">
        <f aca="false">T1!F28</f>
        <v>-2.62323555800829</v>
      </c>
      <c r="C28" s="1" t="n">
        <f aca="false">T2!E28</f>
        <v>0.477723752</v>
      </c>
      <c r="D28" s="1" t="n">
        <f aca="false">T2!F28</f>
        <v>-2.5257143887957</v>
      </c>
      <c r="E28" s="1" t="n">
        <f aca="false">T3!E28</f>
        <v>0.067004229</v>
      </c>
      <c r="F28" s="1" t="n">
        <f aca="false">T3!F28</f>
        <v>-2.34924195465192</v>
      </c>
      <c r="G28" s="1" t="n">
        <f aca="false">T4!E28</f>
        <v>-0.41794263</v>
      </c>
      <c r="H28" s="1" t="n">
        <f aca="false">T4!F28</f>
        <v>-2.1242615549933</v>
      </c>
      <c r="I28" s="1" t="n">
        <f aca="false">T5!E28</f>
        <v>-0.915790857</v>
      </c>
      <c r="J28" s="1" t="n">
        <f aca="false">T5!F28</f>
        <v>-1.88028792720074</v>
      </c>
    </row>
    <row r="29" customFormat="false" ht="15" hidden="false" customHeight="false" outlineLevel="0" collapsed="false">
      <c r="A29" s="1" t="n">
        <f aca="false">T1!E29</f>
        <v>1.193012964</v>
      </c>
      <c r="B29" s="1" t="n">
        <f aca="false">T1!F29</f>
        <v>-3.71291309372469</v>
      </c>
      <c r="C29" s="1" t="n">
        <f aca="false">T2!E29</f>
        <v>0.887067873</v>
      </c>
      <c r="D29" s="1" t="n">
        <f aca="false">T2!F29</f>
        <v>-3.63686408706149</v>
      </c>
      <c r="E29" s="1" t="n">
        <f aca="false">T3!E29</f>
        <v>0.484892242</v>
      </c>
      <c r="F29" s="1" t="n">
        <f aca="false">T3!F29</f>
        <v>-3.53253394013594</v>
      </c>
      <c r="G29" s="1" t="n">
        <f aca="false">T4!E29</f>
        <v>-0.224394333</v>
      </c>
      <c r="H29" s="1" t="n">
        <f aca="false">T4!F29</f>
        <v>-3.3144956945453</v>
      </c>
      <c r="I29" s="1" t="n">
        <f aca="false">T5!E29</f>
        <v>-0.42617815</v>
      </c>
      <c r="J29" s="1" t="n">
        <f aca="false">T5!F29</f>
        <v>-3.24488182396565</v>
      </c>
    </row>
    <row r="30" customFormat="false" ht="15" hidden="false" customHeight="false" outlineLevel="0" collapsed="false">
      <c r="A30" s="1" t="n">
        <f aca="false">T1!E30</f>
        <v>-0.295714244</v>
      </c>
      <c r="B30" s="1" t="n">
        <f aca="false">T1!F30</f>
        <v>-2.10050280772705</v>
      </c>
      <c r="C30" s="1" t="n">
        <f aca="false">T2!E30</f>
        <v>-0.360969868</v>
      </c>
      <c r="D30" s="1" t="n">
        <f aca="false">T2!F30</f>
        <v>-2.06983441869654</v>
      </c>
      <c r="E30" s="1" t="n">
        <f aca="false">T3!E30</f>
        <v>-0.424647928</v>
      </c>
      <c r="F30" s="1" t="n">
        <f aca="false">T3!F30</f>
        <v>-2.01491705061053</v>
      </c>
      <c r="G30" s="1" t="n">
        <f aca="false">T4!E30</f>
        <v>-0.543004522</v>
      </c>
      <c r="H30" s="1" t="n">
        <f aca="false">T4!F30</f>
        <v>-1.94195256282532</v>
      </c>
      <c r="I30" s="1" t="n">
        <f aca="false">T5!E30</f>
        <v>-1.052683357</v>
      </c>
      <c r="J30" s="1" t="n">
        <f aca="false">T5!F30</f>
        <v>-1.60227274886246</v>
      </c>
    </row>
    <row r="31" customFormat="false" ht="15" hidden="false" customHeight="false" outlineLevel="0" collapsed="false">
      <c r="A31" s="1" t="n">
        <f aca="false">T1!E31</f>
        <v>-0.555997342</v>
      </c>
      <c r="B31" s="1" t="n">
        <f aca="false">T1!F31</f>
        <v>-3.89127813568902</v>
      </c>
      <c r="C31" s="1" t="n">
        <f aca="false">T2!E31</f>
        <v>-0.819164021</v>
      </c>
      <c r="D31" s="1" t="n">
        <f aca="false">T2!F31</f>
        <v>-3.63574448030458</v>
      </c>
      <c r="E31" s="1" t="n">
        <f aca="false">T3!E31</f>
        <v>-1.102018082</v>
      </c>
      <c r="F31" s="1" t="n">
        <f aca="false">T3!F31</f>
        <v>-3.36382129955713</v>
      </c>
      <c r="G31" s="1" t="n">
        <f aca="false">T4!E31</f>
        <v>-1.17993081</v>
      </c>
      <c r="H31" s="1" t="n">
        <f aca="false">T4!F31</f>
        <v>-3.28682246712239</v>
      </c>
      <c r="I31" s="1" t="n">
        <f aca="false">T5!E31</f>
        <v>-1.255617037</v>
      </c>
      <c r="J31" s="1" t="n">
        <f aca="false">T5!F31</f>
        <v>-3.21319783043911</v>
      </c>
    </row>
    <row r="32" customFormat="false" ht="15" hidden="false" customHeight="false" outlineLevel="0" collapsed="false">
      <c r="A32" s="1" t="n">
        <f aca="false">T1!E32</f>
        <v>-0.437265421</v>
      </c>
      <c r="B32" s="1" t="n">
        <f aca="false">T1!F32</f>
        <v>-2.38573453072323</v>
      </c>
      <c r="C32" s="1" t="n">
        <f aca="false">T2!E32</f>
        <v>-0.871556401</v>
      </c>
      <c r="D32" s="1" t="n">
        <f aca="false">T2!F32</f>
        <v>-2.15096886704261</v>
      </c>
      <c r="E32" s="1" t="n">
        <f aca="false">T3!E32</f>
        <v>-0.99479296</v>
      </c>
      <c r="F32" s="1" t="n">
        <f aca="false">T3!F32</f>
        <v>-2.08327084466629</v>
      </c>
      <c r="G32" s="1" t="n">
        <f aca="false">T4!E32</f>
        <v>-1.10262031</v>
      </c>
      <c r="H32" s="1" t="n">
        <f aca="false">T4!F32</f>
        <v>-2.02330423439365</v>
      </c>
      <c r="I32" s="1" t="n">
        <f aca="false">T5!E32</f>
        <v>-1.394326533</v>
      </c>
      <c r="J32" s="1" t="n">
        <f aca="false">T5!F32</f>
        <v>-1.8627209261907</v>
      </c>
    </row>
    <row r="33" customFormat="false" ht="15" hidden="false" customHeight="false" outlineLevel="0" collapsed="false">
      <c r="A33" s="1" t="n">
        <f aca="false">T1!E33</f>
        <v>-0.30788478</v>
      </c>
      <c r="B33" s="1" t="n">
        <f aca="false">T1!F33</f>
        <v>-3.12999954438189</v>
      </c>
      <c r="C33" s="1" t="n">
        <f aca="false">T2!E33</f>
        <v>-0.948555692</v>
      </c>
      <c r="D33" s="1" t="n">
        <f aca="false">T2!F33</f>
        <v>-2.61781593575755</v>
      </c>
      <c r="E33" s="1" t="n">
        <f aca="false">T3!E33</f>
        <v>-1.00103196</v>
      </c>
      <c r="F33" s="1" t="n">
        <f aca="false">T3!F33</f>
        <v>-2.57600963882121</v>
      </c>
      <c r="G33" s="1" t="n">
        <f aca="false">T4!E33</f>
        <v>-1.125161624</v>
      </c>
      <c r="H33" s="1" t="n">
        <f aca="false">T4!F33</f>
        <v>-2.48369016296119</v>
      </c>
      <c r="I33" s="1" t="n">
        <f aca="false">T5!E33</f>
        <v>-1.427116356</v>
      </c>
      <c r="J33" s="1" t="n">
        <f aca="false">T5!F33</f>
        <v>-2.25439620283015</v>
      </c>
    </row>
    <row r="34" customFormat="false" ht="15" hidden="false" customHeight="false" outlineLevel="0" collapsed="false">
      <c r="A34" s="1" t="n">
        <f aca="false">T1!E34</f>
        <v>0.216884001</v>
      </c>
      <c r="B34" s="1" t="n">
        <f aca="false">T1!F34</f>
        <v>-2.88951599854197</v>
      </c>
      <c r="C34" s="1" t="n">
        <f aca="false">T2!E34</f>
        <v>0.044303926</v>
      </c>
      <c r="D34" s="1" t="n">
        <f aca="false">T2!F34</f>
        <v>-2.7824136665191</v>
      </c>
      <c r="E34" s="1" t="n">
        <f aca="false">T3!E34</f>
        <v>-0.248204982</v>
      </c>
      <c r="F34" s="1" t="n">
        <f aca="false">T3!F34</f>
        <v>-2.5944762999334</v>
      </c>
      <c r="G34" s="1" t="n">
        <f aca="false">T4!E34</f>
        <v>-0.603672174</v>
      </c>
      <c r="H34" s="1" t="n">
        <f aca="false">T4!F34</f>
        <v>-2.35487989210418</v>
      </c>
      <c r="I34" s="1" t="n">
        <f aca="false">T5!E34</f>
        <v>-0.786798737</v>
      </c>
      <c r="J34" s="1" t="n">
        <f aca="false">T5!F34</f>
        <v>-2.21776398891163</v>
      </c>
    </row>
    <row r="35" customFormat="false" ht="15" hidden="false" customHeight="false" outlineLevel="0" collapsed="false">
      <c r="A35" s="1" t="n">
        <f aca="false">T1!E35</f>
        <v>4.311470041</v>
      </c>
      <c r="B35" s="1" t="n">
        <f aca="false">T1!F35</f>
        <v>-7.24574786076376</v>
      </c>
      <c r="C35" s="1" t="n">
        <f aca="false">T2!E35</f>
        <v>3.17930305</v>
      </c>
      <c r="D35" s="1" t="n">
        <f aca="false">T2!F35</f>
        <v>-6.86975272974999</v>
      </c>
      <c r="E35" s="1" t="n">
        <f aca="false">T3!E35</f>
        <v>2.419478844</v>
      </c>
      <c r="F35" s="1" t="n">
        <f aca="false">T3!F35</f>
        <v>-6.57579515666349</v>
      </c>
      <c r="G35" s="1" t="n">
        <f aca="false">T4!E35</f>
        <v>1.703110388</v>
      </c>
      <c r="H35" s="1" t="n">
        <f aca="false">T4!F35</f>
        <v>-6.25319319444991</v>
      </c>
      <c r="I35" s="1" t="n">
        <f aca="false">T5!E35</f>
        <v>0.825490368</v>
      </c>
      <c r="J35" s="1" t="n">
        <f aca="false">T5!F35</f>
        <v>-5.7807467863569</v>
      </c>
    </row>
    <row r="36" customFormat="false" ht="15" hidden="false" customHeight="false" outlineLevel="0" collapsed="false">
      <c r="A36" s="1" t="n">
        <f aca="false">T1!E36</f>
        <v>0.803614634</v>
      </c>
      <c r="B36" s="1" t="n">
        <f aca="false">T1!F36</f>
        <v>-3.88502813094054</v>
      </c>
      <c r="C36" s="1" t="n">
        <f aca="false">T2!E36</f>
        <v>0.393190077</v>
      </c>
      <c r="D36" s="1" t="n">
        <f aca="false">T2!F36</f>
        <v>-3.65013223016801</v>
      </c>
      <c r="E36" s="1" t="n">
        <f aca="false">T3!E36</f>
        <v>0.221382001</v>
      </c>
      <c r="F36" s="1" t="n">
        <f aca="false">T3!F36</f>
        <v>-3.54430697987861</v>
      </c>
      <c r="G36" s="1" t="n">
        <f aca="false">T4!E36</f>
        <v>0.066630082</v>
      </c>
      <c r="H36" s="1" t="n">
        <f aca="false">T4!F36</f>
        <v>-3.44524070499824</v>
      </c>
      <c r="I36" s="1" t="n">
        <f aca="false">T5!E36</f>
        <v>-0.20383124</v>
      </c>
      <c r="J36" s="1" t="n">
        <f aca="false">T5!F36</f>
        <v>-3.26494985093786</v>
      </c>
    </row>
    <row r="37" customFormat="false" ht="15" hidden="false" customHeight="false" outlineLevel="0" collapsed="false">
      <c r="A37" s="1" t="n">
        <f aca="false">T1!E37</f>
        <v>3.090132949</v>
      </c>
      <c r="B37" s="1" t="n">
        <f aca="false">T1!F37</f>
        <v>-2.89454503409785</v>
      </c>
      <c r="C37" s="1" t="n">
        <f aca="false">T2!E37</f>
        <v>2.609334228</v>
      </c>
      <c r="D37" s="1" t="n">
        <f aca="false">T2!F37</f>
        <v>-2.772152567418</v>
      </c>
      <c r="E37" s="1" t="n">
        <f aca="false">T3!E37</f>
        <v>2.209372711</v>
      </c>
      <c r="F37" s="1" t="n">
        <f aca="false">T3!F37</f>
        <v>-2.66030556902558</v>
      </c>
      <c r="G37" s="1" t="n">
        <f aca="false">T4!E37</f>
        <v>2.090628731</v>
      </c>
      <c r="H37" s="1" t="n">
        <f aca="false">T4!F37</f>
        <v>-2.62513503976846</v>
      </c>
      <c r="I37" s="1" t="n">
        <f aca="false">T5!E37</f>
        <v>1.976854953</v>
      </c>
      <c r="J37" s="1" t="n">
        <f aca="false">T5!F37</f>
        <v>-2.59094614545714</v>
      </c>
    </row>
    <row r="38" customFormat="false" ht="15" hidden="false" customHeight="false" outlineLevel="0" collapsed="false">
      <c r="A38" s="1" t="n">
        <f aca="false">T1!E38</f>
        <v>3.578411473</v>
      </c>
      <c r="B38" s="1" t="n">
        <f aca="false">T1!F38</f>
        <v>-3.21465857493988</v>
      </c>
      <c r="C38" s="1" t="n">
        <f aca="false">T2!E38</f>
        <v>3.084781988</v>
      </c>
      <c r="D38" s="1" t="n">
        <f aca="false">T2!F38</f>
        <v>-3.1142070740902</v>
      </c>
      <c r="E38" s="1" t="n">
        <f aca="false">T3!E38</f>
        <v>2.643810302</v>
      </c>
      <c r="F38" s="1" t="n">
        <f aca="false">T3!F38</f>
        <v>-3.02017097633178</v>
      </c>
      <c r="G38" s="1" t="n">
        <f aca="false">T4!E38</f>
        <v>1.882559494</v>
      </c>
      <c r="H38" s="1" t="n">
        <f aca="false">T4!F38</f>
        <v>-2.8490342230135</v>
      </c>
      <c r="I38" s="1" t="n">
        <f aca="false">T5!E38</f>
        <v>0.769598833</v>
      </c>
      <c r="J38" s="1" t="n">
        <f aca="false">T5!F38</f>
        <v>-2.56179630841074</v>
      </c>
    </row>
    <row r="39" customFormat="false" ht="15" hidden="false" customHeight="false" outlineLevel="0" collapsed="false">
      <c r="A39" s="1" t="n">
        <f aca="false">T1!E39</f>
        <v>2.207636848</v>
      </c>
      <c r="B39" s="1" t="n">
        <f aca="false">T1!F39</f>
        <v>-4.47720605391404</v>
      </c>
      <c r="C39" s="1" t="n">
        <f aca="false">T2!E39</f>
        <v>1.881676343</v>
      </c>
      <c r="D39" s="1" t="n">
        <f aca="false">T2!F39</f>
        <v>-4.34127059325875</v>
      </c>
      <c r="E39" s="1" t="n">
        <f aca="false">T3!E39</f>
        <v>1.337602942</v>
      </c>
      <c r="F39" s="1" t="n">
        <f aca="false">T3!F39</f>
        <v>-4.09586610854119</v>
      </c>
      <c r="G39" s="1" t="n">
        <f aca="false">T4!E39</f>
        <v>1.110013711</v>
      </c>
      <c r="H39" s="1" t="n">
        <f aca="false">T4!F39</f>
        <v>-3.98473403837305</v>
      </c>
      <c r="I39" s="1" t="n">
        <f aca="false">T5!E39</f>
        <v>0.725323912</v>
      </c>
      <c r="J39" s="1" t="n">
        <f aca="false">T5!F39</f>
        <v>-3.78218867337112</v>
      </c>
    </row>
    <row r="40" customFormat="false" ht="15" hidden="false" customHeight="false" outlineLevel="0" collapsed="false">
      <c r="A40" s="1" t="n">
        <f aca="false">T1!E40</f>
        <v>-0.231932057</v>
      </c>
      <c r="B40" s="1" t="n">
        <f aca="false">T1!F40</f>
        <v>-1.73220471122762</v>
      </c>
      <c r="C40" s="1" t="n">
        <f aca="false">T2!E40</f>
        <v>-0.539568093</v>
      </c>
      <c r="D40" s="1" t="n">
        <f aca="false">T2!F40</f>
        <v>-1.59976988662328</v>
      </c>
      <c r="E40" s="1" t="n">
        <f aca="false">T3!E40</f>
        <v>-1.09243143</v>
      </c>
      <c r="F40" s="1" t="n">
        <f aca="false">T3!F40</f>
        <v>-1.34746786069452</v>
      </c>
      <c r="G40" s="1" t="n">
        <f aca="false">T4!E40</f>
        <v>-1.337123317</v>
      </c>
      <c r="H40" s="1" t="n">
        <f aca="false">T4!F40</f>
        <v>-1.21893270949983</v>
      </c>
      <c r="I40" s="1" t="n">
        <f aca="false">T5!E40</f>
        <v>-1.410177302</v>
      </c>
      <c r="J40" s="1" t="n">
        <f aca="false">T5!F40</f>
        <v>-1.18114452707718</v>
      </c>
    </row>
    <row r="41" customFormat="false" ht="15" hidden="false" customHeight="false" outlineLevel="0" collapsed="false">
      <c r="A41" s="1" t="n">
        <f aca="false">T1!E41</f>
        <v>1.041300922</v>
      </c>
      <c r="B41" s="1" t="n">
        <f aca="false">T1!F41</f>
        <v>-3.19985583834724</v>
      </c>
      <c r="C41" s="1" t="n">
        <f aca="false">T2!E41</f>
        <v>0.92068108</v>
      </c>
      <c r="D41" s="1" t="n">
        <f aca="false">T2!F41</f>
        <v>-3.14666378245556</v>
      </c>
      <c r="E41" s="1" t="n">
        <f aca="false">T3!E41</f>
        <v>0.8092399</v>
      </c>
      <c r="F41" s="1" t="n">
        <f aca="false">T3!F41</f>
        <v>-3.09522720815181</v>
      </c>
      <c r="G41" s="1" t="n">
        <f aca="false">T4!E41</f>
        <v>0.708035793</v>
      </c>
      <c r="H41" s="1" t="n">
        <f aca="false">T4!F41</f>
        <v>-3.04545895879389</v>
      </c>
      <c r="I41" s="1" t="n">
        <f aca="false">T5!E41</f>
        <v>0.607534824</v>
      </c>
      <c r="J41" s="1" t="n">
        <f aca="false">T5!F41</f>
        <v>-2.99728107223224</v>
      </c>
    </row>
    <row r="42" customFormat="false" ht="15" hidden="false" customHeight="false" outlineLevel="0" collapsed="false">
      <c r="A42" s="1" t="n">
        <f aca="false">T1!E42</f>
        <v>1.028547414</v>
      </c>
      <c r="B42" s="1" t="n">
        <f aca="false">T1!F42</f>
        <v>-2.53758460954185</v>
      </c>
      <c r="C42" s="1" t="n">
        <f aca="false">T2!E42</f>
        <v>0.780241887</v>
      </c>
      <c r="D42" s="1" t="n">
        <f aca="false">T2!F42</f>
        <v>-2.46637638530994</v>
      </c>
      <c r="E42" s="1" t="n">
        <f aca="false">T3!E42</f>
        <v>0.557900031</v>
      </c>
      <c r="F42" s="1" t="n">
        <f aca="false">T3!F42</f>
        <v>-2.39914407830813</v>
      </c>
      <c r="G42" s="1" t="n">
        <f aca="false">T4!E42</f>
        <v>0.356974899</v>
      </c>
      <c r="H42" s="1" t="n">
        <f aca="false">T4!F42</f>
        <v>-2.33556424681779</v>
      </c>
      <c r="I42" s="1" t="n">
        <f aca="false">T5!E42</f>
        <v>0.182321557</v>
      </c>
      <c r="J42" s="1" t="n">
        <f aca="false">T5!F42</f>
        <v>-2.27534691900246</v>
      </c>
    </row>
    <row r="43" customFormat="false" ht="15" hidden="false" customHeight="false" outlineLevel="0" collapsed="false">
      <c r="A43" s="1" t="n">
        <f aca="false">T1!E43</f>
        <v>1.01523068</v>
      </c>
      <c r="B43" s="1" t="n">
        <f aca="false">T1!F43</f>
        <v>-2.10151690841971</v>
      </c>
      <c r="C43" s="1" t="n">
        <f aca="false">T2!E43</f>
        <v>-0.004008021</v>
      </c>
      <c r="D43" s="1" t="n">
        <f aca="false">T2!F43</f>
        <v>-1.68239047243767</v>
      </c>
      <c r="E43" s="1" t="n">
        <f aca="false">T3!E43</f>
        <v>-0.044997366</v>
      </c>
      <c r="F43" s="1" t="n">
        <f aca="false">T3!F43</f>
        <v>-1.66924266216992</v>
      </c>
      <c r="G43" s="1" t="n">
        <f aca="false">T4!E43</f>
        <v>-0.145719654</v>
      </c>
      <c r="H43" s="1" t="n">
        <f aca="false">T4!F43</f>
        <v>-1.63109130082677</v>
      </c>
      <c r="I43" s="1" t="n">
        <f aca="false">T5!E43</f>
        <v>-0.238891908</v>
      </c>
      <c r="J43" s="1" t="n">
        <f aca="false">T5!F43</f>
        <v>-1.59616297857915</v>
      </c>
    </row>
    <row r="44" customFormat="false" ht="15" hidden="false" customHeight="false" outlineLevel="0" collapsed="false">
      <c r="A44" s="1" t="n">
        <f aca="false">T1!E44</f>
        <v>0.674270125</v>
      </c>
      <c r="B44" s="1" t="n">
        <f aca="false">T1!F44</f>
        <v>-8.07923468825854</v>
      </c>
      <c r="C44" s="1" t="n">
        <f aca="false">T2!E44</f>
        <v>0.242553945</v>
      </c>
      <c r="D44" s="1" t="n">
        <f aca="false">T2!F44</f>
        <v>-7.57672269106082</v>
      </c>
      <c r="E44" s="1" t="n">
        <f aca="false">T3!E44</f>
        <v>-0.207959416</v>
      </c>
      <c r="F44" s="1" t="n">
        <f aca="false">T3!F44</f>
        <v>-6.94740811814517</v>
      </c>
      <c r="G44" s="1" t="n">
        <f aca="false">T4!E44</f>
        <v>-0.313930228</v>
      </c>
      <c r="H44" s="1" t="n">
        <f aca="false">T4!F44</f>
        <v>-6.78806494712968</v>
      </c>
      <c r="I44" s="1" t="n">
        <f aca="false">T5!E44</f>
        <v>-0.884380328</v>
      </c>
      <c r="J44" s="1" t="n">
        <f aca="false">T5!F44</f>
        <v>-5.88893368992093</v>
      </c>
    </row>
    <row r="45" customFormat="false" ht="15" hidden="false" customHeight="false" outlineLevel="0" collapsed="false">
      <c r="A45" s="1" t="n">
        <f aca="false">T1!E45</f>
        <v>0.673709487</v>
      </c>
      <c r="B45" s="1" t="n">
        <f aca="false">T1!F45</f>
        <v>-11.7769180739102</v>
      </c>
      <c r="C45" s="1" t="n">
        <f aca="false">T2!E45</f>
        <v>-0.531708835</v>
      </c>
      <c r="D45" s="1" t="n">
        <f aca="false">T2!F45</f>
        <v>-9.29962457764669</v>
      </c>
      <c r="E45" s="1" t="n">
        <f aca="false">T3!E45</f>
        <v>-0.697155202</v>
      </c>
      <c r="F45" s="1" t="n">
        <f aca="false">T3!F45</f>
        <v>-8.89166700806815</v>
      </c>
      <c r="G45" s="1" t="n">
        <f aca="false">T4!E45</f>
        <v>-0.87803202</v>
      </c>
      <c r="H45" s="1" t="n">
        <f aca="false">T4!F45</f>
        <v>-8.55557335331907</v>
      </c>
      <c r="I45" s="1" t="n">
        <f aca="false">T5!E45</f>
        <v>-0.914791856</v>
      </c>
      <c r="J45" s="1" t="n">
        <f aca="false">T5!F45</f>
        <v>-8.48085457123866</v>
      </c>
    </row>
    <row r="46" customFormat="false" ht="15" hidden="false" customHeight="false" outlineLevel="0" collapsed="false">
      <c r="A46" s="1" t="n">
        <f aca="false">T1!E46</f>
        <v>0.065132095</v>
      </c>
      <c r="B46" s="1" t="n">
        <f aca="false">T1!F46</f>
        <v>-3.52971577576976</v>
      </c>
      <c r="C46" s="1" t="n">
        <f aca="false">T2!E46</f>
        <v>-0.099268002</v>
      </c>
      <c r="D46" s="1" t="n">
        <f aca="false">T2!F46</f>
        <v>-3.41636863775714</v>
      </c>
      <c r="E46" s="1" t="n">
        <f aca="false">T3!E46</f>
        <v>-0.234204499</v>
      </c>
      <c r="F46" s="1" t="n">
        <f aca="false">T3!F46</f>
        <v>-3.31062294691621</v>
      </c>
      <c r="G46" s="1" t="n">
        <f aca="false">T4!E46</f>
        <v>-0.333237474</v>
      </c>
      <c r="H46" s="1" t="n">
        <f aca="false">T4!F46</f>
        <v>-3.21174247707958</v>
      </c>
      <c r="I46" s="1" t="n">
        <f aca="false">T5!E46</f>
        <v>-0.434790937</v>
      </c>
      <c r="J46" s="1" t="n">
        <f aca="false">T5!F46</f>
        <v>-3.1190762690005</v>
      </c>
    </row>
    <row r="47" customFormat="false" ht="15" hidden="false" customHeight="false" outlineLevel="0" collapsed="false">
      <c r="A47" s="1" t="n">
        <f aca="false">T1!E47</f>
        <v>-0.909563411</v>
      </c>
      <c r="B47" s="1" t="n">
        <f aca="false">T1!F47</f>
        <v>-2.57261595146659</v>
      </c>
      <c r="C47" s="1" t="n">
        <f aca="false">T2!E47</f>
        <v>-1.021373508</v>
      </c>
      <c r="D47" s="1" t="n">
        <f aca="false">T2!F47</f>
        <v>-2.49451392226558</v>
      </c>
      <c r="E47" s="1" t="n">
        <f aca="false">T3!E47</f>
        <v>-1.329536027</v>
      </c>
      <c r="F47" s="1" t="n">
        <f aca="false">T3!F47</f>
        <v>-2.27588350409255</v>
      </c>
      <c r="G47" s="1" t="n">
        <f aca="false">T4!E47</f>
        <v>-1.417578651</v>
      </c>
      <c r="H47" s="1" t="n">
        <f aca="false">T4!F47</f>
        <v>-2.21530000165299</v>
      </c>
      <c r="I47" s="1" t="n">
        <f aca="false">T5!E47</f>
        <v>-1.452006904</v>
      </c>
      <c r="J47" s="1" t="n">
        <f aca="false">T5!F47</f>
        <v>-2.1895609722018</v>
      </c>
    </row>
    <row r="48" customFormat="false" ht="15" hidden="false" customHeight="false" outlineLevel="0" collapsed="false">
      <c r="A48" s="1" t="n">
        <f aca="false">T1!E48</f>
        <v>1.07636668</v>
      </c>
      <c r="B48" s="1" t="n">
        <f aca="false">T1!F48</f>
        <v>-2.52857144902071</v>
      </c>
      <c r="C48" s="1" t="n">
        <f aca="false">T2!E48</f>
        <v>0.863311807</v>
      </c>
      <c r="D48" s="1" t="n">
        <f aca="false">T2!F48</f>
        <v>-2.44397136007463</v>
      </c>
      <c r="E48" s="1" t="n">
        <f aca="false">T3!E48</f>
        <v>0.672944473</v>
      </c>
      <c r="F48" s="1" t="n">
        <f aca="false">T3!F48</f>
        <v>-2.36468860938804</v>
      </c>
      <c r="G48" s="1" t="n">
        <f aca="false">T4!E48</f>
        <v>0.500775288</v>
      </c>
      <c r="H48" s="1" t="n">
        <f aca="false">T4!F48</f>
        <v>-2.29023914757568</v>
      </c>
      <c r="I48" s="1" t="n">
        <f aca="false">T5!E48</f>
        <v>0.209450224</v>
      </c>
      <c r="J48" s="1" t="n">
        <f aca="false">T5!F48</f>
        <v>-2.15416917489396</v>
      </c>
    </row>
    <row r="49" customFormat="false" ht="15" hidden="false" customHeight="false" outlineLevel="0" collapsed="false">
      <c r="A49" s="1" t="n">
        <f aca="false">T1!E49</f>
        <v>1.211970735</v>
      </c>
      <c r="B49" s="1" t="n">
        <f aca="false">T1!F49</f>
        <v>-4.07867610069761</v>
      </c>
      <c r="C49" s="1" t="n">
        <f aca="false">T2!E49</f>
        <v>0.38865799</v>
      </c>
      <c r="D49" s="1" t="n">
        <f aca="false">T2!F49</f>
        <v>-3.5247982865556</v>
      </c>
      <c r="E49" s="1" t="n">
        <f aca="false">T3!E49</f>
        <v>-0.116511345</v>
      </c>
      <c r="F49" s="1" t="n">
        <f aca="false">T3!F49</f>
        <v>-3.18065262786034</v>
      </c>
      <c r="G49" s="1" t="n">
        <f aca="false">T4!E49</f>
        <v>-0.16857251</v>
      </c>
      <c r="H49" s="1" t="n">
        <f aca="false">T4!F49</f>
        <v>-3.14554873204819</v>
      </c>
      <c r="I49" s="1" t="n">
        <f aca="false">T5!E49</f>
        <v>-1.008131936</v>
      </c>
      <c r="J49" s="1" t="n">
        <f aca="false">T5!F49</f>
        <v>-2.58722035518873</v>
      </c>
    </row>
    <row r="50" customFormat="false" ht="15" hidden="false" customHeight="false" outlineLevel="0" collapsed="false">
      <c r="A50" s="1" t="n">
        <f aca="false">T1!E50</f>
        <v>0.456791735</v>
      </c>
      <c r="B50" s="1" t="n">
        <f aca="false">T1!F50</f>
        <v>-4.77093244189086</v>
      </c>
      <c r="C50" s="1" t="n">
        <f aca="false">T2!E50</f>
        <v>-0.05087233</v>
      </c>
      <c r="D50" s="1" t="n">
        <f aca="false">T2!F50</f>
        <v>-4.39119528448589</v>
      </c>
      <c r="E50" s="1" t="n">
        <f aca="false">T3!E50</f>
        <v>-0.255537619</v>
      </c>
      <c r="F50" s="1" t="n">
        <f aca="false">T3!F50</f>
        <v>-4.22987302766198</v>
      </c>
      <c r="G50" s="1" t="n">
        <f aca="false">T4!E50</f>
        <v>-0.356674944</v>
      </c>
      <c r="H50" s="1" t="n">
        <f aca="false">T4!F50</f>
        <v>-4.1515071109936</v>
      </c>
      <c r="I50" s="1" t="n">
        <f aca="false">T5!E50</f>
        <v>-0.840487768</v>
      </c>
      <c r="J50" s="1" t="n">
        <f aca="false">T5!F50</f>
        <v>-3.7671315375258</v>
      </c>
    </row>
    <row r="51" customFormat="false" ht="15" hidden="false" customHeight="false" outlineLevel="0" collapsed="false">
      <c r="A51" s="1" t="n">
        <f aca="false">T1!E51</f>
        <v>0.399782325</v>
      </c>
      <c r="B51" s="1" t="n">
        <f aca="false">T1!F51</f>
        <v>-2.99595356457003</v>
      </c>
      <c r="C51" s="1" t="n">
        <f aca="false">T2!E51</f>
        <v>0.385942442</v>
      </c>
      <c r="D51" s="1" t="n">
        <f aca="false">T2!F51</f>
        <v>-2.95118699714027</v>
      </c>
      <c r="E51" s="1" t="n">
        <f aca="false">T3!E51</f>
        <v>-0.016332655</v>
      </c>
      <c r="F51" s="1" t="n">
        <f aca="false">T3!F51</f>
        <v>-2.77320302431484</v>
      </c>
      <c r="G51" s="1" t="n">
        <f aca="false">T4!E51</f>
        <v>-0.473690417</v>
      </c>
      <c r="H51" s="1" t="n">
        <f aca="false">T4!F51</f>
        <v>-2.48237783886109</v>
      </c>
      <c r="I51" s="1" t="n">
        <f aca="false">T5!E51</f>
        <v>-0.770892529</v>
      </c>
      <c r="J51" s="1" t="n">
        <f aca="false">T5!F51</f>
        <v>-2.25073043333893</v>
      </c>
    </row>
    <row r="52" customFormat="false" ht="15" hidden="false" customHeight="false" outlineLevel="0" collapsed="false">
      <c r="A52" s="1" t="n">
        <f aca="false">T1!E52</f>
        <v>0.2569651</v>
      </c>
      <c r="B52" s="1" t="n">
        <f aca="false">T1!F52</f>
        <v>-2.08615356668505</v>
      </c>
      <c r="C52" s="1" t="n">
        <f aca="false">T2!E52</f>
        <v>0.117783036</v>
      </c>
      <c r="D52" s="1" t="n">
        <f aca="false">T2!F52</f>
        <v>-2.01686372981947</v>
      </c>
      <c r="E52" s="1" t="n">
        <f aca="false">T3!E52</f>
        <v>-0.127833372</v>
      </c>
      <c r="F52" s="1" t="n">
        <f aca="false">T3!F52</f>
        <v>-1.8900569248655</v>
      </c>
      <c r="G52" s="1" t="n">
        <f aca="false">T4!E52</f>
        <v>-0.534435489</v>
      </c>
      <c r="H52" s="1" t="n">
        <f aca="false">T4!F52</f>
        <v>-1.67514776845795</v>
      </c>
      <c r="I52" s="1" t="n">
        <f aca="false">T5!E52</f>
        <v>-0.676683455</v>
      </c>
      <c r="J52" s="1" t="n">
        <f aca="false">T5!F52</f>
        <v>-1.58198858428648</v>
      </c>
    </row>
    <row r="53" customFormat="false" ht="15" hidden="false" customHeight="false" outlineLevel="0" collapsed="false">
      <c r="A53" s="1" t="n">
        <f aca="false">T1!E53</f>
        <v>1.075343662</v>
      </c>
      <c r="B53" s="1" t="n">
        <f aca="false">T1!F53</f>
        <v>-2.76092597145687</v>
      </c>
      <c r="C53" s="1" t="n">
        <f aca="false">T2!E53</f>
        <v>0.965461776</v>
      </c>
      <c r="D53" s="1" t="n">
        <f aca="false">T2!F53</f>
        <v>-2.71615505654777</v>
      </c>
      <c r="E53" s="1" t="n">
        <f aca="false">T3!E53</f>
        <v>0.765467842</v>
      </c>
      <c r="F53" s="1" t="n">
        <f aca="false">T3!F53</f>
        <v>-2.63083746729125</v>
      </c>
      <c r="G53" s="1" t="n">
        <f aca="false">T4!E53</f>
        <v>0.662172376</v>
      </c>
      <c r="H53" s="1" t="n">
        <f aca="false">T4!F53</f>
        <v>-2.62136884810804</v>
      </c>
      <c r="I53" s="1" t="n">
        <f aca="false">T5!E53</f>
        <v>-0.610277703</v>
      </c>
      <c r="J53" s="1" t="n">
        <f aca="false">T5!F53</f>
        <v>-1.98065389818169</v>
      </c>
    </row>
    <row r="54" customFormat="false" ht="15" hidden="false" customHeight="false" outlineLevel="0" collapsed="false">
      <c r="A54" s="1" t="n">
        <f aca="false">T1!E54</f>
        <v>0.941958479</v>
      </c>
      <c r="B54" s="1" t="n">
        <f aca="false">T1!F54</f>
        <v>-3.47987677048653</v>
      </c>
      <c r="C54" s="1" t="n">
        <f aca="false">T2!E54</f>
        <v>0.737164066</v>
      </c>
      <c r="D54" s="1" t="n">
        <f aca="false">T2!F54</f>
        <v>-3.37611179749959</v>
      </c>
      <c r="E54" s="1" t="n">
        <f aca="false">T3!E54</f>
        <v>0.530628251</v>
      </c>
      <c r="F54" s="1" t="n">
        <f aca="false">T3!F54</f>
        <v>-3.277195146279</v>
      </c>
      <c r="G54" s="1" t="n">
        <f aca="false">T4!E54</f>
        <v>0.340037303</v>
      </c>
      <c r="H54" s="1" t="n">
        <f aca="false">T4!F54</f>
        <v>-3.18391847407016</v>
      </c>
      <c r="I54" s="1" t="n">
        <f aca="false">T5!E54</f>
        <v>0.1806535</v>
      </c>
      <c r="J54" s="1" t="n">
        <f aca="false">T5!F54</f>
        <v>-3.09624190750296</v>
      </c>
    </row>
    <row r="55" customFormat="false" ht="15" hidden="false" customHeight="false" outlineLevel="0" collapsed="false">
      <c r="A55" s="1" t="n">
        <f aca="false">T1!E55</f>
        <v>0.74678273</v>
      </c>
      <c r="B55" s="1" t="n">
        <f aca="false">T1!F55</f>
        <v>-3.37121520402411</v>
      </c>
      <c r="C55" s="1" t="n">
        <f aca="false">T2!E55</f>
        <v>0.686172917</v>
      </c>
      <c r="D55" s="1" t="n">
        <f aca="false">T2!F55</f>
        <v>-3.3496905515857</v>
      </c>
      <c r="E55" s="1" t="n">
        <f aca="false">T3!E55</f>
        <v>0.572165284</v>
      </c>
      <c r="F55" s="1" t="n">
        <f aca="false">T3!F55</f>
        <v>-3.30754344901758</v>
      </c>
      <c r="G55" s="1" t="n">
        <f aca="false">T4!E55</f>
        <v>0.474991171</v>
      </c>
      <c r="H55" s="1" t="n">
        <f aca="false">T4!F55</f>
        <v>-3.26497539947207</v>
      </c>
      <c r="I55" s="1" t="n">
        <f aca="false">T5!E55</f>
        <v>-0.442232832</v>
      </c>
      <c r="J55" s="1" t="n">
        <f aca="false">T5!F55</f>
        <v>-2.85364185054218</v>
      </c>
    </row>
    <row r="56" customFormat="false" ht="15" hidden="false" customHeight="false" outlineLevel="0" collapsed="false">
      <c r="A56" s="1" t="n">
        <f aca="false">T1!E56</f>
        <v>0.97455964</v>
      </c>
      <c r="B56" s="1" t="n">
        <f aca="false">T1!F56</f>
        <v>-5.54929245510771</v>
      </c>
      <c r="C56" s="1" t="n">
        <f aca="false">T2!E56</f>
        <v>0.708035793</v>
      </c>
      <c r="D56" s="1" t="n">
        <f aca="false">T2!F56</f>
        <v>-5.40345240935208</v>
      </c>
      <c r="E56" s="1" t="n">
        <f aca="false">T3!E56</f>
        <v>0.457424847</v>
      </c>
      <c r="F56" s="1" t="n">
        <f aca="false">T3!F56</f>
        <v>-5.24066079068306</v>
      </c>
      <c r="G56" s="1" t="n">
        <f aca="false">T4!E56</f>
        <v>0.242946179</v>
      </c>
      <c r="H56" s="1" t="n">
        <f aca="false">T4!F56</f>
        <v>-5.13885069741983</v>
      </c>
      <c r="I56" s="1" t="n">
        <f aca="false">T5!E56</f>
        <v>0.041141943</v>
      </c>
      <c r="J56" s="1" t="n">
        <f aca="false">T5!F56</f>
        <v>-5.01846416167353</v>
      </c>
    </row>
    <row r="57" customFormat="false" ht="15" hidden="false" customHeight="false" outlineLevel="0" collapsed="false">
      <c r="A57" s="1"/>
      <c r="B57" s="1"/>
      <c r="C57" s="1"/>
      <c r="D57" s="1"/>
      <c r="E57" s="1"/>
      <c r="F57" s="1"/>
      <c r="G57" s="1"/>
      <c r="H57" s="1"/>
      <c r="I57" s="1"/>
      <c r="J57" s="1"/>
    </row>
    <row r="58" customFormat="false" ht="15" hidden="false" customHeight="false" outlineLevel="0" collapsed="false">
      <c r="A58" s="1"/>
      <c r="B58" s="1"/>
      <c r="C58" s="1"/>
      <c r="D58" s="1"/>
      <c r="E58" s="1"/>
      <c r="F58" s="1"/>
      <c r="G58" s="1"/>
      <c r="H58" s="1"/>
      <c r="I58" s="1"/>
      <c r="J58" s="1"/>
    </row>
    <row r="59" customFormat="false" ht="15" hidden="false" customHeight="false" outlineLevel="0" collapsed="false">
      <c r="A59" s="1"/>
      <c r="B59" s="1"/>
      <c r="C59" s="1"/>
      <c r="D59" s="1"/>
      <c r="E59" s="1"/>
      <c r="F59" s="1"/>
      <c r="G59" s="1"/>
      <c r="H59" s="1"/>
      <c r="I59" s="1"/>
      <c r="J59" s="1"/>
    </row>
    <row r="60" customFormat="false" ht="15" hidden="false" customHeight="false" outlineLevel="0" collapsed="false">
      <c r="A60" s="1"/>
      <c r="B60" s="1"/>
      <c r="C60" s="1"/>
      <c r="D60" s="1"/>
      <c r="E60" s="1"/>
      <c r="F60" s="1"/>
      <c r="G60" s="1"/>
      <c r="H60" s="1"/>
      <c r="I60" s="1"/>
      <c r="J60" s="1"/>
    </row>
    <row r="61" customFormat="false" ht="15" hidden="false" customHeight="false" outlineLevel="0" collapsed="false">
      <c r="A61" s="1"/>
      <c r="B61" s="1"/>
      <c r="C61" s="1"/>
      <c r="D61" s="1"/>
      <c r="E61" s="1"/>
      <c r="F61" s="1"/>
      <c r="G61" s="1"/>
      <c r="H61" s="1"/>
      <c r="I61" s="1"/>
      <c r="J61" s="1"/>
    </row>
    <row r="62" customFormat="false" ht="15" hidden="false" customHeight="false" outlineLevel="0" collapsed="false">
      <c r="A62" s="1"/>
      <c r="B62" s="1"/>
      <c r="C62" s="1"/>
      <c r="D62" s="1"/>
      <c r="E62" s="1"/>
      <c r="F62" s="1"/>
      <c r="G62" s="1"/>
      <c r="H62" s="1"/>
      <c r="I62" s="1"/>
      <c r="J62" s="1"/>
    </row>
    <row r="63" customFormat="false" ht="15" hidden="false" customHeight="false" outlineLevel="0" collapsed="false">
      <c r="A63" s="1"/>
      <c r="B63" s="1"/>
      <c r="C63" s="1"/>
      <c r="D63" s="1"/>
      <c r="E63" s="1"/>
      <c r="F63" s="1"/>
      <c r="G63" s="1"/>
      <c r="H63" s="1"/>
      <c r="I63" s="1"/>
      <c r="J63" s="1"/>
    </row>
    <row r="64" customFormat="false" ht="15" hidden="false" customHeight="false" outlineLevel="0" collapsed="false">
      <c r="A64" s="1"/>
      <c r="B64" s="1"/>
      <c r="C64" s="1"/>
      <c r="D64" s="1"/>
      <c r="E64" s="1"/>
      <c r="F64" s="1"/>
      <c r="G64" s="1"/>
      <c r="H64" s="1"/>
      <c r="I64" s="1"/>
      <c r="J64" s="1"/>
    </row>
    <row r="65" customFormat="false" ht="15" hidden="false" customHeight="false" outlineLevel="0" collapsed="false">
      <c r="A65" s="1"/>
      <c r="B65" s="1"/>
      <c r="C65" s="1"/>
      <c r="D65" s="1"/>
      <c r="E65" s="1"/>
      <c r="F65" s="1"/>
      <c r="G65" s="1"/>
      <c r="H65" s="1"/>
      <c r="I65" s="1"/>
      <c r="J65" s="1"/>
    </row>
    <row r="66" customFormat="false" ht="15" hidden="false" customHeight="false" outlineLevel="0" collapsed="false">
      <c r="A66" s="1"/>
      <c r="B66" s="1"/>
      <c r="C66" s="1"/>
      <c r="D66" s="1"/>
      <c r="E66" s="1"/>
      <c r="F66" s="1"/>
      <c r="G66" s="1"/>
      <c r="H66" s="1"/>
      <c r="I66" s="1"/>
      <c r="J66" s="1"/>
    </row>
    <row r="67" customFormat="false" ht="15" hidden="false" customHeight="false" outlineLevel="0" collapsed="false">
      <c r="A67" s="1"/>
      <c r="B67" s="1"/>
      <c r="C67" s="1"/>
      <c r="D67" s="1"/>
      <c r="E67" s="1"/>
      <c r="F67" s="1"/>
      <c r="G67" s="1"/>
      <c r="H67" s="1"/>
      <c r="I67" s="1"/>
      <c r="J67" s="1"/>
    </row>
    <row r="68" customFormat="false" ht="15" hidden="false" customHeight="false" outlineLevel="0" collapsed="false">
      <c r="A68" s="1"/>
      <c r="B68" s="1"/>
      <c r="C68" s="1"/>
      <c r="D68" s="1"/>
      <c r="E68" s="1"/>
      <c r="F68" s="1"/>
      <c r="G68" s="1"/>
      <c r="H68" s="1"/>
      <c r="I68" s="1"/>
      <c r="J68" s="1"/>
    </row>
    <row r="69" customFormat="false" ht="15" hidden="false" customHeight="false" outlineLevel="0" collapsed="false">
      <c r="A69" s="1"/>
      <c r="B69" s="1"/>
      <c r="C69" s="1"/>
      <c r="D69" s="1"/>
      <c r="E69" s="1"/>
      <c r="F69" s="1"/>
      <c r="G69" s="1"/>
      <c r="H69" s="1"/>
      <c r="I69" s="1"/>
      <c r="J69" s="1"/>
    </row>
    <row r="70" customFormat="false" ht="15" hidden="false" customHeight="false" outlineLevel="0" collapsed="false">
      <c r="A70" s="1"/>
      <c r="B70" s="1"/>
      <c r="C70" s="1"/>
      <c r="D70" s="1"/>
      <c r="E70" s="1"/>
      <c r="F70" s="1"/>
      <c r="G70" s="1"/>
      <c r="H70" s="1"/>
      <c r="I70" s="1"/>
      <c r="J70" s="1"/>
    </row>
    <row r="71" customFormat="false" ht="15" hidden="false" customHeight="false" outlineLevel="0" collapsed="false">
      <c r="A71" s="1"/>
      <c r="B71" s="1"/>
      <c r="C71" s="1"/>
      <c r="D71" s="1"/>
      <c r="E71" s="1"/>
      <c r="F71" s="1"/>
      <c r="G71" s="1"/>
      <c r="H71" s="1"/>
      <c r="I71" s="1"/>
      <c r="J71" s="1"/>
    </row>
    <row r="72" customFormat="false" ht="15" hidden="false" customHeight="false" outlineLevel="0" collapsed="false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</row>
    <row r="73" customFormat="false" ht="15" hidden="false" customHeight="false" outlineLevel="0" collapsed="false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</row>
    <row r="74" customFormat="false" ht="15" hidden="false" customHeight="false" outlineLevel="0" collapsed="false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</row>
    <row r="75" customFormat="false" ht="15" hidden="false" customHeight="false" outlineLevel="0" collapsed="false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</row>
    <row r="76" customFormat="false" ht="15" hidden="false" customHeight="false" outlineLevel="0" collapsed="false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</row>
    <row r="77" customFormat="false" ht="15" hidden="false" customHeight="false" outlineLevel="0" collapsed="false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</row>
    <row r="78" customFormat="false" ht="15" hidden="false" customHeight="false" outlineLevel="0" collapsed="false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</row>
    <row r="79" customFormat="false" ht="15" hidden="false" customHeight="false" outlineLevel="0" collapsed="false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</row>
    <row r="80" customFormat="false" ht="15" hidden="false" customHeight="false" outlineLevel="0" collapsed="false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</row>
    <row r="81" customFormat="false" ht="15" hidden="false" customHeight="false" outlineLevel="0" collapsed="false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</row>
    <row r="82" customFormat="false" ht="15" hidden="false" customHeight="false" outlineLevel="0" collapsed="false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</row>
    <row r="83" customFormat="false" ht="15" hidden="false" customHeight="false" outlineLevel="0" collapsed="false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</row>
    <row r="84" customFormat="false" ht="15" hidden="false" customHeight="false" outlineLevel="0" collapsed="false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</row>
    <row r="85" customFormat="false" ht="15" hidden="false" customHeight="false" outlineLevel="0" collapsed="false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</row>
    <row r="86" customFormat="false" ht="15" hidden="false" customHeight="false" outlineLevel="0" collapsed="false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</row>
    <row r="87" customFormat="false" ht="15" hidden="false" customHeight="false" outlineLevel="0" collapsed="false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</row>
    <row r="88" customFormat="false" ht="15" hidden="false" customHeight="false" outlineLevel="0" collapsed="false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</row>
    <row r="89" customFormat="false" ht="15" hidden="false" customHeight="false" outlineLevel="0" collapsed="false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</row>
    <row r="90" customFormat="false" ht="15" hidden="false" customHeight="false" outlineLevel="0" collapsed="false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</row>
    <row r="91" customFormat="false" ht="15" hidden="false" customHeight="false" outlineLevel="0" collapsed="false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</row>
    <row r="92" customFormat="false" ht="15" hidden="false" customHeight="false" outlineLevel="0" collapsed="false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</row>
    <row r="93" customFormat="false" ht="15" hidden="false" customHeight="false" outlineLevel="0" collapsed="false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</row>
    <row r="94" customFormat="false" ht="15" hidden="false" customHeight="false" outlineLevel="0" collapsed="false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</row>
    <row r="95" customFormat="false" ht="15" hidden="false" customHeight="false" outlineLevel="0" collapsed="false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</row>
    <row r="96" customFormat="false" ht="15" hidden="false" customHeight="false" outlineLevel="0" collapsed="false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</row>
    <row r="97" customFormat="false" ht="15" hidden="false" customHeight="false" outlineLevel="0" collapsed="false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</row>
    <row r="98" customFormat="false" ht="15" hidden="false" customHeight="false" outlineLevel="0" collapsed="false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</row>
    <row r="99" customFormat="false" ht="15" hidden="false" customHeight="false" outlineLevel="0" collapsed="false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</row>
    <row r="100" customFormat="false" ht="15" hidden="false" customHeight="false" outlineLevel="0" collapsed="false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</row>
    <row r="101" customFormat="false" ht="15" hidden="false" customHeight="false" outlineLevel="0" collapsed="false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</row>
    <row r="102" customFormat="false" ht="15" hidden="false" customHeight="false" outlineLevel="0" collapsed="false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</row>
    <row r="103" customFormat="false" ht="15" hidden="false" customHeight="false" outlineLevel="0" collapsed="false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</row>
    <row r="104" customFormat="false" ht="15" hidden="false" customHeight="false" outlineLevel="0" collapsed="false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</row>
    <row r="105" customFormat="false" ht="15" hidden="false" customHeight="false" outlineLevel="0" collapsed="false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</row>
    <row r="106" customFormat="false" ht="15" hidden="false" customHeight="false" outlineLevel="0" collapsed="false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</row>
    <row r="107" customFormat="false" ht="15" hidden="false" customHeight="false" outlineLevel="0" collapsed="false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</row>
    <row r="108" customFormat="false" ht="15" hidden="false" customHeight="false" outlineLevel="0" collapsed="false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</row>
    <row r="109" customFormat="false" ht="15" hidden="false" customHeight="false" outlineLevel="0" collapsed="false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</row>
    <row r="110" customFormat="false" ht="15" hidden="false" customHeight="false" outlineLevel="0" collapsed="false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</row>
    <row r="111" customFormat="false" ht="15" hidden="false" customHeight="false" outlineLevel="0" collapsed="false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</row>
    <row r="112" customFormat="false" ht="15" hidden="false" customHeight="false" outlineLevel="0" collapsed="false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</row>
    <row r="113" customFormat="false" ht="15" hidden="false" customHeight="false" outlineLevel="0" collapsed="false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</row>
    <row r="114" customFormat="false" ht="15" hidden="false" customHeight="false" outlineLevel="0" collapsed="false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</row>
    <row r="115" customFormat="false" ht="15" hidden="false" customHeight="false" outlineLevel="0" collapsed="false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</row>
    <row r="116" customFormat="false" ht="15" hidden="false" customHeight="false" outlineLevel="0" collapsed="false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</row>
    <row r="117" customFormat="false" ht="15" hidden="false" customHeight="false" outlineLevel="0" collapsed="false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</row>
    <row r="118" customFormat="false" ht="15" hidden="false" customHeight="false" outlineLevel="0" collapsed="false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</row>
    <row r="119" customFormat="false" ht="15" hidden="false" customHeight="false" outlineLevel="0" collapsed="false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</row>
    <row r="120" customFormat="false" ht="15" hidden="false" customHeight="false" outlineLevel="0" collapsed="false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</row>
    <row r="121" customFormat="false" ht="15" hidden="false" customHeight="false" outlineLevel="0" collapsed="false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</row>
    <row r="122" customFormat="false" ht="15" hidden="false" customHeight="false" outlineLevel="0" collapsed="false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</row>
    <row r="123" customFormat="false" ht="15" hidden="false" customHeight="false" outlineLevel="0" collapsed="false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</row>
    <row r="124" customFormat="false" ht="15" hidden="false" customHeight="false" outlineLevel="0" collapsed="false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</row>
    <row r="125" customFormat="false" ht="15" hidden="false" customHeight="false" outlineLevel="0" collapsed="false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</row>
    <row r="126" customFormat="false" ht="15" hidden="false" customHeight="false" outlineLevel="0" collapsed="false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</row>
    <row r="127" customFormat="false" ht="15" hidden="false" customHeight="false" outlineLevel="0" collapsed="false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</row>
    <row r="128" customFormat="false" ht="15" hidden="false" customHeight="false" outlineLevel="0" collapsed="false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</row>
    <row r="129" customFormat="false" ht="15" hidden="false" customHeight="false" outlineLevel="0" collapsed="false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</row>
    <row r="130" customFormat="false" ht="15" hidden="false" customHeight="false" outlineLevel="0" collapsed="false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</row>
    <row r="131" customFormat="false" ht="15" hidden="false" customHeight="false" outlineLevel="0" collapsed="false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</row>
    <row r="132" customFormat="false" ht="15" hidden="false" customHeight="false" outlineLevel="0" collapsed="false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</row>
    <row r="133" customFormat="false" ht="15" hidden="false" customHeight="false" outlineLevel="0" collapsed="false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</row>
    <row r="134" customFormat="false" ht="15" hidden="false" customHeight="false" outlineLevel="0" collapsed="false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</row>
    <row r="135" customFormat="false" ht="15" hidden="false" customHeight="false" outlineLevel="0" collapsed="false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</row>
    <row r="136" customFormat="false" ht="15" hidden="false" customHeight="false" outlineLevel="0" collapsed="false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</row>
    <row r="137" customFormat="false" ht="15" hidden="false" customHeight="false" outlineLevel="0" collapsed="false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</row>
    <row r="138" customFormat="false" ht="15" hidden="false" customHeight="false" outlineLevel="0" collapsed="false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</row>
    <row r="139" customFormat="false" ht="15" hidden="false" customHeight="false" outlineLevel="0" collapsed="false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</row>
    <row r="140" customFormat="false" ht="15" hidden="false" customHeight="false" outlineLevel="0" collapsed="false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</row>
    <row r="141" customFormat="false" ht="15" hidden="false" customHeight="false" outlineLevel="0" collapsed="false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</row>
    <row r="142" customFormat="false" ht="15" hidden="false" customHeight="false" outlineLevel="0" collapsed="false">
      <c r="K142" s="1"/>
      <c r="L142" s="1"/>
      <c r="M142" s="1"/>
      <c r="N142" s="1"/>
      <c r="O142" s="1"/>
      <c r="P142" s="1"/>
      <c r="Q142" s="1"/>
      <c r="R142" s="1"/>
      <c r="S142" s="1"/>
      <c r="T142" s="1"/>
    </row>
    <row r="143" customFormat="false" ht="15" hidden="false" customHeight="false" outlineLevel="0" collapsed="false">
      <c r="K143" s="1"/>
      <c r="L143" s="1"/>
      <c r="M143" s="1"/>
      <c r="N143" s="1"/>
      <c r="O143" s="1"/>
      <c r="P143" s="1"/>
      <c r="Q143" s="1"/>
      <c r="R143" s="1"/>
      <c r="S143" s="1"/>
      <c r="T143" s="1"/>
    </row>
    <row r="144" customFormat="false" ht="15" hidden="false" customHeight="false" outlineLevel="0" collapsed="false">
      <c r="K144" s="1"/>
      <c r="L144" s="1"/>
      <c r="M144" s="1"/>
      <c r="N144" s="1"/>
      <c r="O144" s="1"/>
      <c r="P144" s="1"/>
      <c r="Q144" s="1"/>
      <c r="R144" s="1"/>
      <c r="S144" s="1"/>
      <c r="T144" s="1"/>
    </row>
    <row r="145" customFormat="false" ht="15" hidden="false" customHeight="false" outlineLevel="0" collapsed="false">
      <c r="K145" s="1"/>
      <c r="L145" s="1"/>
      <c r="M145" s="1"/>
      <c r="N145" s="1"/>
      <c r="O145" s="1"/>
      <c r="P145" s="1"/>
      <c r="Q145" s="1"/>
      <c r="R145" s="1"/>
      <c r="S145" s="1"/>
      <c r="T145" s="1"/>
    </row>
    <row r="146" customFormat="false" ht="15" hidden="false" customHeight="false" outlineLevel="0" collapsed="false">
      <c r="K146" s="1"/>
      <c r="L146" s="1"/>
      <c r="M146" s="1"/>
      <c r="N146" s="1"/>
      <c r="O146" s="1"/>
      <c r="P146" s="1"/>
      <c r="Q146" s="1"/>
      <c r="R146" s="1"/>
      <c r="S146" s="1"/>
      <c r="T146" s="1"/>
    </row>
    <row r="147" customFormat="false" ht="15" hidden="false" customHeight="false" outlineLevel="0" collapsed="false">
      <c r="K147" s="1"/>
      <c r="L147" s="1"/>
      <c r="M147" s="1"/>
      <c r="N147" s="1"/>
      <c r="O147" s="1"/>
      <c r="P147" s="1"/>
      <c r="Q147" s="1"/>
      <c r="R147" s="1"/>
      <c r="S147" s="1"/>
      <c r="T147" s="1"/>
    </row>
    <row r="148" customFormat="false" ht="15" hidden="false" customHeight="false" outlineLevel="0" collapsed="false">
      <c r="K148" s="1"/>
      <c r="L148" s="1"/>
      <c r="M148" s="1"/>
      <c r="N148" s="1"/>
      <c r="O148" s="1"/>
      <c r="P148" s="1"/>
      <c r="Q148" s="1"/>
      <c r="R148" s="1"/>
      <c r="S148" s="1"/>
      <c r="T148" s="1"/>
    </row>
    <row r="149" customFormat="false" ht="15" hidden="false" customHeight="false" outlineLevel="0" collapsed="false">
      <c r="K149" s="1"/>
      <c r="L149" s="1"/>
      <c r="M149" s="1"/>
      <c r="N149" s="1"/>
      <c r="O149" s="1"/>
      <c r="P149" s="1"/>
      <c r="Q149" s="1"/>
      <c r="R149" s="1"/>
      <c r="S149" s="1"/>
      <c r="T149" s="1"/>
    </row>
    <row r="150" customFormat="false" ht="15" hidden="false" customHeight="false" outlineLevel="0" collapsed="false">
      <c r="K150" s="1"/>
      <c r="L150" s="1"/>
      <c r="M150" s="1"/>
      <c r="N150" s="1"/>
      <c r="O150" s="1"/>
      <c r="P150" s="1"/>
      <c r="Q150" s="1"/>
      <c r="R150" s="1"/>
      <c r="S150" s="1"/>
      <c r="T150" s="1"/>
    </row>
    <row r="151" customFormat="false" ht="15" hidden="false" customHeight="false" outlineLevel="0" collapsed="false">
      <c r="K151" s="1"/>
      <c r="L151" s="1"/>
      <c r="M151" s="1"/>
      <c r="N151" s="1"/>
      <c r="O151" s="1"/>
      <c r="P151" s="1"/>
      <c r="Q151" s="1"/>
      <c r="R151" s="1"/>
      <c r="S151" s="1"/>
      <c r="T151" s="1"/>
    </row>
    <row r="152" customFormat="false" ht="15" hidden="false" customHeight="false" outlineLevel="0" collapsed="false">
      <c r="K152" s="1"/>
      <c r="L152" s="1"/>
      <c r="M152" s="1"/>
      <c r="N152" s="1"/>
      <c r="O152" s="1"/>
      <c r="P152" s="1"/>
      <c r="Q152" s="1"/>
      <c r="R152" s="1"/>
      <c r="S152" s="1"/>
      <c r="T152" s="1"/>
    </row>
    <row r="153" customFormat="false" ht="15" hidden="false" customHeight="false" outlineLevel="0" collapsed="false">
      <c r="K153" s="1"/>
      <c r="L153" s="1"/>
      <c r="M153" s="1"/>
      <c r="N153" s="1"/>
      <c r="O153" s="1"/>
      <c r="P153" s="1"/>
      <c r="Q153" s="1"/>
      <c r="R153" s="1"/>
      <c r="S153" s="1"/>
      <c r="T153" s="1"/>
    </row>
    <row r="154" customFormat="false" ht="15" hidden="false" customHeight="false" outlineLevel="0" collapsed="false">
      <c r="K154" s="1"/>
      <c r="L154" s="1"/>
      <c r="M154" s="1"/>
      <c r="N154" s="1"/>
      <c r="O154" s="1"/>
      <c r="P154" s="1"/>
      <c r="Q154" s="1"/>
      <c r="R154" s="1"/>
      <c r="S154" s="1"/>
      <c r="T154" s="1"/>
    </row>
    <row r="155" customFormat="false" ht="15" hidden="false" customHeight="false" outlineLevel="0" collapsed="false">
      <c r="K155" s="1"/>
      <c r="L155" s="1"/>
      <c r="M155" s="1"/>
      <c r="N155" s="1"/>
      <c r="O155" s="1"/>
      <c r="P155" s="1"/>
      <c r="Q155" s="1"/>
      <c r="R155" s="1"/>
      <c r="S155" s="1"/>
      <c r="T155" s="1"/>
    </row>
    <row r="156" customFormat="false" ht="15" hidden="false" customHeight="false" outlineLevel="0" collapsed="false">
      <c r="K156" s="1"/>
      <c r="L156" s="1"/>
      <c r="M156" s="1"/>
      <c r="N156" s="1"/>
      <c r="O156" s="1"/>
      <c r="P156" s="1"/>
      <c r="Q156" s="1"/>
      <c r="R156" s="1"/>
      <c r="S156" s="1"/>
      <c r="T156" s="1"/>
    </row>
    <row r="157" customFormat="false" ht="15" hidden="false" customHeight="false" outlineLevel="0" collapsed="false"/>
    <row r="158" customFormat="false" ht="15" hidden="false" customHeight="false" outlineLevel="0" collapsed="false"/>
    <row r="159" customFormat="false" ht="15" hidden="false" customHeight="false" outlineLevel="0" collapsed="false"/>
    <row r="160" customFormat="false" ht="15" hidden="false" customHeight="false" outlineLevel="0" collapsed="false"/>
    <row r="161" customFormat="false" ht="15" hidden="false" customHeight="false" outlineLevel="0" collapsed="false"/>
    <row r="162" customFormat="false" ht="15" hidden="false" customHeight="false" outlineLevel="0" collapsed="false"/>
    <row r="163" customFormat="false" ht="15" hidden="false" customHeight="false" outlineLevel="0" collapsed="false"/>
    <row r="164" customFormat="false" ht="15" hidden="false" customHeight="false" outlineLevel="0" collapsed="false"/>
    <row r="165" customFormat="false" ht="15" hidden="false" customHeight="false" outlineLevel="0" collapsed="false"/>
    <row r="166" customFormat="false" ht="15" hidden="false" customHeight="false" outlineLevel="0" collapsed="false"/>
    <row r="167" customFormat="false" ht="15" hidden="false" customHeight="false" outlineLevel="0" collapsed="false"/>
    <row r="168" customFormat="false" ht="15" hidden="false" customHeight="false" outlineLevel="0" collapsed="false"/>
    <row r="169" customFormat="false" ht="15" hidden="false" customHeight="false" outlineLevel="0" collapsed="false"/>
    <row r="170" customFormat="false" ht="15" hidden="false" customHeight="false" outlineLevel="0" collapsed="false"/>
    <row r="171" customFormat="false" ht="15" hidden="false" customHeight="false" outlineLevel="0" collapsed="false"/>
    <row r="172" customFormat="false" ht="15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25" activeCellId="0" sqref="J25"/>
    </sheetView>
  </sheetViews>
  <sheetFormatPr defaultColWidth="9.34375" defaultRowHeight="15" zeroHeight="false" outlineLevelRow="0" outlineLevelCol="0"/>
  <sheetData>
    <row r="1" customFormat="false" ht="15" hidden="false" customHeight="false" outlineLevel="0" collapsed="false">
      <c r="A1" s="8"/>
      <c r="B1" s="1"/>
      <c r="C1" s="1"/>
      <c r="D1" s="1"/>
      <c r="E1" s="8"/>
      <c r="F1" s="1"/>
    </row>
    <row r="2" customFormat="false" ht="15" hidden="false" customHeight="false" outlineLevel="0" collapsed="false">
      <c r="A2" s="1"/>
      <c r="B2" s="1"/>
      <c r="C2" s="1"/>
      <c r="D2" s="1"/>
      <c r="E2" s="1"/>
      <c r="F2" s="1"/>
    </row>
    <row r="3" customFormat="false" ht="15" hidden="false" customHeight="false" outlineLevel="0" collapsed="false">
      <c r="A3" s="1"/>
      <c r="B3" s="1"/>
      <c r="C3" s="1"/>
      <c r="D3" s="1"/>
      <c r="E3" s="1"/>
      <c r="F3" s="1"/>
    </row>
    <row r="4" customFormat="false" ht="15" hidden="false" customHeight="false" outlineLevel="0" collapsed="false">
      <c r="A4" s="1"/>
      <c r="B4" s="1"/>
      <c r="C4" s="1"/>
      <c r="D4" s="1"/>
      <c r="E4" s="1"/>
      <c r="F4" s="1"/>
    </row>
    <row r="5" customFormat="false" ht="15" hidden="false" customHeight="false" outlineLevel="0" collapsed="false">
      <c r="A5" s="1"/>
      <c r="B5" s="1"/>
      <c r="C5" s="1"/>
      <c r="D5" s="1"/>
      <c r="E5" s="1"/>
      <c r="F5" s="1"/>
    </row>
    <row r="6" customFormat="false" ht="15" hidden="false" customHeight="false" outlineLevel="0" collapsed="false">
      <c r="A6" s="1"/>
      <c r="B6" s="1"/>
      <c r="C6" s="1"/>
      <c r="D6" s="1"/>
      <c r="E6" s="1"/>
      <c r="F6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LibreOffice/24.2.3.2$Linux_X86_64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2024-06-10T14:04:51Z</dcterms:created>
  <dc:creator>Bhanu Mamillapalli</dc:creator>
  <dc:description/>
  <dc:language>en-US</dc:language>
  <cp:lastModifiedBy/>
  <dcterms:modified xsi:type="dcterms:W3CDTF">2024-06-24T12:32:13Z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