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hanumamillapalli/Desktop/Current_Work/2024_Research_Project/Models/temp_incorp/model_0/"/>
    </mc:Choice>
  </mc:AlternateContent>
  <xr:revisionPtr revIDLastSave="0" documentId="13_ncr:9_{A16CE468-1F43-4940-A130-C2B25AC850B6}" xr6:coauthVersionLast="47" xr6:coauthVersionMax="47" xr10:uidLastSave="{00000000-0000-0000-0000-000000000000}"/>
  <bookViews>
    <workbookView xWindow="0" yWindow="760" windowWidth="30240" windowHeight="17400" activeTab="1" xr2:uid="{623587CE-9968-9C49-9A62-36886EDD7FC0}"/>
  </bookViews>
  <sheets>
    <sheet name="paste_data_here" sheetId="1" r:id="rId1"/>
    <sheet name="Metric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S2" i="1" l="1"/>
  <c r="E2" i="2" s="1"/>
  <c r="O2" i="1"/>
  <c r="D2" i="2" s="1"/>
  <c r="U2" i="1"/>
  <c r="F4" i="2"/>
  <c r="E4" i="2"/>
  <c r="G4" i="2" s="1"/>
  <c r="D4" i="2"/>
  <c r="C4" i="2"/>
  <c r="B4" i="2"/>
  <c r="F3" i="2"/>
  <c r="D3" i="2"/>
  <c r="C3" i="2"/>
  <c r="B3" i="2"/>
  <c r="F2" i="2"/>
  <c r="C2" i="2"/>
  <c r="B2" i="2"/>
  <c r="I3" i="1"/>
  <c r="J3" i="1" s="1"/>
  <c r="K3" i="1"/>
  <c r="L3" i="1"/>
  <c r="M3" i="1"/>
  <c r="N3" i="1" s="1"/>
  <c r="O3" i="1"/>
  <c r="P3" i="1"/>
  <c r="Q3" i="1"/>
  <c r="R3" i="1" s="1"/>
  <c r="S3" i="1"/>
  <c r="T3" i="1"/>
  <c r="U3" i="1"/>
  <c r="V3" i="1" s="1"/>
  <c r="W3" i="1"/>
  <c r="X3" i="1"/>
  <c r="Y3" i="1"/>
  <c r="Z3" i="1" s="1"/>
  <c r="I4" i="1"/>
  <c r="J4" i="1"/>
  <c r="K4" i="1"/>
  <c r="L4" i="1"/>
  <c r="M4" i="1"/>
  <c r="N4" i="1" s="1"/>
  <c r="O4" i="1"/>
  <c r="P4" i="1"/>
  <c r="Q4" i="1"/>
  <c r="R4" i="1"/>
  <c r="S4" i="1"/>
  <c r="T4" i="1"/>
  <c r="U4" i="1"/>
  <c r="V4" i="1" s="1"/>
  <c r="W4" i="1"/>
  <c r="X4" i="1"/>
  <c r="Y4" i="1"/>
  <c r="Z4" i="1"/>
  <c r="I5" i="1"/>
  <c r="J5" i="1" s="1"/>
  <c r="K5" i="1"/>
  <c r="L5" i="1"/>
  <c r="M5" i="1"/>
  <c r="N5" i="1"/>
  <c r="O5" i="1"/>
  <c r="P5" i="1"/>
  <c r="Q5" i="1"/>
  <c r="R5" i="1" s="1"/>
  <c r="S5" i="1"/>
  <c r="T5" i="1"/>
  <c r="U5" i="1"/>
  <c r="V5" i="1"/>
  <c r="W5" i="1"/>
  <c r="X5" i="1"/>
  <c r="Y5" i="1"/>
  <c r="Z5" i="1" s="1"/>
  <c r="I6" i="1"/>
  <c r="J6" i="1" s="1"/>
  <c r="K6" i="1"/>
  <c r="L6" i="1"/>
  <c r="M6" i="1"/>
  <c r="N6" i="1"/>
  <c r="O6" i="1"/>
  <c r="P6" i="1"/>
  <c r="Q6" i="1"/>
  <c r="R6" i="1" s="1"/>
  <c r="S6" i="1"/>
  <c r="T6" i="1"/>
  <c r="U6" i="1"/>
  <c r="V6" i="1"/>
  <c r="W6" i="1"/>
  <c r="X6" i="1"/>
  <c r="Y6" i="1"/>
  <c r="Z6" i="1" s="1"/>
  <c r="I7" i="1"/>
  <c r="J7" i="1"/>
  <c r="K7" i="1"/>
  <c r="L7" i="1"/>
  <c r="M7" i="1"/>
  <c r="N7" i="1" s="1"/>
  <c r="O7" i="1"/>
  <c r="P7" i="1"/>
  <c r="Q7" i="1"/>
  <c r="R7" i="1"/>
  <c r="S7" i="1"/>
  <c r="T7" i="1"/>
  <c r="U7" i="1"/>
  <c r="V7" i="1" s="1"/>
  <c r="W7" i="1"/>
  <c r="X7" i="1"/>
  <c r="Y7" i="1"/>
  <c r="Z7" i="1"/>
  <c r="I8" i="1"/>
  <c r="J8" i="1"/>
  <c r="K8" i="1"/>
  <c r="L8" i="1"/>
  <c r="M8" i="1"/>
  <c r="N8" i="1" s="1"/>
  <c r="O8" i="1"/>
  <c r="P8" i="1"/>
  <c r="Q8" i="1"/>
  <c r="R8" i="1"/>
  <c r="S8" i="1"/>
  <c r="T8" i="1"/>
  <c r="U8" i="1"/>
  <c r="V8" i="1" s="1"/>
  <c r="W8" i="1"/>
  <c r="X8" i="1"/>
  <c r="Y8" i="1"/>
  <c r="Z8" i="1"/>
  <c r="I9" i="1"/>
  <c r="J9" i="1" s="1"/>
  <c r="K9" i="1"/>
  <c r="L9" i="1"/>
  <c r="M9" i="1"/>
  <c r="N9" i="1"/>
  <c r="O9" i="1"/>
  <c r="P9" i="1"/>
  <c r="Q9" i="1"/>
  <c r="R9" i="1" s="1"/>
  <c r="S9" i="1"/>
  <c r="T9" i="1"/>
  <c r="U9" i="1"/>
  <c r="V9" i="1"/>
  <c r="W9" i="1"/>
  <c r="X9" i="1"/>
  <c r="Y9" i="1"/>
  <c r="Z9" i="1" s="1"/>
  <c r="I10" i="1"/>
  <c r="J10" i="1" s="1"/>
  <c r="K10" i="1"/>
  <c r="L10" i="1"/>
  <c r="M10" i="1"/>
  <c r="N10" i="1"/>
  <c r="O10" i="1"/>
  <c r="P10" i="1"/>
  <c r="Q10" i="1"/>
  <c r="R10" i="1" s="1"/>
  <c r="S10" i="1"/>
  <c r="T10" i="1"/>
  <c r="U10" i="1"/>
  <c r="V10" i="1"/>
  <c r="W10" i="1"/>
  <c r="X10" i="1"/>
  <c r="Y10" i="1"/>
  <c r="Z10" i="1" s="1"/>
  <c r="I11" i="1"/>
  <c r="J11" i="1"/>
  <c r="K11" i="1"/>
  <c r="L11" i="1"/>
  <c r="M11" i="1"/>
  <c r="N11" i="1" s="1"/>
  <c r="O11" i="1"/>
  <c r="P11" i="1"/>
  <c r="Q11" i="1"/>
  <c r="R11" i="1"/>
  <c r="S11" i="1"/>
  <c r="T11" i="1"/>
  <c r="U11" i="1"/>
  <c r="V11" i="1" s="1"/>
  <c r="W11" i="1"/>
  <c r="X11" i="1"/>
  <c r="Y11" i="1"/>
  <c r="Z11" i="1"/>
  <c r="I12" i="1"/>
  <c r="J12" i="1"/>
  <c r="K12" i="1"/>
  <c r="L12" i="1"/>
  <c r="M12" i="1"/>
  <c r="N12" i="1" s="1"/>
  <c r="O12" i="1"/>
  <c r="P12" i="1"/>
  <c r="Q12" i="1"/>
  <c r="R12" i="1"/>
  <c r="S12" i="1"/>
  <c r="T12" i="1"/>
  <c r="U12" i="1"/>
  <c r="V12" i="1" s="1"/>
  <c r="W12" i="1"/>
  <c r="X12" i="1"/>
  <c r="Y12" i="1"/>
  <c r="Z12" i="1"/>
  <c r="I13" i="1"/>
  <c r="J13" i="1" s="1"/>
  <c r="K13" i="1"/>
  <c r="L13" i="1"/>
  <c r="M13" i="1"/>
  <c r="N13" i="1"/>
  <c r="O13" i="1"/>
  <c r="P13" i="1"/>
  <c r="Q13" i="1"/>
  <c r="R13" i="1" s="1"/>
  <c r="S13" i="1"/>
  <c r="T13" i="1"/>
  <c r="U13" i="1"/>
  <c r="V13" i="1"/>
  <c r="W13" i="1"/>
  <c r="X13" i="1"/>
  <c r="Y13" i="1"/>
  <c r="Z13" i="1" s="1"/>
  <c r="I14" i="1"/>
  <c r="J14" i="1" s="1"/>
  <c r="K14" i="1"/>
  <c r="L14" i="1"/>
  <c r="M14" i="1"/>
  <c r="N14" i="1"/>
  <c r="O14" i="1"/>
  <c r="P14" i="1"/>
  <c r="Q14" i="1"/>
  <c r="R14" i="1" s="1"/>
  <c r="S14" i="1"/>
  <c r="T14" i="1"/>
  <c r="U14" i="1"/>
  <c r="V14" i="1"/>
  <c r="W14" i="1"/>
  <c r="X14" i="1"/>
  <c r="Y14" i="1"/>
  <c r="Z14" i="1" s="1"/>
  <c r="I15" i="1"/>
  <c r="J15" i="1"/>
  <c r="K15" i="1"/>
  <c r="L15" i="1"/>
  <c r="M15" i="1"/>
  <c r="N15" i="1" s="1"/>
  <c r="O15" i="1"/>
  <c r="P15" i="1"/>
  <c r="Q15" i="1"/>
  <c r="R15" i="1"/>
  <c r="S15" i="1"/>
  <c r="T15" i="1"/>
  <c r="U15" i="1"/>
  <c r="V15" i="1" s="1"/>
  <c r="W15" i="1"/>
  <c r="X15" i="1"/>
  <c r="Y15" i="1"/>
  <c r="Z15" i="1"/>
  <c r="I16" i="1"/>
  <c r="J16" i="1"/>
  <c r="K16" i="1"/>
  <c r="L16" i="1"/>
  <c r="M16" i="1"/>
  <c r="N16" i="1" s="1"/>
  <c r="O16" i="1"/>
  <c r="P16" i="1"/>
  <c r="Q16" i="1"/>
  <c r="R16" i="1"/>
  <c r="S16" i="1"/>
  <c r="T16" i="1"/>
  <c r="U16" i="1"/>
  <c r="V16" i="1" s="1"/>
  <c r="W16" i="1"/>
  <c r="X16" i="1"/>
  <c r="Y16" i="1"/>
  <c r="Z16" i="1"/>
  <c r="I17" i="1"/>
  <c r="J17" i="1" s="1"/>
  <c r="K17" i="1"/>
  <c r="L17" i="1"/>
  <c r="M17" i="1"/>
  <c r="N17" i="1"/>
  <c r="O17" i="1"/>
  <c r="P17" i="1"/>
  <c r="Q17" i="1"/>
  <c r="R17" i="1" s="1"/>
  <c r="S17" i="1"/>
  <c r="T17" i="1"/>
  <c r="U17" i="1"/>
  <c r="V17" i="1"/>
  <c r="W17" i="1"/>
  <c r="X17" i="1"/>
  <c r="Y17" i="1"/>
  <c r="Z17" i="1" s="1"/>
  <c r="I18" i="1"/>
  <c r="J18" i="1" s="1"/>
  <c r="K18" i="1"/>
  <c r="L18" i="1"/>
  <c r="M18" i="1"/>
  <c r="N18" i="1"/>
  <c r="O18" i="1"/>
  <c r="P18" i="1"/>
  <c r="Q18" i="1"/>
  <c r="R18" i="1" s="1"/>
  <c r="S18" i="1"/>
  <c r="T18" i="1"/>
  <c r="U18" i="1"/>
  <c r="V18" i="1"/>
  <c r="W18" i="1"/>
  <c r="X18" i="1"/>
  <c r="Y18" i="1"/>
  <c r="Z18" i="1" s="1"/>
  <c r="I19" i="1"/>
  <c r="J19" i="1"/>
  <c r="K19" i="1"/>
  <c r="L19" i="1"/>
  <c r="M19" i="1"/>
  <c r="N19" i="1" s="1"/>
  <c r="O19" i="1"/>
  <c r="P19" i="1"/>
  <c r="Q19" i="1"/>
  <c r="R19" i="1"/>
  <c r="S19" i="1"/>
  <c r="T19" i="1"/>
  <c r="U19" i="1"/>
  <c r="V19" i="1" s="1"/>
  <c r="W19" i="1"/>
  <c r="X19" i="1"/>
  <c r="Y19" i="1"/>
  <c r="Z19" i="1"/>
  <c r="I20" i="1"/>
  <c r="J20" i="1"/>
  <c r="K20" i="1"/>
  <c r="L20" i="1"/>
  <c r="M20" i="1"/>
  <c r="N20" i="1" s="1"/>
  <c r="O20" i="1"/>
  <c r="P20" i="1"/>
  <c r="Q20" i="1"/>
  <c r="R20" i="1"/>
  <c r="S20" i="1"/>
  <c r="T20" i="1"/>
  <c r="U20" i="1"/>
  <c r="V20" i="1" s="1"/>
  <c r="W20" i="1"/>
  <c r="X20" i="1"/>
  <c r="Y20" i="1"/>
  <c r="Z20" i="1"/>
  <c r="I21" i="1"/>
  <c r="J21" i="1" s="1"/>
  <c r="K21" i="1"/>
  <c r="L21" i="1"/>
  <c r="M21" i="1"/>
  <c r="N21" i="1"/>
  <c r="O21" i="1"/>
  <c r="P21" i="1"/>
  <c r="Q21" i="1"/>
  <c r="R21" i="1" s="1"/>
  <c r="S21" i="1"/>
  <c r="T21" i="1"/>
  <c r="U21" i="1"/>
  <c r="V21" i="1"/>
  <c r="W21" i="1"/>
  <c r="X21" i="1"/>
  <c r="Y21" i="1"/>
  <c r="Z21" i="1" s="1"/>
  <c r="I22" i="1"/>
  <c r="J22" i="1" s="1"/>
  <c r="K22" i="1"/>
  <c r="L22" i="1"/>
  <c r="M22" i="1"/>
  <c r="N22" i="1"/>
  <c r="O22" i="1"/>
  <c r="P22" i="1"/>
  <c r="Q22" i="1"/>
  <c r="R22" i="1" s="1"/>
  <c r="S22" i="1"/>
  <c r="T22" i="1"/>
  <c r="U22" i="1"/>
  <c r="V22" i="1"/>
  <c r="W22" i="1"/>
  <c r="X22" i="1"/>
  <c r="Y22" i="1"/>
  <c r="Z22" i="1" s="1"/>
  <c r="I23" i="1"/>
  <c r="J23" i="1"/>
  <c r="K23" i="1"/>
  <c r="L23" i="1"/>
  <c r="M23" i="1"/>
  <c r="N23" i="1" s="1"/>
  <c r="O23" i="1"/>
  <c r="P23" i="1"/>
  <c r="Q23" i="1"/>
  <c r="R23" i="1"/>
  <c r="S23" i="1"/>
  <c r="T23" i="1"/>
  <c r="U23" i="1"/>
  <c r="V23" i="1" s="1"/>
  <c r="W23" i="1"/>
  <c r="X23" i="1"/>
  <c r="Y23" i="1"/>
  <c r="Z23" i="1"/>
  <c r="I24" i="1"/>
  <c r="J24" i="1"/>
  <c r="K24" i="1"/>
  <c r="L24" i="1"/>
  <c r="M24" i="1"/>
  <c r="N24" i="1" s="1"/>
  <c r="O24" i="1"/>
  <c r="P24" i="1"/>
  <c r="Q24" i="1"/>
  <c r="R24" i="1"/>
  <c r="S24" i="1"/>
  <c r="T24" i="1"/>
  <c r="U24" i="1"/>
  <c r="V24" i="1" s="1"/>
  <c r="W24" i="1"/>
  <c r="X24" i="1"/>
  <c r="Y24" i="1"/>
  <c r="Z24" i="1"/>
  <c r="I25" i="1"/>
  <c r="J25" i="1" s="1"/>
  <c r="K25" i="1"/>
  <c r="L25" i="1"/>
  <c r="M25" i="1"/>
  <c r="N25" i="1"/>
  <c r="O25" i="1"/>
  <c r="P25" i="1"/>
  <c r="Q25" i="1"/>
  <c r="R25" i="1" s="1"/>
  <c r="S25" i="1"/>
  <c r="T25" i="1"/>
  <c r="U25" i="1"/>
  <c r="V25" i="1"/>
  <c r="W25" i="1"/>
  <c r="X25" i="1"/>
  <c r="Y25" i="1"/>
  <c r="Z25" i="1" s="1"/>
  <c r="I26" i="1"/>
  <c r="J26" i="1" s="1"/>
  <c r="K26" i="1"/>
  <c r="L26" i="1"/>
  <c r="M26" i="1"/>
  <c r="N26" i="1"/>
  <c r="O26" i="1"/>
  <c r="P26" i="1"/>
  <c r="Q26" i="1"/>
  <c r="R26" i="1" s="1"/>
  <c r="S26" i="1"/>
  <c r="T26" i="1"/>
  <c r="U26" i="1"/>
  <c r="V26" i="1"/>
  <c r="W26" i="1"/>
  <c r="X26" i="1"/>
  <c r="Y26" i="1"/>
  <c r="Z26" i="1" s="1"/>
  <c r="I27" i="1"/>
  <c r="J27" i="1"/>
  <c r="K27" i="1"/>
  <c r="L27" i="1"/>
  <c r="M27" i="1"/>
  <c r="N27" i="1" s="1"/>
  <c r="O27" i="1"/>
  <c r="P27" i="1"/>
  <c r="Q27" i="1"/>
  <c r="R27" i="1"/>
  <c r="S27" i="1"/>
  <c r="T27" i="1"/>
  <c r="U27" i="1"/>
  <c r="V27" i="1" s="1"/>
  <c r="W27" i="1"/>
  <c r="X27" i="1"/>
  <c r="Y27" i="1"/>
  <c r="Z27" i="1"/>
  <c r="I28" i="1"/>
  <c r="J28" i="1"/>
  <c r="K28" i="1"/>
  <c r="L28" i="1"/>
  <c r="M28" i="1"/>
  <c r="N28" i="1" s="1"/>
  <c r="O28" i="1"/>
  <c r="P28" i="1"/>
  <c r="Q28" i="1"/>
  <c r="R28" i="1"/>
  <c r="S28" i="1"/>
  <c r="T28" i="1"/>
  <c r="U28" i="1"/>
  <c r="V28" i="1" s="1"/>
  <c r="W28" i="1"/>
  <c r="X28" i="1"/>
  <c r="Y28" i="1"/>
  <c r="Z28" i="1"/>
  <c r="I29" i="1"/>
  <c r="J29" i="1" s="1"/>
  <c r="K29" i="1"/>
  <c r="L29" i="1"/>
  <c r="M29" i="1"/>
  <c r="N29" i="1" s="1"/>
  <c r="O29" i="1"/>
  <c r="P29" i="1"/>
  <c r="Q29" i="1"/>
  <c r="R29" i="1" s="1"/>
  <c r="S29" i="1"/>
  <c r="T29" i="1"/>
  <c r="U29" i="1"/>
  <c r="V29" i="1" s="1"/>
  <c r="W29" i="1"/>
  <c r="X29" i="1"/>
  <c r="Y29" i="1"/>
  <c r="Z29" i="1" s="1"/>
  <c r="I30" i="1"/>
  <c r="J30" i="1" s="1"/>
  <c r="K30" i="1"/>
  <c r="L30" i="1"/>
  <c r="M30" i="1"/>
  <c r="N30" i="1"/>
  <c r="O30" i="1"/>
  <c r="P30" i="1"/>
  <c r="Q30" i="1"/>
  <c r="R30" i="1" s="1"/>
  <c r="S30" i="1"/>
  <c r="T30" i="1"/>
  <c r="U30" i="1"/>
  <c r="V30" i="1"/>
  <c r="W30" i="1"/>
  <c r="X30" i="1"/>
  <c r="Y30" i="1"/>
  <c r="Z30" i="1" s="1"/>
  <c r="I31" i="1"/>
  <c r="J31" i="1" s="1"/>
  <c r="K31" i="1"/>
  <c r="L31" i="1"/>
  <c r="M31" i="1"/>
  <c r="N31" i="1" s="1"/>
  <c r="O31" i="1"/>
  <c r="P31" i="1"/>
  <c r="Q31" i="1"/>
  <c r="R31" i="1" s="1"/>
  <c r="S31" i="1"/>
  <c r="T31" i="1"/>
  <c r="U31" i="1"/>
  <c r="V31" i="1" s="1"/>
  <c r="W31" i="1"/>
  <c r="X31" i="1"/>
  <c r="Y31" i="1"/>
  <c r="Z31" i="1" s="1"/>
  <c r="I32" i="1"/>
  <c r="J32" i="1"/>
  <c r="K32" i="1"/>
  <c r="L32" i="1"/>
  <c r="M32" i="1"/>
  <c r="N32" i="1" s="1"/>
  <c r="O32" i="1"/>
  <c r="P32" i="1"/>
  <c r="Q32" i="1"/>
  <c r="R32" i="1"/>
  <c r="S32" i="1"/>
  <c r="T32" i="1"/>
  <c r="U32" i="1"/>
  <c r="V32" i="1" s="1"/>
  <c r="W32" i="1"/>
  <c r="X32" i="1"/>
  <c r="Y32" i="1"/>
  <c r="Z32" i="1"/>
  <c r="I33" i="1"/>
  <c r="J33" i="1" s="1"/>
  <c r="K33" i="1"/>
  <c r="L33" i="1"/>
  <c r="M33" i="1"/>
  <c r="N33" i="1" s="1"/>
  <c r="O33" i="1"/>
  <c r="P33" i="1"/>
  <c r="Q33" i="1"/>
  <c r="R33" i="1" s="1"/>
  <c r="S33" i="1"/>
  <c r="T33" i="1"/>
  <c r="U33" i="1"/>
  <c r="V33" i="1" s="1"/>
  <c r="W33" i="1"/>
  <c r="X33" i="1"/>
  <c r="Y33" i="1"/>
  <c r="Z33" i="1" s="1"/>
  <c r="I34" i="1"/>
  <c r="J34" i="1" s="1"/>
  <c r="K34" i="1"/>
  <c r="L34" i="1"/>
  <c r="M34" i="1"/>
  <c r="N34" i="1"/>
  <c r="O34" i="1"/>
  <c r="P34" i="1"/>
  <c r="Q34" i="1"/>
  <c r="R34" i="1" s="1"/>
  <c r="S34" i="1"/>
  <c r="T34" i="1"/>
  <c r="U34" i="1"/>
  <c r="V34" i="1"/>
  <c r="W34" i="1"/>
  <c r="X34" i="1"/>
  <c r="Y34" i="1"/>
  <c r="Z34" i="1" s="1"/>
  <c r="I35" i="1"/>
  <c r="J35" i="1" s="1"/>
  <c r="K35" i="1"/>
  <c r="L35" i="1"/>
  <c r="M35" i="1"/>
  <c r="N35" i="1" s="1"/>
  <c r="O35" i="1"/>
  <c r="P35" i="1"/>
  <c r="Q35" i="1"/>
  <c r="R35" i="1" s="1"/>
  <c r="S35" i="1"/>
  <c r="T35" i="1"/>
  <c r="U35" i="1"/>
  <c r="V35" i="1" s="1"/>
  <c r="W35" i="1"/>
  <c r="X35" i="1"/>
  <c r="Y35" i="1"/>
  <c r="Z35" i="1" s="1"/>
  <c r="I36" i="1"/>
  <c r="J36" i="1"/>
  <c r="K36" i="1"/>
  <c r="L36" i="1"/>
  <c r="M36" i="1"/>
  <c r="N36" i="1" s="1"/>
  <c r="O36" i="1"/>
  <c r="P36" i="1"/>
  <c r="Q36" i="1"/>
  <c r="R36" i="1"/>
  <c r="S36" i="1"/>
  <c r="T36" i="1"/>
  <c r="U36" i="1"/>
  <c r="V36" i="1" s="1"/>
  <c r="W36" i="1"/>
  <c r="X36" i="1"/>
  <c r="Y36" i="1"/>
  <c r="Z36" i="1"/>
  <c r="I37" i="1"/>
  <c r="J37" i="1" s="1"/>
  <c r="K37" i="1"/>
  <c r="L37" i="1"/>
  <c r="M37" i="1"/>
  <c r="N37" i="1" s="1"/>
  <c r="O37" i="1"/>
  <c r="P37" i="1"/>
  <c r="Q37" i="1"/>
  <c r="R37" i="1" s="1"/>
  <c r="S37" i="1"/>
  <c r="T37" i="1"/>
  <c r="U37" i="1"/>
  <c r="V37" i="1" s="1"/>
  <c r="W37" i="1"/>
  <c r="X37" i="1"/>
  <c r="Y37" i="1"/>
  <c r="Z37" i="1" s="1"/>
  <c r="I38" i="1"/>
  <c r="J38" i="1" s="1"/>
  <c r="K38" i="1"/>
  <c r="L38" i="1"/>
  <c r="M38" i="1"/>
  <c r="N38" i="1"/>
  <c r="O38" i="1"/>
  <c r="P38" i="1"/>
  <c r="Q38" i="1"/>
  <c r="R38" i="1" s="1"/>
  <c r="S38" i="1"/>
  <c r="T38" i="1"/>
  <c r="U38" i="1"/>
  <c r="V38" i="1"/>
  <c r="W38" i="1"/>
  <c r="X38" i="1"/>
  <c r="Y38" i="1"/>
  <c r="Z38" i="1" s="1"/>
  <c r="I39" i="1"/>
  <c r="J39" i="1" s="1"/>
  <c r="K39" i="1"/>
  <c r="L39" i="1"/>
  <c r="M39" i="1"/>
  <c r="N39" i="1" s="1"/>
  <c r="O39" i="1"/>
  <c r="P39" i="1"/>
  <c r="Q39" i="1"/>
  <c r="R39" i="1" s="1"/>
  <c r="S39" i="1"/>
  <c r="T39" i="1"/>
  <c r="U39" i="1"/>
  <c r="V39" i="1" s="1"/>
  <c r="W39" i="1"/>
  <c r="X39" i="1"/>
  <c r="Y39" i="1"/>
  <c r="Z39" i="1" s="1"/>
  <c r="I40" i="1"/>
  <c r="J40" i="1"/>
  <c r="K40" i="1"/>
  <c r="L40" i="1"/>
  <c r="M40" i="1"/>
  <c r="N40" i="1" s="1"/>
  <c r="O40" i="1"/>
  <c r="P40" i="1"/>
  <c r="Q40" i="1"/>
  <c r="R40" i="1"/>
  <c r="S40" i="1"/>
  <c r="T40" i="1"/>
  <c r="U40" i="1"/>
  <c r="V40" i="1" s="1"/>
  <c r="W40" i="1"/>
  <c r="X40" i="1"/>
  <c r="Y40" i="1"/>
  <c r="Z40" i="1" s="1"/>
  <c r="I41" i="1"/>
  <c r="J41" i="1" s="1"/>
  <c r="K41" i="1"/>
  <c r="L41" i="1"/>
  <c r="M41" i="1"/>
  <c r="N41" i="1" s="1"/>
  <c r="O41" i="1"/>
  <c r="P41" i="1"/>
  <c r="Q41" i="1"/>
  <c r="R41" i="1" s="1"/>
  <c r="S41" i="1"/>
  <c r="T41" i="1"/>
  <c r="U41" i="1"/>
  <c r="V41" i="1" s="1"/>
  <c r="W41" i="1"/>
  <c r="X41" i="1"/>
  <c r="Y41" i="1"/>
  <c r="Z41" i="1" s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I43" i="1"/>
  <c r="J43" i="1" s="1"/>
  <c r="K43" i="1"/>
  <c r="L43" i="1"/>
  <c r="M43" i="1"/>
  <c r="N43" i="1" s="1"/>
  <c r="O43" i="1"/>
  <c r="P43" i="1"/>
  <c r="Q43" i="1"/>
  <c r="R43" i="1" s="1"/>
  <c r="S43" i="1"/>
  <c r="T43" i="1"/>
  <c r="U43" i="1"/>
  <c r="V43" i="1" s="1"/>
  <c r="W43" i="1"/>
  <c r="X43" i="1"/>
  <c r="Y43" i="1"/>
  <c r="Z43" i="1" s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I45" i="1"/>
  <c r="J45" i="1" s="1"/>
  <c r="K45" i="1"/>
  <c r="L45" i="1"/>
  <c r="M45" i="1"/>
  <c r="N45" i="1" s="1"/>
  <c r="O45" i="1"/>
  <c r="P45" i="1"/>
  <c r="Q45" i="1"/>
  <c r="R45" i="1" s="1"/>
  <c r="S45" i="1"/>
  <c r="T45" i="1"/>
  <c r="U45" i="1"/>
  <c r="V45" i="1" s="1"/>
  <c r="W45" i="1"/>
  <c r="X45" i="1"/>
  <c r="Y45" i="1"/>
  <c r="Z45" i="1" s="1"/>
  <c r="I46" i="1"/>
  <c r="J46" i="1" s="1"/>
  <c r="K46" i="1"/>
  <c r="L46" i="1"/>
  <c r="M46" i="1"/>
  <c r="N46" i="1"/>
  <c r="O46" i="1"/>
  <c r="P46" i="1"/>
  <c r="Q46" i="1"/>
  <c r="R46" i="1" s="1"/>
  <c r="S46" i="1"/>
  <c r="T46" i="1"/>
  <c r="U46" i="1"/>
  <c r="V46" i="1"/>
  <c r="W46" i="1"/>
  <c r="X46" i="1"/>
  <c r="Y46" i="1"/>
  <c r="Z46" i="1" s="1"/>
  <c r="I47" i="1"/>
  <c r="J47" i="1" s="1"/>
  <c r="K47" i="1"/>
  <c r="L47" i="1"/>
  <c r="M47" i="1"/>
  <c r="N47" i="1" s="1"/>
  <c r="O47" i="1"/>
  <c r="P47" i="1"/>
  <c r="Q47" i="1"/>
  <c r="R47" i="1" s="1"/>
  <c r="S47" i="1"/>
  <c r="T47" i="1"/>
  <c r="U47" i="1"/>
  <c r="V47" i="1" s="1"/>
  <c r="W47" i="1"/>
  <c r="X47" i="1"/>
  <c r="Y47" i="1"/>
  <c r="Z47" i="1" s="1"/>
  <c r="I48" i="1"/>
  <c r="J48" i="1" s="1"/>
  <c r="K48" i="1"/>
  <c r="L48" i="1"/>
  <c r="M48" i="1"/>
  <c r="N48" i="1" s="1"/>
  <c r="O48" i="1"/>
  <c r="P48" i="1"/>
  <c r="Q48" i="1"/>
  <c r="R48" i="1" s="1"/>
  <c r="S48" i="1"/>
  <c r="T48" i="1"/>
  <c r="U48" i="1"/>
  <c r="V48" i="1" s="1"/>
  <c r="W48" i="1"/>
  <c r="X48" i="1"/>
  <c r="Y48" i="1"/>
  <c r="Z48" i="1" s="1"/>
  <c r="I49" i="1"/>
  <c r="J49" i="1" s="1"/>
  <c r="K49" i="1"/>
  <c r="L49" i="1"/>
  <c r="M49" i="1"/>
  <c r="N49" i="1" s="1"/>
  <c r="O49" i="1"/>
  <c r="P49" i="1"/>
  <c r="Q49" i="1"/>
  <c r="R49" i="1" s="1"/>
  <c r="S49" i="1"/>
  <c r="T49" i="1"/>
  <c r="U49" i="1"/>
  <c r="V49" i="1" s="1"/>
  <c r="W49" i="1"/>
  <c r="X49" i="1"/>
  <c r="Y49" i="1"/>
  <c r="Z49" i="1" s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I51" i="1"/>
  <c r="J51" i="1" s="1"/>
  <c r="K51" i="1"/>
  <c r="L51" i="1"/>
  <c r="M51" i="1"/>
  <c r="N51" i="1" s="1"/>
  <c r="O51" i="1"/>
  <c r="P51" i="1"/>
  <c r="Q51" i="1"/>
  <c r="R51" i="1" s="1"/>
  <c r="S51" i="1"/>
  <c r="T51" i="1"/>
  <c r="U51" i="1"/>
  <c r="V51" i="1" s="1"/>
  <c r="W51" i="1"/>
  <c r="X51" i="1"/>
  <c r="Y51" i="1"/>
  <c r="Z51" i="1" s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I53" i="1"/>
  <c r="J53" i="1" s="1"/>
  <c r="K53" i="1"/>
  <c r="L53" i="1"/>
  <c r="M53" i="1"/>
  <c r="N53" i="1" s="1"/>
  <c r="O53" i="1"/>
  <c r="P53" i="1"/>
  <c r="Q53" i="1"/>
  <c r="R53" i="1" s="1"/>
  <c r="S53" i="1"/>
  <c r="T53" i="1"/>
  <c r="U53" i="1"/>
  <c r="V53" i="1" s="1"/>
  <c r="W53" i="1"/>
  <c r="X53" i="1"/>
  <c r="Y53" i="1"/>
  <c r="Z53" i="1" s="1"/>
  <c r="I54" i="1"/>
  <c r="J54" i="1"/>
  <c r="K54" i="1"/>
  <c r="L54" i="1"/>
  <c r="M54" i="1"/>
  <c r="N54" i="1" s="1"/>
  <c r="O54" i="1"/>
  <c r="P54" i="1"/>
  <c r="Q54" i="1"/>
  <c r="R54" i="1"/>
  <c r="S54" i="1"/>
  <c r="T54" i="1"/>
  <c r="U54" i="1"/>
  <c r="V54" i="1" s="1"/>
  <c r="W54" i="1"/>
  <c r="X54" i="1"/>
  <c r="Y54" i="1"/>
  <c r="Z54" i="1"/>
  <c r="I55" i="1"/>
  <c r="J55" i="1" s="1"/>
  <c r="K55" i="1"/>
  <c r="L55" i="1"/>
  <c r="M55" i="1"/>
  <c r="N55" i="1" s="1"/>
  <c r="O55" i="1"/>
  <c r="P55" i="1"/>
  <c r="Q55" i="1"/>
  <c r="R55" i="1" s="1"/>
  <c r="S55" i="1"/>
  <c r="T55" i="1"/>
  <c r="U55" i="1"/>
  <c r="V55" i="1" s="1"/>
  <c r="W55" i="1"/>
  <c r="X55" i="1"/>
  <c r="Y55" i="1"/>
  <c r="Z55" i="1" s="1"/>
  <c r="I56" i="1"/>
  <c r="J56" i="1" s="1"/>
  <c r="K56" i="1"/>
  <c r="L56" i="1"/>
  <c r="M56" i="1"/>
  <c r="N56" i="1" s="1"/>
  <c r="O56" i="1"/>
  <c r="P56" i="1"/>
  <c r="Q56" i="1"/>
  <c r="R56" i="1" s="1"/>
  <c r="S56" i="1"/>
  <c r="T56" i="1"/>
  <c r="U56" i="1"/>
  <c r="V56" i="1" s="1"/>
  <c r="W56" i="1"/>
  <c r="X56" i="1"/>
  <c r="Y56" i="1"/>
  <c r="Z56" i="1" s="1"/>
  <c r="Z2" i="1"/>
  <c r="Y2" i="1"/>
  <c r="X2" i="1"/>
  <c r="W2" i="1"/>
  <c r="V2" i="1"/>
  <c r="E3" i="2" s="1"/>
  <c r="G3" i="2" s="1"/>
  <c r="T2" i="1"/>
  <c r="R2" i="1"/>
  <c r="Q2" i="1"/>
  <c r="P2" i="1"/>
  <c r="N2" i="1"/>
  <c r="M2" i="1"/>
  <c r="L2" i="1"/>
  <c r="K2" i="1"/>
  <c r="J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G53" i="1" s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" i="1"/>
  <c r="G2" i="2" l="1"/>
  <c r="G34" i="1"/>
  <c r="G45" i="1"/>
  <c r="G54" i="1"/>
  <c r="G46" i="1"/>
  <c r="G38" i="1"/>
  <c r="G30" i="1"/>
  <c r="G22" i="1"/>
  <c r="G14" i="1"/>
  <c r="G11" i="1"/>
  <c r="G37" i="1"/>
  <c r="G29" i="1"/>
  <c r="G5" i="1"/>
  <c r="G13" i="1"/>
  <c r="G21" i="1"/>
  <c r="G41" i="1"/>
  <c r="G25" i="1"/>
  <c r="G9" i="1"/>
  <c r="G56" i="1"/>
  <c r="G48" i="1"/>
  <c r="G40" i="1"/>
  <c r="G32" i="1"/>
  <c r="G24" i="1"/>
  <c r="G16" i="1"/>
  <c r="G8" i="1"/>
  <c r="G49" i="1"/>
  <c r="G33" i="1"/>
  <c r="G17" i="1"/>
  <c r="G55" i="1"/>
  <c r="G47" i="1"/>
  <c r="G39" i="1"/>
  <c r="G31" i="1"/>
  <c r="G23" i="1"/>
  <c r="G15" i="1"/>
  <c r="G7" i="1"/>
  <c r="G52" i="1"/>
  <c r="G44" i="1"/>
  <c r="G36" i="1"/>
  <c r="G28" i="1"/>
  <c r="G20" i="1"/>
  <c r="G12" i="1"/>
  <c r="G4" i="1"/>
  <c r="G51" i="1"/>
  <c r="G43" i="1"/>
  <c r="G27" i="1"/>
  <c r="G3" i="1"/>
  <c r="G50" i="1"/>
  <c r="G26" i="1"/>
  <c r="G18" i="1"/>
  <c r="G10" i="1"/>
  <c r="G6" i="1"/>
  <c r="G2" i="1"/>
  <c r="G35" i="1"/>
  <c r="G19" i="1"/>
  <c r="G42" i="1"/>
</calcChain>
</file>

<file path=xl/sharedStrings.xml><?xml version="1.0" encoding="utf-8"?>
<sst xmlns="http://purl.oclc.org/ooxml/spreadsheetml/main" count="311" uniqueCount="91">
  <si>
    <t>smiles</t>
  </si>
  <si>
    <t>lnA</t>
  </si>
  <si>
    <t>EaR</t>
  </si>
  <si>
    <t>temperature</t>
  </si>
  <si>
    <t>BrCCBr</t>
  </si>
  <si>
    <t>CN1CCCN(C)C1=O</t>
  </si>
  <si>
    <t>OCC(F)F</t>
  </si>
  <si>
    <t>CC(C)Br</t>
  </si>
  <si>
    <t>Nc1ccccc1Cl</t>
  </si>
  <si>
    <t>Nc1ccccc1F</t>
  </si>
  <si>
    <t>Cc1ccccc1F</t>
  </si>
  <si>
    <t>CCCCCC(C)S</t>
  </si>
  <si>
    <t>CC(C)I</t>
  </si>
  <si>
    <t>CC1CCCCC1=O</t>
  </si>
  <si>
    <t>CC(C)CO</t>
  </si>
  <si>
    <t>CCC(C)(C)S</t>
  </si>
  <si>
    <t>COc1ccccc1[N+]([O-])=O</t>
  </si>
  <si>
    <t>CCCCCCCC(C)S</t>
  </si>
  <si>
    <t>CCCCCCCCCCCC(CO)CCC</t>
  </si>
  <si>
    <t>CCCCN1CCOC1=O</t>
  </si>
  <si>
    <t>Cc1cccc(F)c1</t>
  </si>
  <si>
    <t>Cc1cccc(N)c1</t>
  </si>
  <si>
    <t>Cc1cccc(c1)C#N</t>
  </si>
  <si>
    <t>CC(C)C(C)O</t>
  </si>
  <si>
    <t>CCC(C)CC(O)CC</t>
  </si>
  <si>
    <t>CCC(O)CC</t>
  </si>
  <si>
    <t>CCC(=O)CC</t>
  </si>
  <si>
    <t>CC(C)CC(C)=O</t>
  </si>
  <si>
    <t>CCCCCCC1CCCC2CCC(CCCC)CC12</t>
  </si>
  <si>
    <t>CC(=O)OC(C)=O</t>
  </si>
  <si>
    <t>CC(C)=O</t>
  </si>
  <si>
    <t>N#Cc1ccccc1</t>
  </si>
  <si>
    <t>N#CCc1ccccc1</t>
  </si>
  <si>
    <t>[Br]</t>
  </si>
  <si>
    <t>CCCC(Cl)=O</t>
  </si>
  <si>
    <t>ClC(Cl)Cl</t>
  </si>
  <si>
    <t>C1CCCC1</t>
  </si>
  <si>
    <t>CCCCNCCCC</t>
  </si>
  <si>
    <t>CCO</t>
  </si>
  <si>
    <t>CCc1ccccc1</t>
  </si>
  <si>
    <t>[F]</t>
  </si>
  <si>
    <t>[O-]C(=O)CCCF</t>
  </si>
  <si>
    <t>CO</t>
  </si>
  <si>
    <t>CN(C)C=O</t>
  </si>
  <si>
    <t>CN(C)c1ccc(C)cc1</t>
  </si>
  <si>
    <t>Cc1ccc(O)cc1</t>
  </si>
  <si>
    <t>Oc1ccccc1</t>
  </si>
  <si>
    <t>CCCOC(N)=O</t>
  </si>
  <si>
    <t>CCCc1ccccc1N</t>
  </si>
  <si>
    <t>C1CCCC2(CC1)CCCCC2</t>
  </si>
  <si>
    <t>CC(C)OB(OC(C)C)OC(C)C</t>
  </si>
  <si>
    <t>CCCCCCCCCCCC(=O)OCC(COC(=O)CCCCCCCCCCC)OC(=O)CCCCCCCCCCC</t>
  </si>
  <si>
    <t>CCCO[P](=O)(OCCC)OCCC</t>
  </si>
  <si>
    <t>CCCCC#N</t>
  </si>
  <si>
    <t>CF</t>
  </si>
  <si>
    <t>CC(C)CCO</t>
  </si>
  <si>
    <t>CC(=O)Oc1ccccc1</t>
  </si>
  <si>
    <t>C[C@@H]1CC[C@@H](C)CC1</t>
  </si>
  <si>
    <t>C(=CBr)Br</t>
  </si>
  <si>
    <t>Viscosity_pred</t>
  </si>
  <si>
    <t>viscosity_true</t>
  </si>
  <si>
    <t>T1 Rank Pred</t>
  </si>
  <si>
    <t>T1 Rank True</t>
  </si>
  <si>
    <t>T1 Abs Error</t>
  </si>
  <si>
    <t>T1 Sq Error</t>
  </si>
  <si>
    <t>T2 Rank Pred</t>
  </si>
  <si>
    <t>T2 Rank True</t>
  </si>
  <si>
    <t>T2 Abs Error</t>
  </si>
  <si>
    <t>T2 Sq Error</t>
  </si>
  <si>
    <t>T3 Rank Pred</t>
  </si>
  <si>
    <t>T3 Rank True</t>
  </si>
  <si>
    <t>T3 Abs Error</t>
  </si>
  <si>
    <t>T3 Sq Error</t>
  </si>
  <si>
    <t>T4 Rank Pred</t>
  </si>
  <si>
    <t>T4 Rank True</t>
  </si>
  <si>
    <t>T4 Abs Error</t>
  </si>
  <si>
    <t>T4 Sq Error</t>
  </si>
  <si>
    <t>T5 Rank Pred</t>
  </si>
  <si>
    <t>T5 Rank True</t>
  </si>
  <si>
    <t>T5 Abs Error</t>
  </si>
  <si>
    <t>T5 Sq Error</t>
  </si>
  <si>
    <t>T1</t>
  </si>
  <si>
    <t>T2</t>
  </si>
  <si>
    <t>T3</t>
  </si>
  <si>
    <t>T4</t>
  </si>
  <si>
    <t>T5</t>
  </si>
  <si>
    <t>SRCC</t>
  </si>
  <si>
    <t>MSE</t>
  </si>
  <si>
    <t>MAE</t>
  </si>
  <si>
    <t>Metric</t>
  </si>
  <si>
    <t>Overall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</si>
</sst>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0" fillId="37" borderId="0" xfId="0" applyFill="1"/>
    <xf numFmtId="0" fontId="18" fillId="37" borderId="0" xfId="0" applyFont="1" applyFill="1"/>
    <xf numFmtId="0" fontId="9" fillId="5" borderId="4" xfId="9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7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 Parity Plot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paste_data_here!$E$2:$E$56</c:f>
              <c:numCache>
                <c:formatCode>General</c:formatCode>
                <c:ptCount val="55"/>
                <c:pt idx="0">
                  <c:v>-0.51586179342500005</c:v>
                </c:pt>
                <c:pt idx="1">
                  <c:v>0.10799983274000002</c:v>
                </c:pt>
                <c:pt idx="2">
                  <c:v>0.12681991684540028</c:v>
                </c:pt>
                <c:pt idx="3">
                  <c:v>-0.78397033077120004</c:v>
                </c:pt>
                <c:pt idx="4">
                  <c:v>-0.61213892336559939</c:v>
                </c:pt>
                <c:pt idx="5">
                  <c:v>-7.7930859353839477E-2</c:v>
                </c:pt>
                <c:pt idx="6">
                  <c:v>-0.66396834320164011</c:v>
                </c:pt>
                <c:pt idx="7">
                  <c:v>-0.90721035676960105</c:v>
                </c:pt>
                <c:pt idx="8">
                  <c:v>-0.79667028738400014</c:v>
                </c:pt>
                <c:pt idx="9">
                  <c:v>-0.1427721442873997</c:v>
                </c:pt>
                <c:pt idx="10">
                  <c:v>-0.7484212036120006</c:v>
                </c:pt>
                <c:pt idx="11">
                  <c:v>-0.73135576308000028</c:v>
                </c:pt>
                <c:pt idx="12">
                  <c:v>-0.4283861237647002</c:v>
                </c:pt>
                <c:pt idx="13">
                  <c:v>-0.33071754548060017</c:v>
                </c:pt>
                <c:pt idx="14">
                  <c:v>0.5850929791125008</c:v>
                </c:pt>
                <c:pt idx="15">
                  <c:v>0.40993505994549961</c:v>
                </c:pt>
                <c:pt idx="16">
                  <c:v>-0.50656930761249974</c:v>
                </c:pt>
                <c:pt idx="17">
                  <c:v>-0.60855531432359999</c:v>
                </c:pt>
                <c:pt idx="18">
                  <c:v>-0.6437984374132002</c:v>
                </c:pt>
                <c:pt idx="19">
                  <c:v>-1.0354618630175008</c:v>
                </c:pt>
                <c:pt idx="20">
                  <c:v>-0.95303725686159968</c:v>
                </c:pt>
                <c:pt idx="21">
                  <c:v>-0.55913586099369983</c:v>
                </c:pt>
                <c:pt idx="22">
                  <c:v>-0.95297142955199998</c:v>
                </c:pt>
                <c:pt idx="23">
                  <c:v>-0.58408820323940036</c:v>
                </c:pt>
                <c:pt idx="24">
                  <c:v>0.57016792225039925</c:v>
                </c:pt>
                <c:pt idx="25">
                  <c:v>-0.75124804158707037</c:v>
                </c:pt>
                <c:pt idx="26">
                  <c:v>-0.89892347906500003</c:v>
                </c:pt>
                <c:pt idx="27">
                  <c:v>-0.68375895771319994</c:v>
                </c:pt>
                <c:pt idx="28">
                  <c:v>-0.73259419447039997</c:v>
                </c:pt>
                <c:pt idx="29">
                  <c:v>-0.47596558004585005</c:v>
                </c:pt>
                <c:pt idx="30">
                  <c:v>-0.7133452475956803</c:v>
                </c:pt>
                <c:pt idx="31">
                  <c:v>-0.58151060147974976</c:v>
                </c:pt>
                <c:pt idx="32">
                  <c:v>-0.43210703025247998</c:v>
                </c:pt>
                <c:pt idx="33">
                  <c:v>-1.1324487497267004</c:v>
                </c:pt>
                <c:pt idx="34">
                  <c:v>-0.1949192926901</c:v>
                </c:pt>
                <c:pt idx="35">
                  <c:v>-0.71442944407497988</c:v>
                </c:pt>
                <c:pt idx="36">
                  <c:v>0.92665325669717014</c:v>
                </c:pt>
                <c:pt idx="37">
                  <c:v>-0.31974862641577984</c:v>
                </c:pt>
                <c:pt idx="38">
                  <c:v>-0.26893679976627993</c:v>
                </c:pt>
                <c:pt idx="39">
                  <c:v>-0.425651647237</c:v>
                </c:pt>
                <c:pt idx="40">
                  <c:v>-1.2741670959417002</c:v>
                </c:pt>
                <c:pt idx="41">
                  <c:v>-0.72336738776880027</c:v>
                </c:pt>
                <c:pt idx="42">
                  <c:v>-0.4840109439085003</c:v>
                </c:pt>
                <c:pt idx="43">
                  <c:v>-0.36710969515818004</c:v>
                </c:pt>
                <c:pt idx="44">
                  <c:v>-0.97681608873800041</c:v>
                </c:pt>
                <c:pt idx="45">
                  <c:v>5.7950919279998736E-3</c:v>
                </c:pt>
                <c:pt idx="46">
                  <c:v>-1.5436035519475997</c:v>
                </c:pt>
                <c:pt idx="47">
                  <c:v>0.96475036446819917</c:v>
                </c:pt>
                <c:pt idx="48">
                  <c:v>0.33891294927359983</c:v>
                </c:pt>
                <c:pt idx="49">
                  <c:v>-1.1228882640235998</c:v>
                </c:pt>
                <c:pt idx="50">
                  <c:v>-0.51710342922289998</c:v>
                </c:pt>
                <c:pt idx="51">
                  <c:v>-0.22496366917220012</c:v>
                </c:pt>
                <c:pt idx="52">
                  <c:v>-0.66941999925399998</c:v>
                </c:pt>
                <c:pt idx="53">
                  <c:v>-0.26779971523369994</c:v>
                </c:pt>
                <c:pt idx="54">
                  <c:v>-0.40919618051623985</c:v>
                </c:pt>
              </c:numCache>
            </c:numRef>
          </c:xVal>
          <c:yVal>
            <c:numRef>
              <c:f>paste_data_here!$F$2:$F$56</c:f>
              <c:numCache>
                <c:formatCode>General</c:formatCode>
                <c:ptCount val="55"/>
                <c:pt idx="0">
                  <c:v>-0.6311118</c:v>
                </c:pt>
                <c:pt idx="1">
                  <c:v>0.20945021999999999</c:v>
                </c:pt>
                <c:pt idx="2">
                  <c:v>4.1141940000000002E-2</c:v>
                </c:pt>
                <c:pt idx="3">
                  <c:v>-0.99317180000000005</c:v>
                </c:pt>
                <c:pt idx="4">
                  <c:v>-0.61027770000000003</c:v>
                </c:pt>
                <c:pt idx="5">
                  <c:v>0.18065349999999999</c:v>
                </c:pt>
                <c:pt idx="6">
                  <c:v>-0.83471070000000003</c:v>
                </c:pt>
                <c:pt idx="7">
                  <c:v>-0.78679869999999996</c:v>
                </c:pt>
                <c:pt idx="8">
                  <c:v>-0.94674990000000003</c:v>
                </c:pt>
                <c:pt idx="9">
                  <c:v>-0.1768565</c:v>
                </c:pt>
                <c:pt idx="10">
                  <c:v>-0.53375309999999998</c:v>
                </c:pt>
                <c:pt idx="11">
                  <c:v>-0.79407309999999998</c:v>
                </c:pt>
                <c:pt idx="12">
                  <c:v>-0.84048780000000001</c:v>
                </c:pt>
                <c:pt idx="13">
                  <c:v>-0.20383119999999999</c:v>
                </c:pt>
                <c:pt idx="14">
                  <c:v>0.76959882999999996</c:v>
                </c:pt>
                <c:pt idx="15">
                  <c:v>0.72532390999999996</c:v>
                </c:pt>
                <c:pt idx="16">
                  <c:v>-0.92760450000000005</c:v>
                </c:pt>
                <c:pt idx="17">
                  <c:v>-1.1294839999999999</c:v>
                </c:pt>
                <c:pt idx="18">
                  <c:v>-0.91879390000000005</c:v>
                </c:pt>
                <c:pt idx="19">
                  <c:v>-0.82919600000000004</c:v>
                </c:pt>
                <c:pt idx="20">
                  <c:v>-0.91579089999999996</c:v>
                </c:pt>
                <c:pt idx="21">
                  <c:v>-0.42617820000000001</c:v>
                </c:pt>
                <c:pt idx="22">
                  <c:v>-1.4163413</c:v>
                </c:pt>
                <c:pt idx="23">
                  <c:v>-0.81418550000000001</c:v>
                </c:pt>
                <c:pt idx="24">
                  <c:v>0.82549037000000003</c:v>
                </c:pt>
                <c:pt idx="25">
                  <c:v>-1.1394343</c:v>
                </c:pt>
                <c:pt idx="26">
                  <c:v>-1.1612327</c:v>
                </c:pt>
                <c:pt idx="27">
                  <c:v>-0.77089249999999998</c:v>
                </c:pt>
                <c:pt idx="28">
                  <c:v>-0.67668349999999999</c:v>
                </c:pt>
                <c:pt idx="29">
                  <c:v>-0.1187835</c:v>
                </c:pt>
                <c:pt idx="30">
                  <c:v>-1.255617</c:v>
                </c:pt>
                <c:pt idx="31">
                  <c:v>-0.91479189999999999</c:v>
                </c:pt>
                <c:pt idx="32">
                  <c:v>-1.0384583999999999</c:v>
                </c:pt>
                <c:pt idx="33">
                  <c:v>-1.4101773</c:v>
                </c:pt>
                <c:pt idx="34">
                  <c:v>-0.23889189999999999</c:v>
                </c:pt>
                <c:pt idx="35">
                  <c:v>-1.0526834</c:v>
                </c:pt>
                <c:pt idx="36">
                  <c:v>-1.3586792000000001</c:v>
                </c:pt>
                <c:pt idx="37">
                  <c:v>-0.48126679999999999</c:v>
                </c:pt>
                <c:pt idx="38">
                  <c:v>-1.0081319</c:v>
                </c:pt>
                <c:pt idx="39">
                  <c:v>-0.43479089999999998</c:v>
                </c:pt>
                <c:pt idx="40">
                  <c:v>-1.4520069</c:v>
                </c:pt>
                <c:pt idx="41">
                  <c:v>-1.0188773</c:v>
                </c:pt>
                <c:pt idx="42">
                  <c:v>-0.44223279999999998</c:v>
                </c:pt>
                <c:pt idx="43">
                  <c:v>0.18232155999999999</c:v>
                </c:pt>
                <c:pt idx="44">
                  <c:v>-1.3943265</c:v>
                </c:pt>
                <c:pt idx="45">
                  <c:v>0.12927234000000001</c:v>
                </c:pt>
                <c:pt idx="46">
                  <c:v>-1.3767400999999999</c:v>
                </c:pt>
                <c:pt idx="47">
                  <c:v>1.9768549500000001</c:v>
                </c:pt>
                <c:pt idx="48">
                  <c:v>0.60753482000000003</c:v>
                </c:pt>
                <c:pt idx="49">
                  <c:v>-1.4271164000000001</c:v>
                </c:pt>
                <c:pt idx="50">
                  <c:v>-0.88438030000000001</c:v>
                </c:pt>
                <c:pt idx="51">
                  <c:v>0.39521273000000001</c:v>
                </c:pt>
                <c:pt idx="52">
                  <c:v>-0.222219</c:v>
                </c:pt>
                <c:pt idx="53">
                  <c:v>-0.60330649999999997</c:v>
                </c:pt>
                <c:pt idx="54">
                  <c:v>-1.6265841000000001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6-254B-B236-309BC4BAA9CC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046-254B-B236-309BC4BA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638048"/>
        <c:axId val="1730347296"/>
      </c:scatterChart>
      <c:valAx>
        <c:axId val="7936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47296"/>
        <c:crosses val="autoZero"/>
        <c:crossBetween val="midCat"/>
      </c:valAx>
      <c:valAx>
        <c:axId val="17303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3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 Parity Plot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paste_data_here!$E$57:$E$111</c:f>
              <c:numCache>
                <c:formatCode>General</c:formatCode>
                <c:ptCount val="55"/>
                <c:pt idx="0">
                  <c:v>-0.47004294358820031</c:v>
                </c:pt>
                <c:pt idx="1">
                  <c:v>0.23169289990639985</c:v>
                </c:pt>
                <c:pt idx="2">
                  <c:v>0.22885028584519995</c:v>
                </c:pt>
                <c:pt idx="3">
                  <c:v>-0.7594196326806002</c:v>
                </c:pt>
                <c:pt idx="4">
                  <c:v>0.17556203082930022</c:v>
                </c:pt>
                <c:pt idx="5">
                  <c:v>1.2641597242080138E-2</c:v>
                </c:pt>
                <c:pt idx="6">
                  <c:v>-0.59619758301432046</c:v>
                </c:pt>
                <c:pt idx="7">
                  <c:v>-0.68212452939120016</c:v>
                </c:pt>
                <c:pt idx="8">
                  <c:v>-0.72864402390399996</c:v>
                </c:pt>
                <c:pt idx="9">
                  <c:v>2.5768708343600011E-2</c:v>
                </c:pt>
                <c:pt idx="10">
                  <c:v>-0.63174944699199997</c:v>
                </c:pt>
                <c:pt idx="11">
                  <c:v>-0.65592250428000032</c:v>
                </c:pt>
                <c:pt idx="12">
                  <c:v>-0.23731664920119999</c:v>
                </c:pt>
                <c:pt idx="13">
                  <c:v>-6.4434720434800141E-2</c:v>
                </c:pt>
                <c:pt idx="14">
                  <c:v>1.533359641462499</c:v>
                </c:pt>
                <c:pt idx="15">
                  <c:v>0.59196045184150003</c:v>
                </c:pt>
                <c:pt idx="16">
                  <c:v>-0.42211064177500024</c:v>
                </c:pt>
                <c:pt idx="17">
                  <c:v>-0.45367394874120004</c:v>
                </c:pt>
                <c:pt idx="18">
                  <c:v>-0.51696861486019996</c:v>
                </c:pt>
                <c:pt idx="19">
                  <c:v>-0.79398543687709999</c:v>
                </c:pt>
                <c:pt idx="20">
                  <c:v>-0.22084835999469821</c:v>
                </c:pt>
                <c:pt idx="21">
                  <c:v>-0.44527579727540001</c:v>
                </c:pt>
                <c:pt idx="22">
                  <c:v>-0.89386448180799993</c:v>
                </c:pt>
                <c:pt idx="23">
                  <c:v>-0.53186408754390024</c:v>
                </c:pt>
                <c:pt idx="24">
                  <c:v>1.3910686652263999</c:v>
                </c:pt>
                <c:pt idx="25">
                  <c:v>-0.71027330062957006</c:v>
                </c:pt>
                <c:pt idx="26">
                  <c:v>-0.85839007016500024</c:v>
                </c:pt>
                <c:pt idx="27">
                  <c:v>-0.42843188845320013</c:v>
                </c:pt>
                <c:pt idx="28">
                  <c:v>-0.59056923946560014</c:v>
                </c:pt>
                <c:pt idx="29">
                  <c:v>-0.46082868208395</c:v>
                </c:pt>
                <c:pt idx="30">
                  <c:v>-0.67710436800434026</c:v>
                </c:pt>
                <c:pt idx="31">
                  <c:v>-0.55666312781899996</c:v>
                </c:pt>
                <c:pt idx="32">
                  <c:v>-0.41147476066832001</c:v>
                </c:pt>
                <c:pt idx="33">
                  <c:v>-1.0753074149102</c:v>
                </c:pt>
                <c:pt idx="34">
                  <c:v>-0.16529264228289975</c:v>
                </c:pt>
                <c:pt idx="35">
                  <c:v>-0.26608099358272996</c:v>
                </c:pt>
                <c:pt idx="36">
                  <c:v>1.0006402384847299</c:v>
                </c:pt>
                <c:pt idx="37">
                  <c:v>-0.27367005900364005</c:v>
                </c:pt>
                <c:pt idx="38">
                  <c:v>-0.10623698428807993</c:v>
                </c:pt>
                <c:pt idx="39">
                  <c:v>-0.40568444973100015</c:v>
                </c:pt>
                <c:pt idx="40">
                  <c:v>-1.2439176575553006</c:v>
                </c:pt>
                <c:pt idx="41">
                  <c:v>-0.28690600852280035</c:v>
                </c:pt>
                <c:pt idx="42">
                  <c:v>-2.6668471967500107E-2</c:v>
                </c:pt>
                <c:pt idx="43">
                  <c:v>-0.31844038992504031</c:v>
                </c:pt>
                <c:pt idx="44">
                  <c:v>-0.72470789837340011</c:v>
                </c:pt>
                <c:pt idx="45">
                  <c:v>0.29046303624800007</c:v>
                </c:pt>
                <c:pt idx="46">
                  <c:v>-1.3666198924784001</c:v>
                </c:pt>
                <c:pt idx="47">
                  <c:v>1.0747968065005997</c:v>
                </c:pt>
                <c:pt idx="48">
                  <c:v>0.41713386812159925</c:v>
                </c:pt>
                <c:pt idx="49">
                  <c:v>-0.95624649209189982</c:v>
                </c:pt>
                <c:pt idx="50">
                  <c:v>-0.30089913186530004</c:v>
                </c:pt>
                <c:pt idx="51">
                  <c:v>0.59878860503209896</c:v>
                </c:pt>
                <c:pt idx="52">
                  <c:v>-0.55889074489599988</c:v>
                </c:pt>
                <c:pt idx="53">
                  <c:v>-0.18012450124955004</c:v>
                </c:pt>
                <c:pt idx="54">
                  <c:v>-0.38147269752794</c:v>
                </c:pt>
              </c:numCache>
            </c:numRef>
          </c:xVal>
          <c:yVal>
            <c:numRef>
              <c:f>paste_data_here!$F$57:$F$111</c:f>
              <c:numCache>
                <c:formatCode>General</c:formatCode>
                <c:ptCount val="55"/>
                <c:pt idx="0">
                  <c:v>-0.54991299999999999</c:v>
                </c:pt>
                <c:pt idx="1">
                  <c:v>0.50077528999999998</c:v>
                </c:pt>
                <c:pt idx="2">
                  <c:v>0.24294618000000001</c:v>
                </c:pt>
                <c:pt idx="3">
                  <c:v>-0.94314819999999999</c:v>
                </c:pt>
                <c:pt idx="4">
                  <c:v>0.66217238</c:v>
                </c:pt>
                <c:pt idx="5">
                  <c:v>0.34003729999999999</c:v>
                </c:pt>
                <c:pt idx="6">
                  <c:v>-0.73188799999999998</c:v>
                </c:pt>
                <c:pt idx="7">
                  <c:v>-0.60367219999999999</c:v>
                </c:pt>
                <c:pt idx="8">
                  <c:v>-0.82098059999999995</c:v>
                </c:pt>
                <c:pt idx="9">
                  <c:v>0.19614228</c:v>
                </c:pt>
                <c:pt idx="10">
                  <c:v>-0.33226109999999998</c:v>
                </c:pt>
                <c:pt idx="11">
                  <c:v>-0.66358839999999997</c:v>
                </c:pt>
                <c:pt idx="12">
                  <c:v>-0.35667490000000002</c:v>
                </c:pt>
                <c:pt idx="13">
                  <c:v>6.6630079999999994E-2</c:v>
                </c:pt>
                <c:pt idx="14">
                  <c:v>1.88255949</c:v>
                </c:pt>
                <c:pt idx="15">
                  <c:v>1.11001371</c:v>
                </c:pt>
                <c:pt idx="16">
                  <c:v>-0.79031910000000005</c:v>
                </c:pt>
                <c:pt idx="17">
                  <c:v>-0.94058339999999996</c:v>
                </c:pt>
                <c:pt idx="18">
                  <c:v>-0.75928700000000005</c:v>
                </c:pt>
                <c:pt idx="19">
                  <c:v>-0.45255669999999998</c:v>
                </c:pt>
                <c:pt idx="20">
                  <c:v>-0.4179426</c:v>
                </c:pt>
                <c:pt idx="21">
                  <c:v>-0.22439429999999999</c:v>
                </c:pt>
                <c:pt idx="22">
                  <c:v>-1.260896</c:v>
                </c:pt>
                <c:pt idx="23">
                  <c:v>-0.71928579999999998</c:v>
                </c:pt>
                <c:pt idx="24">
                  <c:v>1.70311039</c:v>
                </c:pt>
                <c:pt idx="25">
                  <c:v>-1.0469691000000001</c:v>
                </c:pt>
                <c:pt idx="26">
                  <c:v>-1.0512516999999999</c:v>
                </c:pt>
                <c:pt idx="27">
                  <c:v>-0.47369040000000001</c:v>
                </c:pt>
                <c:pt idx="28">
                  <c:v>-0.53443549999999995</c:v>
                </c:pt>
                <c:pt idx="29">
                  <c:v>-1.71462E-2</c:v>
                </c:pt>
                <c:pt idx="30">
                  <c:v>-1.1799307999999999</c:v>
                </c:pt>
                <c:pt idx="31">
                  <c:v>-0.87803200000000003</c:v>
                </c:pt>
                <c:pt idx="32">
                  <c:v>-0.93394569999999999</c:v>
                </c:pt>
                <c:pt idx="33">
                  <c:v>-1.3371233</c:v>
                </c:pt>
                <c:pt idx="34">
                  <c:v>-0.14571970000000001</c:v>
                </c:pt>
                <c:pt idx="35">
                  <c:v>-0.5430045</c:v>
                </c:pt>
                <c:pt idx="36">
                  <c:v>-1.2909842</c:v>
                </c:pt>
                <c:pt idx="37">
                  <c:v>-0.36096990000000001</c:v>
                </c:pt>
                <c:pt idx="38">
                  <c:v>-0.16857249999999999</c:v>
                </c:pt>
                <c:pt idx="39">
                  <c:v>-0.33323750000000002</c:v>
                </c:pt>
                <c:pt idx="40">
                  <c:v>-1.4175787</c:v>
                </c:pt>
                <c:pt idx="41">
                  <c:v>-0.22189429999999999</c:v>
                </c:pt>
                <c:pt idx="42">
                  <c:v>0.47499117000000002</c:v>
                </c:pt>
                <c:pt idx="43">
                  <c:v>0.35697489999999998</c:v>
                </c:pt>
                <c:pt idx="44">
                  <c:v>-1.1026203000000001</c:v>
                </c:pt>
                <c:pt idx="45">
                  <c:v>0.68913915999999997</c:v>
                </c:pt>
                <c:pt idx="46">
                  <c:v>-1.2009772999999999</c:v>
                </c:pt>
                <c:pt idx="47">
                  <c:v>2.0906287300000002</c:v>
                </c:pt>
                <c:pt idx="48">
                  <c:v>0.70803579000000005</c:v>
                </c:pt>
                <c:pt idx="49">
                  <c:v>-1.1251616</c:v>
                </c:pt>
                <c:pt idx="50">
                  <c:v>-0.31393019999999999</c:v>
                </c:pt>
                <c:pt idx="51">
                  <c:v>1.8082887700000001</c:v>
                </c:pt>
                <c:pt idx="52">
                  <c:v>-7.7788599999999999E-2</c:v>
                </c:pt>
                <c:pt idx="53">
                  <c:v>-0.48776039999999998</c:v>
                </c:pt>
                <c:pt idx="54">
                  <c:v>-1.5431820999999999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B-BE4C-9536-13612B927D7B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59B-BE4C-9536-13612B927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709408"/>
        <c:axId val="1535063744"/>
      </c:scatterChart>
      <c:valAx>
        <c:axId val="156970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63744"/>
        <c:crosses val="autoZero"/>
        <c:crossBetween val="midCat"/>
      </c:valAx>
      <c:valAx>
        <c:axId val="15350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70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 Parity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paste_data_here!$E$112:$E$166</c:f>
              <c:numCache>
                <c:formatCode>General</c:formatCode>
                <c:ptCount val="55"/>
                <c:pt idx="0">
                  <c:v>-0.30678970954700002</c:v>
                </c:pt>
                <c:pt idx="1">
                  <c:v>0.29937073259120028</c:v>
                </c:pt>
                <c:pt idx="2">
                  <c:v>0.31513678025680036</c:v>
                </c:pt>
                <c:pt idx="3">
                  <c:v>-0.73364707666920026</c:v>
                </c:pt>
                <c:pt idx="4">
                  <c:v>0.18720281017140072</c:v>
                </c:pt>
                <c:pt idx="5">
                  <c:v>0.10899921629328002</c:v>
                </c:pt>
                <c:pt idx="6">
                  <c:v>-0.52409808015912018</c:v>
                </c:pt>
                <c:pt idx="7">
                  <c:v>-0.28880924770639993</c:v>
                </c:pt>
                <c:pt idx="8">
                  <c:v>-0.649108044376</c:v>
                </c:pt>
                <c:pt idx="9">
                  <c:v>8.9774218496600611E-2</c:v>
                </c:pt>
                <c:pt idx="10">
                  <c:v>5.5302634019000152E-2</c:v>
                </c:pt>
                <c:pt idx="11">
                  <c:v>-0.57551303201999993</c:v>
                </c:pt>
                <c:pt idx="12">
                  <c:v>-0.19836142970229997</c:v>
                </c:pt>
                <c:pt idx="13">
                  <c:v>8.1882140751799781E-2</c:v>
                </c:pt>
                <c:pt idx="14">
                  <c:v>2.0983369448249993</c:v>
                </c:pt>
                <c:pt idx="15">
                  <c:v>0.6918343331144996</c:v>
                </c:pt>
                <c:pt idx="16">
                  <c:v>-0.3322573215250002</c:v>
                </c:pt>
                <c:pt idx="17">
                  <c:v>-0.16495552626009991</c:v>
                </c:pt>
                <c:pt idx="18">
                  <c:v>-0.37654318743530046</c:v>
                </c:pt>
                <c:pt idx="19">
                  <c:v>-0.24427042235150065</c:v>
                </c:pt>
                <c:pt idx="20">
                  <c:v>0.45434025757910135</c:v>
                </c:pt>
                <c:pt idx="21">
                  <c:v>-8.8653696643399726E-2</c:v>
                </c:pt>
                <c:pt idx="22">
                  <c:v>-0.79466059020799973</c:v>
                </c:pt>
                <c:pt idx="23">
                  <c:v>-0.4779386439068003</c:v>
                </c:pt>
                <c:pt idx="24">
                  <c:v>1.951605974746399</c:v>
                </c:pt>
                <c:pt idx="25">
                  <c:v>-0.65674803735540022</c:v>
                </c:pt>
                <c:pt idx="26">
                  <c:v>-0.72516049283499995</c:v>
                </c:pt>
                <c:pt idx="27">
                  <c:v>-0.10787721663320005</c:v>
                </c:pt>
                <c:pt idx="28">
                  <c:v>-0.26293131738560005</c:v>
                </c:pt>
                <c:pt idx="29">
                  <c:v>-0.44379843417455006</c:v>
                </c:pt>
                <c:pt idx="30">
                  <c:v>-0.63920278863696001</c:v>
                </c:pt>
                <c:pt idx="31">
                  <c:v>-0.44489668190774978</c:v>
                </c:pt>
                <c:pt idx="32">
                  <c:v>-0.37784388115855994</c:v>
                </c:pt>
                <c:pt idx="33">
                  <c:v>-0.88094283771440018</c:v>
                </c:pt>
                <c:pt idx="34">
                  <c:v>-0.13293228186869999</c:v>
                </c:pt>
                <c:pt idx="35">
                  <c:v>-0.16977379556844951</c:v>
                </c:pt>
                <c:pt idx="36">
                  <c:v>1.0930481833446803</c:v>
                </c:pt>
                <c:pt idx="37">
                  <c:v>-0.22464830104324007</c:v>
                </c:pt>
                <c:pt idx="38">
                  <c:v>-9.6007575169969939E-2</c:v>
                </c:pt>
                <c:pt idx="39">
                  <c:v>-0.38437810595200006</c:v>
                </c:pt>
                <c:pt idx="40">
                  <c:v>-1.1727181860616001</c:v>
                </c:pt>
                <c:pt idx="41">
                  <c:v>0.33524513865419969</c:v>
                </c:pt>
                <c:pt idx="42">
                  <c:v>2.0660887737499856E-2</c:v>
                </c:pt>
                <c:pt idx="43">
                  <c:v>-0.26705341984956021</c:v>
                </c:pt>
                <c:pt idx="44">
                  <c:v>-0.6305637371706001</c:v>
                </c:pt>
                <c:pt idx="45">
                  <c:v>0.48484342264799984</c:v>
                </c:pt>
                <c:pt idx="46">
                  <c:v>-1.1701428521438002</c:v>
                </c:pt>
                <c:pt idx="47">
                  <c:v>1.1880027828774988</c:v>
                </c:pt>
                <c:pt idx="48">
                  <c:v>0.49793472618239942</c:v>
                </c:pt>
                <c:pt idx="49">
                  <c:v>-0.88915214306240009</c:v>
                </c:pt>
                <c:pt idx="50">
                  <c:v>-0.26258383450010014</c:v>
                </c:pt>
                <c:pt idx="51">
                  <c:v>1.5215529639983991</c:v>
                </c:pt>
                <c:pt idx="52">
                  <c:v>-0.30800756189349965</c:v>
                </c:pt>
                <c:pt idx="53">
                  <c:v>-8.6467440438450005E-2</c:v>
                </c:pt>
                <c:pt idx="54">
                  <c:v>-0.29590787040171995</c:v>
                </c:pt>
              </c:numCache>
            </c:numRef>
          </c:xVal>
          <c:yVal>
            <c:numRef>
              <c:f>paste_data_here!$F$112:$F$166</c:f>
              <c:numCache>
                <c:formatCode>General</c:formatCode>
                <c:ptCount val="55"/>
                <c:pt idx="0">
                  <c:v>-0.27180870000000001</c:v>
                </c:pt>
                <c:pt idx="1">
                  <c:v>0.67294447000000002</c:v>
                </c:pt>
                <c:pt idx="2">
                  <c:v>0.45742484999999999</c:v>
                </c:pt>
                <c:pt idx="3">
                  <c:v>-0.89281840000000001</c:v>
                </c:pt>
                <c:pt idx="4">
                  <c:v>0.76546784000000001</c:v>
                </c:pt>
                <c:pt idx="5">
                  <c:v>0.53062825000000002</c:v>
                </c:pt>
                <c:pt idx="6">
                  <c:v>-0.62082649999999995</c:v>
                </c:pt>
                <c:pt idx="7">
                  <c:v>-0.24820500000000001</c:v>
                </c:pt>
                <c:pt idx="8">
                  <c:v>-0.67530730000000005</c:v>
                </c:pt>
                <c:pt idx="9">
                  <c:v>0.34074879000000002</c:v>
                </c:pt>
                <c:pt idx="10">
                  <c:v>0.90421815000000005</c:v>
                </c:pt>
                <c:pt idx="11">
                  <c:v>-0.55338520000000002</c:v>
                </c:pt>
                <c:pt idx="12">
                  <c:v>-0.25553759999999998</c:v>
                </c:pt>
                <c:pt idx="13">
                  <c:v>0.221382</c:v>
                </c:pt>
                <c:pt idx="14">
                  <c:v>2.6438103000000002</c:v>
                </c:pt>
                <c:pt idx="15">
                  <c:v>1.33760294</c:v>
                </c:pt>
                <c:pt idx="16">
                  <c:v>-0.73188799999999998</c:v>
                </c:pt>
                <c:pt idx="17">
                  <c:v>-0.58339629999999998</c:v>
                </c:pt>
                <c:pt idx="18">
                  <c:v>-0.57270100000000002</c:v>
                </c:pt>
                <c:pt idx="19">
                  <c:v>0.51641000000000004</c:v>
                </c:pt>
                <c:pt idx="20">
                  <c:v>6.7004229999999998E-2</c:v>
                </c:pt>
                <c:pt idx="21">
                  <c:v>0.48489223999999997</c:v>
                </c:pt>
                <c:pt idx="22">
                  <c:v>-1.0152827</c:v>
                </c:pt>
                <c:pt idx="23">
                  <c:v>-0.69916529999999999</c:v>
                </c:pt>
                <c:pt idx="24">
                  <c:v>2.41947884</c:v>
                </c:pt>
                <c:pt idx="25">
                  <c:v>-0.93140440000000002</c:v>
                </c:pt>
                <c:pt idx="26">
                  <c:v>-0.6831969</c:v>
                </c:pt>
                <c:pt idx="27">
                  <c:v>-1.6332699999999999E-2</c:v>
                </c:pt>
                <c:pt idx="28">
                  <c:v>-0.12783340000000001</c:v>
                </c:pt>
                <c:pt idx="29">
                  <c:v>9.8939949999999999E-2</c:v>
                </c:pt>
                <c:pt idx="30">
                  <c:v>-1.1020181</c:v>
                </c:pt>
                <c:pt idx="31">
                  <c:v>-0.69715519999999997</c:v>
                </c:pt>
                <c:pt idx="32">
                  <c:v>-0.77652880000000002</c:v>
                </c:pt>
                <c:pt idx="33">
                  <c:v>-1.0924313999999999</c:v>
                </c:pt>
                <c:pt idx="34">
                  <c:v>-4.49974E-2</c:v>
                </c:pt>
                <c:pt idx="35">
                  <c:v>-0.42464790000000002</c:v>
                </c:pt>
                <c:pt idx="36">
                  <c:v>-1.2073117</c:v>
                </c:pt>
                <c:pt idx="37">
                  <c:v>-0.2281561</c:v>
                </c:pt>
                <c:pt idx="38">
                  <c:v>-0.1165113</c:v>
                </c:pt>
                <c:pt idx="39">
                  <c:v>-0.23420450000000001</c:v>
                </c:pt>
                <c:pt idx="40">
                  <c:v>-1.3295360000000001</c:v>
                </c:pt>
                <c:pt idx="41">
                  <c:v>1.1878434200000001</c:v>
                </c:pt>
                <c:pt idx="42">
                  <c:v>0.57216528</c:v>
                </c:pt>
                <c:pt idx="43">
                  <c:v>0.55790002999999999</c:v>
                </c:pt>
                <c:pt idx="44">
                  <c:v>-0.99479300000000004</c:v>
                </c:pt>
                <c:pt idx="45">
                  <c:v>1.1016078</c:v>
                </c:pt>
                <c:pt idx="46">
                  <c:v>-1.0086801999999999</c:v>
                </c:pt>
                <c:pt idx="47">
                  <c:v>2.2093727099999998</c:v>
                </c:pt>
                <c:pt idx="48">
                  <c:v>0.80923990000000001</c:v>
                </c:pt>
                <c:pt idx="49">
                  <c:v>-1.0010319999999999</c:v>
                </c:pt>
                <c:pt idx="50">
                  <c:v>-0.20795939999999999</c:v>
                </c:pt>
                <c:pt idx="51">
                  <c:v>3.49650756</c:v>
                </c:pt>
                <c:pt idx="52">
                  <c:v>0.25161438000000003</c:v>
                </c:pt>
                <c:pt idx="53">
                  <c:v>-0.34814000000000001</c:v>
                </c:pt>
                <c:pt idx="54">
                  <c:v>-1.3023209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D-CF44-9291-3AC9A7B0BFC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EAD-CF44-9291-3AC9A7B0B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58432"/>
        <c:axId val="1731148160"/>
      </c:scatterChart>
      <c:valAx>
        <c:axId val="5022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48160"/>
        <c:crosses val="autoZero"/>
        <c:crossBetween val="midCat"/>
      </c:valAx>
      <c:valAx>
        <c:axId val="17311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 Parity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paste_data_here!$E$167:$E$221</c:f>
              <c:numCache>
                <c:formatCode>General</c:formatCode>
                <c:ptCount val="55"/>
                <c:pt idx="0">
                  <c:v>-0.19425880299980047</c:v>
                </c:pt>
                <c:pt idx="1">
                  <c:v>0.37144200012560002</c:v>
                </c:pt>
                <c:pt idx="2">
                  <c:v>0.45310575867380054</c:v>
                </c:pt>
                <c:pt idx="3">
                  <c:v>-0.70373008500420009</c:v>
                </c:pt>
                <c:pt idx="4">
                  <c:v>0.29209310494230012</c:v>
                </c:pt>
                <c:pt idx="5">
                  <c:v>0.2111829512504797</c:v>
                </c:pt>
                <c:pt idx="6">
                  <c:v>-0.44724228648107989</c:v>
                </c:pt>
                <c:pt idx="7">
                  <c:v>1.9703442693598916E-2</c:v>
                </c:pt>
                <c:pt idx="8">
                  <c:v>-0.555879452908</c:v>
                </c:pt>
                <c:pt idx="9">
                  <c:v>0.18576617192500011</c:v>
                </c:pt>
                <c:pt idx="10">
                  <c:v>0.4997673513350005</c:v>
                </c:pt>
                <c:pt idx="11">
                  <c:v>-0.48961743518</c:v>
                </c:pt>
                <c:pt idx="12">
                  <c:v>-0.11816953455820012</c:v>
                </c:pt>
                <c:pt idx="13">
                  <c:v>0.23818181249620007</c:v>
                </c:pt>
                <c:pt idx="14">
                  <c:v>2.4087801949874992</c:v>
                </c:pt>
                <c:pt idx="15">
                  <c:v>0.91237699664750016</c:v>
                </c:pt>
                <c:pt idx="16">
                  <c:v>-0.23647651903749978</c:v>
                </c:pt>
                <c:pt idx="17">
                  <c:v>0.27929688212779968</c:v>
                </c:pt>
                <c:pt idx="18">
                  <c:v>-0.2202117572502007</c:v>
                </c:pt>
                <c:pt idx="19">
                  <c:v>3.4257443363499007E-2</c:v>
                </c:pt>
                <c:pt idx="20">
                  <c:v>0.98395165747910074</c:v>
                </c:pt>
                <c:pt idx="21">
                  <c:v>8.1989122826600536E-2</c:v>
                </c:pt>
                <c:pt idx="22">
                  <c:v>-0.77596222572799989</c:v>
                </c:pt>
                <c:pt idx="23">
                  <c:v>-0.42216169586879992</c:v>
                </c:pt>
                <c:pt idx="24">
                  <c:v>2.4623723840071987</c:v>
                </c:pt>
                <c:pt idx="25">
                  <c:v>-0.61262327810635031</c:v>
                </c:pt>
                <c:pt idx="26">
                  <c:v>-0.56430386255499987</c:v>
                </c:pt>
                <c:pt idx="27">
                  <c:v>8.8301001778199772E-2</c:v>
                </c:pt>
                <c:pt idx="28">
                  <c:v>-6.9609022043200408E-2</c:v>
                </c:pt>
                <c:pt idx="29">
                  <c:v>-0.43508942583300009</c:v>
                </c:pt>
                <c:pt idx="30">
                  <c:v>-0.50535251455040009</c:v>
                </c:pt>
                <c:pt idx="31">
                  <c:v>-0.30923217384750012</c:v>
                </c:pt>
                <c:pt idx="32">
                  <c:v>-0.36583811314831993</c:v>
                </c:pt>
                <c:pt idx="33">
                  <c:v>-0.49942380904670047</c:v>
                </c:pt>
                <c:pt idx="34">
                  <c:v>-0.1217802728620998</c:v>
                </c:pt>
                <c:pt idx="35">
                  <c:v>-9.7287290400449589E-2</c:v>
                </c:pt>
                <c:pt idx="36">
                  <c:v>1.2821745745261404</c:v>
                </c:pt>
                <c:pt idx="37">
                  <c:v>-0.17239265479965993</c:v>
                </c:pt>
                <c:pt idx="38">
                  <c:v>4.2783237204802038E-3</c:v>
                </c:pt>
                <c:pt idx="39">
                  <c:v>-0.36159265250500006</c:v>
                </c:pt>
                <c:pt idx="40">
                  <c:v>-0.91577643235049999</c:v>
                </c:pt>
                <c:pt idx="41">
                  <c:v>0.33997228648619959</c:v>
                </c:pt>
                <c:pt idx="42">
                  <c:v>6.7522216395500045E-2</c:v>
                </c:pt>
                <c:pt idx="43">
                  <c:v>-0.21271435161450025</c:v>
                </c:pt>
                <c:pt idx="44">
                  <c:v>-0.52428103841839979</c:v>
                </c:pt>
                <c:pt idx="45">
                  <c:v>0.66196449970399973</c:v>
                </c:pt>
                <c:pt idx="46">
                  <c:v>-1.0635587154788002</c:v>
                </c:pt>
                <c:pt idx="47">
                  <c:v>1.5480115393857004</c:v>
                </c:pt>
                <c:pt idx="48">
                  <c:v>0.58144535070719972</c:v>
                </c:pt>
                <c:pt idx="49">
                  <c:v>-0.85876909347459995</c:v>
                </c:pt>
                <c:pt idx="50">
                  <c:v>-0.11125935240679996</c:v>
                </c:pt>
                <c:pt idx="51">
                  <c:v>1.8017155514812009</c:v>
                </c:pt>
                <c:pt idx="52">
                  <c:v>-7.2852697000000965E-3</c:v>
                </c:pt>
                <c:pt idx="53">
                  <c:v>-3.7201059837249861E-2</c:v>
                </c:pt>
                <c:pt idx="54">
                  <c:v>-0.27657430334337985</c:v>
                </c:pt>
              </c:numCache>
            </c:numRef>
          </c:xVal>
          <c:yVal>
            <c:numRef>
              <c:f>paste_data_here!$F$167:$F$221</c:f>
              <c:numCache>
                <c:formatCode>General</c:formatCode>
                <c:ptCount val="55"/>
                <c:pt idx="0">
                  <c:v>-8.1210099999999993E-2</c:v>
                </c:pt>
                <c:pt idx="1">
                  <c:v>0.86331181000000001</c:v>
                </c:pt>
                <c:pt idx="2">
                  <c:v>0.70803579000000005</c:v>
                </c:pt>
                <c:pt idx="3">
                  <c:v>-0.82782210000000001</c:v>
                </c:pt>
                <c:pt idx="4">
                  <c:v>0.96546178000000005</c:v>
                </c:pt>
                <c:pt idx="5">
                  <c:v>0.73716406999999995</c:v>
                </c:pt>
                <c:pt idx="6">
                  <c:v>-0.50999260000000002</c:v>
                </c:pt>
                <c:pt idx="7">
                  <c:v>4.4303929999999998E-2</c:v>
                </c:pt>
                <c:pt idx="8">
                  <c:v>-0.50916030000000001</c:v>
                </c:pt>
                <c:pt idx="9">
                  <c:v>0.60004455999999995</c:v>
                </c:pt>
                <c:pt idx="10">
                  <c:v>1.7180232200000001</c:v>
                </c:pt>
                <c:pt idx="11">
                  <c:v>-0.4079682</c:v>
                </c:pt>
                <c:pt idx="12">
                  <c:v>-5.0872300000000002E-2</c:v>
                </c:pt>
                <c:pt idx="13">
                  <c:v>0.39319008</c:v>
                </c:pt>
                <c:pt idx="14">
                  <c:v>3.0847819900000002</c:v>
                </c:pt>
                <c:pt idx="15">
                  <c:v>1.8816763400000001</c:v>
                </c:pt>
                <c:pt idx="16">
                  <c:v>-0.62735940000000001</c:v>
                </c:pt>
                <c:pt idx="17">
                  <c:v>4.0916199999999998E-3</c:v>
                </c:pt>
                <c:pt idx="18">
                  <c:v>-0.36961549999999999</c:v>
                </c:pt>
                <c:pt idx="19">
                  <c:v>1.12037378</c:v>
                </c:pt>
                <c:pt idx="20">
                  <c:v>0.47772375</c:v>
                </c:pt>
                <c:pt idx="21">
                  <c:v>0.88706786999999998</c:v>
                </c:pt>
                <c:pt idx="22">
                  <c:v>-0.86038309999999996</c:v>
                </c:pt>
                <c:pt idx="23">
                  <c:v>-0.60458699999999999</c:v>
                </c:pt>
                <c:pt idx="24">
                  <c:v>3.1793030500000001</c:v>
                </c:pt>
                <c:pt idx="25">
                  <c:v>-0.83471070000000003</c:v>
                </c:pt>
                <c:pt idx="26">
                  <c:v>-0.23610220000000001</c:v>
                </c:pt>
                <c:pt idx="27">
                  <c:v>0.38594244</c:v>
                </c:pt>
                <c:pt idx="28">
                  <c:v>0.11778304000000001</c:v>
                </c:pt>
                <c:pt idx="29">
                  <c:v>0.15956456999999999</c:v>
                </c:pt>
                <c:pt idx="30">
                  <c:v>-0.819164</c:v>
                </c:pt>
                <c:pt idx="31">
                  <c:v>-0.53170879999999998</c:v>
                </c:pt>
                <c:pt idx="32">
                  <c:v>-0.71131120000000003</c:v>
                </c:pt>
                <c:pt idx="33">
                  <c:v>-0.53956809999999999</c:v>
                </c:pt>
                <c:pt idx="34">
                  <c:v>-4.0080000000000003E-3</c:v>
                </c:pt>
                <c:pt idx="35">
                  <c:v>-0.36096990000000001</c:v>
                </c:pt>
                <c:pt idx="36">
                  <c:v>-1.0526834</c:v>
                </c:pt>
                <c:pt idx="37">
                  <c:v>-7.58017E-2</c:v>
                </c:pt>
                <c:pt idx="38">
                  <c:v>0.38865799000000001</c:v>
                </c:pt>
                <c:pt idx="39">
                  <c:v>-9.9267999999999995E-2</c:v>
                </c:pt>
                <c:pt idx="40">
                  <c:v>-1.0213734999999999</c:v>
                </c:pt>
                <c:pt idx="41">
                  <c:v>1.24126859</c:v>
                </c:pt>
                <c:pt idx="42">
                  <c:v>0.68617291999999996</c:v>
                </c:pt>
                <c:pt idx="43">
                  <c:v>0.78024188999999999</c:v>
                </c:pt>
                <c:pt idx="44">
                  <c:v>-0.87155640000000001</c:v>
                </c:pt>
                <c:pt idx="45">
                  <c:v>1.5056317400000001</c:v>
                </c:pt>
                <c:pt idx="46">
                  <c:v>-0.90164849999999996</c:v>
                </c:pt>
                <c:pt idx="47">
                  <c:v>2.60933423</c:v>
                </c:pt>
                <c:pt idx="48">
                  <c:v>0.92068108000000004</c:v>
                </c:pt>
                <c:pt idx="49">
                  <c:v>-0.9485557</c:v>
                </c:pt>
                <c:pt idx="50">
                  <c:v>0.24255394999999999</c:v>
                </c:pt>
                <c:pt idx="51">
                  <c:v>4.0604430100000002</c:v>
                </c:pt>
                <c:pt idx="52">
                  <c:v>0.65378245999999995</c:v>
                </c:pt>
                <c:pt idx="53">
                  <c:v>-0.2890163</c:v>
                </c:pt>
                <c:pt idx="54">
                  <c:v>-1.2496678000000001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6-1244-A2E8-B4A2B0101B4A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1C6-1244-A2E8-B4A2B0101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58432"/>
        <c:axId val="1731148160"/>
      </c:scatterChart>
      <c:valAx>
        <c:axId val="5022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48160"/>
        <c:crosses val="autoZero"/>
        <c:crossBetween val="midCat"/>
      </c:valAx>
      <c:valAx>
        <c:axId val="17311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 Parity</a:t>
            </a:r>
            <a:r>
              <a:rPr lang="en-US" baseline="0%"/>
              <a:t>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paste_data_here!$E$222:$E$276</c:f>
              <c:numCache>
                <c:formatCode>General</c:formatCode>
                <c:ptCount val="55"/>
                <c:pt idx="0">
                  <c:v>-1.7816142582200101E-2</c:v>
                </c:pt>
                <c:pt idx="1">
                  <c:v>0.44834689387519999</c:v>
                </c:pt>
                <c:pt idx="2">
                  <c:v>0.57670830049420019</c:v>
                </c:pt>
                <c:pt idx="3">
                  <c:v>-0.56361785099520012</c:v>
                </c:pt>
                <c:pt idx="4">
                  <c:v>0.3471348519030002</c:v>
                </c:pt>
                <c:pt idx="5">
                  <c:v>0.31837470818144009</c:v>
                </c:pt>
                <c:pt idx="6">
                  <c:v>-0.3651428262677201</c:v>
                </c:pt>
                <c:pt idx="7">
                  <c:v>0.19551992582399969</c:v>
                </c:pt>
                <c:pt idx="8">
                  <c:v>-0.50164672571200031</c:v>
                </c:pt>
                <c:pt idx="9">
                  <c:v>0.20406068909340025</c:v>
                </c:pt>
                <c:pt idx="10">
                  <c:v>0.68823687441299963</c:v>
                </c:pt>
                <c:pt idx="11">
                  <c:v>-0.3976548120200003</c:v>
                </c:pt>
                <c:pt idx="12">
                  <c:v>7.0594698043399795E-2</c:v>
                </c:pt>
                <c:pt idx="13">
                  <c:v>0.58511330132479955</c:v>
                </c:pt>
                <c:pt idx="14">
                  <c:v>2.7404041630125002</c:v>
                </c:pt>
                <c:pt idx="15">
                  <c:v>1.0345409203429998</c:v>
                </c:pt>
                <c:pt idx="16">
                  <c:v>-0.13416084696250019</c:v>
                </c:pt>
                <c:pt idx="17">
                  <c:v>1.0607760108692994</c:v>
                </c:pt>
                <c:pt idx="18">
                  <c:v>0.26086087732569974</c:v>
                </c:pt>
                <c:pt idx="19">
                  <c:v>0.26553716508819925</c:v>
                </c:pt>
                <c:pt idx="20">
                  <c:v>1.2766221906967994</c:v>
                </c:pt>
                <c:pt idx="21">
                  <c:v>0.20637408021250003</c:v>
                </c:pt>
                <c:pt idx="22">
                  <c:v>-0.5932449125439998</c:v>
                </c:pt>
                <c:pt idx="23">
                  <c:v>-0.36457557504930005</c:v>
                </c:pt>
                <c:pt idx="24">
                  <c:v>3.1156847650688002</c:v>
                </c:pt>
                <c:pt idx="25">
                  <c:v>-0.39661261150086036</c:v>
                </c:pt>
                <c:pt idx="26">
                  <c:v>-0.3534792499149999</c:v>
                </c:pt>
                <c:pt idx="27">
                  <c:v>0.13764355612779999</c:v>
                </c:pt>
                <c:pt idx="28">
                  <c:v>3.6025492598399822E-2</c:v>
                </c:pt>
                <c:pt idx="29">
                  <c:v>-0.42675039011370003</c:v>
                </c:pt>
                <c:pt idx="30">
                  <c:v>-0.37956925646970019</c:v>
                </c:pt>
                <c:pt idx="31">
                  <c:v>0.51458213870100034</c:v>
                </c:pt>
                <c:pt idx="32">
                  <c:v>-0.34051819598863997</c:v>
                </c:pt>
                <c:pt idx="33">
                  <c:v>-0.29916233924930058</c:v>
                </c:pt>
                <c:pt idx="34">
                  <c:v>0.23372752770889993</c:v>
                </c:pt>
                <c:pt idx="35">
                  <c:v>-5.6807645384309602E-2</c:v>
                </c:pt>
                <c:pt idx="36">
                  <c:v>1.4531536852676896</c:v>
                </c:pt>
                <c:pt idx="37">
                  <c:v>-0.11657174469793996</c:v>
                </c:pt>
                <c:pt idx="38">
                  <c:v>0.16568124936716999</c:v>
                </c:pt>
                <c:pt idx="39">
                  <c:v>-0.33716913795400005</c:v>
                </c:pt>
                <c:pt idx="40">
                  <c:v>-0.82398832045990034</c:v>
                </c:pt>
                <c:pt idx="41">
                  <c:v>0.56409042386359909</c:v>
                </c:pt>
                <c:pt idx="42">
                  <c:v>9.1454502516499669E-2</c:v>
                </c:pt>
                <c:pt idx="43">
                  <c:v>-0.15516164978502012</c:v>
                </c:pt>
                <c:pt idx="44">
                  <c:v>-0.15571077679099998</c:v>
                </c:pt>
                <c:pt idx="45">
                  <c:v>0.88851697161599974</c:v>
                </c:pt>
                <c:pt idx="46">
                  <c:v>-0.56915047909880023</c:v>
                </c:pt>
                <c:pt idx="47">
                  <c:v>1.9419651080497013</c:v>
                </c:pt>
                <c:pt idx="48">
                  <c:v>0.6678061362815999</c:v>
                </c:pt>
                <c:pt idx="49">
                  <c:v>-0.48653402531510004</c:v>
                </c:pt>
                <c:pt idx="50">
                  <c:v>9.5741300859999434E-3</c:v>
                </c:pt>
                <c:pt idx="51">
                  <c:v>2.1069901067563004</c:v>
                </c:pt>
                <c:pt idx="52">
                  <c:v>0.1666050897589999</c:v>
                </c:pt>
                <c:pt idx="53">
                  <c:v>0.12141900733120004</c:v>
                </c:pt>
                <c:pt idx="54">
                  <c:v>-0.24004256655774991</c:v>
                </c:pt>
              </c:numCache>
            </c:numRef>
          </c:xVal>
          <c:yVal>
            <c:numRef>
              <c:f>paste_data_here!$F$222:$F$276</c:f>
              <c:numCache>
                <c:formatCode>General</c:formatCode>
                <c:ptCount val="55"/>
                <c:pt idx="0">
                  <c:v>0.22474226999999999</c:v>
                </c:pt>
                <c:pt idx="1">
                  <c:v>1.07636668</c:v>
                </c:pt>
                <c:pt idx="2">
                  <c:v>0.97455963999999995</c:v>
                </c:pt>
                <c:pt idx="3">
                  <c:v>-0.56422640000000002</c:v>
                </c:pt>
                <c:pt idx="4">
                  <c:v>1.0753436599999999</c:v>
                </c:pt>
                <c:pt idx="5">
                  <c:v>0.94195848000000004</c:v>
                </c:pt>
                <c:pt idx="6">
                  <c:v>-0.38639800000000002</c:v>
                </c:pt>
                <c:pt idx="7">
                  <c:v>0.21688399999999999</c:v>
                </c:pt>
                <c:pt idx="8">
                  <c:v>-0.40947309999999998</c:v>
                </c:pt>
                <c:pt idx="9">
                  <c:v>0.61247927999999996</c:v>
                </c:pt>
                <c:pt idx="10">
                  <c:v>2.0682668400000002</c:v>
                </c:pt>
                <c:pt idx="11">
                  <c:v>-0.25877070000000002</c:v>
                </c:pt>
                <c:pt idx="12">
                  <c:v>0.45679174</c:v>
                </c:pt>
                <c:pt idx="13">
                  <c:v>0.80361463</c:v>
                </c:pt>
                <c:pt idx="14">
                  <c:v>3.5784114699999998</c:v>
                </c:pt>
                <c:pt idx="15">
                  <c:v>2.2076368500000001</c:v>
                </c:pt>
                <c:pt idx="16">
                  <c:v>-0.49758039999999998</c:v>
                </c:pt>
                <c:pt idx="17">
                  <c:v>1.33636855</c:v>
                </c:pt>
                <c:pt idx="18">
                  <c:v>0.31481073999999998</c:v>
                </c:pt>
                <c:pt idx="19">
                  <c:v>1.67859077</c:v>
                </c:pt>
                <c:pt idx="20">
                  <c:v>0.72265743999999998</c:v>
                </c:pt>
                <c:pt idx="21">
                  <c:v>1.1930129599999999</c:v>
                </c:pt>
                <c:pt idx="22">
                  <c:v>-0.52526269999999997</c:v>
                </c:pt>
                <c:pt idx="23">
                  <c:v>-0.53136850000000002</c:v>
                </c:pt>
                <c:pt idx="24">
                  <c:v>4.3114700399999997</c:v>
                </c:pt>
                <c:pt idx="25">
                  <c:v>-0.36961549999999999</c:v>
                </c:pt>
                <c:pt idx="26">
                  <c:v>0.40346311000000001</c:v>
                </c:pt>
                <c:pt idx="27">
                  <c:v>0.39978233000000002</c:v>
                </c:pt>
                <c:pt idx="28">
                  <c:v>0.2569651</c:v>
                </c:pt>
                <c:pt idx="29">
                  <c:v>0.21913553</c:v>
                </c:pt>
                <c:pt idx="30">
                  <c:v>-0.55599730000000003</c:v>
                </c:pt>
                <c:pt idx="31">
                  <c:v>0.67370949000000002</c:v>
                </c:pt>
                <c:pt idx="32">
                  <c:v>-0.58878719999999996</c:v>
                </c:pt>
                <c:pt idx="33">
                  <c:v>-0.2319321</c:v>
                </c:pt>
                <c:pt idx="34">
                  <c:v>1.0152306799999999</c:v>
                </c:pt>
                <c:pt idx="35">
                  <c:v>-0.29571419999999998</c:v>
                </c:pt>
                <c:pt idx="36">
                  <c:v>-0.88188929999999999</c:v>
                </c:pt>
                <c:pt idx="37">
                  <c:v>8.250122E-2</c:v>
                </c:pt>
                <c:pt idx="38">
                  <c:v>1.2119707399999999</c:v>
                </c:pt>
                <c:pt idx="39">
                  <c:v>6.5132099999999998E-2</c:v>
                </c:pt>
                <c:pt idx="40">
                  <c:v>-0.90956340000000002</c:v>
                </c:pt>
                <c:pt idx="41">
                  <c:v>1.87793717</c:v>
                </c:pt>
                <c:pt idx="42">
                  <c:v>0.74678272999999995</c:v>
                </c:pt>
                <c:pt idx="43">
                  <c:v>1.0285474100000001</c:v>
                </c:pt>
                <c:pt idx="44">
                  <c:v>-0.43726540000000003</c:v>
                </c:pt>
                <c:pt idx="45">
                  <c:v>2.0795665300000001</c:v>
                </c:pt>
                <c:pt idx="46">
                  <c:v>-0.4323226</c:v>
                </c:pt>
                <c:pt idx="47">
                  <c:v>3.0901329500000001</c:v>
                </c:pt>
                <c:pt idx="48">
                  <c:v>1.0413009200000001</c:v>
                </c:pt>
                <c:pt idx="49">
                  <c:v>-0.30788480000000001</c:v>
                </c:pt>
                <c:pt idx="50">
                  <c:v>0.67427013000000002</c:v>
                </c:pt>
                <c:pt idx="51">
                  <c:v>4.6151205199999996</c:v>
                </c:pt>
                <c:pt idx="52">
                  <c:v>0.89195705999999997</c:v>
                </c:pt>
                <c:pt idx="53">
                  <c:v>-5.02412E-2</c:v>
                </c:pt>
                <c:pt idx="54">
                  <c:v>-1.1491690000000001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1-9A48-A8A5-301ADB47CF13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D1-9A48-A8A5-301ADB47C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58432"/>
        <c:axId val="1731148160"/>
      </c:scatterChart>
      <c:valAx>
        <c:axId val="5022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48160"/>
        <c:crosses val="autoZero"/>
        <c:crossBetween val="midCat"/>
      </c:valAx>
      <c:valAx>
        <c:axId val="17311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317500</xdr:colOff>
      <xdr:row>5</xdr:row>
      <xdr:rowOff>76200</xdr:rowOff>
    </xdr:from>
    <xdr:to>
      <xdr:col>4</xdr:col>
      <xdr:colOff>723900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AF98C-2BEF-424B-91F5-A768C1634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762000</xdr:colOff>
      <xdr:row>5</xdr:row>
      <xdr:rowOff>101600</xdr:rowOff>
    </xdr:from>
    <xdr:to>
      <xdr:col>9</xdr:col>
      <xdr:colOff>482600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E255BE-4659-554A-B342-134D2EAE5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609600</xdr:colOff>
      <xdr:row>5</xdr:row>
      <xdr:rowOff>88900</xdr:rowOff>
    </xdr:from>
    <xdr:to>
      <xdr:col>15</xdr:col>
      <xdr:colOff>228600</xdr:colOff>
      <xdr:row>18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916304-A97A-0A40-BE23-B4F88C0AE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</xdr:col>
      <xdr:colOff>939800</xdr:colOff>
      <xdr:row>19</xdr:row>
      <xdr:rowOff>101600</xdr:rowOff>
    </xdr:from>
    <xdr:to>
      <xdr:col>6</xdr:col>
      <xdr:colOff>596900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EEBDF3-B52B-5146-BDC3-57E972460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6</xdr:col>
      <xdr:colOff>673100</xdr:colOff>
      <xdr:row>19</xdr:row>
      <xdr:rowOff>50800</xdr:rowOff>
    </xdr:from>
    <xdr:to>
      <xdr:col>12</xdr:col>
      <xdr:colOff>0</xdr:colOff>
      <xdr:row>32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2709A5-4DDB-3149-8DF6-BFA8D3EBD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911C4A2-89FD-AE4E-8B1D-41C50C9F462B}" name="Table1" displayName="Table1" ref="A1:G4" totalsRowShown="0" headerRowDxfId="8" dataDxfId="7">
  <autoFilter ref="A1:G4" xr:uid="{4911C4A2-89FD-AE4E-8B1D-41C50C9F462B}"/>
  <tableColumns count="7">
    <tableColumn id="1" xr3:uid="{BE5DCA59-FBE8-CF4E-BAC4-46E5E7A7C0E4}" name="Metric" dataDxfId="6"/>
    <tableColumn id="2" xr3:uid="{C6D37841-1B09-B244-8209-F0080A5858DB}" name="T1" dataDxfId="5"/>
    <tableColumn id="3" xr3:uid="{370E35E5-3009-044B-A5EA-DCC76B8E97B2}" name="T2" dataDxfId="4"/>
    <tableColumn id="4" xr3:uid="{F1A510EE-B4B6-7D46-95E1-9914BCA1800F}" name="T3" dataDxfId="3"/>
    <tableColumn id="5" xr3:uid="{CAEE954F-82BD-5943-A60F-24EBCBD4AF4F}" name="T4" dataDxfId="2"/>
    <tableColumn id="6" xr3:uid="{4B7D3E7C-9DF7-BE47-BE41-4745BCCC0565}" name="T5" dataDxfId="1"/>
    <tableColumn id="7" xr3:uid="{3F55592E-7826-C849-949A-BB417A22F809}" name="Overall" dataDxfId="0">
      <calculatedColumnFormula>AVERAGE(Table1[[#This Row],[T1]:[T5]])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3991-E7F6-4E49-9B66-F072931F26FB}">
  <dimension ref="A1:Z276"/>
  <sheetViews>
    <sheetView topLeftCell="A98" workbookViewId="0">
      <selection activeCell="L158" sqref="L158"/>
    </sheetView>
  </sheetViews>
  <sheetFormatPr baseColWidth="10" defaultRowHeight="16" x14ac:dyDescent="0.2"/>
  <cols>
    <col min="2" max="4" width="10.83203125" style="12"/>
    <col min="5" max="5" width="19.83203125" customWidth="1"/>
    <col min="6" max="6" width="14.6640625" customWidth="1"/>
  </cols>
  <sheetData>
    <row r="1" spans="1:26" x14ac:dyDescent="0.2">
      <c r="A1" t="s">
        <v>0</v>
      </c>
      <c r="B1" s="12" t="s">
        <v>1</v>
      </c>
      <c r="C1" s="12" t="s">
        <v>2</v>
      </c>
      <c r="D1" s="12" t="s">
        <v>3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2">
      <c r="A2" s="2" t="s">
        <v>4</v>
      </c>
      <c r="B2" s="12">
        <v>-2.3588111</v>
      </c>
      <c r="C2" s="12">
        <v>0.73692179999999996</v>
      </c>
      <c r="D2" s="12">
        <v>2.5008750000000001E-3</v>
      </c>
      <c r="E2" s="2">
        <f>B2+C2*D2*1000</f>
        <v>-0.51586179342500005</v>
      </c>
      <c r="F2" s="3">
        <v>-0.6311118</v>
      </c>
      <c r="G2">
        <f>_xlfn.RANK.AVG(E2,E$2:E$56)</f>
        <v>26</v>
      </c>
      <c r="H2">
        <f>_xlfn.RANK.AVG(F2,F$2:F$56)</f>
        <v>24</v>
      </c>
      <c r="I2">
        <f>ABS(F2-E2)</f>
        <v>0.11525000657499995</v>
      </c>
      <c r="J2">
        <f>I2^2</f>
        <v>1.3282564015537532E-2</v>
      </c>
      <c r="K2">
        <f>_xlfn.RANK.AVG(E57,E$57:E$111)</f>
        <v>34</v>
      </c>
      <c r="L2">
        <f>_xlfn.RANK.AVG(F57,F$57:F$111)</f>
        <v>33</v>
      </c>
      <c r="M2">
        <f>ABS(E57-F57)</f>
        <v>7.9870056411799673E-2</v>
      </c>
      <c r="N2">
        <f>M2^2</f>
        <v>6.379225911224062E-3</v>
      </c>
      <c r="O2">
        <f>_xlfn.RANK.AVG(E112,E$112:E$166)</f>
        <v>34</v>
      </c>
      <c r="P2">
        <f>_xlfn.RANK.AVG(F112,F$112:F$166)</f>
        <v>32</v>
      </c>
      <c r="Q2">
        <f>ABS(F112-E112)</f>
        <v>3.4981009547000008E-2</v>
      </c>
      <c r="R2">
        <f>Q2^2</f>
        <v>1.2236710289273058E-3</v>
      </c>
      <c r="S2">
        <f>_xlfn.RANK.AVG(E167,E$167:E$221)</f>
        <v>33</v>
      </c>
      <c r="T2">
        <f>_xlfn.RANK.AVG(F167,F$167:F$221)</f>
        <v>32</v>
      </c>
      <c r="U2">
        <f>ABS(F167-E167)</f>
        <v>0.11304870299980048</v>
      </c>
      <c r="V2">
        <f>U2^2</f>
        <v>1.2780009249937097E-2</v>
      </c>
      <c r="W2">
        <f>_xlfn.RANK.AVG(E222,E$222:E$276)</f>
        <v>33</v>
      </c>
      <c r="X2">
        <f>_xlfn.RANK.AVG(F222,F$222:F$276)</f>
        <v>32</v>
      </c>
      <c r="Y2">
        <f>ABS(E222-F222)</f>
        <v>0.24255841258220009</v>
      </c>
      <c r="Z2">
        <f>Y2^2</f>
        <v>5.8834583514396806E-2</v>
      </c>
    </row>
    <row r="3" spans="1:26" x14ac:dyDescent="0.2">
      <c r="A3" s="2" t="s">
        <v>5</v>
      </c>
      <c r="B3" s="12">
        <v>-1.9214907999999999</v>
      </c>
      <c r="C3" s="12">
        <v>0.70656719999999995</v>
      </c>
      <c r="D3" s="12">
        <v>2.8723249999999998E-3</v>
      </c>
      <c r="E3" s="2">
        <f t="shared" ref="E3:E66" si="0">B3+C3*D3*1000</f>
        <v>0.10799983274000002</v>
      </c>
      <c r="F3" s="3">
        <v>0.20945021999999999</v>
      </c>
      <c r="G3">
        <f t="shared" ref="G3:G56" si="1">_xlfn.RANK.AVG(E3,E$2:E$56)</f>
        <v>8</v>
      </c>
      <c r="H3">
        <f t="shared" ref="H3:H56" si="2">_xlfn.RANK.AVG(F3,F$2:F$56)</f>
        <v>7</v>
      </c>
      <c r="I3">
        <f t="shared" ref="I3:I56" si="3">ABS(F3-E3)</f>
        <v>0.10145038725999997</v>
      </c>
      <c r="J3">
        <f t="shared" ref="J3:J56" si="4">I3^2</f>
        <v>1.0292181075203964E-2</v>
      </c>
      <c r="K3">
        <f t="shared" ref="K3:L3" si="5">_xlfn.RANK.AVG(E58,E$57:E$111)</f>
        <v>9</v>
      </c>
      <c r="L3">
        <f t="shared" si="5"/>
        <v>9</v>
      </c>
      <c r="M3">
        <f t="shared" ref="M3:M56" si="6">ABS(E58-F58)</f>
        <v>0.26908239009360013</v>
      </c>
      <c r="N3">
        <f t="shared" ref="N3:N56" si="7">M3^2</f>
        <v>7.2405332658484395E-2</v>
      </c>
      <c r="O3">
        <f t="shared" ref="O3:P3" si="8">_xlfn.RANK.AVG(E113,E$112:E$166)</f>
        <v>12</v>
      </c>
      <c r="P3">
        <f t="shared" si="8"/>
        <v>11</v>
      </c>
      <c r="Q3">
        <f t="shared" ref="Q3:Q56" si="9">ABS(F113-E113)</f>
        <v>0.37357373740879973</v>
      </c>
      <c r="R3">
        <f t="shared" ref="R3:R56" si="10">Q3^2</f>
        <v>0.13955733728157885</v>
      </c>
      <c r="S3">
        <f t="shared" ref="S3:T3" si="11">_xlfn.RANK.AVG(E168,E$167:E$221)</f>
        <v>12</v>
      </c>
      <c r="T3">
        <f t="shared" si="11"/>
        <v>13</v>
      </c>
      <c r="U3">
        <f t="shared" ref="U3:U56" si="12">ABS(F168-E168)</f>
        <v>0.49186980987439999</v>
      </c>
      <c r="V3">
        <f t="shared" ref="V3:V56" si="13">U3^2</f>
        <v>0.2419359098658784</v>
      </c>
      <c r="W3">
        <f t="shared" ref="W3:X3" si="14">_xlfn.RANK.AVG(E223,E$222:E$276)</f>
        <v>16</v>
      </c>
      <c r="X3">
        <f t="shared" si="14"/>
        <v>13</v>
      </c>
      <c r="Y3">
        <f t="shared" ref="Y3:Y56" si="15">ABS(E223-F223)</f>
        <v>0.62801978612480003</v>
      </c>
      <c r="Z3">
        <f t="shared" ref="Z3:Z56" si="16">Y3^2</f>
        <v>0.39440885176423957</v>
      </c>
    </row>
    <row r="4" spans="1:26" x14ac:dyDescent="0.2">
      <c r="A4" s="2" t="s">
        <v>6</v>
      </c>
      <c r="B4" s="12">
        <v>-3.1702998</v>
      </c>
      <c r="C4" s="12">
        <v>1.0984354000000001</v>
      </c>
      <c r="D4" s="12">
        <v>3.0016510000000001E-3</v>
      </c>
      <c r="E4" s="2">
        <f t="shared" si="0"/>
        <v>0.12681991684540028</v>
      </c>
      <c r="F4" s="3">
        <v>4.1141940000000002E-2</v>
      </c>
      <c r="G4">
        <f t="shared" si="1"/>
        <v>7</v>
      </c>
      <c r="H4">
        <f t="shared" si="2"/>
        <v>11</v>
      </c>
      <c r="I4">
        <f t="shared" si="3"/>
        <v>8.567797684540028E-2</v>
      </c>
      <c r="J4">
        <f t="shared" si="4"/>
        <v>7.3407157163209464E-3</v>
      </c>
      <c r="K4">
        <f t="shared" ref="K4:L4" si="17">_xlfn.RANK.AVG(E59,E$57:E$111)</f>
        <v>10</v>
      </c>
      <c r="L4">
        <f t="shared" si="17"/>
        <v>13</v>
      </c>
      <c r="M4">
        <f t="shared" si="6"/>
        <v>1.4095894154800059E-2</v>
      </c>
      <c r="N4">
        <f t="shared" si="7"/>
        <v>1.9869423202332649E-4</v>
      </c>
      <c r="O4">
        <f t="shared" ref="O4:P4" si="18">_xlfn.RANK.AVG(E114,E$112:E$166)</f>
        <v>11</v>
      </c>
      <c r="P4">
        <f t="shared" si="18"/>
        <v>17</v>
      </c>
      <c r="Q4">
        <f t="shared" si="9"/>
        <v>0.14228806974319963</v>
      </c>
      <c r="R4">
        <f t="shared" si="10"/>
        <v>2.0245894791245642E-2</v>
      </c>
      <c r="S4">
        <f t="shared" ref="S4:T4" si="19">_xlfn.RANK.AVG(E169,E$167:E$221)</f>
        <v>11</v>
      </c>
      <c r="T4">
        <f t="shared" si="19"/>
        <v>16</v>
      </c>
      <c r="U4">
        <f t="shared" si="12"/>
        <v>0.25493003132619951</v>
      </c>
      <c r="V4">
        <f t="shared" si="13"/>
        <v>6.4989320871977063E-2</v>
      </c>
      <c r="W4">
        <f t="shared" ref="W4:X4" si="20">_xlfn.RANK.AVG(E224,E$222:E$276)</f>
        <v>13</v>
      </c>
      <c r="X4">
        <f t="shared" si="20"/>
        <v>18</v>
      </c>
      <c r="Y4">
        <f t="shared" si="15"/>
        <v>0.39785133950579976</v>
      </c>
      <c r="Z4">
        <f t="shared" si="16"/>
        <v>0.15828568834655915</v>
      </c>
    </row>
    <row r="5" spans="1:26" x14ac:dyDescent="0.2">
      <c r="A5" s="2" t="s">
        <v>7</v>
      </c>
      <c r="B5" s="12">
        <v>-2.2708137000000002</v>
      </c>
      <c r="C5" s="12">
        <v>0.47506140000000002</v>
      </c>
      <c r="D5" s="12">
        <v>3.1297920000000002E-3</v>
      </c>
      <c r="E5" s="2">
        <f t="shared" si="0"/>
        <v>-0.78397033077120004</v>
      </c>
      <c r="F5" s="3">
        <v>-0.99317180000000005</v>
      </c>
      <c r="G5">
        <f t="shared" si="1"/>
        <v>44</v>
      </c>
      <c r="H5">
        <f t="shared" si="2"/>
        <v>39</v>
      </c>
      <c r="I5">
        <f t="shared" si="3"/>
        <v>0.20920146922880001</v>
      </c>
      <c r="J5">
        <f t="shared" si="4"/>
        <v>4.3765254727488559E-2</v>
      </c>
      <c r="K5">
        <f t="shared" ref="K5:L5" si="21">_xlfn.RANK.AVG(E60,E$57:E$111)</f>
        <v>48</v>
      </c>
      <c r="L5">
        <f t="shared" si="21"/>
        <v>44</v>
      </c>
      <c r="M5">
        <f t="shared" si="6"/>
        <v>0.18372856731939979</v>
      </c>
      <c r="N5">
        <f t="shared" si="7"/>
        <v>3.3756186449239223E-2</v>
      </c>
      <c r="O5">
        <f t="shared" ref="O5:P5" si="22">_xlfn.RANK.AVG(E115,E$112:E$166)</f>
        <v>50</v>
      </c>
      <c r="P5">
        <f t="shared" si="22"/>
        <v>45</v>
      </c>
      <c r="Q5">
        <f t="shared" si="9"/>
        <v>0.15917132333079975</v>
      </c>
      <c r="R5">
        <f t="shared" si="10"/>
        <v>2.5335510170877998E-2</v>
      </c>
      <c r="S5">
        <f t="shared" ref="S5:T5" si="23">_xlfn.RANK.AVG(E170,E$167:E$221)</f>
        <v>51</v>
      </c>
      <c r="T5">
        <f t="shared" si="23"/>
        <v>47</v>
      </c>
      <c r="U5">
        <f t="shared" si="12"/>
        <v>0.12409201499579992</v>
      </c>
      <c r="V5">
        <f t="shared" si="13"/>
        <v>1.5398828185717832E-2</v>
      </c>
      <c r="W5">
        <f t="shared" ref="W5:X5" si="24">_xlfn.RANK.AVG(E225,E$222:E$276)</f>
        <v>52</v>
      </c>
      <c r="X5">
        <f t="shared" si="24"/>
        <v>51</v>
      </c>
      <c r="Y5">
        <f t="shared" si="15"/>
        <v>6.0854900479989649E-4</v>
      </c>
      <c r="Z5">
        <f t="shared" si="16"/>
        <v>3.7033189124294444E-7</v>
      </c>
    </row>
    <row r="6" spans="1:26" x14ac:dyDescent="0.2">
      <c r="A6" s="2" t="s">
        <v>8</v>
      </c>
      <c r="B6" s="12">
        <v>-3.0434231999999999</v>
      </c>
      <c r="C6" s="12">
        <v>1.0273391000000001</v>
      </c>
      <c r="D6" s="12">
        <v>2.3665840000000001E-3</v>
      </c>
      <c r="E6" s="2">
        <f t="shared" si="0"/>
        <v>-0.61213892336559939</v>
      </c>
      <c r="F6" s="3">
        <v>-0.61027770000000003</v>
      </c>
      <c r="G6">
        <f t="shared" si="1"/>
        <v>32</v>
      </c>
      <c r="H6">
        <f t="shared" si="2"/>
        <v>23</v>
      </c>
      <c r="I6">
        <f t="shared" si="3"/>
        <v>1.8612233655993515E-3</v>
      </c>
      <c r="J6">
        <f t="shared" si="4"/>
        <v>3.4641524166529773E-6</v>
      </c>
      <c r="K6">
        <f t="shared" ref="K6:L6" si="25">_xlfn.RANK.AVG(E61,E$57:E$111)</f>
        <v>11</v>
      </c>
      <c r="L6">
        <f t="shared" si="25"/>
        <v>8</v>
      </c>
      <c r="M6">
        <f t="shared" si="6"/>
        <v>0.48661034917069979</v>
      </c>
      <c r="N6">
        <f t="shared" si="7"/>
        <v>0.23678963192003036</v>
      </c>
      <c r="O6">
        <f t="shared" ref="O6:P6" si="26">_xlfn.RANK.AVG(E116,E$112:E$166)</f>
        <v>13</v>
      </c>
      <c r="P6">
        <f t="shared" si="26"/>
        <v>10</v>
      </c>
      <c r="Q6">
        <f t="shared" si="9"/>
        <v>0.57826502982859929</v>
      </c>
      <c r="R6">
        <f t="shared" si="10"/>
        <v>0.33439044472267082</v>
      </c>
      <c r="S6">
        <f t="shared" ref="S6:T6" si="27">_xlfn.RANK.AVG(E171,E$167:E$221)</f>
        <v>14</v>
      </c>
      <c r="T6">
        <f t="shared" si="27"/>
        <v>10</v>
      </c>
      <c r="U6">
        <f t="shared" si="12"/>
        <v>0.67336867505769993</v>
      </c>
      <c r="V6">
        <f t="shared" si="13"/>
        <v>0.45342537254896226</v>
      </c>
      <c r="W6">
        <f t="shared" ref="W6:X6" si="28">_xlfn.RANK.AVG(E226,E$222:E$276)</f>
        <v>17</v>
      </c>
      <c r="X6">
        <f t="shared" si="28"/>
        <v>14</v>
      </c>
      <c r="Y6">
        <f t="shared" si="15"/>
        <v>0.72820880809699973</v>
      </c>
      <c r="Z6">
        <f t="shared" si="16"/>
        <v>0.53028806819005303</v>
      </c>
    </row>
    <row r="7" spans="1:26" x14ac:dyDescent="0.2">
      <c r="A7" s="2" t="s">
        <v>9</v>
      </c>
      <c r="B7" s="12">
        <v>-3.0047872</v>
      </c>
      <c r="C7" s="12">
        <v>0.97508216000000003</v>
      </c>
      <c r="D7" s="12">
        <v>3.0016510000000001E-3</v>
      </c>
      <c r="E7" s="2">
        <f t="shared" si="0"/>
        <v>-7.7930859353839477E-2</v>
      </c>
      <c r="F7" s="3">
        <v>0.18065349999999999</v>
      </c>
      <c r="G7">
        <f t="shared" si="1"/>
        <v>10</v>
      </c>
      <c r="H7">
        <f t="shared" si="2"/>
        <v>9</v>
      </c>
      <c r="I7">
        <f t="shared" si="3"/>
        <v>0.2585843593538395</v>
      </c>
      <c r="J7">
        <f t="shared" si="4"/>
        <v>6.6865870902435606E-2</v>
      </c>
      <c r="K7">
        <f t="shared" ref="K7:L7" si="29">_xlfn.RANK.AVG(E62,E$57:E$111)</f>
        <v>13</v>
      </c>
      <c r="L7">
        <f t="shared" si="29"/>
        <v>12</v>
      </c>
      <c r="M7">
        <f t="shared" si="6"/>
        <v>0.32739570275791985</v>
      </c>
      <c r="N7">
        <f t="shared" si="7"/>
        <v>0.10718794618435221</v>
      </c>
      <c r="O7">
        <f t="shared" ref="O7:P7" si="30">_xlfn.RANK.AVG(E117,E$112:E$166)</f>
        <v>14</v>
      </c>
      <c r="P7">
        <f t="shared" si="30"/>
        <v>14</v>
      </c>
      <c r="Q7">
        <f t="shared" si="9"/>
        <v>0.42162903370672</v>
      </c>
      <c r="R7">
        <f t="shared" si="10"/>
        <v>0.17777104206446243</v>
      </c>
      <c r="S7">
        <f t="shared" ref="S7:T7" si="31">_xlfn.RANK.AVG(E172,E$167:E$221)</f>
        <v>17</v>
      </c>
      <c r="T7">
        <f t="shared" si="31"/>
        <v>15</v>
      </c>
      <c r="U7">
        <f t="shared" si="12"/>
        <v>0.52598111874952025</v>
      </c>
      <c r="V7">
        <f t="shared" si="13"/>
        <v>0.27665613728099692</v>
      </c>
      <c r="W7">
        <f t="shared" ref="W7:X7" si="32">_xlfn.RANK.AVG(E227,E$222:E$276)</f>
        <v>18</v>
      </c>
      <c r="X7">
        <f t="shared" si="32"/>
        <v>19</v>
      </c>
      <c r="Y7">
        <f t="shared" si="15"/>
        <v>0.62358377181855995</v>
      </c>
      <c r="Z7">
        <f t="shared" si="16"/>
        <v>0.38885672047546183</v>
      </c>
    </row>
    <row r="8" spans="1:26" x14ac:dyDescent="0.2">
      <c r="A8" s="2" t="s">
        <v>10</v>
      </c>
      <c r="B8" s="12">
        <v>-2.8539859999999999</v>
      </c>
      <c r="C8" s="12">
        <v>0.72960435999999995</v>
      </c>
      <c r="D8" s="12">
        <v>3.0016510000000001E-3</v>
      </c>
      <c r="E8" s="2">
        <f t="shared" si="0"/>
        <v>-0.66396834320164011</v>
      </c>
      <c r="F8" s="3">
        <v>-0.83471070000000003</v>
      </c>
      <c r="G8">
        <f t="shared" si="1"/>
        <v>34</v>
      </c>
      <c r="H8">
        <f t="shared" si="2"/>
        <v>31</v>
      </c>
      <c r="I8">
        <f t="shared" si="3"/>
        <v>0.17074235679835992</v>
      </c>
      <c r="J8">
        <f t="shared" si="4"/>
        <v>2.9152952405058444E-2</v>
      </c>
      <c r="K8">
        <f t="shared" ref="K8:L8" si="33">_xlfn.RANK.AVG(E63,E$57:E$111)</f>
        <v>40</v>
      </c>
      <c r="L8">
        <f t="shared" si="33"/>
        <v>37</v>
      </c>
      <c r="M8">
        <f t="shared" si="6"/>
        <v>0.13569041698567952</v>
      </c>
      <c r="N8">
        <f t="shared" si="7"/>
        <v>1.8411889261747586E-2</v>
      </c>
      <c r="O8">
        <f t="shared" ref="O8:P8" si="34">_xlfn.RANK.AVG(E118,E$112:E$166)</f>
        <v>43</v>
      </c>
      <c r="P8">
        <f t="shared" si="34"/>
        <v>38</v>
      </c>
      <c r="Q8">
        <f t="shared" si="9"/>
        <v>9.6728419840879765E-2</v>
      </c>
      <c r="R8">
        <f t="shared" si="10"/>
        <v>9.3563872049135018E-3</v>
      </c>
      <c r="S8">
        <f t="shared" ref="S8:T8" si="35">_xlfn.RANK.AVG(E173,E$167:E$221)</f>
        <v>43</v>
      </c>
      <c r="T8">
        <f t="shared" si="35"/>
        <v>40</v>
      </c>
      <c r="U8">
        <f t="shared" si="12"/>
        <v>6.2750313518920131E-2</v>
      </c>
      <c r="V8">
        <f t="shared" si="13"/>
        <v>3.9376018467227707E-3</v>
      </c>
      <c r="W8">
        <f t="shared" ref="W8:X8" si="36">_xlfn.RANK.AVG(E228,E$222:E$276)</f>
        <v>45</v>
      </c>
      <c r="X8">
        <f t="shared" si="36"/>
        <v>43</v>
      </c>
      <c r="Y8">
        <f t="shared" si="15"/>
        <v>2.1255173732279919E-2</v>
      </c>
      <c r="Z8">
        <f t="shared" si="16"/>
        <v>4.5178241038940228E-4</v>
      </c>
    </row>
    <row r="9" spans="1:26" x14ac:dyDescent="0.2">
      <c r="A9" s="2" t="s">
        <v>11</v>
      </c>
      <c r="B9" s="12">
        <v>-4.6565770000000004</v>
      </c>
      <c r="C9" s="12">
        <v>1.3240888</v>
      </c>
      <c r="D9" s="12">
        <v>2.8316579999999999E-3</v>
      </c>
      <c r="E9" s="2">
        <f t="shared" si="0"/>
        <v>-0.90721035676960105</v>
      </c>
      <c r="F9" s="3">
        <v>-0.78679869999999996</v>
      </c>
      <c r="G9">
        <f t="shared" si="1"/>
        <v>47</v>
      </c>
      <c r="H9">
        <f t="shared" si="2"/>
        <v>27</v>
      </c>
      <c r="I9">
        <f t="shared" si="3"/>
        <v>0.12041165676960108</v>
      </c>
      <c r="J9">
        <f t="shared" si="4"/>
        <v>1.4498967086000219E-2</v>
      </c>
      <c r="K9">
        <f t="shared" ref="K9:L9" si="37">_xlfn.RANK.AVG(E64,E$57:E$111)</f>
        <v>44</v>
      </c>
      <c r="L9">
        <f t="shared" si="37"/>
        <v>34</v>
      </c>
      <c r="M9">
        <f t="shared" si="6"/>
        <v>7.8452329391200171E-2</v>
      </c>
      <c r="N9">
        <f t="shared" si="7"/>
        <v>6.1547679869053702E-3</v>
      </c>
      <c r="O9">
        <f t="shared" ref="O9:P9" si="38">_xlfn.RANK.AVG(E119,E$112:E$166)</f>
        <v>32</v>
      </c>
      <c r="P9">
        <f t="shared" si="38"/>
        <v>30</v>
      </c>
      <c r="Q9">
        <f t="shared" si="9"/>
        <v>4.0604247706399921E-2</v>
      </c>
      <c r="R9">
        <f t="shared" si="10"/>
        <v>1.6487049318026832E-3</v>
      </c>
      <c r="S9">
        <f t="shared" ref="S9:T9" si="39">_xlfn.RANK.AVG(E174,E$167:E$221)</f>
        <v>23</v>
      </c>
      <c r="T9">
        <f t="shared" si="39"/>
        <v>27</v>
      </c>
      <c r="U9">
        <f t="shared" si="12"/>
        <v>2.4600487306401082E-2</v>
      </c>
      <c r="V9">
        <f t="shared" si="13"/>
        <v>6.0518397571240076E-4</v>
      </c>
      <c r="W9">
        <f t="shared" ref="W9:X9" si="40">_xlfn.RANK.AVG(E229,E$222:E$276)</f>
        <v>24</v>
      </c>
      <c r="X9">
        <f t="shared" si="40"/>
        <v>34</v>
      </c>
      <c r="Y9">
        <f t="shared" si="15"/>
        <v>2.1364074176000308E-2</v>
      </c>
      <c r="Z9">
        <f t="shared" si="16"/>
        <v>4.5642366539764325E-4</v>
      </c>
    </row>
    <row r="10" spans="1:26" x14ac:dyDescent="0.2">
      <c r="A10" s="2" t="s">
        <v>12</v>
      </c>
      <c r="B10" s="12">
        <v>-2.3311837</v>
      </c>
      <c r="C10" s="12">
        <v>0.54260399999999998</v>
      </c>
      <c r="D10" s="12">
        <v>2.828054E-3</v>
      </c>
      <c r="E10" s="2">
        <f t="shared" si="0"/>
        <v>-0.79667028738400014</v>
      </c>
      <c r="F10" s="3">
        <v>-0.94674990000000003</v>
      </c>
      <c r="G10">
        <f t="shared" si="1"/>
        <v>45</v>
      </c>
      <c r="H10">
        <f t="shared" si="2"/>
        <v>38</v>
      </c>
      <c r="I10">
        <f t="shared" si="3"/>
        <v>0.15007961261599989</v>
      </c>
      <c r="J10">
        <f t="shared" si="4"/>
        <v>2.2523890122968595E-2</v>
      </c>
      <c r="K10">
        <f t="shared" ref="K10:L10" si="41">_xlfn.RANK.AVG(E65,E$57:E$111)</f>
        <v>47</v>
      </c>
      <c r="L10">
        <f t="shared" si="41"/>
        <v>40</v>
      </c>
      <c r="M10">
        <f t="shared" si="6"/>
        <v>9.2336576095999989E-2</v>
      </c>
      <c r="N10">
        <f t="shared" si="7"/>
        <v>8.5260432851323974E-3</v>
      </c>
      <c r="O10">
        <f t="shared" ref="O10:P10" si="42">_xlfn.RANK.AVG(E120,E$112:E$166)</f>
        <v>47</v>
      </c>
      <c r="P10">
        <f t="shared" si="42"/>
        <v>39</v>
      </c>
      <c r="Q10">
        <f t="shared" si="9"/>
        <v>2.6199255624000051E-2</v>
      </c>
      <c r="R10">
        <f t="shared" si="10"/>
        <v>6.8640099525169832E-4</v>
      </c>
      <c r="S10">
        <f t="shared" ref="S10:T10" si="43">_xlfn.RANK.AVG(E175,E$167:E$221)</f>
        <v>48</v>
      </c>
      <c r="T10">
        <f t="shared" si="43"/>
        <v>39</v>
      </c>
      <c r="U10">
        <f t="shared" si="12"/>
        <v>4.6719152907999995E-2</v>
      </c>
      <c r="V10">
        <f t="shared" si="13"/>
        <v>2.1826792484410844E-3</v>
      </c>
      <c r="W10">
        <f t="shared" ref="W10:X10" si="44">_xlfn.RANK.AVG(E230,E$222:E$276)</f>
        <v>51</v>
      </c>
      <c r="X10">
        <f t="shared" si="44"/>
        <v>44</v>
      </c>
      <c r="Y10">
        <f t="shared" si="15"/>
        <v>9.2173625712000329E-2</v>
      </c>
      <c r="Z10">
        <f t="shared" si="16"/>
        <v>8.4959772768959281E-3</v>
      </c>
    </row>
    <row r="11" spans="1:26" x14ac:dyDescent="0.2">
      <c r="A11" s="2" t="s">
        <v>13</v>
      </c>
      <c r="B11" s="12">
        <v>-2.1064579999999999</v>
      </c>
      <c r="C11" s="12">
        <v>0.66578780000000004</v>
      </c>
      <c r="D11" s="12">
        <v>2.9494170000000002E-3</v>
      </c>
      <c r="E11" s="2">
        <f t="shared" si="0"/>
        <v>-0.1427721442873997</v>
      </c>
      <c r="F11" s="3">
        <v>-0.1768565</v>
      </c>
      <c r="G11">
        <f t="shared" si="1"/>
        <v>11</v>
      </c>
      <c r="H11">
        <f t="shared" si="2"/>
        <v>13</v>
      </c>
      <c r="I11">
        <f t="shared" si="3"/>
        <v>3.4084355712600295E-2</v>
      </c>
      <c r="J11">
        <f t="shared" si="4"/>
        <v>1.1617433043430683E-3</v>
      </c>
      <c r="K11">
        <f t="shared" ref="K11:L11" si="45">_xlfn.RANK.AVG(E66,E$57:E$111)</f>
        <v>12</v>
      </c>
      <c r="L11">
        <f t="shared" si="45"/>
        <v>14</v>
      </c>
      <c r="M11">
        <f t="shared" si="6"/>
        <v>0.17037357165639999</v>
      </c>
      <c r="N11">
        <f t="shared" si="7"/>
        <v>2.9027153918958461E-2</v>
      </c>
      <c r="O11">
        <f t="shared" ref="O11:P11" si="46">_xlfn.RANK.AVG(E121,E$112:E$166)</f>
        <v>15</v>
      </c>
      <c r="P11">
        <f t="shared" si="46"/>
        <v>18</v>
      </c>
      <c r="Q11">
        <f t="shared" si="9"/>
        <v>0.25097457150339941</v>
      </c>
      <c r="R11">
        <f t="shared" si="10"/>
        <v>6.2988235541314941E-2</v>
      </c>
      <c r="S11">
        <f t="shared" ref="S11:T11" si="47">_xlfn.RANK.AVG(E176,E$167:E$221)</f>
        <v>18</v>
      </c>
      <c r="T11">
        <f t="shared" si="47"/>
        <v>19</v>
      </c>
      <c r="U11">
        <f t="shared" si="12"/>
        <v>0.41427838807499984</v>
      </c>
      <c r="V11">
        <f t="shared" si="13"/>
        <v>0.17162658282602017</v>
      </c>
      <c r="W11">
        <f t="shared" ref="W11:X11" si="48">_xlfn.RANK.AVG(E231,E$222:E$276)</f>
        <v>23</v>
      </c>
      <c r="X11">
        <f t="shared" si="48"/>
        <v>26</v>
      </c>
      <c r="Y11">
        <f t="shared" si="15"/>
        <v>0.40841859090659971</v>
      </c>
      <c r="Z11">
        <f t="shared" si="16"/>
        <v>0.16680574539813245</v>
      </c>
    </row>
    <row r="12" spans="1:26" x14ac:dyDescent="0.2">
      <c r="A12" s="2" t="s">
        <v>14</v>
      </c>
      <c r="B12" s="12">
        <v>-4.9568767999999999</v>
      </c>
      <c r="C12" s="12">
        <v>1.544503</v>
      </c>
      <c r="D12" s="12">
        <v>2.7247959999999998E-3</v>
      </c>
      <c r="E12" s="2">
        <f t="shared" si="0"/>
        <v>-0.7484212036120006</v>
      </c>
      <c r="F12" s="3">
        <v>-0.53375309999999998</v>
      </c>
      <c r="G12">
        <f t="shared" si="1"/>
        <v>42</v>
      </c>
      <c r="H12">
        <f t="shared" si="2"/>
        <v>21</v>
      </c>
      <c r="I12">
        <f t="shared" si="3"/>
        <v>0.21466810361200062</v>
      </c>
      <c r="J12">
        <f t="shared" si="4"/>
        <v>4.608239470837263E-2</v>
      </c>
      <c r="K12">
        <f t="shared" ref="K12:L12" si="49">_xlfn.RANK.AVG(E67,E$57:E$111)</f>
        <v>41</v>
      </c>
      <c r="L12">
        <f t="shared" si="49"/>
        <v>23</v>
      </c>
      <c r="M12">
        <f t="shared" si="6"/>
        <v>0.299488346992</v>
      </c>
      <c r="N12">
        <f t="shared" si="7"/>
        <v>8.9693269984000595E-2</v>
      </c>
      <c r="O12">
        <f t="shared" ref="O12:P12" si="50">_xlfn.RANK.AVG(E122,E$112:E$166)</f>
        <v>17</v>
      </c>
      <c r="P12">
        <f t="shared" si="50"/>
        <v>8</v>
      </c>
      <c r="Q12">
        <f t="shared" si="9"/>
        <v>0.8489155159809999</v>
      </c>
      <c r="R12">
        <f t="shared" si="10"/>
        <v>0.72065755327328729</v>
      </c>
      <c r="S12">
        <f t="shared" ref="S12:T12" si="51">_xlfn.RANK.AVG(E177,E$167:E$221)</f>
        <v>10</v>
      </c>
      <c r="T12">
        <f t="shared" si="51"/>
        <v>6</v>
      </c>
      <c r="U12">
        <f t="shared" si="12"/>
        <v>1.2182558686649996</v>
      </c>
      <c r="V12">
        <f t="shared" si="13"/>
        <v>1.4841473615367127</v>
      </c>
      <c r="W12">
        <f t="shared" ref="W12:X12" si="52">_xlfn.RANK.AVG(E232,E$222:E$276)</f>
        <v>10</v>
      </c>
      <c r="X12">
        <f t="shared" si="52"/>
        <v>7</v>
      </c>
      <c r="Y12">
        <f t="shared" si="15"/>
        <v>1.3800299655870005</v>
      </c>
      <c r="Z12">
        <f t="shared" si="16"/>
        <v>1.9044827059180578</v>
      </c>
    </row>
    <row r="13" spans="1:26" x14ac:dyDescent="0.2">
      <c r="A13" s="2" t="s">
        <v>15</v>
      </c>
      <c r="B13" s="12">
        <v>-3.0935404000000002</v>
      </c>
      <c r="C13" s="12">
        <v>0.76334000000000002</v>
      </c>
      <c r="D13" s="12">
        <v>3.094538E-3</v>
      </c>
      <c r="E13" s="2">
        <f t="shared" si="0"/>
        <v>-0.73135576308000028</v>
      </c>
      <c r="F13" s="3">
        <v>-0.79407309999999998</v>
      </c>
      <c r="G13">
        <f t="shared" si="1"/>
        <v>40</v>
      </c>
      <c r="H13">
        <f t="shared" si="2"/>
        <v>28</v>
      </c>
      <c r="I13">
        <f t="shared" si="3"/>
        <v>6.27173369199997E-2</v>
      </c>
      <c r="J13">
        <f t="shared" si="4"/>
        <v>3.9334643503367572E-3</v>
      </c>
      <c r="K13">
        <f t="shared" ref="K13:L13" si="53">_xlfn.RANK.AVG(E68,E$57:E$111)</f>
        <v>42</v>
      </c>
      <c r="L13">
        <f t="shared" si="53"/>
        <v>35</v>
      </c>
      <c r="M13">
        <f t="shared" si="6"/>
        <v>7.6658957199996491E-3</v>
      </c>
      <c r="N13">
        <f t="shared" si="7"/>
        <v>5.8765957189908936E-5</v>
      </c>
      <c r="O13">
        <f t="shared" ref="O13:P13" si="54">_xlfn.RANK.AVG(E123,E$112:E$166)</f>
        <v>44</v>
      </c>
      <c r="P13">
        <f t="shared" si="54"/>
        <v>35</v>
      </c>
      <c r="Q13">
        <f t="shared" si="9"/>
        <v>2.2127832019999905E-2</v>
      </c>
      <c r="R13">
        <f t="shared" si="10"/>
        <v>4.8964094990533306E-4</v>
      </c>
      <c r="S13">
        <f t="shared" ref="S13:T13" si="55">_xlfn.RANK.AVG(E178,E$167:E$221)</f>
        <v>44</v>
      </c>
      <c r="T13">
        <f t="shared" si="55"/>
        <v>38</v>
      </c>
      <c r="U13">
        <f t="shared" si="12"/>
        <v>8.1649235180000002E-2</v>
      </c>
      <c r="V13">
        <f t="shared" si="13"/>
        <v>6.6665976054789498E-3</v>
      </c>
      <c r="W13">
        <f t="shared" ref="W13:X13" si="56">_xlfn.RANK.AVG(E233,E$222:E$276)</f>
        <v>48</v>
      </c>
      <c r="X13">
        <f t="shared" si="56"/>
        <v>39</v>
      </c>
      <c r="Y13">
        <f t="shared" si="15"/>
        <v>0.13888411202000028</v>
      </c>
      <c r="Z13">
        <f t="shared" si="16"/>
        <v>1.9288796571583985E-2</v>
      </c>
    </row>
    <row r="14" spans="1:26" x14ac:dyDescent="0.2">
      <c r="A14" s="2" t="s">
        <v>16</v>
      </c>
      <c r="B14" s="12">
        <v>-1.7987417999999999</v>
      </c>
      <c r="C14" s="12">
        <v>0.66071709999999995</v>
      </c>
      <c r="D14" s="12">
        <v>2.0740429999999998E-3</v>
      </c>
      <c r="E14" s="2">
        <f t="shared" si="0"/>
        <v>-0.4283861237647002</v>
      </c>
      <c r="F14" s="3">
        <v>-0.84048780000000001</v>
      </c>
      <c r="G14">
        <f t="shared" si="1"/>
        <v>21</v>
      </c>
      <c r="H14">
        <f t="shared" si="2"/>
        <v>32</v>
      </c>
      <c r="I14">
        <f t="shared" si="3"/>
        <v>0.41210167623529981</v>
      </c>
      <c r="J14">
        <f t="shared" si="4"/>
        <v>0.16982779155594388</v>
      </c>
      <c r="K14">
        <f t="shared" ref="K14:L14" si="57">_xlfn.RANK.AVG(E69,E$57:E$111)</f>
        <v>20</v>
      </c>
      <c r="L14">
        <f t="shared" si="57"/>
        <v>25</v>
      </c>
      <c r="M14">
        <f t="shared" si="6"/>
        <v>0.11935825079880003</v>
      </c>
      <c r="N14">
        <f t="shared" si="7"/>
        <v>1.4246392033749247E-2</v>
      </c>
      <c r="O14">
        <f t="shared" ref="O14:P14" si="58">_xlfn.RANK.AVG(E124,E$112:E$166)</f>
        <v>26</v>
      </c>
      <c r="P14">
        <f t="shared" si="58"/>
        <v>31</v>
      </c>
      <c r="Q14">
        <f t="shared" si="9"/>
        <v>5.7176170297700002E-2</v>
      </c>
      <c r="R14">
        <f t="shared" si="10"/>
        <v>3.269114449911592E-3</v>
      </c>
      <c r="S14">
        <f t="shared" ref="S14:T14" si="59">_xlfn.RANK.AVG(E179,E$167:E$221)</f>
        <v>30</v>
      </c>
      <c r="T14">
        <f t="shared" si="59"/>
        <v>30</v>
      </c>
      <c r="U14">
        <f t="shared" si="12"/>
        <v>6.7297234558200109E-2</v>
      </c>
      <c r="V14">
        <f t="shared" si="13"/>
        <v>4.5289177791814029E-3</v>
      </c>
      <c r="W14">
        <f t="shared" ref="W14:X14" si="60">_xlfn.RANK.AVG(E234,E$222:E$276)</f>
        <v>30</v>
      </c>
      <c r="X14">
        <f t="shared" si="60"/>
        <v>27</v>
      </c>
      <c r="Y14">
        <f t="shared" si="15"/>
        <v>0.38619704195660021</v>
      </c>
      <c r="Z14">
        <f t="shared" si="16"/>
        <v>0.14914815521602803</v>
      </c>
    </row>
    <row r="15" spans="1:26" x14ac:dyDescent="0.2">
      <c r="A15" s="2" t="s">
        <v>17</v>
      </c>
      <c r="B15" s="12">
        <v>-4.5000390000000001</v>
      </c>
      <c r="C15" s="12">
        <v>1.3890093999999999</v>
      </c>
      <c r="D15" s="12">
        <v>3.0016510000000001E-3</v>
      </c>
      <c r="E15" s="2">
        <f t="shared" si="0"/>
        <v>-0.33071754548060017</v>
      </c>
      <c r="F15" s="3">
        <v>-0.20383119999999999</v>
      </c>
      <c r="G15">
        <f t="shared" si="1"/>
        <v>17</v>
      </c>
      <c r="H15">
        <f t="shared" si="2"/>
        <v>14</v>
      </c>
      <c r="I15">
        <f t="shared" si="3"/>
        <v>0.12688634548060018</v>
      </c>
      <c r="J15">
        <f t="shared" si="4"/>
        <v>1.6100144669422226E-2</v>
      </c>
      <c r="K15">
        <f t="shared" ref="K15:L15" si="61">_xlfn.RANK.AVG(E70,E$57:E$111)</f>
        <v>15</v>
      </c>
      <c r="L15">
        <f t="shared" si="61"/>
        <v>15</v>
      </c>
      <c r="M15">
        <f t="shared" si="6"/>
        <v>0.13106480043480012</v>
      </c>
      <c r="N15">
        <f t="shared" si="7"/>
        <v>1.7177981913013982E-2</v>
      </c>
      <c r="O15">
        <f t="shared" ref="O15:P15" si="62">_xlfn.RANK.AVG(E125,E$112:E$166)</f>
        <v>16</v>
      </c>
      <c r="P15">
        <f t="shared" si="62"/>
        <v>20</v>
      </c>
      <c r="Q15">
        <f t="shared" si="9"/>
        <v>0.13949985924820021</v>
      </c>
      <c r="R15">
        <f t="shared" si="10"/>
        <v>1.9460210730267671E-2</v>
      </c>
      <c r="S15">
        <f t="shared" ref="S15:T15" si="63">_xlfn.RANK.AVG(E180,E$167:E$221)</f>
        <v>16</v>
      </c>
      <c r="T15">
        <f t="shared" si="63"/>
        <v>21</v>
      </c>
      <c r="U15">
        <f t="shared" si="12"/>
        <v>0.15500826750379992</v>
      </c>
      <c r="V15">
        <f t="shared" si="13"/>
        <v>2.4027562994529596E-2</v>
      </c>
      <c r="W15">
        <f t="shared" ref="W15:X15" si="64">_xlfn.RANK.AVG(E235,E$222:E$276)</f>
        <v>12</v>
      </c>
      <c r="X15">
        <f t="shared" si="64"/>
        <v>21</v>
      </c>
      <c r="Y15">
        <f t="shared" si="15"/>
        <v>0.21850132867520045</v>
      </c>
      <c r="Z15">
        <f t="shared" si="16"/>
        <v>4.7742830632827971E-2</v>
      </c>
    </row>
    <row r="16" spans="1:26" x14ac:dyDescent="0.2">
      <c r="A16" s="2" t="s">
        <v>18</v>
      </c>
      <c r="B16" s="12">
        <v>-7.3127684999999998</v>
      </c>
      <c r="C16" s="12">
        <v>2.9470874999999999</v>
      </c>
      <c r="D16" s="12">
        <v>2.6798870000000002E-3</v>
      </c>
      <c r="E16" s="2">
        <f t="shared" si="0"/>
        <v>0.5850929791125008</v>
      </c>
      <c r="F16" s="3">
        <v>0.76959882999999996</v>
      </c>
      <c r="G16">
        <f t="shared" si="1"/>
        <v>3</v>
      </c>
      <c r="H16">
        <f t="shared" si="2"/>
        <v>3</v>
      </c>
      <c r="I16">
        <f t="shared" si="3"/>
        <v>0.18450585088749916</v>
      </c>
      <c r="J16">
        <f t="shared" si="4"/>
        <v>3.4042409011720072E-2</v>
      </c>
      <c r="K16">
        <f t="shared" ref="K16:L16" si="65">_xlfn.RANK.AVG(E71,E$57:E$111)</f>
        <v>1</v>
      </c>
      <c r="L16">
        <f t="shared" si="65"/>
        <v>2</v>
      </c>
      <c r="M16">
        <f t="shared" si="6"/>
        <v>0.34919984853750097</v>
      </c>
      <c r="N16">
        <f t="shared" si="7"/>
        <v>0.12194053421861362</v>
      </c>
      <c r="O16">
        <f t="shared" ref="O16:P16" si="66">_xlfn.RANK.AVG(E126,E$112:E$166)</f>
        <v>1</v>
      </c>
      <c r="P16">
        <f t="shared" si="66"/>
        <v>2</v>
      </c>
      <c r="Q16">
        <f t="shared" si="9"/>
        <v>0.54547335517500084</v>
      </c>
      <c r="R16">
        <f t="shared" si="10"/>
        <v>0.29754118120587264</v>
      </c>
      <c r="S16">
        <f t="shared" ref="S16:T16" si="67">_xlfn.RANK.AVG(E181,E$167:E$221)</f>
        <v>2</v>
      </c>
      <c r="T16">
        <f t="shared" si="67"/>
        <v>3</v>
      </c>
      <c r="U16">
        <f t="shared" si="12"/>
        <v>0.67600179501250102</v>
      </c>
      <c r="V16">
        <f t="shared" si="13"/>
        <v>0.45697842686012347</v>
      </c>
      <c r="W16">
        <f t="shared" ref="W16:X16" si="68">_xlfn.RANK.AVG(E236,E$222:E$276)</f>
        <v>2</v>
      </c>
      <c r="X16">
        <f t="shared" si="68"/>
        <v>3</v>
      </c>
      <c r="Y16">
        <f t="shared" si="15"/>
        <v>0.83800730698749959</v>
      </c>
      <c r="Z16">
        <f t="shared" si="16"/>
        <v>0.70225624656444141</v>
      </c>
    </row>
    <row r="17" spans="1:26" x14ac:dyDescent="0.2">
      <c r="A17" s="2" t="s">
        <v>19</v>
      </c>
      <c r="B17" s="12">
        <v>-2.485633</v>
      </c>
      <c r="C17" s="12">
        <v>0.97913649999999997</v>
      </c>
      <c r="D17" s="12">
        <v>2.957267E-3</v>
      </c>
      <c r="E17" s="2">
        <f t="shared" si="0"/>
        <v>0.40993505994549961</v>
      </c>
      <c r="F17" s="3">
        <v>0.72532390999999996</v>
      </c>
      <c r="G17">
        <f t="shared" si="1"/>
        <v>5</v>
      </c>
      <c r="H17">
        <f t="shared" si="2"/>
        <v>4</v>
      </c>
      <c r="I17">
        <f t="shared" si="3"/>
        <v>0.31538885005450035</v>
      </c>
      <c r="J17">
        <f t="shared" si="4"/>
        <v>9.9470126738700107E-2</v>
      </c>
      <c r="K17">
        <f t="shared" ref="K17:L17" si="69">_xlfn.RANK.AVG(E72,E$57:E$111)</f>
        <v>6</v>
      </c>
      <c r="L17">
        <f t="shared" si="69"/>
        <v>5</v>
      </c>
      <c r="M17">
        <f t="shared" si="6"/>
        <v>0.51805325815850001</v>
      </c>
      <c r="N17">
        <f t="shared" si="7"/>
        <v>0.26837917828863744</v>
      </c>
      <c r="O17">
        <f t="shared" ref="O17:P17" si="70">_xlfn.RANK.AVG(E127,E$112:E$166)</f>
        <v>6</v>
      </c>
      <c r="P17">
        <f t="shared" si="70"/>
        <v>5</v>
      </c>
      <c r="Q17">
        <f t="shared" si="9"/>
        <v>0.64576860688550042</v>
      </c>
      <c r="R17">
        <f t="shared" si="10"/>
        <v>0.41701709363883999</v>
      </c>
      <c r="S17">
        <f t="shared" ref="S17:T17" si="71">_xlfn.RANK.AVG(E182,E$167:E$221)</f>
        <v>7</v>
      </c>
      <c r="T17">
        <f t="shared" si="71"/>
        <v>5</v>
      </c>
      <c r="U17">
        <f t="shared" si="12"/>
        <v>0.9692993433524999</v>
      </c>
      <c r="V17">
        <f t="shared" si="13"/>
        <v>0.9395412170235875</v>
      </c>
      <c r="W17">
        <f t="shared" ref="W17:X17" si="72">_xlfn.RANK.AVG(E237,E$222:E$276)</f>
        <v>8</v>
      </c>
      <c r="X17">
        <f t="shared" si="72"/>
        <v>5</v>
      </c>
      <c r="Y17">
        <f t="shared" si="15"/>
        <v>1.1730959296570003</v>
      </c>
      <c r="Z17">
        <f t="shared" si="16"/>
        <v>1.3761540601778217</v>
      </c>
    </row>
    <row r="18" spans="1:26" x14ac:dyDescent="0.2">
      <c r="A18" s="2" t="s">
        <v>20</v>
      </c>
      <c r="B18" s="12">
        <v>-3.2358579999999999</v>
      </c>
      <c r="C18" s="12">
        <v>0.90926249999999997</v>
      </c>
      <c r="D18" s="12">
        <v>3.0016510000000001E-3</v>
      </c>
      <c r="E18" s="2">
        <f t="shared" si="0"/>
        <v>-0.50656930761249974</v>
      </c>
      <c r="F18" s="3">
        <v>-0.92760450000000005</v>
      </c>
      <c r="G18">
        <f t="shared" si="1"/>
        <v>25</v>
      </c>
      <c r="H18">
        <f t="shared" si="2"/>
        <v>37</v>
      </c>
      <c r="I18">
        <f t="shared" si="3"/>
        <v>0.42103519238750031</v>
      </c>
      <c r="J18">
        <f t="shared" si="4"/>
        <v>0.1772706332287794</v>
      </c>
      <c r="K18">
        <f t="shared" ref="K18:L18" si="73">_xlfn.RANK.AVG(E73,E$57:E$111)</f>
        <v>29</v>
      </c>
      <c r="L18">
        <f t="shared" si="73"/>
        <v>39</v>
      </c>
      <c r="M18">
        <f t="shared" si="6"/>
        <v>0.36820845822499981</v>
      </c>
      <c r="N18">
        <f t="shared" si="7"/>
        <v>0.13557746870843143</v>
      </c>
      <c r="O18">
        <f t="shared" ref="O18:P18" si="74">_xlfn.RANK.AVG(E128,E$112:E$166)</f>
        <v>36</v>
      </c>
      <c r="P18">
        <f t="shared" si="74"/>
        <v>43</v>
      </c>
      <c r="Q18">
        <f t="shared" si="9"/>
        <v>0.39963067847499978</v>
      </c>
      <c r="R18">
        <f t="shared" si="10"/>
        <v>0.15970467917838865</v>
      </c>
      <c r="S18">
        <f t="shared" ref="S18:T18" si="75">_xlfn.RANK.AVG(E183,E$167:E$221)</f>
        <v>36</v>
      </c>
      <c r="T18">
        <f t="shared" si="75"/>
        <v>44</v>
      </c>
      <c r="U18">
        <f t="shared" si="12"/>
        <v>0.39088288096250023</v>
      </c>
      <c r="V18">
        <f t="shared" si="13"/>
        <v>0.15278942662954412</v>
      </c>
      <c r="W18">
        <f t="shared" ref="W18:X18" si="76">_xlfn.RANK.AVG(E238,E$222:E$276)</f>
        <v>36</v>
      </c>
      <c r="X18">
        <f t="shared" si="76"/>
        <v>47</v>
      </c>
      <c r="Y18">
        <f t="shared" si="15"/>
        <v>0.36341955303749979</v>
      </c>
      <c r="Z18">
        <f t="shared" si="16"/>
        <v>0.13207377152997613</v>
      </c>
    </row>
    <row r="19" spans="1:26" x14ac:dyDescent="0.2">
      <c r="A19" s="2" t="s">
        <v>21</v>
      </c>
      <c r="B19" s="12">
        <v>-3.5388799</v>
      </c>
      <c r="C19" s="12">
        <v>1.3483890999999999</v>
      </c>
      <c r="D19" s="12">
        <v>2.1732040000000002E-3</v>
      </c>
      <c r="E19" s="2">
        <f t="shared" si="0"/>
        <v>-0.60855531432359999</v>
      </c>
      <c r="F19" s="3">
        <v>-1.1294839999999999</v>
      </c>
      <c r="G19">
        <f t="shared" si="1"/>
        <v>31</v>
      </c>
      <c r="H19">
        <f t="shared" si="2"/>
        <v>44</v>
      </c>
      <c r="I19">
        <f t="shared" si="3"/>
        <v>0.52092868567639994</v>
      </c>
      <c r="J19">
        <f t="shared" si="4"/>
        <v>0.27136669556054149</v>
      </c>
      <c r="K19">
        <f t="shared" ref="K19:L19" si="77">_xlfn.RANK.AVG(E74,E$57:E$111)</f>
        <v>32</v>
      </c>
      <c r="L19">
        <f t="shared" si="77"/>
        <v>43</v>
      </c>
      <c r="M19">
        <f t="shared" si="6"/>
        <v>0.48690945125879992</v>
      </c>
      <c r="N19">
        <f t="shared" si="7"/>
        <v>0.23708081372514567</v>
      </c>
      <c r="O19">
        <f t="shared" ref="O19:P19" si="78">_xlfn.RANK.AVG(E129,E$112:E$166)</f>
        <v>24</v>
      </c>
      <c r="P19">
        <f t="shared" si="78"/>
        <v>37</v>
      </c>
      <c r="Q19">
        <f t="shared" si="9"/>
        <v>0.41844077373990007</v>
      </c>
      <c r="R19">
        <f t="shared" si="10"/>
        <v>0.17509268112804624</v>
      </c>
      <c r="S19">
        <f t="shared" ref="S19:T19" si="79">_xlfn.RANK.AVG(E184,E$167:E$221)</f>
        <v>15</v>
      </c>
      <c r="T19">
        <f t="shared" si="79"/>
        <v>28</v>
      </c>
      <c r="U19">
        <f t="shared" si="12"/>
        <v>0.27520526212779967</v>
      </c>
      <c r="V19">
        <f t="shared" si="13"/>
        <v>7.5737936302830919E-2</v>
      </c>
      <c r="W19">
        <f t="shared" ref="W19:X19" si="80">_xlfn.RANK.AVG(E239,E$222:E$276)</f>
        <v>7</v>
      </c>
      <c r="X19">
        <f t="shared" si="80"/>
        <v>10</v>
      </c>
      <c r="Y19">
        <f t="shared" si="15"/>
        <v>0.27559253913070059</v>
      </c>
      <c r="Z19">
        <f t="shared" si="16"/>
        <v>7.5951247624506737E-2</v>
      </c>
    </row>
    <row r="20" spans="1:26" x14ac:dyDescent="0.2">
      <c r="A20" s="2" t="s">
        <v>22</v>
      </c>
      <c r="B20" s="12">
        <v>-3.1369557000000001</v>
      </c>
      <c r="C20" s="12">
        <v>1.0300480999999999</v>
      </c>
      <c r="D20" s="12">
        <v>2.4204280000000001E-3</v>
      </c>
      <c r="E20" s="2">
        <f t="shared" si="0"/>
        <v>-0.6437984374132002</v>
      </c>
      <c r="F20" s="3">
        <v>-0.91879390000000005</v>
      </c>
      <c r="G20">
        <f t="shared" si="1"/>
        <v>33</v>
      </c>
      <c r="H20">
        <f t="shared" si="2"/>
        <v>36</v>
      </c>
      <c r="I20">
        <f t="shared" si="3"/>
        <v>0.27499546258679985</v>
      </c>
      <c r="J20">
        <f t="shared" si="4"/>
        <v>7.5622504443328034E-2</v>
      </c>
      <c r="K20">
        <f t="shared" ref="K20:L20" si="81">_xlfn.RANK.AVG(E75,E$57:E$111)</f>
        <v>35</v>
      </c>
      <c r="L20">
        <f t="shared" si="81"/>
        <v>38</v>
      </c>
      <c r="M20">
        <f t="shared" si="6"/>
        <v>0.24231838513980009</v>
      </c>
      <c r="N20">
        <f t="shared" si="7"/>
        <v>5.8718199776760488E-2</v>
      </c>
      <c r="O20">
        <f t="shared" ref="O20:P20" si="82">_xlfn.RANK.AVG(E130,E$112:E$166)</f>
        <v>37</v>
      </c>
      <c r="P20">
        <f t="shared" si="82"/>
        <v>36</v>
      </c>
      <c r="Q20">
        <f t="shared" si="9"/>
        <v>0.19615781256469955</v>
      </c>
      <c r="R20">
        <f t="shared" si="10"/>
        <v>3.8477887430167799E-2</v>
      </c>
      <c r="S20">
        <f t="shared" ref="S20:T20" si="83">_xlfn.RANK.AVG(E185,E$167:E$221)</f>
        <v>35</v>
      </c>
      <c r="T20">
        <f t="shared" si="83"/>
        <v>37</v>
      </c>
      <c r="U20">
        <f t="shared" si="12"/>
        <v>0.14940374274979928</v>
      </c>
      <c r="V20">
        <f t="shared" si="13"/>
        <v>2.2321478347648201E-2</v>
      </c>
      <c r="W20">
        <f t="shared" ref="W20:X20" si="84">_xlfn.RANK.AVG(E240,E$222:E$276)</f>
        <v>20</v>
      </c>
      <c r="X20">
        <f t="shared" si="84"/>
        <v>30</v>
      </c>
      <c r="Y20">
        <f t="shared" si="15"/>
        <v>5.3949862674300242E-2</v>
      </c>
      <c r="Z20">
        <f t="shared" si="16"/>
        <v>2.9105876825758544E-3</v>
      </c>
    </row>
    <row r="21" spans="1:26" x14ac:dyDescent="0.2">
      <c r="A21" s="2" t="s">
        <v>23</v>
      </c>
      <c r="B21" s="12">
        <v>-5.3136320000000001</v>
      </c>
      <c r="C21" s="12">
        <v>1.6254909</v>
      </c>
      <c r="D21" s="12">
        <v>2.6319249999999998E-3</v>
      </c>
      <c r="E21" s="2">
        <f t="shared" si="0"/>
        <v>-1.0354618630175008</v>
      </c>
      <c r="F21" s="3">
        <v>-0.82919600000000004</v>
      </c>
      <c r="G21">
        <f t="shared" si="1"/>
        <v>51</v>
      </c>
      <c r="H21">
        <f t="shared" si="2"/>
        <v>30</v>
      </c>
      <c r="I21">
        <f t="shared" si="3"/>
        <v>0.20626586301750072</v>
      </c>
      <c r="J21">
        <f t="shared" si="4"/>
        <v>4.2545606246354367E-2</v>
      </c>
      <c r="K21">
        <f t="shared" ref="K21:L21" si="85">_xlfn.RANK.AVG(E76,E$57:E$111)</f>
        <v>49</v>
      </c>
      <c r="L21">
        <f t="shared" si="85"/>
        <v>28</v>
      </c>
      <c r="M21">
        <f t="shared" si="6"/>
        <v>0.34142873687710001</v>
      </c>
      <c r="N21">
        <f t="shared" si="7"/>
        <v>0.11657358236549199</v>
      </c>
      <c r="O21">
        <f t="shared" ref="O21:P21" si="86">_xlfn.RANK.AVG(E131,E$112:E$166)</f>
        <v>28</v>
      </c>
      <c r="P21">
        <f t="shared" si="86"/>
        <v>15</v>
      </c>
      <c r="Q21">
        <f t="shared" si="9"/>
        <v>0.76068042235150068</v>
      </c>
      <c r="R21">
        <f t="shared" si="10"/>
        <v>0.57863470494885749</v>
      </c>
      <c r="S21">
        <f t="shared" ref="S21:T21" si="87">_xlfn.RANK.AVG(E186,E$167:E$221)</f>
        <v>22</v>
      </c>
      <c r="T21">
        <f t="shared" si="87"/>
        <v>9</v>
      </c>
      <c r="U21">
        <f t="shared" si="12"/>
        <v>1.086116336636501</v>
      </c>
      <c r="V21">
        <f t="shared" si="13"/>
        <v>1.1796486967086932</v>
      </c>
      <c r="W21">
        <f t="shared" ref="W21:X21" si="88">_xlfn.RANK.AVG(E241,E$222:E$276)</f>
        <v>19</v>
      </c>
      <c r="X21">
        <f t="shared" si="88"/>
        <v>9</v>
      </c>
      <c r="Y21">
        <f t="shared" si="15"/>
        <v>1.4130536049118008</v>
      </c>
      <c r="Z21">
        <f t="shared" si="16"/>
        <v>1.9967204903542355</v>
      </c>
    </row>
    <row r="22" spans="1:26" x14ac:dyDescent="0.2">
      <c r="A22" s="2" t="s">
        <v>24</v>
      </c>
      <c r="B22" s="12">
        <v>-7.0436319999999997</v>
      </c>
      <c r="C22" s="12">
        <v>2.2730103000000002</v>
      </c>
      <c r="D22" s="12">
        <v>2.679528E-3</v>
      </c>
      <c r="E22" s="2">
        <f t="shared" si="0"/>
        <v>-0.95303725686159968</v>
      </c>
      <c r="F22" s="3">
        <v>-0.91579089999999996</v>
      </c>
      <c r="G22">
        <f t="shared" si="1"/>
        <v>49</v>
      </c>
      <c r="H22">
        <f t="shared" si="2"/>
        <v>35</v>
      </c>
      <c r="I22">
        <f t="shared" si="3"/>
        <v>3.7246356861599716E-2</v>
      </c>
      <c r="J22">
        <f t="shared" si="4"/>
        <v>1.3872910994616363E-3</v>
      </c>
      <c r="K22">
        <f t="shared" ref="K22:L22" si="89">_xlfn.RANK.AVG(E77,E$57:E$111)</f>
        <v>19</v>
      </c>
      <c r="L22">
        <f t="shared" si="89"/>
        <v>27</v>
      </c>
      <c r="M22">
        <f t="shared" si="6"/>
        <v>0.19709424000530179</v>
      </c>
      <c r="N22">
        <f t="shared" si="7"/>
        <v>3.8846139443267508E-2</v>
      </c>
      <c r="O22">
        <f t="shared" ref="O22:P22" si="90">_xlfn.RANK.AVG(E132,E$112:E$166)</f>
        <v>9</v>
      </c>
      <c r="P22">
        <f t="shared" si="90"/>
        <v>22</v>
      </c>
      <c r="Q22">
        <f t="shared" si="9"/>
        <v>0.38733602757910135</v>
      </c>
      <c r="R22">
        <f t="shared" si="10"/>
        <v>0.15002919826075836</v>
      </c>
      <c r="S22">
        <f t="shared" ref="S22:T22" si="91">_xlfn.RANK.AVG(E187,E$167:E$221)</f>
        <v>6</v>
      </c>
      <c r="T22">
        <f t="shared" si="91"/>
        <v>20</v>
      </c>
      <c r="U22">
        <f t="shared" si="12"/>
        <v>0.50622790747910074</v>
      </c>
      <c r="V22">
        <f t="shared" si="13"/>
        <v>0.25626669431066895</v>
      </c>
      <c r="W22">
        <f t="shared" ref="W22:X22" si="92">_xlfn.RANK.AVG(E242,E$222:E$276)</f>
        <v>6</v>
      </c>
      <c r="X22">
        <f t="shared" si="92"/>
        <v>23</v>
      </c>
      <c r="Y22">
        <f t="shared" si="15"/>
        <v>0.5539647506967994</v>
      </c>
      <c r="Z22">
        <f t="shared" si="16"/>
        <v>0.30687694501456714</v>
      </c>
    </row>
    <row r="23" spans="1:26" x14ac:dyDescent="0.2">
      <c r="A23" s="2" t="s">
        <v>25</v>
      </c>
      <c r="B23" s="12">
        <v>-5.2253579999999999</v>
      </c>
      <c r="C23" s="12">
        <v>1.6455431</v>
      </c>
      <c r="D23" s="12">
        <v>2.8356729999999999E-3</v>
      </c>
      <c r="E23" s="2">
        <f t="shared" si="0"/>
        <v>-0.55913586099369983</v>
      </c>
      <c r="F23" s="3">
        <v>-0.42617820000000001</v>
      </c>
      <c r="G23">
        <f t="shared" si="1"/>
        <v>28</v>
      </c>
      <c r="H23">
        <f t="shared" si="2"/>
        <v>17</v>
      </c>
      <c r="I23">
        <f t="shared" si="3"/>
        <v>0.13295766099369982</v>
      </c>
      <c r="J23">
        <f t="shared" si="4"/>
        <v>1.7677739616915607E-2</v>
      </c>
      <c r="K23">
        <f t="shared" ref="K23:L23" si="93">_xlfn.RANK.AVG(E78,E$57:E$111)</f>
        <v>31</v>
      </c>
      <c r="L23">
        <f t="shared" si="93"/>
        <v>21</v>
      </c>
      <c r="M23">
        <f t="shared" si="6"/>
        <v>0.22088149727540002</v>
      </c>
      <c r="N23">
        <f t="shared" si="7"/>
        <v>4.8788635838622543E-2</v>
      </c>
      <c r="O23">
        <f t="shared" ref="O23:P23" si="94">_xlfn.RANK.AVG(E133,E$112:E$166)</f>
        <v>20</v>
      </c>
      <c r="P23">
        <f t="shared" si="94"/>
        <v>16</v>
      </c>
      <c r="Q23">
        <f t="shared" si="9"/>
        <v>0.5735459366433997</v>
      </c>
      <c r="R23">
        <f t="shared" si="10"/>
        <v>0.32895494144015469</v>
      </c>
      <c r="S23">
        <f t="shared" ref="S23:T23" si="95">_xlfn.RANK.AVG(E188,E$167:E$221)</f>
        <v>20</v>
      </c>
      <c r="T23">
        <f t="shared" si="95"/>
        <v>12</v>
      </c>
      <c r="U23">
        <f t="shared" si="12"/>
        <v>0.80507874717339944</v>
      </c>
      <c r="V23">
        <f t="shared" si="13"/>
        <v>0.64815178915029037</v>
      </c>
      <c r="W23">
        <f t="shared" ref="W23:X23" si="96">_xlfn.RANK.AVG(E243,E$222:E$276)</f>
        <v>22</v>
      </c>
      <c r="X23">
        <f t="shared" si="96"/>
        <v>12</v>
      </c>
      <c r="Y23">
        <f t="shared" si="15"/>
        <v>0.98663887978749987</v>
      </c>
      <c r="Z23">
        <f t="shared" si="16"/>
        <v>0.97345627910833266</v>
      </c>
    </row>
    <row r="24" spans="1:26" x14ac:dyDescent="0.2">
      <c r="A24" s="2" t="s">
        <v>26</v>
      </c>
      <c r="B24" s="12">
        <v>-2.0404808999999999</v>
      </c>
      <c r="C24" s="12">
        <v>0.395984</v>
      </c>
      <c r="D24" s="12">
        <v>2.7463470000000001E-3</v>
      </c>
      <c r="E24" s="2">
        <f t="shared" si="0"/>
        <v>-0.95297142955199998</v>
      </c>
      <c r="F24" s="3">
        <v>-1.4163413</v>
      </c>
      <c r="G24">
        <f t="shared" si="1"/>
        <v>48</v>
      </c>
      <c r="H24">
        <f t="shared" si="2"/>
        <v>52</v>
      </c>
      <c r="I24">
        <f t="shared" si="3"/>
        <v>0.46336987044800004</v>
      </c>
      <c r="J24">
        <f t="shared" si="4"/>
        <v>0.21471163683899636</v>
      </c>
      <c r="K24">
        <f t="shared" ref="K24:L24" si="97">_xlfn.RANK.AVG(E79,E$57:E$111)</f>
        <v>51</v>
      </c>
      <c r="L24">
        <f t="shared" si="97"/>
        <v>51</v>
      </c>
      <c r="M24">
        <f t="shared" si="6"/>
        <v>0.36703151819200008</v>
      </c>
      <c r="N24">
        <f t="shared" si="7"/>
        <v>0.13471213534632448</v>
      </c>
      <c r="O24">
        <f t="shared" ref="O24:P24" si="98">_xlfn.RANK.AVG(E134,E$112:E$166)</f>
        <v>51</v>
      </c>
      <c r="P24">
        <f t="shared" si="98"/>
        <v>50</v>
      </c>
      <c r="Q24">
        <f t="shared" si="9"/>
        <v>0.22062210979200025</v>
      </c>
      <c r="R24">
        <f t="shared" si="10"/>
        <v>4.8674115329073411E-2</v>
      </c>
      <c r="S24">
        <f t="shared" ref="S24:T24" si="99">_xlfn.RANK.AVG(E189,E$167:E$221)</f>
        <v>52</v>
      </c>
      <c r="T24">
        <f t="shared" si="99"/>
        <v>49</v>
      </c>
      <c r="U24">
        <f t="shared" si="12"/>
        <v>8.4420874272000068E-2</v>
      </c>
      <c r="V24">
        <f t="shared" si="13"/>
        <v>7.1268840128488426E-3</v>
      </c>
      <c r="W24">
        <f t="shared" ref="W24:X24" si="100">_xlfn.RANK.AVG(E244,E$222:E$276)</f>
        <v>54</v>
      </c>
      <c r="X24">
        <f t="shared" si="100"/>
        <v>48</v>
      </c>
      <c r="Y24">
        <f t="shared" si="15"/>
        <v>6.7982212543999831E-2</v>
      </c>
      <c r="Z24">
        <f t="shared" si="16"/>
        <v>4.6215812223775682E-3</v>
      </c>
    </row>
    <row r="25" spans="1:26" x14ac:dyDescent="0.2">
      <c r="A25" s="2" t="s">
        <v>27</v>
      </c>
      <c r="B25" s="12">
        <v>-3.8026599999999999</v>
      </c>
      <c r="C25" s="12">
        <v>1.0078956999999999</v>
      </c>
      <c r="D25" s="12">
        <v>3.1933579999999999E-3</v>
      </c>
      <c r="E25" s="2">
        <f t="shared" si="0"/>
        <v>-0.58408820323940036</v>
      </c>
      <c r="F25" s="3">
        <v>-0.81418550000000001</v>
      </c>
      <c r="G25">
        <f t="shared" si="1"/>
        <v>30</v>
      </c>
      <c r="H25">
        <f t="shared" si="2"/>
        <v>29</v>
      </c>
      <c r="I25">
        <f t="shared" si="3"/>
        <v>0.23009729676059965</v>
      </c>
      <c r="J25">
        <f t="shared" si="4"/>
        <v>5.2944765976535461E-2</v>
      </c>
      <c r="K25">
        <f t="shared" ref="K25:L25" si="101">_xlfn.RANK.AVG(E80,E$57:E$111)</f>
        <v>36</v>
      </c>
      <c r="L25">
        <f t="shared" si="101"/>
        <v>36</v>
      </c>
      <c r="M25">
        <f t="shared" si="6"/>
        <v>0.18742171245609973</v>
      </c>
      <c r="N25">
        <f t="shared" si="7"/>
        <v>3.5126898299976929E-2</v>
      </c>
      <c r="O25">
        <f t="shared" ref="O25:P25" si="102">_xlfn.RANK.AVG(E135,E$112:E$166)</f>
        <v>42</v>
      </c>
      <c r="P25">
        <f t="shared" si="102"/>
        <v>42</v>
      </c>
      <c r="Q25">
        <f t="shared" si="9"/>
        <v>0.22122665609319969</v>
      </c>
      <c r="R25">
        <f t="shared" si="10"/>
        <v>4.8941233366178845E-2</v>
      </c>
      <c r="S25">
        <f t="shared" ref="S25:T25" si="103">_xlfn.RANK.AVG(E190,E$167:E$221)</f>
        <v>41</v>
      </c>
      <c r="T25">
        <f t="shared" si="103"/>
        <v>43</v>
      </c>
      <c r="U25">
        <f t="shared" si="12"/>
        <v>0.18242530413120006</v>
      </c>
      <c r="V25">
        <f t="shared" si="13"/>
        <v>3.3278991587360841E-2</v>
      </c>
      <c r="W25">
        <f t="shared" ref="W25:X25" si="104">_xlfn.RANK.AVG(E245,E$222:E$276)</f>
        <v>44</v>
      </c>
      <c r="X25">
        <f t="shared" si="104"/>
        <v>49</v>
      </c>
      <c r="Y25">
        <f t="shared" si="15"/>
        <v>0.16679292495069997</v>
      </c>
      <c r="Z25">
        <f t="shared" si="16"/>
        <v>2.7819879813609835E-2</v>
      </c>
    </row>
    <row r="26" spans="1:26" x14ac:dyDescent="0.2">
      <c r="A26" s="2" t="s">
        <v>28</v>
      </c>
      <c r="B26" s="12">
        <v>-6.4602490000000001</v>
      </c>
      <c r="C26" s="12">
        <v>2.6156663999999998</v>
      </c>
      <c r="D26" s="12">
        <v>2.687811E-3</v>
      </c>
      <c r="E26" s="2">
        <f t="shared" si="0"/>
        <v>0.57016792225039925</v>
      </c>
      <c r="F26" s="3">
        <v>0.82549037000000003</v>
      </c>
      <c r="G26">
        <f t="shared" si="1"/>
        <v>4</v>
      </c>
      <c r="H26">
        <f t="shared" si="2"/>
        <v>2</v>
      </c>
      <c r="I26">
        <f t="shared" si="3"/>
        <v>0.25532244774960078</v>
      </c>
      <c r="J26">
        <f t="shared" si="4"/>
        <v>6.5189552324847619E-2</v>
      </c>
      <c r="K26">
        <f t="shared" ref="K26:L26" si="105">_xlfn.RANK.AVG(E81,E$57:E$111)</f>
        <v>2</v>
      </c>
      <c r="L26">
        <f t="shared" si="105"/>
        <v>4</v>
      </c>
      <c r="M26">
        <f t="shared" si="6"/>
        <v>0.31204172477360004</v>
      </c>
      <c r="N26">
        <f t="shared" si="7"/>
        <v>9.7370037999683162E-2</v>
      </c>
      <c r="O26">
        <f t="shared" ref="O26:P26" si="106">_xlfn.RANK.AVG(E136,E$112:E$166)</f>
        <v>2</v>
      </c>
      <c r="P26">
        <f t="shared" si="106"/>
        <v>3</v>
      </c>
      <c r="Q26">
        <f t="shared" si="9"/>
        <v>0.46787286525360106</v>
      </c>
      <c r="R26">
        <f t="shared" si="10"/>
        <v>0.21890501804061432</v>
      </c>
      <c r="S26">
        <f t="shared" ref="S26:T26" si="107">_xlfn.RANK.AVG(E191,E$167:E$221)</f>
        <v>1</v>
      </c>
      <c r="T26">
        <f t="shared" si="107"/>
        <v>2</v>
      </c>
      <c r="U26">
        <f t="shared" si="12"/>
        <v>0.71693066599280142</v>
      </c>
      <c r="V26">
        <f t="shared" si="13"/>
        <v>0.51398957984088178</v>
      </c>
      <c r="W26">
        <f t="shared" ref="W26:X26" si="108">_xlfn.RANK.AVG(E246,E$222:E$276)</f>
        <v>1</v>
      </c>
      <c r="X26">
        <f t="shared" si="108"/>
        <v>2</v>
      </c>
      <c r="Y26">
        <f t="shared" si="15"/>
        <v>1.1957852749311995</v>
      </c>
      <c r="Z26">
        <f t="shared" si="16"/>
        <v>1.4299024237422844</v>
      </c>
    </row>
    <row r="27" spans="1:26" x14ac:dyDescent="0.2">
      <c r="A27" s="2" t="s">
        <v>29</v>
      </c>
      <c r="B27" s="12">
        <v>-2.1354434000000002</v>
      </c>
      <c r="C27" s="12">
        <v>0.54451483000000001</v>
      </c>
      <c r="D27" s="12">
        <v>2.5420709999999999E-3</v>
      </c>
      <c r="E27" s="2">
        <f t="shared" si="0"/>
        <v>-0.75124804158707037</v>
      </c>
      <c r="F27" s="3">
        <v>-1.1394343</v>
      </c>
      <c r="G27">
        <f t="shared" si="1"/>
        <v>43</v>
      </c>
      <c r="H27">
        <f t="shared" si="2"/>
        <v>45</v>
      </c>
      <c r="I27">
        <f t="shared" si="3"/>
        <v>0.38818625841292964</v>
      </c>
      <c r="J27">
        <f t="shared" si="4"/>
        <v>0.15068857122062979</v>
      </c>
      <c r="K27">
        <f t="shared" ref="K27:L27" si="109">_xlfn.RANK.AVG(E82,E$57:E$111)</f>
        <v>45</v>
      </c>
      <c r="L27">
        <f t="shared" si="109"/>
        <v>45</v>
      </c>
      <c r="M27">
        <f t="shared" si="6"/>
        <v>0.33669579937043004</v>
      </c>
      <c r="N27">
        <f t="shared" si="7"/>
        <v>0.11336406131369288</v>
      </c>
      <c r="O27">
        <f t="shared" ref="O27:P27" si="110">_xlfn.RANK.AVG(E137,E$112:E$166)</f>
        <v>48</v>
      </c>
      <c r="P27">
        <f t="shared" si="110"/>
        <v>46</v>
      </c>
      <c r="Q27">
        <f t="shared" si="9"/>
        <v>0.27465636264459981</v>
      </c>
      <c r="R27">
        <f t="shared" si="10"/>
        <v>7.5436117541161918E-2</v>
      </c>
      <c r="S27">
        <f t="shared" ref="S27:T27" si="111">_xlfn.RANK.AVG(E192,E$167:E$221)</f>
        <v>50</v>
      </c>
      <c r="T27">
        <f t="shared" si="111"/>
        <v>48</v>
      </c>
      <c r="U27">
        <f t="shared" si="12"/>
        <v>0.22208742189364972</v>
      </c>
      <c r="V27">
        <f t="shared" si="13"/>
        <v>4.9322822963367964E-2</v>
      </c>
      <c r="W27">
        <f t="shared" ref="W27:X27" si="112">_xlfn.RANK.AVG(E247,E$222:E$276)</f>
        <v>47</v>
      </c>
      <c r="X27">
        <f t="shared" si="112"/>
        <v>42</v>
      </c>
      <c r="Y27">
        <f t="shared" si="15"/>
        <v>2.6997111500860371E-2</v>
      </c>
      <c r="Z27">
        <f t="shared" si="16"/>
        <v>7.2884402938988731E-4</v>
      </c>
    </row>
    <row r="28" spans="1:26" x14ac:dyDescent="0.2">
      <c r="A28" s="2" t="s">
        <v>30</v>
      </c>
      <c r="B28" s="12">
        <v>-1.9216645000000001</v>
      </c>
      <c r="C28" s="12">
        <v>0.30289500000000003</v>
      </c>
      <c r="D28" s="12">
        <v>3.376553E-3</v>
      </c>
      <c r="E28" s="2">
        <f t="shared" si="0"/>
        <v>-0.89892347906500003</v>
      </c>
      <c r="F28" s="3">
        <v>-1.1612327</v>
      </c>
      <c r="G28">
        <f t="shared" si="1"/>
        <v>46</v>
      </c>
      <c r="H28">
        <f t="shared" si="2"/>
        <v>46</v>
      </c>
      <c r="I28">
        <f t="shared" si="3"/>
        <v>0.26230922093499998</v>
      </c>
      <c r="J28">
        <f t="shared" si="4"/>
        <v>6.880612738752663E-2</v>
      </c>
      <c r="K28">
        <f t="shared" ref="K28:L28" si="113">_xlfn.RANK.AVG(E83,E$57:E$111)</f>
        <v>50</v>
      </c>
      <c r="L28">
        <f t="shared" si="113"/>
        <v>46</v>
      </c>
      <c r="M28">
        <f t="shared" si="6"/>
        <v>0.19286162983499966</v>
      </c>
      <c r="N28">
        <f t="shared" si="7"/>
        <v>3.719560826261243E-2</v>
      </c>
      <c r="O28">
        <f t="shared" ref="O28:P28" si="114">_xlfn.RANK.AVG(E138,E$112:E$166)</f>
        <v>49</v>
      </c>
      <c r="P28">
        <f t="shared" si="114"/>
        <v>40</v>
      </c>
      <c r="Q28">
        <f t="shared" si="9"/>
        <v>4.1963592834999952E-2</v>
      </c>
      <c r="R28">
        <f t="shared" si="10"/>
        <v>1.7609431236216594E-3</v>
      </c>
      <c r="S28">
        <f t="shared" ref="S28:T28" si="115">_xlfn.RANK.AVG(E193,E$167:E$221)</f>
        <v>49</v>
      </c>
      <c r="T28">
        <f t="shared" si="115"/>
        <v>34</v>
      </c>
      <c r="U28">
        <f t="shared" si="12"/>
        <v>0.32820166255499983</v>
      </c>
      <c r="V28">
        <f t="shared" si="13"/>
        <v>0.10771633130386597</v>
      </c>
      <c r="W28">
        <f t="shared" ref="W28:X28" si="116">_xlfn.RANK.AVG(E248,E$222:E$276)</f>
        <v>43</v>
      </c>
      <c r="X28">
        <f t="shared" si="116"/>
        <v>28</v>
      </c>
      <c r="Y28">
        <f t="shared" si="15"/>
        <v>0.75694235991499992</v>
      </c>
      <c r="Z28">
        <f t="shared" si="16"/>
        <v>0.57296173623368929</v>
      </c>
    </row>
    <row r="29" spans="1:26" x14ac:dyDescent="0.2">
      <c r="A29" s="2" t="s">
        <v>31</v>
      </c>
      <c r="B29" s="12">
        <v>-2.9379735</v>
      </c>
      <c r="C29" s="12">
        <v>0.88624460000000005</v>
      </c>
      <c r="D29" s="12">
        <v>2.543558E-3</v>
      </c>
      <c r="E29" s="2">
        <f t="shared" si="0"/>
        <v>-0.68375895771319994</v>
      </c>
      <c r="F29" s="3">
        <v>-0.77089249999999998</v>
      </c>
      <c r="G29">
        <f t="shared" si="1"/>
        <v>36</v>
      </c>
      <c r="H29">
        <f t="shared" si="2"/>
        <v>26</v>
      </c>
      <c r="I29">
        <f t="shared" si="3"/>
        <v>8.7133542286800036E-2</v>
      </c>
      <c r="J29">
        <f t="shared" si="4"/>
        <v>7.59225419144557E-3</v>
      </c>
      <c r="K29">
        <f t="shared" ref="K29:L29" si="117">_xlfn.RANK.AVG(E84,E$57:E$111)</f>
        <v>30</v>
      </c>
      <c r="L29">
        <f t="shared" si="117"/>
        <v>29</v>
      </c>
      <c r="M29">
        <f t="shared" si="6"/>
        <v>4.5258511546799884E-2</v>
      </c>
      <c r="N29">
        <f t="shared" si="7"/>
        <v>2.0483328674318186E-3</v>
      </c>
      <c r="O29">
        <f t="shared" ref="O29:P29" si="118">_xlfn.RANK.AVG(E139,E$112:E$166)</f>
        <v>22</v>
      </c>
      <c r="P29">
        <f t="shared" si="118"/>
        <v>23</v>
      </c>
      <c r="Q29">
        <f t="shared" si="9"/>
        <v>9.154451663320004E-2</v>
      </c>
      <c r="R29">
        <f t="shared" si="10"/>
        <v>8.3803985256062381E-3</v>
      </c>
      <c r="S29">
        <f t="shared" ref="S29:T29" si="119">_xlfn.RANK.AVG(E194,E$167:E$221)</f>
        <v>19</v>
      </c>
      <c r="T29">
        <f t="shared" si="119"/>
        <v>23</v>
      </c>
      <c r="U29">
        <f t="shared" si="12"/>
        <v>0.29764143822180023</v>
      </c>
      <c r="V29">
        <f t="shared" si="13"/>
        <v>8.8590425746741724E-2</v>
      </c>
      <c r="W29">
        <f t="shared" ref="W29:X29" si="120">_xlfn.RANK.AVG(E249,E$222:E$276)</f>
        <v>27</v>
      </c>
      <c r="X29">
        <f t="shared" si="120"/>
        <v>29</v>
      </c>
      <c r="Y29">
        <f t="shared" si="15"/>
        <v>0.26213877387220003</v>
      </c>
      <c r="Z29">
        <f t="shared" si="16"/>
        <v>6.8716736767220413E-2</v>
      </c>
    </row>
    <row r="30" spans="1:26" x14ac:dyDescent="0.2">
      <c r="A30" s="2" t="s">
        <v>32</v>
      </c>
      <c r="B30" s="12">
        <v>-3.4831970000000001</v>
      </c>
      <c r="C30" s="12">
        <v>1.1372367999999999</v>
      </c>
      <c r="D30" s="12">
        <v>2.4186720000000002E-3</v>
      </c>
      <c r="E30" s="2">
        <f t="shared" si="0"/>
        <v>-0.73259419447039997</v>
      </c>
      <c r="F30" s="3">
        <v>-0.67668349999999999</v>
      </c>
      <c r="G30">
        <f t="shared" si="1"/>
        <v>41</v>
      </c>
      <c r="H30">
        <f t="shared" si="2"/>
        <v>25</v>
      </c>
      <c r="I30">
        <f t="shared" si="3"/>
        <v>5.591069447039998E-2</v>
      </c>
      <c r="J30">
        <f t="shared" si="4"/>
        <v>3.1260057561624151E-3</v>
      </c>
      <c r="K30">
        <f t="shared" ref="K30:L30" si="121">_xlfn.RANK.AVG(E85,E$57:E$111)</f>
        <v>39</v>
      </c>
      <c r="L30">
        <f t="shared" si="121"/>
        <v>31</v>
      </c>
      <c r="M30">
        <f t="shared" si="6"/>
        <v>5.6133739465600185E-2</v>
      </c>
      <c r="N30">
        <f t="shared" si="7"/>
        <v>3.15099670639188E-3</v>
      </c>
      <c r="O30">
        <f t="shared" ref="O30:P30" si="122">_xlfn.RANK.AVG(E140,E$112:E$166)</f>
        <v>30</v>
      </c>
      <c r="P30">
        <f t="shared" si="122"/>
        <v>26</v>
      </c>
      <c r="Q30">
        <f t="shared" si="9"/>
        <v>0.13509791738560004</v>
      </c>
      <c r="R30">
        <f t="shared" si="10"/>
        <v>1.8251447281926413E-2</v>
      </c>
      <c r="S30">
        <f t="shared" ref="S30:T30" si="123">_xlfn.RANK.AVG(E195,E$167:E$221)</f>
        <v>27</v>
      </c>
      <c r="T30">
        <f t="shared" si="123"/>
        <v>26</v>
      </c>
      <c r="U30">
        <f t="shared" si="12"/>
        <v>0.18739206204320041</v>
      </c>
      <c r="V30">
        <f t="shared" si="13"/>
        <v>3.5115784916802673E-2</v>
      </c>
      <c r="W30">
        <f t="shared" ref="W30:X30" si="124">_xlfn.RANK.AVG(E250,E$222:E$276)</f>
        <v>31</v>
      </c>
      <c r="X30">
        <f t="shared" si="124"/>
        <v>31</v>
      </c>
      <c r="Y30">
        <f t="shared" si="15"/>
        <v>0.22093960740160018</v>
      </c>
      <c r="Z30">
        <f t="shared" si="16"/>
        <v>4.881431011877322E-2</v>
      </c>
    </row>
    <row r="31" spans="1:26" x14ac:dyDescent="0.2">
      <c r="A31" s="2" t="s">
        <v>33</v>
      </c>
      <c r="B31" s="12">
        <v>-0.91560960000000002</v>
      </c>
      <c r="C31" s="12">
        <v>0.13380565</v>
      </c>
      <c r="D31" s="12">
        <v>3.2856909999999999E-3</v>
      </c>
      <c r="E31" s="2">
        <f t="shared" si="0"/>
        <v>-0.47596558004585005</v>
      </c>
      <c r="F31" s="3">
        <v>-0.1187835</v>
      </c>
      <c r="G31">
        <f t="shared" si="1"/>
        <v>23</v>
      </c>
      <c r="H31">
        <f t="shared" si="2"/>
        <v>12</v>
      </c>
      <c r="I31">
        <f t="shared" si="3"/>
        <v>0.35718208004585006</v>
      </c>
      <c r="J31">
        <f t="shared" si="4"/>
        <v>0.12757903830588005</v>
      </c>
      <c r="K31">
        <f t="shared" ref="K31:L31" si="125">_xlfn.RANK.AVG(E86,E$57:E$111)</f>
        <v>33</v>
      </c>
      <c r="L31">
        <f t="shared" si="125"/>
        <v>16</v>
      </c>
      <c r="M31">
        <f t="shared" si="6"/>
        <v>0.44368248208395</v>
      </c>
      <c r="N31">
        <f t="shared" si="7"/>
        <v>0.19685414490817463</v>
      </c>
      <c r="O31">
        <f t="shared" ref="O31:P31" si="126">_xlfn.RANK.AVG(E141,E$112:E$166)</f>
        <v>40</v>
      </c>
      <c r="P31">
        <f t="shared" si="126"/>
        <v>21</v>
      </c>
      <c r="Q31">
        <f t="shared" si="9"/>
        <v>0.54273838417455011</v>
      </c>
      <c r="R31">
        <f t="shared" si="10"/>
        <v>0.29456495365640156</v>
      </c>
      <c r="S31">
        <f t="shared" ref="S31:T31" si="127">_xlfn.RANK.AVG(E196,E$167:E$221)</f>
        <v>42</v>
      </c>
      <c r="T31">
        <f t="shared" si="127"/>
        <v>25</v>
      </c>
      <c r="U31">
        <f t="shared" si="12"/>
        <v>0.59465399583300005</v>
      </c>
      <c r="V31">
        <f t="shared" si="13"/>
        <v>0.35361337476015364</v>
      </c>
      <c r="W31">
        <f t="shared" ref="W31:X31" si="128">_xlfn.RANK.AVG(E251,E$222:E$276)</f>
        <v>49</v>
      </c>
      <c r="X31">
        <f t="shared" si="128"/>
        <v>33</v>
      </c>
      <c r="Y31">
        <f t="shared" si="15"/>
        <v>0.64588592011370005</v>
      </c>
      <c r="Z31">
        <f t="shared" si="16"/>
        <v>0.41716862180112091</v>
      </c>
    </row>
    <row r="32" spans="1:26" x14ac:dyDescent="0.2">
      <c r="A32" s="2" t="s">
        <v>34</v>
      </c>
      <c r="B32" s="12">
        <v>-2.0258842000000001</v>
      </c>
      <c r="C32" s="12">
        <v>0.48360505999999998</v>
      </c>
      <c r="D32" s="12">
        <v>2.7140720000000001E-3</v>
      </c>
      <c r="E32" s="2">
        <f t="shared" si="0"/>
        <v>-0.7133452475956803</v>
      </c>
      <c r="F32" s="3">
        <v>-1.255617</v>
      </c>
      <c r="G32">
        <f t="shared" si="1"/>
        <v>37</v>
      </c>
      <c r="H32">
        <f t="shared" si="2"/>
        <v>47</v>
      </c>
      <c r="I32">
        <f t="shared" si="3"/>
        <v>0.54227175240431968</v>
      </c>
      <c r="J32">
        <f t="shared" si="4"/>
        <v>0.2940586534556518</v>
      </c>
      <c r="K32">
        <f t="shared" ref="K32:L32" si="129">_xlfn.RANK.AVG(E87,E$57:E$111)</f>
        <v>43</v>
      </c>
      <c r="L32">
        <f t="shared" si="129"/>
        <v>49</v>
      </c>
      <c r="M32">
        <f t="shared" si="6"/>
        <v>0.50282643199565968</v>
      </c>
      <c r="N32">
        <f t="shared" si="7"/>
        <v>0.25283442071348577</v>
      </c>
      <c r="O32">
        <f t="shared" ref="O32:P32" si="130">_xlfn.RANK.AVG(E142,E$112:E$166)</f>
        <v>46</v>
      </c>
      <c r="P32">
        <f t="shared" si="130"/>
        <v>52</v>
      </c>
      <c r="Q32">
        <f t="shared" si="9"/>
        <v>0.46281531136303999</v>
      </c>
      <c r="R32">
        <f t="shared" si="10"/>
        <v>0.21419801243206765</v>
      </c>
      <c r="S32">
        <f t="shared" ref="S32:T32" si="131">_xlfn.RANK.AVG(E197,E$167:E$221)</f>
        <v>46</v>
      </c>
      <c r="T32">
        <f t="shared" si="131"/>
        <v>46</v>
      </c>
      <c r="U32">
        <f t="shared" si="12"/>
        <v>0.31381148544959991</v>
      </c>
      <c r="V32">
        <f t="shared" si="13"/>
        <v>9.8477648400084453E-2</v>
      </c>
      <c r="W32">
        <f t="shared" ref="W32:X32" si="132">_xlfn.RANK.AVG(E252,E$222:E$276)</f>
        <v>46</v>
      </c>
      <c r="X32">
        <f t="shared" si="132"/>
        <v>50</v>
      </c>
      <c r="Y32">
        <f t="shared" si="15"/>
        <v>0.17642804353029984</v>
      </c>
      <c r="Z32">
        <f t="shared" si="16"/>
        <v>3.1126854543929376E-2</v>
      </c>
    </row>
    <row r="33" spans="1:26" x14ac:dyDescent="0.2">
      <c r="A33" s="2" t="s">
        <v>35</v>
      </c>
      <c r="B33" s="12">
        <v>-2.50027</v>
      </c>
      <c r="C33" s="12">
        <v>0.63336325000000004</v>
      </c>
      <c r="D33" s="12">
        <v>3.029477E-3</v>
      </c>
      <c r="E33" s="2">
        <f t="shared" si="0"/>
        <v>-0.58151060147974976</v>
      </c>
      <c r="F33" s="3">
        <v>-0.91479189999999999</v>
      </c>
      <c r="G33">
        <f t="shared" si="1"/>
        <v>29</v>
      </c>
      <c r="H33">
        <f t="shared" si="2"/>
        <v>34</v>
      </c>
      <c r="I33">
        <f t="shared" si="3"/>
        <v>0.33328129852025024</v>
      </c>
      <c r="J33">
        <f t="shared" si="4"/>
        <v>0.11107642394334415</v>
      </c>
      <c r="K33">
        <f t="shared" ref="K33:L33" si="133">_xlfn.RANK.AVG(E88,E$57:E$111)</f>
        <v>37</v>
      </c>
      <c r="L33">
        <f t="shared" si="133"/>
        <v>41</v>
      </c>
      <c r="M33">
        <f t="shared" si="6"/>
        <v>0.32136887218100008</v>
      </c>
      <c r="N33">
        <f t="shared" si="7"/>
        <v>0.10327795200688797</v>
      </c>
      <c r="O33">
        <f t="shared" ref="O33:P33" si="134">_xlfn.RANK.AVG(E143,E$112:E$166)</f>
        <v>41</v>
      </c>
      <c r="P33">
        <f t="shared" si="134"/>
        <v>41</v>
      </c>
      <c r="Q33">
        <f t="shared" si="9"/>
        <v>0.25225851809225019</v>
      </c>
      <c r="R33">
        <f t="shared" si="10"/>
        <v>6.3634359950098113E-2</v>
      </c>
      <c r="S33">
        <f t="shared" ref="S33:T33" si="135">_xlfn.RANK.AVG(E198,E$167:E$221)</f>
        <v>38</v>
      </c>
      <c r="T33">
        <f t="shared" si="135"/>
        <v>41</v>
      </c>
      <c r="U33">
        <f t="shared" si="12"/>
        <v>0.22247662615249986</v>
      </c>
      <c r="V33">
        <f t="shared" si="13"/>
        <v>4.9495849184199185E-2</v>
      </c>
      <c r="W33">
        <f t="shared" ref="W33:X33" si="136">_xlfn.RANK.AVG(E253,E$222:E$276)</f>
        <v>15</v>
      </c>
      <c r="X33">
        <f t="shared" si="136"/>
        <v>25</v>
      </c>
      <c r="Y33">
        <f t="shared" si="15"/>
        <v>0.15912735129899969</v>
      </c>
      <c r="Z33">
        <f t="shared" si="16"/>
        <v>2.5321513931435256E-2</v>
      </c>
    </row>
    <row r="34" spans="1:26" x14ac:dyDescent="0.2">
      <c r="A34" s="2" t="s">
        <v>36</v>
      </c>
      <c r="B34" s="12">
        <v>-1.0575755</v>
      </c>
      <c r="C34" s="12">
        <v>0.19586544</v>
      </c>
      <c r="D34" s="12">
        <v>3.1933579999999999E-3</v>
      </c>
      <c r="E34" s="2">
        <f t="shared" si="0"/>
        <v>-0.43210703025247998</v>
      </c>
      <c r="F34" s="3">
        <v>-1.0384583999999999</v>
      </c>
      <c r="G34">
        <f t="shared" si="1"/>
        <v>22</v>
      </c>
      <c r="H34">
        <f t="shared" si="2"/>
        <v>42</v>
      </c>
      <c r="I34">
        <f t="shared" si="3"/>
        <v>0.60635136974751991</v>
      </c>
      <c r="J34">
        <f t="shared" si="4"/>
        <v>0.3676619835946936</v>
      </c>
      <c r="K34">
        <f t="shared" ref="K34:L34" si="137">_xlfn.RANK.AVG(E89,E$57:E$111)</f>
        <v>28</v>
      </c>
      <c r="L34">
        <f t="shared" si="137"/>
        <v>42</v>
      </c>
      <c r="M34">
        <f t="shared" si="6"/>
        <v>0.52247093933167998</v>
      </c>
      <c r="N34">
        <f t="shared" si="7"/>
        <v>0.27297588244612803</v>
      </c>
      <c r="O34">
        <f t="shared" ref="O34:P34" si="138">_xlfn.RANK.AVG(E144,E$112:E$166)</f>
        <v>38</v>
      </c>
      <c r="P34">
        <f t="shared" si="138"/>
        <v>44</v>
      </c>
      <c r="Q34">
        <f t="shared" si="9"/>
        <v>0.39868491884144008</v>
      </c>
      <c r="R34">
        <f t="shared" si="10"/>
        <v>0.15894966451160567</v>
      </c>
      <c r="S34">
        <f t="shared" ref="S34:T34" si="139">_xlfn.RANK.AVG(E199,E$167:E$221)</f>
        <v>40</v>
      </c>
      <c r="T34">
        <f t="shared" si="139"/>
        <v>45</v>
      </c>
      <c r="U34">
        <f t="shared" si="12"/>
        <v>0.3454730868516801</v>
      </c>
      <c r="V34">
        <f t="shared" si="13"/>
        <v>0.1193516537388285</v>
      </c>
      <c r="W34">
        <f t="shared" ref="W34:X34" si="140">_xlfn.RANK.AVG(E254,E$222:E$276)</f>
        <v>42</v>
      </c>
      <c r="X34">
        <f t="shared" si="140"/>
        <v>52</v>
      </c>
      <c r="Y34">
        <f t="shared" si="15"/>
        <v>0.24826900401135998</v>
      </c>
      <c r="Z34">
        <f t="shared" si="16"/>
        <v>6.1637498352792683E-2</v>
      </c>
    </row>
    <row r="35" spans="1:26" x14ac:dyDescent="0.2">
      <c r="A35" s="2" t="s">
        <v>37</v>
      </c>
      <c r="B35" s="12">
        <v>-3.5849516000000001</v>
      </c>
      <c r="C35" s="12">
        <v>1.0125158999999999</v>
      </c>
      <c r="D35" s="12">
        <v>2.4221870000000001E-3</v>
      </c>
      <c r="E35" s="2">
        <f t="shared" si="0"/>
        <v>-1.1324487497267004</v>
      </c>
      <c r="F35" s="3">
        <v>-1.4101773</v>
      </c>
      <c r="G35">
        <f t="shared" si="1"/>
        <v>53</v>
      </c>
      <c r="H35">
        <f t="shared" si="2"/>
        <v>51</v>
      </c>
      <c r="I35">
        <f t="shared" si="3"/>
        <v>0.27772855027329957</v>
      </c>
      <c r="J35">
        <f t="shared" si="4"/>
        <v>7.7133147636908692E-2</v>
      </c>
      <c r="K35">
        <f t="shared" ref="K35:L35" si="141">_xlfn.RANK.AVG(E90,E$57:E$111)</f>
        <v>53</v>
      </c>
      <c r="L35">
        <f t="shared" si="141"/>
        <v>53</v>
      </c>
      <c r="M35">
        <f t="shared" si="6"/>
        <v>0.26181588508980003</v>
      </c>
      <c r="N35">
        <f t="shared" si="7"/>
        <v>6.8547557685355379E-2</v>
      </c>
      <c r="O35">
        <f t="shared" ref="O35:P35" si="142">_xlfn.RANK.AVG(E145,E$112:E$166)</f>
        <v>52</v>
      </c>
      <c r="P35">
        <f t="shared" si="142"/>
        <v>51</v>
      </c>
      <c r="Q35">
        <f t="shared" si="9"/>
        <v>0.21148856228559976</v>
      </c>
      <c r="R35">
        <f t="shared" si="10"/>
        <v>4.4727411977630006E-2</v>
      </c>
      <c r="S35">
        <f t="shared" ref="S35:T35" si="143">_xlfn.RANK.AVG(E200,E$167:E$221)</f>
        <v>45</v>
      </c>
      <c r="T35">
        <f t="shared" si="143"/>
        <v>42</v>
      </c>
      <c r="U35">
        <f t="shared" si="12"/>
        <v>4.0144290953299522E-2</v>
      </c>
      <c r="V35">
        <f t="shared" si="13"/>
        <v>1.6115640961431659E-3</v>
      </c>
      <c r="W35">
        <f t="shared" ref="W35:X35" si="144">_xlfn.RANK.AVG(E255,E$222:E$276)</f>
        <v>40</v>
      </c>
      <c r="X35">
        <f t="shared" si="144"/>
        <v>38</v>
      </c>
      <c r="Y35">
        <f t="shared" si="15"/>
        <v>6.7230239249300577E-2</v>
      </c>
      <c r="Z35">
        <f t="shared" si="16"/>
        <v>4.5199050695181962E-3</v>
      </c>
    </row>
    <row r="36" spans="1:26" x14ac:dyDescent="0.2">
      <c r="A36" s="2" t="s">
        <v>38</v>
      </c>
      <c r="B36" s="12">
        <v>-1.9217166000000001</v>
      </c>
      <c r="C36" s="12">
        <v>0.54565070000000004</v>
      </c>
      <c r="D36" s="12">
        <v>3.164657E-3</v>
      </c>
      <c r="E36" s="2">
        <f t="shared" si="0"/>
        <v>-0.1949192926901</v>
      </c>
      <c r="F36" s="3">
        <v>-0.23889189999999999</v>
      </c>
      <c r="G36">
        <f t="shared" si="1"/>
        <v>12</v>
      </c>
      <c r="H36">
        <f t="shared" si="2"/>
        <v>16</v>
      </c>
      <c r="I36">
        <f t="shared" si="3"/>
        <v>4.3972607309899991E-2</v>
      </c>
      <c r="J36">
        <f t="shared" si="4"/>
        <v>1.9335901936306701E-3</v>
      </c>
      <c r="K36">
        <f t="shared" ref="K36:L36" si="145">_xlfn.RANK.AVG(E91,E$57:E$111)</f>
        <v>17</v>
      </c>
      <c r="L36">
        <f t="shared" si="145"/>
        <v>18</v>
      </c>
      <c r="M36">
        <f t="shared" si="6"/>
        <v>1.9572942282899741E-2</v>
      </c>
      <c r="N36">
        <f t="shared" si="7"/>
        <v>3.8310006960972455E-4</v>
      </c>
      <c r="O36">
        <f t="shared" ref="O36:P36" si="146">_xlfn.RANK.AVG(E146,E$112:E$166)</f>
        <v>23</v>
      </c>
      <c r="P36">
        <f t="shared" si="146"/>
        <v>24</v>
      </c>
      <c r="Q36">
        <f t="shared" si="9"/>
        <v>8.7934881868699993E-2</v>
      </c>
      <c r="R36">
        <f t="shared" si="10"/>
        <v>7.7325434492622226E-3</v>
      </c>
      <c r="S36">
        <f t="shared" ref="S36:T36" si="147">_xlfn.RANK.AVG(E201,E$167:E$221)</f>
        <v>31</v>
      </c>
      <c r="T36">
        <f t="shared" si="147"/>
        <v>29</v>
      </c>
      <c r="U36">
        <f t="shared" si="12"/>
        <v>0.11777227286209981</v>
      </c>
      <c r="V36">
        <f t="shared" si="13"/>
        <v>1.387030825510489E-2</v>
      </c>
      <c r="W36">
        <f t="shared" ref="W36:X36" si="148">_xlfn.RANK.AVG(E256,E$222:E$276)</f>
        <v>21</v>
      </c>
      <c r="X36">
        <f t="shared" si="148"/>
        <v>17</v>
      </c>
      <c r="Y36">
        <f t="shared" si="15"/>
        <v>0.78150315229110001</v>
      </c>
      <c r="Z36">
        <f t="shared" si="16"/>
        <v>0.61074717704092629</v>
      </c>
    </row>
    <row r="37" spans="1:26" x14ac:dyDescent="0.2">
      <c r="A37" s="2" t="s">
        <v>39</v>
      </c>
      <c r="B37" s="12">
        <v>-3.3059384999999999</v>
      </c>
      <c r="C37" s="12">
        <v>0.92457277000000004</v>
      </c>
      <c r="D37" s="12">
        <v>2.8029259999999999E-3</v>
      </c>
      <c r="E37" s="2">
        <f t="shared" si="0"/>
        <v>-0.71442944407497988</v>
      </c>
      <c r="F37" s="3">
        <v>-1.0526834</v>
      </c>
      <c r="G37">
        <f t="shared" si="1"/>
        <v>38</v>
      </c>
      <c r="H37">
        <f t="shared" si="2"/>
        <v>43</v>
      </c>
      <c r="I37">
        <f t="shared" si="3"/>
        <v>0.33825395592502017</v>
      </c>
      <c r="J37">
        <f t="shared" si="4"/>
        <v>0.11441573869892549</v>
      </c>
      <c r="K37">
        <f t="shared" ref="K37:L37" si="149">_xlfn.RANK.AVG(E92,E$57:E$111)</f>
        <v>21</v>
      </c>
      <c r="L37">
        <f t="shared" si="149"/>
        <v>32</v>
      </c>
      <c r="M37">
        <f t="shared" si="6"/>
        <v>0.27692350641727004</v>
      </c>
      <c r="N37">
        <f t="shared" si="7"/>
        <v>7.6686628406435794E-2</v>
      </c>
      <c r="O37">
        <f t="shared" ref="O37:P37" si="150">_xlfn.RANK.AVG(E147,E$112:E$166)</f>
        <v>25</v>
      </c>
      <c r="P37">
        <f t="shared" si="150"/>
        <v>34</v>
      </c>
      <c r="Q37">
        <f t="shared" si="9"/>
        <v>0.25487410443155051</v>
      </c>
      <c r="R37">
        <f t="shared" si="10"/>
        <v>6.4960809109784912E-2</v>
      </c>
      <c r="S37">
        <f t="shared" ref="S37:T37" si="151">_xlfn.RANK.AVG(E202,E$167:E$221)</f>
        <v>28</v>
      </c>
      <c r="T37">
        <f t="shared" si="151"/>
        <v>36</v>
      </c>
      <c r="U37">
        <f t="shared" si="12"/>
        <v>0.26368260959955042</v>
      </c>
      <c r="V37">
        <f t="shared" si="13"/>
        <v>6.952851860522892E-2</v>
      </c>
      <c r="W37">
        <f t="shared" ref="W37:X37" si="152">_xlfn.RANK.AVG(E257,E$222:E$276)</f>
        <v>34</v>
      </c>
      <c r="X37">
        <f t="shared" si="152"/>
        <v>40</v>
      </c>
      <c r="Y37">
        <f t="shared" si="15"/>
        <v>0.23890655461569038</v>
      </c>
      <c r="Z37">
        <f t="shared" si="16"/>
        <v>5.7076341838339852E-2</v>
      </c>
    </row>
    <row r="38" spans="1:26" x14ac:dyDescent="0.2">
      <c r="A38" s="2" t="s">
        <v>40</v>
      </c>
      <c r="B38" s="12">
        <v>-1.6757635</v>
      </c>
      <c r="C38" s="12">
        <v>0.21652107000000001</v>
      </c>
      <c r="D38" s="12">
        <v>1.2019231E-2</v>
      </c>
      <c r="E38" s="2">
        <f t="shared" si="0"/>
        <v>0.92665325669717014</v>
      </c>
      <c r="F38" s="3">
        <v>-1.3586792000000001</v>
      </c>
      <c r="G38">
        <f t="shared" si="1"/>
        <v>2</v>
      </c>
      <c r="H38">
        <f t="shared" si="2"/>
        <v>48</v>
      </c>
      <c r="I38">
        <f t="shared" si="3"/>
        <v>2.2853324566971702</v>
      </c>
      <c r="J38">
        <f t="shared" si="4"/>
        <v>5.2227444376335237</v>
      </c>
      <c r="K38">
        <f t="shared" ref="K38:L38" si="153">_xlfn.RANK.AVG(E93,E$57:E$111)</f>
        <v>4</v>
      </c>
      <c r="L38">
        <f t="shared" si="153"/>
        <v>52</v>
      </c>
      <c r="M38">
        <f t="shared" si="6"/>
        <v>2.29162443848473</v>
      </c>
      <c r="N38">
        <f t="shared" si="7"/>
        <v>5.2515425670604543</v>
      </c>
      <c r="O38">
        <f t="shared" ref="O38:P38" si="154">_xlfn.RANK.AVG(E148,E$112:E$166)</f>
        <v>5</v>
      </c>
      <c r="P38">
        <f t="shared" si="154"/>
        <v>53</v>
      </c>
      <c r="Q38">
        <f t="shared" si="9"/>
        <v>2.3003598833446803</v>
      </c>
      <c r="R38">
        <f t="shared" si="10"/>
        <v>5.2916555929015514</v>
      </c>
      <c r="S38">
        <f t="shared" ref="S38:T38" si="155">_xlfn.RANK.AVG(E203,E$167:E$221)</f>
        <v>5</v>
      </c>
      <c r="T38">
        <f t="shared" si="155"/>
        <v>54</v>
      </c>
      <c r="U38">
        <f t="shared" si="12"/>
        <v>2.3348579745261402</v>
      </c>
      <c r="V38">
        <f t="shared" si="13"/>
        <v>5.4515617612083096</v>
      </c>
      <c r="W38">
        <f t="shared" ref="W38:X38" si="156">_xlfn.RANK.AVG(E258,E$222:E$276)</f>
        <v>5</v>
      </c>
      <c r="X38">
        <f t="shared" si="156"/>
        <v>53</v>
      </c>
      <c r="Y38">
        <f t="shared" si="15"/>
        <v>2.3350429852676897</v>
      </c>
      <c r="Z38">
        <f t="shared" si="16"/>
        <v>5.4524257430478444</v>
      </c>
    </row>
    <row r="39" spans="1:26" x14ac:dyDescent="0.2">
      <c r="A39" s="2" t="s">
        <v>41</v>
      </c>
      <c r="B39" s="12">
        <v>-1.8087812999999999</v>
      </c>
      <c r="C39" s="12">
        <v>0.49607121999999998</v>
      </c>
      <c r="D39" s="12">
        <v>3.0016510000000001E-3</v>
      </c>
      <c r="E39" s="2">
        <f t="shared" si="0"/>
        <v>-0.31974862641577984</v>
      </c>
      <c r="F39" s="3">
        <v>-0.48126679999999999</v>
      </c>
      <c r="G39">
        <f t="shared" si="1"/>
        <v>16</v>
      </c>
      <c r="H39">
        <f t="shared" si="2"/>
        <v>20</v>
      </c>
      <c r="I39">
        <f t="shared" si="3"/>
        <v>0.16151817358422016</v>
      </c>
      <c r="J39">
        <f t="shared" si="4"/>
        <v>2.6088120397982275E-2</v>
      </c>
      <c r="K39">
        <f t="shared" ref="K39:L39" si="157">_xlfn.RANK.AVG(E94,E$57:E$111)</f>
        <v>22</v>
      </c>
      <c r="L39">
        <f t="shared" si="157"/>
        <v>26</v>
      </c>
      <c r="M39">
        <f t="shared" si="6"/>
        <v>8.7299840996359956E-2</v>
      </c>
      <c r="N39">
        <f t="shared" si="7"/>
        <v>7.6212622379897305E-3</v>
      </c>
      <c r="O39">
        <f t="shared" ref="O39:P39" si="158">_xlfn.RANK.AVG(E149,E$112:E$166)</f>
        <v>27</v>
      </c>
      <c r="P39">
        <f t="shared" si="158"/>
        <v>28</v>
      </c>
      <c r="Q39">
        <f t="shared" si="9"/>
        <v>3.5077989567599277E-3</v>
      </c>
      <c r="R39">
        <f t="shared" si="10"/>
        <v>1.2304653521046037E-5</v>
      </c>
      <c r="S39">
        <f t="shared" ref="S39:T39" si="159">_xlfn.RANK.AVG(E204,E$167:E$221)</f>
        <v>32</v>
      </c>
      <c r="T39">
        <f t="shared" si="159"/>
        <v>31</v>
      </c>
      <c r="U39">
        <f t="shared" si="12"/>
        <v>9.6590954799659928E-2</v>
      </c>
      <c r="V39">
        <f t="shared" si="13"/>
        <v>9.3298125491099466E-3</v>
      </c>
      <c r="W39">
        <f t="shared" ref="W39:X39" si="160">_xlfn.RANK.AVG(E259,E$222:E$276)</f>
        <v>35</v>
      </c>
      <c r="X39">
        <f t="shared" si="160"/>
        <v>35</v>
      </c>
      <c r="Y39">
        <f t="shared" si="15"/>
        <v>0.19907296469793995</v>
      </c>
      <c r="Z39">
        <f t="shared" si="16"/>
        <v>3.9630045273627242E-2</v>
      </c>
    </row>
    <row r="40" spans="1:26" x14ac:dyDescent="0.2">
      <c r="A40" s="2" t="s">
        <v>42</v>
      </c>
      <c r="B40" s="12">
        <v>-1.0305023</v>
      </c>
      <c r="C40" s="12">
        <v>0.24993059000000001</v>
      </c>
      <c r="D40" s="12">
        <v>3.0471080000000002E-3</v>
      </c>
      <c r="E40" s="2">
        <f t="shared" si="0"/>
        <v>-0.26893679976627993</v>
      </c>
      <c r="F40" s="3">
        <v>-1.0081319</v>
      </c>
      <c r="G40">
        <f t="shared" si="1"/>
        <v>15</v>
      </c>
      <c r="H40">
        <f t="shared" si="2"/>
        <v>40</v>
      </c>
      <c r="I40">
        <f t="shared" si="3"/>
        <v>0.73919510023372004</v>
      </c>
      <c r="J40">
        <f t="shared" si="4"/>
        <v>0.54640939620953943</v>
      </c>
      <c r="K40">
        <f t="shared" ref="K40:L40" si="161">_xlfn.RANK.AVG(E95,E$57:E$111)</f>
        <v>16</v>
      </c>
      <c r="L40">
        <f t="shared" si="161"/>
        <v>19</v>
      </c>
      <c r="M40">
        <f t="shared" si="6"/>
        <v>6.2335515711920059E-2</v>
      </c>
      <c r="N40">
        <f t="shared" si="7"/>
        <v>3.8857165190710327E-3</v>
      </c>
      <c r="O40">
        <f t="shared" ref="O40:P40" si="162">_xlfn.RANK.AVG(E150,E$112:E$166)</f>
        <v>21</v>
      </c>
      <c r="P40">
        <f t="shared" si="162"/>
        <v>25</v>
      </c>
      <c r="Q40">
        <f t="shared" si="9"/>
        <v>2.050372483003006E-2</v>
      </c>
      <c r="R40">
        <f t="shared" si="10"/>
        <v>4.2040273190559121E-4</v>
      </c>
      <c r="S40">
        <f t="shared" ref="S40:T40" si="163">_xlfn.RANK.AVG(E205,E$167:E$221)</f>
        <v>24</v>
      </c>
      <c r="T40">
        <f t="shared" si="163"/>
        <v>22</v>
      </c>
      <c r="U40">
        <f t="shared" si="12"/>
        <v>0.3843796662795198</v>
      </c>
      <c r="V40">
        <f t="shared" si="13"/>
        <v>0.14774772784915502</v>
      </c>
      <c r="W40">
        <f t="shared" ref="W40:X40" si="164">_xlfn.RANK.AVG(E260,E$222:E$276)</f>
        <v>26</v>
      </c>
      <c r="X40">
        <f t="shared" si="164"/>
        <v>11</v>
      </c>
      <c r="Y40">
        <f t="shared" si="15"/>
        <v>1.0462894906328299</v>
      </c>
      <c r="Z40">
        <f t="shared" si="16"/>
        <v>1.0947216982087067</v>
      </c>
    </row>
    <row r="41" spans="1:26" x14ac:dyDescent="0.2">
      <c r="A41" s="2" t="s">
        <v>43</v>
      </c>
      <c r="B41" s="12">
        <v>-1.0409368000000001</v>
      </c>
      <c r="C41" s="12">
        <v>0.19575300000000001</v>
      </c>
      <c r="D41" s="12">
        <v>3.1431710000000002E-3</v>
      </c>
      <c r="E41" s="2">
        <f t="shared" si="0"/>
        <v>-0.425651647237</v>
      </c>
      <c r="F41" s="3">
        <v>-0.43479089999999998</v>
      </c>
      <c r="G41">
        <f t="shared" si="1"/>
        <v>20</v>
      </c>
      <c r="H41">
        <f t="shared" si="2"/>
        <v>18</v>
      </c>
      <c r="I41">
        <f t="shared" si="3"/>
        <v>9.1392527629999831E-3</v>
      </c>
      <c r="J41">
        <f t="shared" si="4"/>
        <v>8.3525941066002831E-5</v>
      </c>
      <c r="K41">
        <f t="shared" ref="K41:L41" si="165">_xlfn.RANK.AVG(E96,E$57:E$111)</f>
        <v>27</v>
      </c>
      <c r="L41">
        <f t="shared" si="165"/>
        <v>24</v>
      </c>
      <c r="M41">
        <f t="shared" si="6"/>
        <v>7.2446949731000132E-2</v>
      </c>
      <c r="N41">
        <f t="shared" si="7"/>
        <v>5.2485605253260598E-3</v>
      </c>
      <c r="O41">
        <f t="shared" ref="O41:P41" si="166">_xlfn.RANK.AVG(E151,E$112:E$166)</f>
        <v>39</v>
      </c>
      <c r="P41">
        <f t="shared" si="166"/>
        <v>29</v>
      </c>
      <c r="Q41">
        <f t="shared" si="9"/>
        <v>0.15017360595200005</v>
      </c>
      <c r="R41">
        <f t="shared" si="10"/>
        <v>2.2552111924626583E-2</v>
      </c>
      <c r="S41">
        <f t="shared" ref="S41:T41" si="167">_xlfn.RANK.AVG(E206,E$167:E$221)</f>
        <v>39</v>
      </c>
      <c r="T41">
        <f t="shared" si="167"/>
        <v>33</v>
      </c>
      <c r="U41">
        <f t="shared" si="12"/>
        <v>0.26232465250500003</v>
      </c>
      <c r="V41">
        <f t="shared" si="13"/>
        <v>6.8814223311869024E-2</v>
      </c>
      <c r="W41">
        <f t="shared" ref="W41:X41" si="168">_xlfn.RANK.AVG(E261,E$222:E$276)</f>
        <v>41</v>
      </c>
      <c r="X41">
        <f t="shared" si="168"/>
        <v>36</v>
      </c>
      <c r="Y41">
        <f t="shared" si="15"/>
        <v>0.40230123795400008</v>
      </c>
      <c r="Z41">
        <f t="shared" si="16"/>
        <v>0.161846286059321</v>
      </c>
    </row>
    <row r="42" spans="1:26" x14ac:dyDescent="0.2">
      <c r="A42" s="2" t="s">
        <v>44</v>
      </c>
      <c r="B42" s="12">
        <v>-3.5661662000000001</v>
      </c>
      <c r="C42" s="12">
        <v>1.1085252999999999</v>
      </c>
      <c r="D42" s="12">
        <v>2.067611E-3</v>
      </c>
      <c r="E42" s="2">
        <f t="shared" si="0"/>
        <v>-1.2741670959417002</v>
      </c>
      <c r="F42" s="3">
        <v>-1.4520069</v>
      </c>
      <c r="G42">
        <f t="shared" si="1"/>
        <v>54</v>
      </c>
      <c r="H42">
        <f t="shared" si="2"/>
        <v>54</v>
      </c>
      <c r="I42">
        <f t="shared" si="3"/>
        <v>0.1778398040582998</v>
      </c>
      <c r="J42">
        <f t="shared" si="4"/>
        <v>3.1626995907494466E-2</v>
      </c>
      <c r="K42">
        <f t="shared" ref="K42:L42" si="169">_xlfn.RANK.AVG(E97,E$57:E$111)</f>
        <v>54</v>
      </c>
      <c r="L42">
        <f t="shared" si="169"/>
        <v>54</v>
      </c>
      <c r="M42">
        <f t="shared" si="6"/>
        <v>0.17366104244469938</v>
      </c>
      <c r="N42">
        <f t="shared" si="7"/>
        <v>3.015815766297968E-2</v>
      </c>
      <c r="O42">
        <f t="shared" ref="O42:P42" si="170">_xlfn.RANK.AVG(E152,E$112:E$166)</f>
        <v>55</v>
      </c>
      <c r="P42">
        <f t="shared" si="170"/>
        <v>55</v>
      </c>
      <c r="Q42">
        <f t="shared" si="9"/>
        <v>0.1568178139384</v>
      </c>
      <c r="R42">
        <f t="shared" si="10"/>
        <v>2.4591826768418642E-2</v>
      </c>
      <c r="S42">
        <f t="shared" ref="S42:T42" si="171">_xlfn.RANK.AVG(E207,E$167:E$221)</f>
        <v>54</v>
      </c>
      <c r="T42">
        <f t="shared" si="171"/>
        <v>53</v>
      </c>
      <c r="U42">
        <f t="shared" si="12"/>
        <v>0.10559706764949994</v>
      </c>
      <c r="V42">
        <f t="shared" si="13"/>
        <v>1.1150740696173068E-2</v>
      </c>
      <c r="W42">
        <f t="shared" ref="W42:X42" si="172">_xlfn.RANK.AVG(E262,E$222:E$276)</f>
        <v>55</v>
      </c>
      <c r="X42">
        <f t="shared" si="172"/>
        <v>54</v>
      </c>
      <c r="Y42">
        <f t="shared" si="15"/>
        <v>8.5575079540099686E-2</v>
      </c>
      <c r="Z42">
        <f t="shared" si="16"/>
        <v>7.3230942382943882E-3</v>
      </c>
    </row>
    <row r="43" spans="1:26" x14ac:dyDescent="0.2">
      <c r="A43" s="2" t="s">
        <v>45</v>
      </c>
      <c r="B43" s="12">
        <v>-3.2478983000000001</v>
      </c>
      <c r="C43" s="12">
        <v>1.1937241999999999</v>
      </c>
      <c r="D43" s="12">
        <v>2.1148360000000001E-3</v>
      </c>
      <c r="E43" s="2">
        <f t="shared" si="0"/>
        <v>-0.72336738776880027</v>
      </c>
      <c r="F43" s="3">
        <v>-1.0188773</v>
      </c>
      <c r="G43">
        <f t="shared" si="1"/>
        <v>39</v>
      </c>
      <c r="H43">
        <f t="shared" si="2"/>
        <v>41</v>
      </c>
      <c r="I43">
        <f t="shared" si="3"/>
        <v>0.29550991223119971</v>
      </c>
      <c r="J43">
        <f t="shared" si="4"/>
        <v>8.7326108226891352E-2</v>
      </c>
      <c r="K43">
        <f t="shared" ref="K43:L43" si="173">_xlfn.RANK.AVG(E98,E$57:E$111)</f>
        <v>23</v>
      </c>
      <c r="L43">
        <f t="shared" si="173"/>
        <v>20</v>
      </c>
      <c r="M43">
        <f t="shared" si="6"/>
        <v>6.501170852280036E-2</v>
      </c>
      <c r="N43">
        <f t="shared" si="7"/>
        <v>4.2265222450535529E-3</v>
      </c>
      <c r="O43">
        <f t="shared" ref="O43:P43" si="174">_xlfn.RANK.AVG(E153,E$112:E$166)</f>
        <v>10</v>
      </c>
      <c r="P43">
        <f t="shared" si="174"/>
        <v>6</v>
      </c>
      <c r="Q43">
        <f t="shared" si="9"/>
        <v>0.8525982813458004</v>
      </c>
      <c r="R43">
        <f t="shared" si="10"/>
        <v>0.72692382935381261</v>
      </c>
      <c r="S43">
        <f t="shared" ref="S43:T43" si="175">_xlfn.RANK.AVG(E208,E$167:E$221)</f>
        <v>13</v>
      </c>
      <c r="T43">
        <f t="shared" si="175"/>
        <v>8</v>
      </c>
      <c r="U43">
        <f t="shared" si="12"/>
        <v>0.90129630351380041</v>
      </c>
      <c r="V43">
        <f t="shared" si="13"/>
        <v>0.81233502672764069</v>
      </c>
      <c r="W43">
        <f t="shared" ref="W43:X43" si="176">_xlfn.RANK.AVG(E263,E$222:E$276)</f>
        <v>14</v>
      </c>
      <c r="X43">
        <f t="shared" si="176"/>
        <v>8</v>
      </c>
      <c r="Y43">
        <f t="shared" si="15"/>
        <v>1.313846746136401</v>
      </c>
      <c r="Z43">
        <f t="shared" si="16"/>
        <v>1.7261932723332085</v>
      </c>
    </row>
    <row r="44" spans="1:26" x14ac:dyDescent="0.2">
      <c r="A44" s="2" t="s">
        <v>46</v>
      </c>
      <c r="B44" s="12">
        <v>-3.1954570000000002</v>
      </c>
      <c r="C44" s="12">
        <v>1.1196915000000001</v>
      </c>
      <c r="D44" s="12">
        <v>2.4216009999999998E-3</v>
      </c>
      <c r="E44" s="2">
        <f t="shared" si="0"/>
        <v>-0.4840109439085003</v>
      </c>
      <c r="F44" s="3">
        <v>-0.44223279999999998</v>
      </c>
      <c r="G44">
        <f t="shared" si="1"/>
        <v>24</v>
      </c>
      <c r="H44">
        <f t="shared" si="2"/>
        <v>19</v>
      </c>
      <c r="I44">
        <f t="shared" si="3"/>
        <v>4.177814390850032E-2</v>
      </c>
      <c r="J44">
        <f t="shared" si="4"/>
        <v>1.7454133084393625E-3</v>
      </c>
      <c r="K44">
        <f t="shared" ref="K44:L44" si="177">_xlfn.RANK.AVG(E99,E$57:E$111)</f>
        <v>14</v>
      </c>
      <c r="L44">
        <f t="shared" si="177"/>
        <v>10</v>
      </c>
      <c r="M44">
        <f t="shared" si="6"/>
        <v>0.50165964196750013</v>
      </c>
      <c r="N44">
        <f t="shared" si="7"/>
        <v>0.25166239637896043</v>
      </c>
      <c r="O44">
        <f t="shared" ref="O44:P44" si="178">_xlfn.RANK.AVG(E154,E$112:E$166)</f>
        <v>18</v>
      </c>
      <c r="P44">
        <f t="shared" si="178"/>
        <v>12</v>
      </c>
      <c r="Q44">
        <f t="shared" si="9"/>
        <v>0.55150439226250014</v>
      </c>
      <c r="R44">
        <f t="shared" si="10"/>
        <v>0.30415709468482965</v>
      </c>
      <c r="S44">
        <f t="shared" ref="S44:T44" si="179">_xlfn.RANK.AVG(E209,E$167:E$221)</f>
        <v>21</v>
      </c>
      <c r="T44">
        <f t="shared" si="179"/>
        <v>17</v>
      </c>
      <c r="U44">
        <f t="shared" si="12"/>
        <v>0.61865070360449992</v>
      </c>
      <c r="V44">
        <f t="shared" si="13"/>
        <v>0.3827286930703428</v>
      </c>
      <c r="W44">
        <f t="shared" ref="W44:X44" si="180">_xlfn.RANK.AVG(E264,E$222:E$276)</f>
        <v>29</v>
      </c>
      <c r="X44">
        <f t="shared" si="180"/>
        <v>22</v>
      </c>
      <c r="Y44">
        <f t="shared" si="15"/>
        <v>0.65532822748350028</v>
      </c>
      <c r="Z44">
        <f t="shared" si="16"/>
        <v>0.4294550857366663</v>
      </c>
    </row>
    <row r="45" spans="1:26" x14ac:dyDescent="0.2">
      <c r="A45" s="2" t="s">
        <v>47</v>
      </c>
      <c r="B45" s="12">
        <v>-2.1588666000000001</v>
      </c>
      <c r="C45" s="12">
        <v>0.67755293999999999</v>
      </c>
      <c r="D45" s="12">
        <v>2.6444530000000002E-3</v>
      </c>
      <c r="E45" s="2">
        <f t="shared" si="0"/>
        <v>-0.36710969515818004</v>
      </c>
      <c r="F45" s="3">
        <v>0.18232155999999999</v>
      </c>
      <c r="G45">
        <f t="shared" si="1"/>
        <v>18</v>
      </c>
      <c r="H45">
        <f t="shared" si="2"/>
        <v>8</v>
      </c>
      <c r="I45">
        <f t="shared" si="3"/>
        <v>0.54943125515818003</v>
      </c>
      <c r="J45">
        <f t="shared" si="4"/>
        <v>0.30187470414469314</v>
      </c>
      <c r="K45">
        <f t="shared" ref="K45:L45" si="181">_xlfn.RANK.AVG(E100,E$57:E$111)</f>
        <v>25</v>
      </c>
      <c r="L45">
        <f t="shared" si="181"/>
        <v>11</v>
      </c>
      <c r="M45">
        <f t="shared" si="6"/>
        <v>0.6754152899250403</v>
      </c>
      <c r="N45">
        <f t="shared" si="7"/>
        <v>0.45618581386452622</v>
      </c>
      <c r="O45">
        <f t="shared" ref="O45:P45" si="182">_xlfn.RANK.AVG(E155,E$112:E$166)</f>
        <v>31</v>
      </c>
      <c r="P45">
        <f t="shared" si="182"/>
        <v>13</v>
      </c>
      <c r="Q45">
        <f t="shared" si="9"/>
        <v>0.82495344984956021</v>
      </c>
      <c r="R45">
        <f t="shared" si="10"/>
        <v>0.68054819441869085</v>
      </c>
      <c r="S45">
        <f t="shared" ref="S45:T45" si="183">_xlfn.RANK.AVG(E210,E$167:E$221)</f>
        <v>34</v>
      </c>
      <c r="T45">
        <f t="shared" si="183"/>
        <v>14</v>
      </c>
      <c r="U45">
        <f t="shared" si="12"/>
        <v>0.99295624161450025</v>
      </c>
      <c r="V45">
        <f t="shared" si="13"/>
        <v>0.98596209776119381</v>
      </c>
      <c r="W45">
        <f t="shared" ref="W45:X45" si="184">_xlfn.RANK.AVG(E265,E$222:E$276)</f>
        <v>37</v>
      </c>
      <c r="X45">
        <f t="shared" si="184"/>
        <v>16</v>
      </c>
      <c r="Y45">
        <f t="shared" si="15"/>
        <v>1.1837090597850202</v>
      </c>
      <c r="Z45">
        <f t="shared" si="16"/>
        <v>1.4011671382171365</v>
      </c>
    </row>
    <row r="46" spans="1:26" x14ac:dyDescent="0.2">
      <c r="A46" s="2" t="s">
        <v>48</v>
      </c>
      <c r="B46" s="12">
        <v>-3.6757998000000001</v>
      </c>
      <c r="C46" s="12">
        <v>1.3364018</v>
      </c>
      <c r="D46" s="12">
        <v>2.0195899999999999E-3</v>
      </c>
      <c r="E46" s="2">
        <f t="shared" si="0"/>
        <v>-0.97681608873800041</v>
      </c>
      <c r="F46" s="3">
        <v>-1.3943265</v>
      </c>
      <c r="G46">
        <f t="shared" si="1"/>
        <v>50</v>
      </c>
      <c r="H46">
        <f t="shared" si="2"/>
        <v>50</v>
      </c>
      <c r="I46">
        <f t="shared" si="3"/>
        <v>0.41751041126199961</v>
      </c>
      <c r="J46">
        <f t="shared" si="4"/>
        <v>0.17431494351216406</v>
      </c>
      <c r="K46">
        <f t="shared" ref="K46:L46" si="185">_xlfn.RANK.AVG(E101,E$57:E$111)</f>
        <v>46</v>
      </c>
      <c r="L46">
        <f t="shared" si="185"/>
        <v>47</v>
      </c>
      <c r="M46">
        <f t="shared" si="6"/>
        <v>0.3779124016266</v>
      </c>
      <c r="N46">
        <f t="shared" si="7"/>
        <v>0.14281778330318462</v>
      </c>
      <c r="O46">
        <f t="shared" ref="O46:P46" si="186">_xlfn.RANK.AVG(E156,E$112:E$166)</f>
        <v>45</v>
      </c>
      <c r="P46">
        <f t="shared" si="186"/>
        <v>47</v>
      </c>
      <c r="Q46">
        <f t="shared" si="9"/>
        <v>0.36422926282939994</v>
      </c>
      <c r="R46">
        <f t="shared" si="10"/>
        <v>0.1326629559012481</v>
      </c>
      <c r="S46">
        <f t="shared" ref="S46:T46" si="187">_xlfn.RANK.AVG(E211,E$167:E$221)</f>
        <v>47</v>
      </c>
      <c r="T46">
        <f t="shared" si="187"/>
        <v>50</v>
      </c>
      <c r="U46">
        <f t="shared" si="12"/>
        <v>0.34727536158160022</v>
      </c>
      <c r="V46">
        <f t="shared" si="13"/>
        <v>0.12060017676163118</v>
      </c>
      <c r="W46">
        <f t="shared" ref="W46:X46" si="188">_xlfn.RANK.AVG(E266,E$222:E$276)</f>
        <v>38</v>
      </c>
      <c r="X46">
        <f t="shared" si="188"/>
        <v>46</v>
      </c>
      <c r="Y46">
        <f t="shared" si="15"/>
        <v>0.28155462320900004</v>
      </c>
      <c r="Z46">
        <f t="shared" si="16"/>
        <v>7.9273005850361983E-2</v>
      </c>
    </row>
    <row r="47" spans="1:26" x14ac:dyDescent="0.2">
      <c r="A47" s="2" t="s">
        <v>49</v>
      </c>
      <c r="B47" s="12">
        <v>-2.4321785</v>
      </c>
      <c r="C47" s="12">
        <v>0.90704799999999997</v>
      </c>
      <c r="D47" s="12">
        <v>2.687811E-3</v>
      </c>
      <c r="E47" s="2">
        <f t="shared" si="0"/>
        <v>5.7950919279998736E-3</v>
      </c>
      <c r="F47" s="3">
        <v>0.12927234000000001</v>
      </c>
      <c r="G47">
        <f t="shared" si="1"/>
        <v>9</v>
      </c>
      <c r="H47">
        <f t="shared" si="2"/>
        <v>10</v>
      </c>
      <c r="I47">
        <f t="shared" si="3"/>
        <v>0.12347724807200014</v>
      </c>
      <c r="J47">
        <f t="shared" si="4"/>
        <v>1.5246630791434262E-2</v>
      </c>
      <c r="K47">
        <f t="shared" ref="K47:L47" si="189">_xlfn.RANK.AVG(E102,E$57:E$111)</f>
        <v>8</v>
      </c>
      <c r="L47">
        <f t="shared" si="189"/>
        <v>7</v>
      </c>
      <c r="M47">
        <f t="shared" si="6"/>
        <v>0.3986761237519999</v>
      </c>
      <c r="N47">
        <f t="shared" si="7"/>
        <v>0.15894265164991994</v>
      </c>
      <c r="O47">
        <f t="shared" ref="O47:P47" si="190">_xlfn.RANK.AVG(E157,E$112:E$166)</f>
        <v>8</v>
      </c>
      <c r="P47">
        <f t="shared" si="190"/>
        <v>7</v>
      </c>
      <c r="Q47">
        <f t="shared" si="9"/>
        <v>0.61676437735200018</v>
      </c>
      <c r="R47">
        <f t="shared" si="10"/>
        <v>0.38039829717040047</v>
      </c>
      <c r="S47">
        <f t="shared" ref="S47:T47" si="191">_xlfn.RANK.AVG(E212,E$167:E$221)</f>
        <v>8</v>
      </c>
      <c r="T47">
        <f t="shared" si="191"/>
        <v>7</v>
      </c>
      <c r="U47">
        <f t="shared" si="12"/>
        <v>0.84366724029600038</v>
      </c>
      <c r="V47">
        <f t="shared" si="13"/>
        <v>0.71177441234866923</v>
      </c>
      <c r="W47">
        <f t="shared" ref="W47:X47" si="192">_xlfn.RANK.AVG(E267,E$222:E$276)</f>
        <v>9</v>
      </c>
      <c r="X47">
        <f t="shared" si="192"/>
        <v>6</v>
      </c>
      <c r="Y47">
        <f t="shared" si="15"/>
        <v>1.1910495583840004</v>
      </c>
      <c r="Z47">
        <f t="shared" si="16"/>
        <v>1.4185990505267223</v>
      </c>
    </row>
    <row r="48" spans="1:26" x14ac:dyDescent="0.2">
      <c r="A48" s="2" t="s">
        <v>50</v>
      </c>
      <c r="B48" s="12">
        <v>-4.9341559999999998</v>
      </c>
      <c r="C48" s="12">
        <v>1.3669013999999999</v>
      </c>
      <c r="D48" s="12">
        <v>2.4804660000000002E-3</v>
      </c>
      <c r="E48" s="2">
        <f t="shared" si="0"/>
        <v>-1.5436035519475997</v>
      </c>
      <c r="F48" s="3">
        <v>-1.3767400999999999</v>
      </c>
      <c r="G48">
        <f t="shared" si="1"/>
        <v>55</v>
      </c>
      <c r="H48">
        <f t="shared" si="2"/>
        <v>49</v>
      </c>
      <c r="I48">
        <f t="shared" si="3"/>
        <v>0.16686345194759977</v>
      </c>
      <c r="J48">
        <f t="shared" si="4"/>
        <v>2.7843411595868939E-2</v>
      </c>
      <c r="K48">
        <f t="shared" ref="K48:L48" si="193">_xlfn.RANK.AVG(E103,E$57:E$111)</f>
        <v>55</v>
      </c>
      <c r="L48">
        <f t="shared" si="193"/>
        <v>50</v>
      </c>
      <c r="M48">
        <f t="shared" si="6"/>
        <v>0.16564259247840019</v>
      </c>
      <c r="N48">
        <f t="shared" si="7"/>
        <v>2.7437468442965358E-2</v>
      </c>
      <c r="O48">
        <f t="shared" ref="O48:P48" si="194">_xlfn.RANK.AVG(E158,E$112:E$166)</f>
        <v>54</v>
      </c>
      <c r="P48">
        <f t="shared" si="194"/>
        <v>49</v>
      </c>
      <c r="Q48">
        <f t="shared" si="9"/>
        <v>0.16146265214380029</v>
      </c>
      <c r="R48">
        <f t="shared" si="10"/>
        <v>2.6070188037309858E-2</v>
      </c>
      <c r="S48">
        <f t="shared" ref="S48:T48" si="195">_xlfn.RANK.AVG(E213,E$167:E$221)</f>
        <v>55</v>
      </c>
      <c r="T48">
        <f t="shared" si="195"/>
        <v>51</v>
      </c>
      <c r="U48">
        <f t="shared" si="12"/>
        <v>0.16191021547880025</v>
      </c>
      <c r="V48">
        <f t="shared" si="13"/>
        <v>2.6214917876391526E-2</v>
      </c>
      <c r="W48">
        <f t="shared" ref="W48:X48" si="196">_xlfn.RANK.AVG(E268,E$222:E$276)</f>
        <v>53</v>
      </c>
      <c r="X48">
        <f t="shared" si="196"/>
        <v>45</v>
      </c>
      <c r="Y48">
        <f t="shared" si="15"/>
        <v>0.13682787909880023</v>
      </c>
      <c r="Z48">
        <f t="shared" si="16"/>
        <v>1.8721868498675895E-2</v>
      </c>
    </row>
    <row r="49" spans="1:26" x14ac:dyDescent="0.2">
      <c r="A49" s="2" t="s">
        <v>51</v>
      </c>
      <c r="B49" s="12">
        <v>-6.8077765000000001</v>
      </c>
      <c r="C49" s="12">
        <v>2.7837307</v>
      </c>
      <c r="D49" s="12">
        <v>2.7921259999999998E-3</v>
      </c>
      <c r="E49" s="2">
        <f t="shared" si="0"/>
        <v>0.96475036446819917</v>
      </c>
      <c r="F49" s="3">
        <v>1.9768549500000001</v>
      </c>
      <c r="G49">
        <f t="shared" si="1"/>
        <v>1</v>
      </c>
      <c r="H49">
        <f t="shared" si="2"/>
        <v>1</v>
      </c>
      <c r="I49">
        <f t="shared" si="3"/>
        <v>1.0121045855318009</v>
      </c>
      <c r="J49">
        <f t="shared" si="4"/>
        <v>1.0243556920544985</v>
      </c>
      <c r="K49">
        <f t="shared" ref="K49:L49" si="197">_xlfn.RANK.AVG(E104,E$57:E$111)</f>
        <v>3</v>
      </c>
      <c r="L49">
        <f t="shared" si="197"/>
        <v>1</v>
      </c>
      <c r="M49">
        <f t="shared" si="6"/>
        <v>1.0158319234994004</v>
      </c>
      <c r="N49">
        <f t="shared" si="7"/>
        <v>1.0319144968004916</v>
      </c>
      <c r="O49">
        <f t="shared" ref="O49:P49" si="198">_xlfn.RANK.AVG(E159,E$112:E$166)</f>
        <v>4</v>
      </c>
      <c r="P49">
        <f t="shared" si="198"/>
        <v>4</v>
      </c>
      <c r="Q49">
        <f t="shared" si="9"/>
        <v>1.021369927122501</v>
      </c>
      <c r="R49">
        <f t="shared" si="10"/>
        <v>1.0431965280302229</v>
      </c>
      <c r="S49">
        <f t="shared" ref="S49:T49" si="199">_xlfn.RANK.AVG(E214,E$167:E$221)</f>
        <v>4</v>
      </c>
      <c r="T49">
        <f t="shared" si="199"/>
        <v>4</v>
      </c>
      <c r="U49">
        <f t="shared" si="12"/>
        <v>1.0613226906142996</v>
      </c>
      <c r="V49">
        <f t="shared" si="13"/>
        <v>1.1264058536127763</v>
      </c>
      <c r="W49">
        <f t="shared" ref="W49:X49" si="200">_xlfn.RANK.AVG(E269,E$222:E$276)</f>
        <v>4</v>
      </c>
      <c r="X49">
        <f t="shared" si="200"/>
        <v>4</v>
      </c>
      <c r="Y49">
        <f t="shared" si="15"/>
        <v>1.1481678419502988</v>
      </c>
      <c r="Z49">
        <f t="shared" si="16"/>
        <v>1.3182893932888062</v>
      </c>
    </row>
    <row r="50" spans="1:26" x14ac:dyDescent="0.2">
      <c r="A50" s="2" t="s">
        <v>52</v>
      </c>
      <c r="B50" s="12">
        <v>-4.4818416000000001</v>
      </c>
      <c r="C50" s="12">
        <v>1.5096191999999999</v>
      </c>
      <c r="D50" s="12">
        <v>3.1933579999999999E-3</v>
      </c>
      <c r="E50" s="2">
        <f t="shared" si="0"/>
        <v>0.33891294927359983</v>
      </c>
      <c r="F50" s="3">
        <v>0.60753482000000003</v>
      </c>
      <c r="G50">
        <f t="shared" si="1"/>
        <v>6</v>
      </c>
      <c r="H50">
        <f t="shared" si="2"/>
        <v>5</v>
      </c>
      <c r="I50">
        <f t="shared" si="3"/>
        <v>0.2686218707264002</v>
      </c>
      <c r="J50">
        <f t="shared" si="4"/>
        <v>7.2157709432550857E-2</v>
      </c>
      <c r="K50">
        <f t="shared" ref="K50:L50" si="201">_xlfn.RANK.AVG(E105,E$57:E$111)</f>
        <v>7</v>
      </c>
      <c r="L50">
        <f t="shared" si="201"/>
        <v>6</v>
      </c>
      <c r="M50">
        <f t="shared" si="6"/>
        <v>0.2909019218784008</v>
      </c>
      <c r="N50">
        <f t="shared" si="7"/>
        <v>8.4623928152547198E-2</v>
      </c>
      <c r="O50">
        <f t="shared" ref="O50:P50" si="202">_xlfn.RANK.AVG(E160,E$112:E$166)</f>
        <v>7</v>
      </c>
      <c r="P50">
        <f t="shared" si="202"/>
        <v>9</v>
      </c>
      <c r="Q50">
        <f t="shared" si="9"/>
        <v>0.31130517381760059</v>
      </c>
      <c r="R50">
        <f t="shared" si="10"/>
        <v>9.691091124560651E-2</v>
      </c>
      <c r="S50">
        <f t="shared" ref="S50:T50" si="203">_xlfn.RANK.AVG(E215,E$167:E$221)</f>
        <v>9</v>
      </c>
      <c r="T50">
        <f t="shared" si="203"/>
        <v>11</v>
      </c>
      <c r="U50">
        <f t="shared" si="12"/>
        <v>0.33923572929280033</v>
      </c>
      <c r="V50">
        <f t="shared" si="13"/>
        <v>0.11508088002881811</v>
      </c>
      <c r="W50">
        <f t="shared" ref="W50:X50" si="204">_xlfn.RANK.AVG(E270,E$222:E$276)</f>
        <v>11</v>
      </c>
      <c r="X50">
        <f t="shared" si="204"/>
        <v>15</v>
      </c>
      <c r="Y50">
        <f t="shared" si="15"/>
        <v>0.37349478371840017</v>
      </c>
      <c r="Z50">
        <f t="shared" si="16"/>
        <v>0.13949835346485451</v>
      </c>
    </row>
    <row r="51" spans="1:26" x14ac:dyDescent="0.2">
      <c r="A51" s="2" t="s">
        <v>53</v>
      </c>
      <c r="B51" s="12">
        <v>-2.6774475999999998</v>
      </c>
      <c r="C51" s="12">
        <v>0.64226629999999996</v>
      </c>
      <c r="D51" s="12">
        <v>2.4204280000000001E-3</v>
      </c>
      <c r="E51" s="2">
        <f t="shared" si="0"/>
        <v>-1.1228882640235998</v>
      </c>
      <c r="F51" s="3">
        <v>-1.4271164000000001</v>
      </c>
      <c r="G51">
        <f t="shared" si="1"/>
        <v>52</v>
      </c>
      <c r="H51">
        <f t="shared" si="2"/>
        <v>53</v>
      </c>
      <c r="I51">
        <f t="shared" si="3"/>
        <v>0.3042281359764003</v>
      </c>
      <c r="J51">
        <f t="shared" si="4"/>
        <v>9.2554758719675112E-2</v>
      </c>
      <c r="K51">
        <f t="shared" ref="K51:L51" si="205">_xlfn.RANK.AVG(E106,E$57:E$111)</f>
        <v>52</v>
      </c>
      <c r="L51">
        <f t="shared" si="205"/>
        <v>48</v>
      </c>
      <c r="M51">
        <f t="shared" si="6"/>
        <v>0.16891510790810016</v>
      </c>
      <c r="N51">
        <f t="shared" si="7"/>
        <v>2.8532313679605122E-2</v>
      </c>
      <c r="O51">
        <f t="shared" ref="O51:P51" si="206">_xlfn.RANK.AVG(E161,E$112:E$166)</f>
        <v>53</v>
      </c>
      <c r="P51">
        <f t="shared" si="206"/>
        <v>48</v>
      </c>
      <c r="Q51">
        <f t="shared" si="9"/>
        <v>0.11187985693759983</v>
      </c>
      <c r="R51">
        <f t="shared" si="10"/>
        <v>1.2517102388377804E-2</v>
      </c>
      <c r="S51">
        <f t="shared" ref="S51:T51" si="207">_xlfn.RANK.AVG(E216,E$167:E$221)</f>
        <v>53</v>
      </c>
      <c r="T51">
        <f t="shared" si="207"/>
        <v>52</v>
      </c>
      <c r="U51">
        <f t="shared" si="12"/>
        <v>8.9786606525400048E-2</v>
      </c>
      <c r="V51">
        <f t="shared" si="13"/>
        <v>8.0616347113470106E-3</v>
      </c>
      <c r="W51">
        <f t="shared" ref="W51:X51" si="208">_xlfn.RANK.AVG(E271,E$222:E$276)</f>
        <v>50</v>
      </c>
      <c r="X51">
        <f t="shared" si="208"/>
        <v>41</v>
      </c>
      <c r="Y51">
        <f t="shared" si="15"/>
        <v>0.17864922531510002</v>
      </c>
      <c r="Z51">
        <f t="shared" si="16"/>
        <v>3.1915545705685375E-2</v>
      </c>
    </row>
    <row r="52" spans="1:26" x14ac:dyDescent="0.2">
      <c r="A52" s="2" t="s">
        <v>54</v>
      </c>
      <c r="B52" s="12">
        <v>-1.8016346000000001</v>
      </c>
      <c r="C52" s="12">
        <v>0.23690610000000001</v>
      </c>
      <c r="D52" s="12">
        <v>5.4221110000000003E-3</v>
      </c>
      <c r="E52" s="2">
        <f t="shared" si="0"/>
        <v>-0.51710342922289998</v>
      </c>
      <c r="F52" s="3">
        <v>-0.88438030000000001</v>
      </c>
      <c r="G52">
        <f t="shared" si="1"/>
        <v>27</v>
      </c>
      <c r="H52">
        <f t="shared" si="2"/>
        <v>33</v>
      </c>
      <c r="I52">
        <f t="shared" si="3"/>
        <v>0.36727687077710003</v>
      </c>
      <c r="J52">
        <f t="shared" si="4"/>
        <v>0.13489229980781864</v>
      </c>
      <c r="K52">
        <f t="shared" ref="K52:L52" si="209">_xlfn.RANK.AVG(E107,E$57:E$111)</f>
        <v>24</v>
      </c>
      <c r="L52">
        <f t="shared" si="209"/>
        <v>22</v>
      </c>
      <c r="M52">
        <f t="shared" si="6"/>
        <v>1.3031068134699952E-2</v>
      </c>
      <c r="N52">
        <f t="shared" si="7"/>
        <v>1.6980873673119249E-4</v>
      </c>
      <c r="O52">
        <f t="shared" ref="O52:P52" si="210">_xlfn.RANK.AVG(E162,E$112:E$166)</f>
        <v>29</v>
      </c>
      <c r="P52">
        <f t="shared" si="210"/>
        <v>27</v>
      </c>
      <c r="Q52">
        <f t="shared" si="9"/>
        <v>5.4624434500100155E-2</v>
      </c>
      <c r="R52">
        <f t="shared" si="10"/>
        <v>2.9838288444557319E-3</v>
      </c>
      <c r="S52">
        <f t="shared" ref="S52:T52" si="211">_xlfn.RANK.AVG(E217,E$167:E$221)</f>
        <v>29</v>
      </c>
      <c r="T52">
        <f t="shared" si="211"/>
        <v>24</v>
      </c>
      <c r="U52">
        <f t="shared" si="12"/>
        <v>0.35381330240679998</v>
      </c>
      <c r="V52">
        <f t="shared" si="13"/>
        <v>0.1251838529600057</v>
      </c>
      <c r="W52">
        <f t="shared" ref="W52:X52" si="212">_xlfn.RANK.AVG(E272,E$222:E$276)</f>
        <v>32</v>
      </c>
      <c r="X52">
        <f t="shared" si="212"/>
        <v>24</v>
      </c>
      <c r="Y52">
        <f t="shared" si="15"/>
        <v>0.66469599991400008</v>
      </c>
      <c r="Z52">
        <f t="shared" si="16"/>
        <v>0.44182077230167238</v>
      </c>
    </row>
    <row r="53" spans="1:26" x14ac:dyDescent="0.2">
      <c r="A53" s="2" t="s">
        <v>55</v>
      </c>
      <c r="B53" s="12">
        <v>-5.0104620000000004</v>
      </c>
      <c r="C53" s="12">
        <v>1.5882593</v>
      </c>
      <c r="D53" s="12">
        <v>3.0130460000000001E-3</v>
      </c>
      <c r="E53" s="2">
        <f t="shared" si="0"/>
        <v>-0.22496366917220012</v>
      </c>
      <c r="F53" s="3">
        <v>0.39521273000000001</v>
      </c>
      <c r="G53">
        <f t="shared" si="1"/>
        <v>13</v>
      </c>
      <c r="H53">
        <f t="shared" si="2"/>
        <v>6</v>
      </c>
      <c r="I53">
        <f t="shared" si="3"/>
        <v>0.62017639917220013</v>
      </c>
      <c r="J53">
        <f t="shared" si="4"/>
        <v>0.38461876609019613</v>
      </c>
      <c r="K53">
        <f t="shared" ref="K53:L53" si="213">_xlfn.RANK.AVG(E108,E$57:E$111)</f>
        <v>5</v>
      </c>
      <c r="L53">
        <f t="shared" si="213"/>
        <v>3</v>
      </c>
      <c r="M53">
        <f t="shared" si="6"/>
        <v>1.2095001649679011</v>
      </c>
      <c r="N53">
        <f t="shared" si="7"/>
        <v>1.4628906490573801</v>
      </c>
      <c r="O53">
        <f t="shared" ref="O53:P53" si="214">_xlfn.RANK.AVG(E163,E$112:E$166)</f>
        <v>3</v>
      </c>
      <c r="P53">
        <f t="shared" si="214"/>
        <v>1</v>
      </c>
      <c r="Q53">
        <f t="shared" si="9"/>
        <v>1.9749545960016008</v>
      </c>
      <c r="R53">
        <f t="shared" si="10"/>
        <v>3.9004456562678462</v>
      </c>
      <c r="S53">
        <f t="shared" ref="S53:T53" si="215">_xlfn.RANK.AVG(E218,E$167:E$221)</f>
        <v>3</v>
      </c>
      <c r="T53">
        <f t="shared" si="215"/>
        <v>1</v>
      </c>
      <c r="U53">
        <f t="shared" si="12"/>
        <v>2.2587274585187993</v>
      </c>
      <c r="V53">
        <f t="shared" si="13"/>
        <v>5.1018497318667944</v>
      </c>
      <c r="W53">
        <f t="shared" ref="W53:X53" si="216">_xlfn.RANK.AVG(E273,E$222:E$276)</f>
        <v>3</v>
      </c>
      <c r="X53">
        <f t="shared" si="216"/>
        <v>1</v>
      </c>
      <c r="Y53">
        <f t="shared" si="15"/>
        <v>2.5081304132436992</v>
      </c>
      <c r="Z53">
        <f t="shared" si="16"/>
        <v>6.2907181698380095</v>
      </c>
    </row>
    <row r="54" spans="1:26" x14ac:dyDescent="0.2">
      <c r="A54" s="2" t="s">
        <v>56</v>
      </c>
      <c r="B54" s="12">
        <v>-3.3409692999999998</v>
      </c>
      <c r="C54" s="12">
        <v>1.0449765</v>
      </c>
      <c r="D54" s="12">
        <v>2.5565639999999999E-3</v>
      </c>
      <c r="E54" s="2">
        <f t="shared" si="0"/>
        <v>-0.66941999925399998</v>
      </c>
      <c r="F54" s="3">
        <v>-0.222219</v>
      </c>
      <c r="G54">
        <f t="shared" si="1"/>
        <v>35</v>
      </c>
      <c r="H54">
        <f t="shared" si="2"/>
        <v>15</v>
      </c>
      <c r="I54">
        <f t="shared" si="3"/>
        <v>0.44720099925399998</v>
      </c>
      <c r="J54">
        <f t="shared" si="4"/>
        <v>0.1999887337337761</v>
      </c>
      <c r="K54">
        <f t="shared" ref="K54:L54" si="217">_xlfn.RANK.AVG(E109,E$57:E$111)</f>
        <v>38</v>
      </c>
      <c r="L54">
        <f t="shared" si="217"/>
        <v>17</v>
      </c>
      <c r="M54">
        <f t="shared" si="6"/>
        <v>0.48110214489599989</v>
      </c>
      <c r="N54">
        <f t="shared" si="7"/>
        <v>0.23145927382353168</v>
      </c>
      <c r="O54">
        <f t="shared" ref="O54:P54" si="218">_xlfn.RANK.AVG(E164,E$112:E$166)</f>
        <v>35</v>
      </c>
      <c r="P54">
        <f t="shared" si="218"/>
        <v>19</v>
      </c>
      <c r="Q54">
        <f t="shared" si="9"/>
        <v>0.55962194189349967</v>
      </c>
      <c r="R54">
        <f t="shared" si="10"/>
        <v>0.31317671784865153</v>
      </c>
      <c r="S54">
        <f t="shared" ref="S54:T54" si="219">_xlfn.RANK.AVG(E219,E$167:E$221)</f>
        <v>25</v>
      </c>
      <c r="T54">
        <f t="shared" si="219"/>
        <v>18</v>
      </c>
      <c r="U54">
        <f t="shared" si="12"/>
        <v>0.66106772970000005</v>
      </c>
      <c r="V54">
        <f t="shared" si="13"/>
        <v>0.43701054325071231</v>
      </c>
      <c r="W54">
        <f t="shared" ref="W54:X54" si="220">_xlfn.RANK.AVG(E274,E$222:E$276)</f>
        <v>25</v>
      </c>
      <c r="X54">
        <f t="shared" si="220"/>
        <v>20</v>
      </c>
      <c r="Y54">
        <f t="shared" si="15"/>
        <v>0.72535197024100007</v>
      </c>
      <c r="Z54">
        <f t="shared" si="16"/>
        <v>0.5261354807325006</v>
      </c>
    </row>
    <row r="55" spans="1:26" x14ac:dyDescent="0.2">
      <c r="A55" s="2" t="s">
        <v>57</v>
      </c>
      <c r="B55" s="12">
        <v>-2.9256790000000001</v>
      </c>
      <c r="C55" s="12">
        <v>0.83231485000000005</v>
      </c>
      <c r="D55" s="12">
        <v>3.1933579999999999E-3</v>
      </c>
      <c r="E55" s="2">
        <f t="shared" si="0"/>
        <v>-0.26779971523369994</v>
      </c>
      <c r="F55" s="3">
        <v>-0.60330649999999997</v>
      </c>
      <c r="G55">
        <f t="shared" si="1"/>
        <v>14</v>
      </c>
      <c r="H55">
        <f t="shared" si="2"/>
        <v>22</v>
      </c>
      <c r="I55">
        <f t="shared" si="3"/>
        <v>0.33550678476630003</v>
      </c>
      <c r="J55">
        <f t="shared" si="4"/>
        <v>0.11256480262422038</v>
      </c>
      <c r="K55">
        <f t="shared" ref="K55:L55" si="221">_xlfn.RANK.AVG(E110,E$57:E$111)</f>
        <v>18</v>
      </c>
      <c r="L55">
        <f t="shared" si="221"/>
        <v>30</v>
      </c>
      <c r="M55">
        <f t="shared" si="6"/>
        <v>0.30763589875044994</v>
      </c>
      <c r="N55">
        <f t="shared" si="7"/>
        <v>9.4639846199997088E-2</v>
      </c>
      <c r="O55">
        <f t="shared" ref="O55:P55" si="222">_xlfn.RANK.AVG(E165,E$112:E$166)</f>
        <v>19</v>
      </c>
      <c r="P55">
        <f t="shared" si="222"/>
        <v>33</v>
      </c>
      <c r="Q55">
        <f t="shared" si="9"/>
        <v>0.26167255956155</v>
      </c>
      <c r="R55">
        <f t="shared" si="10"/>
        <v>6.8472528427492935E-2</v>
      </c>
      <c r="S55">
        <f t="shared" ref="S55:T55" si="223">_xlfn.RANK.AVG(E220,E$167:E$221)</f>
        <v>26</v>
      </c>
      <c r="T55">
        <f t="shared" si="223"/>
        <v>35</v>
      </c>
      <c r="U55">
        <f t="shared" si="12"/>
        <v>0.25181524016275014</v>
      </c>
      <c r="V55">
        <f t="shared" si="13"/>
        <v>6.3410915178223531E-2</v>
      </c>
      <c r="W55">
        <f t="shared" ref="W55:X55" si="224">_xlfn.RANK.AVG(E275,E$222:E$276)</f>
        <v>28</v>
      </c>
      <c r="X55">
        <f t="shared" si="224"/>
        <v>37</v>
      </c>
      <c r="Y55">
        <f t="shared" si="15"/>
        <v>0.17166020733120002</v>
      </c>
      <c r="Z55">
        <f t="shared" si="16"/>
        <v>2.9467226780990577E-2</v>
      </c>
    </row>
    <row r="56" spans="1:26" x14ac:dyDescent="0.2">
      <c r="A56" s="2" t="s">
        <v>58</v>
      </c>
      <c r="B56" s="12">
        <v>-1.3487169999999999</v>
      </c>
      <c r="C56" s="12">
        <v>0.30943113999999999</v>
      </c>
      <c r="D56" s="12">
        <v>3.0362840000000002E-3</v>
      </c>
      <c r="E56" s="2">
        <f t="shared" si="0"/>
        <v>-0.40919618051623985</v>
      </c>
      <c r="F56" s="3">
        <v>-1.6265841000000001</v>
      </c>
      <c r="G56">
        <f t="shared" si="1"/>
        <v>19</v>
      </c>
      <c r="H56">
        <f t="shared" si="2"/>
        <v>55</v>
      </c>
      <c r="I56">
        <f t="shared" si="3"/>
        <v>1.2173879194837602</v>
      </c>
      <c r="J56">
        <f t="shared" si="4"/>
        <v>1.4820333465049984</v>
      </c>
      <c r="K56">
        <f t="shared" ref="K56:L56" si="225">_xlfn.RANK.AVG(E111,E$57:E$111)</f>
        <v>26</v>
      </c>
      <c r="L56">
        <f t="shared" si="225"/>
        <v>55</v>
      </c>
      <c r="M56">
        <f t="shared" si="6"/>
        <v>1.1617094024720598</v>
      </c>
      <c r="N56">
        <f t="shared" si="7"/>
        <v>1.3495687357919901</v>
      </c>
      <c r="O56">
        <f t="shared" ref="O56:P56" si="226">_xlfn.RANK.AVG(E166,E$112:E$166)</f>
        <v>33</v>
      </c>
      <c r="P56">
        <f t="shared" si="226"/>
        <v>54</v>
      </c>
      <c r="Q56">
        <f t="shared" si="9"/>
        <v>1.0064130295982801</v>
      </c>
      <c r="R56">
        <f t="shared" si="10"/>
        <v>1.0128671861451886</v>
      </c>
      <c r="S56">
        <f t="shared" ref="S56:T56" si="227">_xlfn.RANK.AVG(E221,E$167:E$221)</f>
        <v>37</v>
      </c>
      <c r="T56">
        <f t="shared" si="227"/>
        <v>55</v>
      </c>
      <c r="U56">
        <f t="shared" si="12"/>
        <v>0.97309349665662026</v>
      </c>
      <c r="V56">
        <f t="shared" si="13"/>
        <v>0.94691095323540786</v>
      </c>
      <c r="W56">
        <f t="shared" ref="W56:X56" si="228">_xlfn.RANK.AVG(E276,E$222:E$276)</f>
        <v>39</v>
      </c>
      <c r="X56">
        <f t="shared" si="228"/>
        <v>55</v>
      </c>
      <c r="Y56">
        <f t="shared" si="15"/>
        <v>0.90912643344225019</v>
      </c>
      <c r="Z56">
        <f t="shared" si="16"/>
        <v>0.82651087198342621</v>
      </c>
    </row>
    <row r="57" spans="1:26" x14ac:dyDescent="0.2">
      <c r="A57" s="4" t="s">
        <v>4</v>
      </c>
      <c r="B57" s="12">
        <v>-2.3588111</v>
      </c>
      <c r="C57" s="12">
        <v>0.73692179999999996</v>
      </c>
      <c r="D57" s="12">
        <v>2.5630509999999998E-3</v>
      </c>
      <c r="E57" s="4">
        <f t="shared" si="0"/>
        <v>-0.47004294358820031</v>
      </c>
      <c r="F57" s="5">
        <v>-0.54991299999999999</v>
      </c>
    </row>
    <row r="58" spans="1:26" x14ac:dyDescent="0.2">
      <c r="A58" s="4" t="s">
        <v>5</v>
      </c>
      <c r="B58" s="12">
        <v>-1.9214907999999999</v>
      </c>
      <c r="C58" s="12">
        <v>0.70656719999999995</v>
      </c>
      <c r="D58" s="12">
        <v>3.0473869999999999E-3</v>
      </c>
      <c r="E58" s="4">
        <f t="shared" si="0"/>
        <v>0.23169289990639985</v>
      </c>
      <c r="F58" s="5">
        <v>0.50077528999999998</v>
      </c>
    </row>
    <row r="59" spans="1:26" x14ac:dyDescent="0.2">
      <c r="A59" s="4" t="s">
        <v>6</v>
      </c>
      <c r="B59" s="12">
        <v>-3.1702998</v>
      </c>
      <c r="C59" s="12">
        <v>1.0984354000000001</v>
      </c>
      <c r="D59" s="12">
        <v>3.094538E-3</v>
      </c>
      <c r="E59" s="4">
        <f t="shared" si="0"/>
        <v>0.22885028584519995</v>
      </c>
      <c r="F59" s="5">
        <v>0.24294618000000001</v>
      </c>
    </row>
    <row r="60" spans="1:26" x14ac:dyDescent="0.2">
      <c r="A60" s="4" t="s">
        <v>7</v>
      </c>
      <c r="B60" s="12">
        <v>-2.2708137000000002</v>
      </c>
      <c r="C60" s="12">
        <v>0.47506140000000002</v>
      </c>
      <c r="D60" s="12">
        <v>3.181471E-3</v>
      </c>
      <c r="E60" s="4">
        <f t="shared" si="0"/>
        <v>-0.7594196326806002</v>
      </c>
      <c r="F60" s="5">
        <v>-0.94314819999999999</v>
      </c>
    </row>
    <row r="61" spans="1:26" x14ac:dyDescent="0.2">
      <c r="A61" s="4" t="s">
        <v>8</v>
      </c>
      <c r="B61" s="12">
        <v>-3.0434231999999999</v>
      </c>
      <c r="C61" s="12">
        <v>1.0273391000000001</v>
      </c>
      <c r="D61" s="12">
        <v>3.1333229999999999E-3</v>
      </c>
      <c r="E61" s="4">
        <f t="shared" si="0"/>
        <v>0.17556203082930022</v>
      </c>
      <c r="F61" s="5">
        <v>0.66217238</v>
      </c>
    </row>
    <row r="62" spans="1:26" x14ac:dyDescent="0.2">
      <c r="A62" s="4" t="s">
        <v>9</v>
      </c>
      <c r="B62" s="12">
        <v>-3.0047872</v>
      </c>
      <c r="C62" s="12">
        <v>0.97508216000000003</v>
      </c>
      <c r="D62" s="12">
        <v>3.094538E-3</v>
      </c>
      <c r="E62" s="4">
        <f t="shared" si="0"/>
        <v>1.2641597242080138E-2</v>
      </c>
      <c r="F62" s="5">
        <v>0.34003729999999999</v>
      </c>
    </row>
    <row r="63" spans="1:26" x14ac:dyDescent="0.2">
      <c r="A63" s="4" t="s">
        <v>10</v>
      </c>
      <c r="B63" s="12">
        <v>-2.8539859999999999</v>
      </c>
      <c r="C63" s="12">
        <v>0.72960435999999995</v>
      </c>
      <c r="D63" s="12">
        <v>3.094538E-3</v>
      </c>
      <c r="E63" s="4">
        <f t="shared" si="0"/>
        <v>-0.59619758301432046</v>
      </c>
      <c r="F63" s="5">
        <v>-0.73188799999999998</v>
      </c>
    </row>
    <row r="64" spans="1:26" x14ac:dyDescent="0.2">
      <c r="A64" s="4" t="s">
        <v>11</v>
      </c>
      <c r="B64" s="12">
        <v>-4.6565770000000004</v>
      </c>
      <c r="C64" s="12">
        <v>1.3240888</v>
      </c>
      <c r="D64" s="12">
        <v>3.0016510000000001E-3</v>
      </c>
      <c r="E64" s="4">
        <f t="shared" si="0"/>
        <v>-0.68212452939120016</v>
      </c>
      <c r="F64" s="5">
        <v>-0.60367219999999999</v>
      </c>
    </row>
    <row r="65" spans="1:6" x14ac:dyDescent="0.2">
      <c r="A65" s="4" t="s">
        <v>12</v>
      </c>
      <c r="B65" s="12">
        <v>-2.3311837</v>
      </c>
      <c r="C65" s="12">
        <v>0.54260399999999998</v>
      </c>
      <c r="D65" s="12">
        <v>2.9534240000000001E-3</v>
      </c>
      <c r="E65" s="4">
        <f t="shared" si="0"/>
        <v>-0.72864402390399996</v>
      </c>
      <c r="F65" s="5">
        <v>-0.82098059999999995</v>
      </c>
    </row>
    <row r="66" spans="1:6" x14ac:dyDescent="0.2">
      <c r="A66" s="4" t="s">
        <v>13</v>
      </c>
      <c r="B66" s="12">
        <v>-2.1064579999999999</v>
      </c>
      <c r="C66" s="12">
        <v>0.66578780000000004</v>
      </c>
      <c r="D66" s="12">
        <v>3.2025619999999999E-3</v>
      </c>
      <c r="E66" s="4">
        <f t="shared" si="0"/>
        <v>2.5768708343600011E-2</v>
      </c>
      <c r="F66" s="5">
        <v>0.19614228</v>
      </c>
    </row>
    <row r="67" spans="1:6" x14ac:dyDescent="0.2">
      <c r="A67" s="4" t="s">
        <v>14</v>
      </c>
      <c r="B67" s="12">
        <v>-4.9568767999999999</v>
      </c>
      <c r="C67" s="12">
        <v>1.544503</v>
      </c>
      <c r="D67" s="12">
        <v>2.8003360000000001E-3</v>
      </c>
      <c r="E67" s="4">
        <f t="shared" ref="E67:E130" si="229">B67+C67*D67*1000</f>
        <v>-0.63174944699199997</v>
      </c>
      <c r="F67" s="5">
        <v>-0.33226109999999998</v>
      </c>
    </row>
    <row r="68" spans="1:6" x14ac:dyDescent="0.2">
      <c r="A68" s="4" t="s">
        <v>15</v>
      </c>
      <c r="B68" s="12">
        <v>-3.0935404000000002</v>
      </c>
      <c r="C68" s="12">
        <v>0.76334000000000002</v>
      </c>
      <c r="D68" s="12">
        <v>3.1933579999999999E-3</v>
      </c>
      <c r="E68" s="4">
        <f t="shared" si="229"/>
        <v>-0.65592250428000032</v>
      </c>
      <c r="F68" s="5">
        <v>-0.66358839999999997</v>
      </c>
    </row>
    <row r="69" spans="1:6" x14ac:dyDescent="0.2">
      <c r="A69" s="4" t="s">
        <v>16</v>
      </c>
      <c r="B69" s="12">
        <v>-1.7987417999999999</v>
      </c>
      <c r="C69" s="12">
        <v>0.66071709999999995</v>
      </c>
      <c r="D69" s="12">
        <v>2.3632280000000002E-3</v>
      </c>
      <c r="E69" s="4">
        <f t="shared" si="229"/>
        <v>-0.23731664920119999</v>
      </c>
      <c r="F69" s="5">
        <v>-0.35667490000000002</v>
      </c>
    </row>
    <row r="70" spans="1:6" x14ac:dyDescent="0.2">
      <c r="A70" s="4" t="s">
        <v>17</v>
      </c>
      <c r="B70" s="12">
        <v>-4.5000390000000001</v>
      </c>
      <c r="C70" s="12">
        <v>1.3890093999999999</v>
      </c>
      <c r="D70" s="12">
        <v>3.1933579999999999E-3</v>
      </c>
      <c r="E70" s="4">
        <f t="shared" si="229"/>
        <v>-6.4434720434800141E-2</v>
      </c>
      <c r="F70" s="5">
        <v>6.6630079999999994E-2</v>
      </c>
    </row>
    <row r="71" spans="1:6" x14ac:dyDescent="0.2">
      <c r="A71" s="4" t="s">
        <v>18</v>
      </c>
      <c r="B71" s="12">
        <v>-7.3127684999999998</v>
      </c>
      <c r="C71" s="12">
        <v>2.9470874999999999</v>
      </c>
      <c r="D71" s="12">
        <v>3.0016510000000001E-3</v>
      </c>
      <c r="E71" s="4">
        <f t="shared" si="229"/>
        <v>1.533359641462499</v>
      </c>
      <c r="F71" s="5">
        <v>1.88255949</v>
      </c>
    </row>
    <row r="72" spans="1:6" x14ac:dyDescent="0.2">
      <c r="A72" s="4" t="s">
        <v>19</v>
      </c>
      <c r="B72" s="12">
        <v>-2.485633</v>
      </c>
      <c r="C72" s="12">
        <v>0.97913649999999997</v>
      </c>
      <c r="D72" s="12">
        <v>3.1431710000000002E-3</v>
      </c>
      <c r="E72" s="4">
        <f t="shared" si="229"/>
        <v>0.59196045184150003</v>
      </c>
      <c r="F72" s="5">
        <v>1.11001371</v>
      </c>
    </row>
    <row r="73" spans="1:6" x14ac:dyDescent="0.2">
      <c r="A73" s="4" t="s">
        <v>20</v>
      </c>
      <c r="B73" s="12">
        <v>-3.2358579999999999</v>
      </c>
      <c r="C73" s="12">
        <v>0.90926249999999997</v>
      </c>
      <c r="D73" s="12">
        <v>3.094538E-3</v>
      </c>
      <c r="E73" s="4">
        <f t="shared" si="229"/>
        <v>-0.42211064177500024</v>
      </c>
      <c r="F73" s="5">
        <v>-0.79031910000000005</v>
      </c>
    </row>
    <row r="74" spans="1:6" x14ac:dyDescent="0.2">
      <c r="A74" s="4" t="s">
        <v>21</v>
      </c>
      <c r="B74" s="12">
        <v>-3.5388799</v>
      </c>
      <c r="C74" s="12">
        <v>1.3483890999999999</v>
      </c>
      <c r="D74" s="12">
        <v>2.2880679999999999E-3</v>
      </c>
      <c r="E74" s="4">
        <f t="shared" si="229"/>
        <v>-0.45367394874120004</v>
      </c>
      <c r="F74" s="5">
        <v>-0.94058339999999996</v>
      </c>
    </row>
    <row r="75" spans="1:6" x14ac:dyDescent="0.2">
      <c r="A75" s="4" t="s">
        <v>22</v>
      </c>
      <c r="B75" s="12">
        <v>-3.1369557000000001</v>
      </c>
      <c r="C75" s="12">
        <v>1.0300480999999999</v>
      </c>
      <c r="D75" s="12">
        <v>2.543558E-3</v>
      </c>
      <c r="E75" s="4">
        <f t="shared" si="229"/>
        <v>-0.51696861486019996</v>
      </c>
      <c r="F75" s="5">
        <v>-0.75928700000000005</v>
      </c>
    </row>
    <row r="76" spans="1:6" x14ac:dyDescent="0.2">
      <c r="A76" s="4" t="s">
        <v>23</v>
      </c>
      <c r="B76" s="12">
        <v>-5.3136320000000001</v>
      </c>
      <c r="C76" s="12">
        <v>1.6254909</v>
      </c>
      <c r="D76" s="12">
        <v>2.780481E-3</v>
      </c>
      <c r="E76" s="4">
        <f t="shared" si="229"/>
        <v>-0.79398543687709999</v>
      </c>
      <c r="F76" s="5">
        <v>-0.45255669999999998</v>
      </c>
    </row>
    <row r="77" spans="1:6" x14ac:dyDescent="0.2">
      <c r="A77" s="4" t="s">
        <v>24</v>
      </c>
      <c r="B77" s="12">
        <v>-7.0436319999999997</v>
      </c>
      <c r="C77" s="12">
        <v>2.2730103000000002</v>
      </c>
      <c r="D77" s="12">
        <v>3.0016510000000001E-3</v>
      </c>
      <c r="E77" s="4">
        <f t="shared" si="229"/>
        <v>-0.22084835999469821</v>
      </c>
      <c r="F77" s="5">
        <v>-0.4179426</v>
      </c>
    </row>
    <row r="78" spans="1:6" x14ac:dyDescent="0.2">
      <c r="A78" s="4" t="s">
        <v>25</v>
      </c>
      <c r="B78" s="12">
        <v>-5.2253579999999999</v>
      </c>
      <c r="C78" s="12">
        <v>1.6455431</v>
      </c>
      <c r="D78" s="12">
        <v>2.9048659999999999E-3</v>
      </c>
      <c r="E78" s="4">
        <f t="shared" si="229"/>
        <v>-0.44527579727540001</v>
      </c>
      <c r="F78" s="5">
        <v>-0.22439429999999999</v>
      </c>
    </row>
    <row r="79" spans="1:6" x14ac:dyDescent="0.2">
      <c r="A79" s="4" t="s">
        <v>26</v>
      </c>
      <c r="B79" s="12">
        <v>-2.0404808999999999</v>
      </c>
      <c r="C79" s="12">
        <v>0.395984</v>
      </c>
      <c r="D79" s="12">
        <v>2.895613E-3</v>
      </c>
      <c r="E79" s="4">
        <f t="shared" si="229"/>
        <v>-0.89386448180799993</v>
      </c>
      <c r="F79" s="5">
        <v>-1.260896</v>
      </c>
    </row>
    <row r="80" spans="1:6" x14ac:dyDescent="0.2">
      <c r="A80" s="4" t="s">
        <v>27</v>
      </c>
      <c r="B80" s="12">
        <v>-3.8026599999999999</v>
      </c>
      <c r="C80" s="12">
        <v>1.0078956999999999</v>
      </c>
      <c r="D80" s="12">
        <v>3.2451730000000001E-3</v>
      </c>
      <c r="E80" s="4">
        <f t="shared" si="229"/>
        <v>-0.53186408754390024</v>
      </c>
      <c r="F80" s="5">
        <v>-0.71928579999999998</v>
      </c>
    </row>
    <row r="81" spans="1:6" x14ac:dyDescent="0.2">
      <c r="A81" s="4" t="s">
        <v>28</v>
      </c>
      <c r="B81" s="12">
        <v>-6.4602490000000001</v>
      </c>
      <c r="C81" s="12">
        <v>2.6156663999999998</v>
      </c>
      <c r="D81" s="12">
        <v>3.0016510000000001E-3</v>
      </c>
      <c r="E81" s="4">
        <f t="shared" si="229"/>
        <v>1.3910686652263999</v>
      </c>
      <c r="F81" s="5">
        <v>1.70311039</v>
      </c>
    </row>
    <row r="82" spans="1:6" x14ac:dyDescent="0.2">
      <c r="A82" s="4" t="s">
        <v>29</v>
      </c>
      <c r="B82" s="12">
        <v>-2.1354434000000002</v>
      </c>
      <c r="C82" s="12">
        <v>0.54451483000000001</v>
      </c>
      <c r="D82" s="12">
        <v>2.6173210000000001E-3</v>
      </c>
      <c r="E82" s="4">
        <f t="shared" si="229"/>
        <v>-0.71027330062957006</v>
      </c>
      <c r="F82" s="5">
        <v>-1.0469691000000001</v>
      </c>
    </row>
    <row r="83" spans="1:6" x14ac:dyDescent="0.2">
      <c r="A83" s="4" t="s">
        <v>30</v>
      </c>
      <c r="B83" s="12">
        <v>-1.9216645000000001</v>
      </c>
      <c r="C83" s="12">
        <v>0.30289500000000003</v>
      </c>
      <c r="D83" s="12">
        <v>3.5103729999999998E-3</v>
      </c>
      <c r="E83" s="4">
        <f t="shared" si="229"/>
        <v>-0.85839007016500024</v>
      </c>
      <c r="F83" s="5">
        <v>-1.0512516999999999</v>
      </c>
    </row>
    <row r="84" spans="1:6" x14ac:dyDescent="0.2">
      <c r="A84" s="4" t="s">
        <v>31</v>
      </c>
      <c r="B84" s="12">
        <v>-2.9379735</v>
      </c>
      <c r="C84" s="12">
        <v>0.88624460000000005</v>
      </c>
      <c r="D84" s="12">
        <v>2.8316579999999999E-3</v>
      </c>
      <c r="E84" s="4">
        <f t="shared" si="229"/>
        <v>-0.42843188845320013</v>
      </c>
      <c r="F84" s="5">
        <v>-0.47369040000000001</v>
      </c>
    </row>
    <row r="85" spans="1:6" x14ac:dyDescent="0.2">
      <c r="A85" s="4" t="s">
        <v>32</v>
      </c>
      <c r="B85" s="12">
        <v>-3.4831970000000001</v>
      </c>
      <c r="C85" s="12">
        <v>1.1372367999999999</v>
      </c>
      <c r="D85" s="12">
        <v>2.543558E-3</v>
      </c>
      <c r="E85" s="4">
        <f t="shared" si="229"/>
        <v>-0.59056923946560014</v>
      </c>
      <c r="F85" s="5">
        <v>-0.53443549999999995</v>
      </c>
    </row>
    <row r="86" spans="1:6" x14ac:dyDescent="0.2">
      <c r="A86" s="4" t="s">
        <v>33</v>
      </c>
      <c r="B86" s="12">
        <v>-0.91560960000000002</v>
      </c>
      <c r="C86" s="12">
        <v>0.13380565</v>
      </c>
      <c r="D86" s="12">
        <v>3.3988170000000002E-3</v>
      </c>
      <c r="E86" s="4">
        <f t="shared" si="229"/>
        <v>-0.46082868208395</v>
      </c>
      <c r="F86" s="5">
        <v>-1.71462E-2</v>
      </c>
    </row>
    <row r="87" spans="1:6" x14ac:dyDescent="0.2">
      <c r="A87" s="4" t="s">
        <v>34</v>
      </c>
      <c r="B87" s="12">
        <v>-2.0258842000000001</v>
      </c>
      <c r="C87" s="12">
        <v>0.48360505999999998</v>
      </c>
      <c r="D87" s="12">
        <v>2.7890110000000001E-3</v>
      </c>
      <c r="E87" s="4">
        <f t="shared" si="229"/>
        <v>-0.67710436800434026</v>
      </c>
      <c r="F87" s="5">
        <v>-1.1799307999999999</v>
      </c>
    </row>
    <row r="88" spans="1:6" x14ac:dyDescent="0.2">
      <c r="A88" s="4" t="s">
        <v>35</v>
      </c>
      <c r="B88" s="12">
        <v>-2.50027</v>
      </c>
      <c r="C88" s="12">
        <v>0.63336325000000004</v>
      </c>
      <c r="D88" s="12">
        <v>3.0687079999999999E-3</v>
      </c>
      <c r="E88" s="4">
        <f t="shared" si="229"/>
        <v>-0.55666312781899996</v>
      </c>
      <c r="F88" s="5">
        <v>-0.87803200000000003</v>
      </c>
    </row>
    <row r="89" spans="1:6" x14ac:dyDescent="0.2">
      <c r="A89" s="4" t="s">
        <v>36</v>
      </c>
      <c r="B89" s="12">
        <v>-1.0575755</v>
      </c>
      <c r="C89" s="12">
        <v>0.19586544</v>
      </c>
      <c r="D89" s="12">
        <v>3.2986970000000002E-3</v>
      </c>
      <c r="E89" s="4">
        <f t="shared" si="229"/>
        <v>-0.41147476066832001</v>
      </c>
      <c r="F89" s="5">
        <v>-0.93394569999999999</v>
      </c>
    </row>
    <row r="90" spans="1:6" x14ac:dyDescent="0.2">
      <c r="A90" s="4" t="s">
        <v>37</v>
      </c>
      <c r="B90" s="12">
        <v>-3.5849516000000001</v>
      </c>
      <c r="C90" s="12">
        <v>1.0125158999999999</v>
      </c>
      <c r="D90" s="12">
        <v>2.4786220000000002E-3</v>
      </c>
      <c r="E90" s="4">
        <f t="shared" si="229"/>
        <v>-1.0753074149102</v>
      </c>
      <c r="F90" s="5">
        <v>-1.3371233</v>
      </c>
    </row>
    <row r="91" spans="1:6" x14ac:dyDescent="0.2">
      <c r="A91" s="4" t="s">
        <v>38</v>
      </c>
      <c r="B91" s="12">
        <v>-1.9217166000000001</v>
      </c>
      <c r="C91" s="12">
        <v>0.54565070000000004</v>
      </c>
      <c r="D91" s="12">
        <v>3.2189530000000001E-3</v>
      </c>
      <c r="E91" s="4">
        <f t="shared" si="229"/>
        <v>-0.16529264228289975</v>
      </c>
      <c r="F91" s="5">
        <v>-0.14571970000000001</v>
      </c>
    </row>
    <row r="92" spans="1:6" x14ac:dyDescent="0.2">
      <c r="A92" s="4" t="s">
        <v>39</v>
      </c>
      <c r="B92" s="12">
        <v>-3.3059384999999999</v>
      </c>
      <c r="C92" s="12">
        <v>0.92457277000000004</v>
      </c>
      <c r="D92" s="12">
        <v>3.2878510000000001E-3</v>
      </c>
      <c r="E92" s="4">
        <f t="shared" si="229"/>
        <v>-0.26608099358272996</v>
      </c>
      <c r="F92" s="5">
        <v>-0.5430045</v>
      </c>
    </row>
    <row r="93" spans="1:6" x14ac:dyDescent="0.2">
      <c r="A93" s="4" t="s">
        <v>40</v>
      </c>
      <c r="B93" s="12">
        <v>-1.6757635</v>
      </c>
      <c r="C93" s="12">
        <v>0.21652107000000001</v>
      </c>
      <c r="D93" s="12">
        <v>1.2360939E-2</v>
      </c>
      <c r="E93" s="4">
        <f t="shared" si="229"/>
        <v>1.0006402384847299</v>
      </c>
      <c r="F93" s="5">
        <v>-1.2909842</v>
      </c>
    </row>
    <row r="94" spans="1:6" x14ac:dyDescent="0.2">
      <c r="A94" s="4" t="s">
        <v>41</v>
      </c>
      <c r="B94" s="12">
        <v>-1.8087812999999999</v>
      </c>
      <c r="C94" s="12">
        <v>0.49607121999999998</v>
      </c>
      <c r="D94" s="12">
        <v>3.094538E-3</v>
      </c>
      <c r="E94" s="4">
        <f t="shared" si="229"/>
        <v>-0.27367005900364005</v>
      </c>
      <c r="F94" s="5">
        <v>-0.36096990000000001</v>
      </c>
    </row>
    <row r="95" spans="1:6" x14ac:dyDescent="0.2">
      <c r="A95" s="4" t="s">
        <v>42</v>
      </c>
      <c r="B95" s="12">
        <v>-1.0305023</v>
      </c>
      <c r="C95" s="12">
        <v>0.24993059000000001</v>
      </c>
      <c r="D95" s="12">
        <v>3.698088E-3</v>
      </c>
      <c r="E95" s="4">
        <f t="shared" si="229"/>
        <v>-0.10623698428807993</v>
      </c>
      <c r="F95" s="5">
        <v>-0.16857249999999999</v>
      </c>
    </row>
    <row r="96" spans="1:6" x14ac:dyDescent="0.2">
      <c r="A96" s="4" t="s">
        <v>43</v>
      </c>
      <c r="B96" s="12">
        <v>-1.0409368000000001</v>
      </c>
      <c r="C96" s="12">
        <v>0.19575300000000001</v>
      </c>
      <c r="D96" s="12">
        <v>3.2451730000000001E-3</v>
      </c>
      <c r="E96" s="4">
        <f t="shared" si="229"/>
        <v>-0.40568444973100015</v>
      </c>
      <c r="F96" s="5">
        <v>-0.33323750000000002</v>
      </c>
    </row>
    <row r="97" spans="1:6" x14ac:dyDescent="0.2">
      <c r="A97" s="4" t="s">
        <v>44</v>
      </c>
      <c r="B97" s="12">
        <v>-3.5661662000000001</v>
      </c>
      <c r="C97" s="12">
        <v>1.1085252999999999</v>
      </c>
      <c r="D97" s="12">
        <v>2.0948989999999999E-3</v>
      </c>
      <c r="E97" s="4">
        <f t="shared" si="229"/>
        <v>-1.2439176575553006</v>
      </c>
      <c r="F97" s="5">
        <v>-1.4175787</v>
      </c>
    </row>
    <row r="98" spans="1:6" x14ac:dyDescent="0.2">
      <c r="A98" s="4" t="s">
        <v>45</v>
      </c>
      <c r="B98" s="12">
        <v>-3.2478983000000001</v>
      </c>
      <c r="C98" s="12">
        <v>1.1937241999999999</v>
      </c>
      <c r="D98" s="12">
        <v>2.4804660000000002E-3</v>
      </c>
      <c r="E98" s="4">
        <f t="shared" si="229"/>
        <v>-0.28690600852280035</v>
      </c>
      <c r="F98" s="5">
        <v>-0.22189429999999999</v>
      </c>
    </row>
    <row r="99" spans="1:6" x14ac:dyDescent="0.2">
      <c r="A99" s="4" t="s">
        <v>46</v>
      </c>
      <c r="B99" s="12">
        <v>-3.1954570000000002</v>
      </c>
      <c r="C99" s="12">
        <v>1.1196915000000001</v>
      </c>
      <c r="D99" s="12">
        <v>2.8300550000000002E-3</v>
      </c>
      <c r="E99" s="4">
        <f t="shared" si="229"/>
        <v>-2.6668471967500107E-2</v>
      </c>
      <c r="F99" s="5">
        <v>0.47499117000000002</v>
      </c>
    </row>
    <row r="100" spans="1:6" x14ac:dyDescent="0.2">
      <c r="A100" s="4" t="s">
        <v>47</v>
      </c>
      <c r="B100" s="12">
        <v>-2.1588666000000001</v>
      </c>
      <c r="C100" s="12">
        <v>0.67755293999999999</v>
      </c>
      <c r="D100" s="12">
        <v>2.7162839999999998E-3</v>
      </c>
      <c r="E100" s="4">
        <f t="shared" si="229"/>
        <v>-0.31844038992504031</v>
      </c>
      <c r="F100" s="5">
        <v>0.35697489999999998</v>
      </c>
    </row>
    <row r="101" spans="1:6" x14ac:dyDescent="0.2">
      <c r="A101" s="4" t="s">
        <v>48</v>
      </c>
      <c r="B101" s="12">
        <v>-3.6757998000000001</v>
      </c>
      <c r="C101" s="12">
        <v>1.3364018</v>
      </c>
      <c r="D101" s="12">
        <v>2.208237E-3</v>
      </c>
      <c r="E101" s="4">
        <f t="shared" si="229"/>
        <v>-0.72470789837340011</v>
      </c>
      <c r="F101" s="5">
        <v>-1.1026203000000001</v>
      </c>
    </row>
    <row r="102" spans="1:6" x14ac:dyDescent="0.2">
      <c r="A102" s="4" t="s">
        <v>49</v>
      </c>
      <c r="B102" s="12">
        <v>-2.4321785</v>
      </c>
      <c r="C102" s="12">
        <v>0.90704799999999997</v>
      </c>
      <c r="D102" s="12">
        <v>3.0016510000000001E-3</v>
      </c>
      <c r="E102" s="4">
        <f t="shared" si="229"/>
        <v>0.29046303624800007</v>
      </c>
      <c r="F102" s="5">
        <v>0.68913915999999997</v>
      </c>
    </row>
    <row r="103" spans="1:6" x14ac:dyDescent="0.2">
      <c r="A103" s="4" t="s">
        <v>50</v>
      </c>
      <c r="B103" s="12">
        <v>-4.9341559999999998</v>
      </c>
      <c r="C103" s="12">
        <v>1.3669013999999999</v>
      </c>
      <c r="D103" s="12">
        <v>2.6099439999999999E-3</v>
      </c>
      <c r="E103" s="4">
        <f t="shared" si="229"/>
        <v>-1.3666198924784001</v>
      </c>
      <c r="F103" s="5">
        <v>-1.2009772999999999</v>
      </c>
    </row>
    <row r="104" spans="1:6" x14ac:dyDescent="0.2">
      <c r="A104" s="4" t="s">
        <v>51</v>
      </c>
      <c r="B104" s="12">
        <v>-6.8077765000000001</v>
      </c>
      <c r="C104" s="12">
        <v>2.7837307</v>
      </c>
      <c r="D104" s="12">
        <v>2.8316579999999999E-3</v>
      </c>
      <c r="E104" s="4">
        <f t="shared" si="229"/>
        <v>1.0747968065005997</v>
      </c>
      <c r="F104" s="5">
        <v>2.0906287300000002</v>
      </c>
    </row>
    <row r="105" spans="1:6" x14ac:dyDescent="0.2">
      <c r="A105" s="4" t="s">
        <v>52</v>
      </c>
      <c r="B105" s="12">
        <v>-4.4818416000000001</v>
      </c>
      <c r="C105" s="12">
        <v>1.5096191999999999</v>
      </c>
      <c r="D105" s="12">
        <v>3.2451730000000001E-3</v>
      </c>
      <c r="E105" s="4">
        <f t="shared" si="229"/>
        <v>0.41713386812159925</v>
      </c>
      <c r="F105" s="5">
        <v>0.70803579000000005</v>
      </c>
    </row>
    <row r="106" spans="1:6" x14ac:dyDescent="0.2">
      <c r="A106" s="4" t="s">
        <v>53</v>
      </c>
      <c r="B106" s="12">
        <v>-2.6774475999999998</v>
      </c>
      <c r="C106" s="12">
        <v>0.64226629999999996</v>
      </c>
      <c r="D106" s="12">
        <v>2.6798870000000002E-3</v>
      </c>
      <c r="E106" s="4">
        <f t="shared" si="229"/>
        <v>-0.95624649209189982</v>
      </c>
      <c r="F106" s="5">
        <v>-1.1251616</v>
      </c>
    </row>
    <row r="107" spans="1:6" x14ac:dyDescent="0.2">
      <c r="A107" s="4" t="s">
        <v>54</v>
      </c>
      <c r="B107" s="12">
        <v>-1.8016346000000001</v>
      </c>
      <c r="C107" s="12">
        <v>0.23690610000000001</v>
      </c>
      <c r="D107" s="12">
        <v>6.3347270000000001E-3</v>
      </c>
      <c r="E107" s="4">
        <f t="shared" si="229"/>
        <v>-0.30089913186530004</v>
      </c>
      <c r="F107" s="5">
        <v>-0.31393019999999999</v>
      </c>
    </row>
    <row r="108" spans="1:6" x14ac:dyDescent="0.2">
      <c r="A108" s="4" t="s">
        <v>55</v>
      </c>
      <c r="B108" s="12">
        <v>-5.0104620000000004</v>
      </c>
      <c r="C108" s="12">
        <v>1.5882593</v>
      </c>
      <c r="D108" s="12">
        <v>3.5316969999999999E-3</v>
      </c>
      <c r="E108" s="4">
        <f t="shared" si="229"/>
        <v>0.59878860503209896</v>
      </c>
      <c r="F108" s="5">
        <v>1.8082887700000001</v>
      </c>
    </row>
    <row r="109" spans="1:6" x14ac:dyDescent="0.2">
      <c r="A109" s="4" t="s">
        <v>56</v>
      </c>
      <c r="B109" s="12">
        <v>-3.3409692999999998</v>
      </c>
      <c r="C109" s="12">
        <v>1.0449765</v>
      </c>
      <c r="D109" s="12">
        <v>2.662336E-3</v>
      </c>
      <c r="E109" s="4">
        <f t="shared" si="229"/>
        <v>-0.55889074489599988</v>
      </c>
      <c r="F109" s="5">
        <v>-7.7788599999999999E-2</v>
      </c>
    </row>
    <row r="110" spans="1:6" x14ac:dyDescent="0.2">
      <c r="A110" s="4" t="s">
        <v>57</v>
      </c>
      <c r="B110" s="12">
        <v>-2.9256790000000001</v>
      </c>
      <c r="C110" s="12">
        <v>0.83231485000000005</v>
      </c>
      <c r="D110" s="12">
        <v>3.2986970000000002E-3</v>
      </c>
      <c r="E110" s="4">
        <f t="shared" si="229"/>
        <v>-0.18012450124955004</v>
      </c>
      <c r="F110" s="5">
        <v>-0.48776039999999998</v>
      </c>
    </row>
    <row r="111" spans="1:6" x14ac:dyDescent="0.2">
      <c r="A111" s="4" t="s">
        <v>58</v>
      </c>
      <c r="B111" s="12">
        <v>-1.3487169999999999</v>
      </c>
      <c r="C111" s="12">
        <v>0.30943113999999999</v>
      </c>
      <c r="D111" s="12">
        <v>3.1258789999999998E-3</v>
      </c>
      <c r="E111" s="4">
        <f t="shared" si="229"/>
        <v>-0.38147269752794</v>
      </c>
      <c r="F111" s="5">
        <v>-1.5431820999999999</v>
      </c>
    </row>
    <row r="112" spans="1:6" x14ac:dyDescent="0.2">
      <c r="A112" s="6" t="s">
        <v>4</v>
      </c>
      <c r="B112" s="12">
        <v>-2.3588111</v>
      </c>
      <c r="C112" s="12">
        <v>0.73692179999999996</v>
      </c>
      <c r="D112" s="12">
        <v>2.784585E-3</v>
      </c>
      <c r="E112" s="6">
        <f t="shared" si="229"/>
        <v>-0.30678970954700002</v>
      </c>
      <c r="F112" s="7">
        <v>-0.27180870000000001</v>
      </c>
    </row>
    <row r="113" spans="1:6" x14ac:dyDescent="0.2">
      <c r="A113" s="6" t="s">
        <v>5</v>
      </c>
      <c r="B113" s="12">
        <v>-1.9214907999999999</v>
      </c>
      <c r="C113" s="12">
        <v>0.70656719999999995</v>
      </c>
      <c r="D113" s="12">
        <v>3.1431710000000002E-3</v>
      </c>
      <c r="E113" s="6">
        <f t="shared" si="229"/>
        <v>0.29937073259120028</v>
      </c>
      <c r="F113" s="7">
        <v>0.67294447000000002</v>
      </c>
    </row>
    <row r="114" spans="1:6" x14ac:dyDescent="0.2">
      <c r="A114" s="6" t="s">
        <v>6</v>
      </c>
      <c r="B114" s="12">
        <v>-3.1702998</v>
      </c>
      <c r="C114" s="12">
        <v>1.0984354000000001</v>
      </c>
      <c r="D114" s="12">
        <v>3.1730920000000002E-3</v>
      </c>
      <c r="E114" s="6">
        <f t="shared" si="229"/>
        <v>0.31513678025680036</v>
      </c>
      <c r="F114" s="7">
        <v>0.45742484999999999</v>
      </c>
    </row>
    <row r="115" spans="1:6" x14ac:dyDescent="0.2">
      <c r="A115" s="6" t="s">
        <v>7</v>
      </c>
      <c r="B115" s="12">
        <v>-2.2708137000000002</v>
      </c>
      <c r="C115" s="12">
        <v>0.47506140000000002</v>
      </c>
      <c r="D115" s="12">
        <v>3.2357219999999999E-3</v>
      </c>
      <c r="E115" s="6">
        <f t="shared" si="229"/>
        <v>-0.73364707666920026</v>
      </c>
      <c r="F115" s="7">
        <v>-0.89281840000000001</v>
      </c>
    </row>
    <row r="116" spans="1:6" x14ac:dyDescent="0.2">
      <c r="A116" s="6" t="s">
        <v>8</v>
      </c>
      <c r="B116" s="12">
        <v>-3.0434231999999999</v>
      </c>
      <c r="C116" s="12">
        <v>1.0273391000000001</v>
      </c>
      <c r="D116" s="12">
        <v>3.1446540000000002E-3</v>
      </c>
      <c r="E116" s="6">
        <f t="shared" si="229"/>
        <v>0.18720281017140072</v>
      </c>
      <c r="F116" s="7">
        <v>0.76546784000000001</v>
      </c>
    </row>
    <row r="117" spans="1:6" x14ac:dyDescent="0.2">
      <c r="A117" s="6" t="s">
        <v>9</v>
      </c>
      <c r="B117" s="12">
        <v>-3.0047872</v>
      </c>
      <c r="C117" s="12">
        <v>0.97508216000000003</v>
      </c>
      <c r="D117" s="12">
        <v>3.1933579999999999E-3</v>
      </c>
      <c r="E117" s="6">
        <f t="shared" si="229"/>
        <v>0.10899921629328002</v>
      </c>
      <c r="F117" s="7">
        <v>0.53062825000000002</v>
      </c>
    </row>
    <row r="118" spans="1:6" x14ac:dyDescent="0.2">
      <c r="A118" s="6" t="s">
        <v>10</v>
      </c>
      <c r="B118" s="12">
        <v>-2.8539859999999999</v>
      </c>
      <c r="C118" s="12">
        <v>0.72960435999999995</v>
      </c>
      <c r="D118" s="12">
        <v>3.1933579999999999E-3</v>
      </c>
      <c r="E118" s="6">
        <f t="shared" si="229"/>
        <v>-0.52409808015912018</v>
      </c>
      <c r="F118" s="7">
        <v>-0.62082649999999995</v>
      </c>
    </row>
    <row r="119" spans="1:6" x14ac:dyDescent="0.2">
      <c r="A119" s="6" t="s">
        <v>11</v>
      </c>
      <c r="B119" s="12">
        <v>-4.6565770000000004</v>
      </c>
      <c r="C119" s="12">
        <v>1.3240888</v>
      </c>
      <c r="D119" s="12">
        <v>3.2986970000000002E-3</v>
      </c>
      <c r="E119" s="6">
        <f t="shared" si="229"/>
        <v>-0.28880924770639993</v>
      </c>
      <c r="F119" s="7">
        <v>-0.24820500000000001</v>
      </c>
    </row>
    <row r="120" spans="1:6" x14ac:dyDescent="0.2">
      <c r="A120" s="6" t="s">
        <v>12</v>
      </c>
      <c r="B120" s="12">
        <v>-2.3311837</v>
      </c>
      <c r="C120" s="12">
        <v>0.54260399999999998</v>
      </c>
      <c r="D120" s="12">
        <v>3.1000060000000002E-3</v>
      </c>
      <c r="E120" s="6">
        <f t="shared" si="229"/>
        <v>-0.649108044376</v>
      </c>
      <c r="F120" s="7">
        <v>-0.67530730000000005</v>
      </c>
    </row>
    <row r="121" spans="1:6" x14ac:dyDescent="0.2">
      <c r="A121" s="6" t="s">
        <v>13</v>
      </c>
      <c r="B121" s="12">
        <v>-2.1064579999999999</v>
      </c>
      <c r="C121" s="12">
        <v>0.66578780000000004</v>
      </c>
      <c r="D121" s="12">
        <v>3.2986970000000002E-3</v>
      </c>
      <c r="E121" s="6">
        <f t="shared" si="229"/>
        <v>8.9774218496600611E-2</v>
      </c>
      <c r="F121" s="7">
        <v>0.34074879000000002</v>
      </c>
    </row>
    <row r="122" spans="1:6" x14ac:dyDescent="0.2">
      <c r="A122" s="6" t="s">
        <v>14</v>
      </c>
      <c r="B122" s="12">
        <v>-4.9568767999999999</v>
      </c>
      <c r="C122" s="12">
        <v>1.544503</v>
      </c>
      <c r="D122" s="12">
        <v>3.2451730000000001E-3</v>
      </c>
      <c r="E122" s="6">
        <f t="shared" si="229"/>
        <v>5.5302634019000152E-2</v>
      </c>
      <c r="F122" s="7">
        <v>0.90421815000000005</v>
      </c>
    </row>
    <row r="123" spans="1:6" x14ac:dyDescent="0.2">
      <c r="A123" s="6" t="s">
        <v>15</v>
      </c>
      <c r="B123" s="12">
        <v>-3.0935404000000002</v>
      </c>
      <c r="C123" s="12">
        <v>0.76334000000000002</v>
      </c>
      <c r="D123" s="12">
        <v>3.2986970000000002E-3</v>
      </c>
      <c r="E123" s="6">
        <f t="shared" si="229"/>
        <v>-0.57551303201999993</v>
      </c>
      <c r="F123" s="7">
        <v>-0.55338520000000002</v>
      </c>
    </row>
    <row r="124" spans="1:6" x14ac:dyDescent="0.2">
      <c r="A124" s="6" t="s">
        <v>16</v>
      </c>
      <c r="B124" s="12">
        <v>-1.7987417999999999</v>
      </c>
      <c r="C124" s="12">
        <v>0.66071709999999995</v>
      </c>
      <c r="D124" s="12">
        <v>2.4221870000000001E-3</v>
      </c>
      <c r="E124" s="6">
        <f t="shared" si="229"/>
        <v>-0.19836142970229997</v>
      </c>
      <c r="F124" s="7">
        <v>-0.25553759999999998</v>
      </c>
    </row>
    <row r="125" spans="1:6" x14ac:dyDescent="0.2">
      <c r="A125" s="6" t="s">
        <v>17</v>
      </c>
      <c r="B125" s="12">
        <v>-4.5000390000000001</v>
      </c>
      <c r="C125" s="12">
        <v>1.3890093999999999</v>
      </c>
      <c r="D125" s="12">
        <v>3.2986970000000002E-3</v>
      </c>
      <c r="E125" s="6">
        <f t="shared" si="229"/>
        <v>8.1882140751799781E-2</v>
      </c>
      <c r="F125" s="7">
        <v>0.221382</v>
      </c>
    </row>
    <row r="126" spans="1:6" x14ac:dyDescent="0.2">
      <c r="A126" s="6" t="s">
        <v>18</v>
      </c>
      <c r="B126" s="12">
        <v>-7.3127684999999998</v>
      </c>
      <c r="C126" s="12">
        <v>2.9470874999999999</v>
      </c>
      <c r="D126" s="12">
        <v>3.1933579999999999E-3</v>
      </c>
      <c r="E126" s="6">
        <f t="shared" si="229"/>
        <v>2.0983369448249993</v>
      </c>
      <c r="F126" s="7">
        <v>2.6438103000000002</v>
      </c>
    </row>
    <row r="127" spans="1:6" x14ac:dyDescent="0.2">
      <c r="A127" s="6" t="s">
        <v>19</v>
      </c>
      <c r="B127" s="12">
        <v>-2.485633</v>
      </c>
      <c r="C127" s="12">
        <v>0.97913649999999997</v>
      </c>
      <c r="D127" s="12">
        <v>3.2451730000000001E-3</v>
      </c>
      <c r="E127" s="6">
        <f t="shared" si="229"/>
        <v>0.6918343331144996</v>
      </c>
      <c r="F127" s="7">
        <v>1.33760294</v>
      </c>
    </row>
    <row r="128" spans="1:6" x14ac:dyDescent="0.2">
      <c r="A128" s="6" t="s">
        <v>20</v>
      </c>
      <c r="B128" s="12">
        <v>-3.2358579999999999</v>
      </c>
      <c r="C128" s="12">
        <v>0.90926249999999997</v>
      </c>
      <c r="D128" s="12">
        <v>3.1933579999999999E-3</v>
      </c>
      <c r="E128" s="6">
        <f t="shared" si="229"/>
        <v>-0.3322573215250002</v>
      </c>
      <c r="F128" s="7">
        <v>-0.73188799999999998</v>
      </c>
    </row>
    <row r="129" spans="1:6" x14ac:dyDescent="0.2">
      <c r="A129" s="6" t="s">
        <v>21</v>
      </c>
      <c r="B129" s="12">
        <v>-3.5388799</v>
      </c>
      <c r="C129" s="12">
        <v>1.3483890999999999</v>
      </c>
      <c r="D129" s="12">
        <v>2.5021890000000001E-3</v>
      </c>
      <c r="E129" s="6">
        <f t="shared" si="229"/>
        <v>-0.16495552626009991</v>
      </c>
      <c r="F129" s="7">
        <v>-0.58339629999999998</v>
      </c>
    </row>
    <row r="130" spans="1:6" x14ac:dyDescent="0.2">
      <c r="A130" s="6" t="s">
        <v>22</v>
      </c>
      <c r="B130" s="12">
        <v>-3.1369557000000001</v>
      </c>
      <c r="C130" s="12">
        <v>1.0300480999999999</v>
      </c>
      <c r="D130" s="12">
        <v>2.6798870000000002E-3</v>
      </c>
      <c r="E130" s="6">
        <f t="shared" si="229"/>
        <v>-0.37654318743530046</v>
      </c>
      <c r="F130" s="7">
        <v>-0.57270100000000002</v>
      </c>
    </row>
    <row r="131" spans="1:6" x14ac:dyDescent="0.2">
      <c r="A131" s="6" t="s">
        <v>23</v>
      </c>
      <c r="B131" s="12">
        <v>-5.3136320000000001</v>
      </c>
      <c r="C131" s="12">
        <v>1.6254909</v>
      </c>
      <c r="D131" s="12">
        <v>3.1186650000000001E-3</v>
      </c>
      <c r="E131" s="6">
        <f t="shared" ref="E131:E194" si="230">B131+C131*D131*1000</f>
        <v>-0.24427042235150065</v>
      </c>
      <c r="F131" s="7">
        <v>0.51641000000000004</v>
      </c>
    </row>
    <row r="132" spans="1:6" x14ac:dyDescent="0.2">
      <c r="A132" s="6" t="s">
        <v>24</v>
      </c>
      <c r="B132" s="12">
        <v>-7.0436319999999997</v>
      </c>
      <c r="C132" s="12">
        <v>2.2730103000000002</v>
      </c>
      <c r="D132" s="12">
        <v>3.2986970000000002E-3</v>
      </c>
      <c r="E132" s="6">
        <f t="shared" si="230"/>
        <v>0.45434025757910135</v>
      </c>
      <c r="F132" s="7">
        <v>6.7004229999999998E-2</v>
      </c>
    </row>
    <row r="133" spans="1:6" x14ac:dyDescent="0.2">
      <c r="A133" s="6" t="s">
        <v>25</v>
      </c>
      <c r="B133" s="12">
        <v>-5.2253579999999999</v>
      </c>
      <c r="C133" s="12">
        <v>1.6455431</v>
      </c>
      <c r="D133" s="12">
        <v>3.121586E-3</v>
      </c>
      <c r="E133" s="6">
        <f t="shared" si="230"/>
        <v>-8.8653696643399726E-2</v>
      </c>
      <c r="F133" s="7">
        <v>0.48489223999999997</v>
      </c>
    </row>
    <row r="134" spans="1:6" x14ac:dyDescent="0.2">
      <c r="A134" s="6" t="s">
        <v>26</v>
      </c>
      <c r="B134" s="12">
        <v>-2.0404808999999999</v>
      </c>
      <c r="C134" s="12">
        <v>0.395984</v>
      </c>
      <c r="D134" s="12">
        <v>3.1461380000000001E-3</v>
      </c>
      <c r="E134" s="6">
        <f t="shared" si="230"/>
        <v>-0.79466059020799973</v>
      </c>
      <c r="F134" s="7">
        <v>-1.0152827</v>
      </c>
    </row>
    <row r="135" spans="1:6" x14ac:dyDescent="0.2">
      <c r="A135" s="6" t="s">
        <v>27</v>
      </c>
      <c r="B135" s="12">
        <v>-3.8026599999999999</v>
      </c>
      <c r="C135" s="12">
        <v>1.0078956999999999</v>
      </c>
      <c r="D135" s="12">
        <v>3.298676E-3</v>
      </c>
      <c r="E135" s="6">
        <f t="shared" si="230"/>
        <v>-0.4779386439068003</v>
      </c>
      <c r="F135" s="7">
        <v>-0.69916529999999999</v>
      </c>
    </row>
    <row r="136" spans="1:6" x14ac:dyDescent="0.2">
      <c r="A136" s="6" t="s">
        <v>28</v>
      </c>
      <c r="B136" s="12">
        <v>-6.4602490000000001</v>
      </c>
      <c r="C136" s="12">
        <v>2.6156663999999998</v>
      </c>
      <c r="D136" s="12">
        <v>3.2159509999999999E-3</v>
      </c>
      <c r="E136" s="6">
        <f t="shared" si="230"/>
        <v>1.951605974746399</v>
      </c>
      <c r="F136" s="7">
        <v>2.41947884</v>
      </c>
    </row>
    <row r="137" spans="1:6" x14ac:dyDescent="0.2">
      <c r="A137" s="6" t="s">
        <v>29</v>
      </c>
      <c r="B137" s="12">
        <v>-2.1354434000000002</v>
      </c>
      <c r="C137" s="12">
        <v>0.54451483000000001</v>
      </c>
      <c r="D137" s="12">
        <v>2.7156200000000002E-3</v>
      </c>
      <c r="E137" s="6">
        <f t="shared" si="230"/>
        <v>-0.65674803735540022</v>
      </c>
      <c r="F137" s="7">
        <v>-0.93140440000000002</v>
      </c>
    </row>
    <row r="138" spans="1:6" x14ac:dyDescent="0.2">
      <c r="A138" s="6" t="s">
        <v>30</v>
      </c>
      <c r="B138" s="12">
        <v>-1.9216645000000001</v>
      </c>
      <c r="C138" s="12">
        <v>0.30289500000000003</v>
      </c>
      <c r="D138" s="12">
        <v>3.9502269999999997E-3</v>
      </c>
      <c r="E138" s="6">
        <f t="shared" si="230"/>
        <v>-0.72516049283499995</v>
      </c>
      <c r="F138" s="7">
        <v>-0.6831969</v>
      </c>
    </row>
    <row r="139" spans="1:6" x14ac:dyDescent="0.2">
      <c r="A139" s="6" t="s">
        <v>31</v>
      </c>
      <c r="B139" s="12">
        <v>-2.9379735</v>
      </c>
      <c r="C139" s="12">
        <v>0.88624460000000005</v>
      </c>
      <c r="D139" s="12">
        <v>3.1933579999999999E-3</v>
      </c>
      <c r="E139" s="6">
        <f t="shared" si="230"/>
        <v>-0.10787721663320005</v>
      </c>
      <c r="F139" s="7">
        <v>-1.6332699999999999E-2</v>
      </c>
    </row>
    <row r="140" spans="1:6" x14ac:dyDescent="0.2">
      <c r="A140" s="6" t="s">
        <v>32</v>
      </c>
      <c r="B140" s="12">
        <v>-3.4831970000000001</v>
      </c>
      <c r="C140" s="12">
        <v>1.1372367999999999</v>
      </c>
      <c r="D140" s="12">
        <v>2.8316579999999999E-3</v>
      </c>
      <c r="E140" s="6">
        <f t="shared" si="230"/>
        <v>-0.26293131738560005</v>
      </c>
      <c r="F140" s="7">
        <v>-0.12783340000000001</v>
      </c>
    </row>
    <row r="141" spans="1:6" x14ac:dyDescent="0.2">
      <c r="A141" s="6" t="s">
        <v>33</v>
      </c>
      <c r="B141" s="12">
        <v>-0.91560960000000002</v>
      </c>
      <c r="C141" s="12">
        <v>0.13380565</v>
      </c>
      <c r="D141" s="12">
        <v>3.5260930000000001E-3</v>
      </c>
      <c r="E141" s="6">
        <f t="shared" si="230"/>
        <v>-0.44379843417455006</v>
      </c>
      <c r="F141" s="7">
        <v>9.8939949999999999E-2</v>
      </c>
    </row>
    <row r="142" spans="1:6" x14ac:dyDescent="0.2">
      <c r="A142" s="6" t="s">
        <v>34</v>
      </c>
      <c r="B142" s="12">
        <v>-2.0258842000000001</v>
      </c>
      <c r="C142" s="12">
        <v>0.48360505999999998</v>
      </c>
      <c r="D142" s="12">
        <v>2.8673840000000002E-3</v>
      </c>
      <c r="E142" s="6">
        <f t="shared" si="230"/>
        <v>-0.63920278863696001</v>
      </c>
      <c r="F142" s="7">
        <v>-1.1020181</v>
      </c>
    </row>
    <row r="143" spans="1:6" x14ac:dyDescent="0.2">
      <c r="A143" s="6" t="s">
        <v>35</v>
      </c>
      <c r="B143" s="12">
        <v>-2.50027</v>
      </c>
      <c r="C143" s="12">
        <v>0.63336325000000004</v>
      </c>
      <c r="D143" s="12">
        <v>3.2451730000000001E-3</v>
      </c>
      <c r="E143" s="6">
        <f t="shared" si="230"/>
        <v>-0.44489668190774978</v>
      </c>
      <c r="F143" s="7">
        <v>-0.69715519999999997</v>
      </c>
    </row>
    <row r="144" spans="1:6" x14ac:dyDescent="0.2">
      <c r="A144" s="6" t="s">
        <v>36</v>
      </c>
      <c r="B144" s="12">
        <v>-1.0575755</v>
      </c>
      <c r="C144" s="12">
        <v>0.19586544</v>
      </c>
      <c r="D144" s="12">
        <v>3.4704010000000001E-3</v>
      </c>
      <c r="E144" s="6">
        <f t="shared" si="230"/>
        <v>-0.37784388115855994</v>
      </c>
      <c r="F144" s="7">
        <v>-0.77652880000000002</v>
      </c>
    </row>
    <row r="145" spans="1:6" x14ac:dyDescent="0.2">
      <c r="A145" s="6" t="s">
        <v>37</v>
      </c>
      <c r="B145" s="12">
        <v>-3.5849516000000001</v>
      </c>
      <c r="C145" s="12">
        <v>1.0125158999999999</v>
      </c>
      <c r="D145" s="12">
        <v>2.6705840000000002E-3</v>
      </c>
      <c r="E145" s="6">
        <f t="shared" si="230"/>
        <v>-0.88094283771440018</v>
      </c>
      <c r="F145" s="7">
        <v>-1.0924313999999999</v>
      </c>
    </row>
    <row r="146" spans="1:6" x14ac:dyDescent="0.2">
      <c r="A146" s="6" t="s">
        <v>38</v>
      </c>
      <c r="B146" s="12">
        <v>-1.9217166000000001</v>
      </c>
      <c r="C146" s="12">
        <v>0.54565070000000004</v>
      </c>
      <c r="D146" s="12">
        <v>3.2782589999999999E-3</v>
      </c>
      <c r="E146" s="6">
        <f t="shared" si="230"/>
        <v>-0.13293228186869999</v>
      </c>
      <c r="F146" s="7">
        <v>-4.49974E-2</v>
      </c>
    </row>
    <row r="147" spans="1:6" x14ac:dyDescent="0.2">
      <c r="A147" s="6" t="s">
        <v>39</v>
      </c>
      <c r="B147" s="12">
        <v>-3.3059384999999999</v>
      </c>
      <c r="C147" s="12">
        <v>0.92457277000000004</v>
      </c>
      <c r="D147" s="12">
        <v>3.392015E-3</v>
      </c>
      <c r="E147" s="6">
        <f t="shared" si="230"/>
        <v>-0.16977379556844951</v>
      </c>
      <c r="F147" s="7">
        <v>-0.42464790000000002</v>
      </c>
    </row>
    <row r="148" spans="1:6" x14ac:dyDescent="0.2">
      <c r="A148" s="6" t="s">
        <v>40</v>
      </c>
      <c r="B148" s="12">
        <v>-1.6757635</v>
      </c>
      <c r="C148" s="12">
        <v>0.21652107000000001</v>
      </c>
      <c r="D148" s="12">
        <v>1.2787724E-2</v>
      </c>
      <c r="E148" s="6">
        <f t="shared" si="230"/>
        <v>1.0930481833446803</v>
      </c>
      <c r="F148" s="7">
        <v>-1.2073117</v>
      </c>
    </row>
    <row r="149" spans="1:6" x14ac:dyDescent="0.2">
      <c r="A149" s="6" t="s">
        <v>41</v>
      </c>
      <c r="B149" s="12">
        <v>-1.8087812999999999</v>
      </c>
      <c r="C149" s="12">
        <v>0.49607121999999998</v>
      </c>
      <c r="D149" s="12">
        <v>3.1933579999999999E-3</v>
      </c>
      <c r="E149" s="6">
        <f t="shared" si="230"/>
        <v>-0.22464830104324007</v>
      </c>
      <c r="F149" s="7">
        <v>-0.2281561</v>
      </c>
    </row>
    <row r="150" spans="1:6" x14ac:dyDescent="0.2">
      <c r="A150" s="6" t="s">
        <v>42</v>
      </c>
      <c r="B150" s="12">
        <v>-1.0305023</v>
      </c>
      <c r="C150" s="12">
        <v>0.24993059000000001</v>
      </c>
      <c r="D150" s="12">
        <v>3.7390169999999999E-3</v>
      </c>
      <c r="E150" s="6">
        <f t="shared" si="230"/>
        <v>-9.6007575169969939E-2</v>
      </c>
      <c r="F150" s="7">
        <v>-0.1165113</v>
      </c>
    </row>
    <row r="151" spans="1:6" x14ac:dyDescent="0.2">
      <c r="A151" s="6" t="s">
        <v>43</v>
      </c>
      <c r="B151" s="12">
        <v>-1.0409368000000001</v>
      </c>
      <c r="C151" s="12">
        <v>0.19575300000000001</v>
      </c>
      <c r="D151" s="12">
        <v>3.354016E-3</v>
      </c>
      <c r="E151" s="6">
        <f t="shared" si="230"/>
        <v>-0.38437810595200006</v>
      </c>
      <c r="F151" s="7">
        <v>-0.23420450000000001</v>
      </c>
    </row>
    <row r="152" spans="1:6" x14ac:dyDescent="0.2">
      <c r="A152" s="6" t="s">
        <v>44</v>
      </c>
      <c r="B152" s="12">
        <v>-3.5661662000000001</v>
      </c>
      <c r="C152" s="12">
        <v>1.1085252999999999</v>
      </c>
      <c r="D152" s="12">
        <v>2.1591280000000002E-3</v>
      </c>
      <c r="E152" s="6">
        <f t="shared" si="230"/>
        <v>-1.1727181860616001</v>
      </c>
      <c r="F152" s="7">
        <v>-1.3295360000000001</v>
      </c>
    </row>
    <row r="153" spans="1:6" x14ac:dyDescent="0.2">
      <c r="A153" s="6" t="s">
        <v>45</v>
      </c>
      <c r="B153" s="12">
        <v>-3.2478983000000001</v>
      </c>
      <c r="C153" s="12">
        <v>1.1937241999999999</v>
      </c>
      <c r="D153" s="12">
        <v>3.0016510000000001E-3</v>
      </c>
      <c r="E153" s="6">
        <f t="shared" si="230"/>
        <v>0.33524513865419969</v>
      </c>
      <c r="F153" s="7">
        <v>1.1878434200000001</v>
      </c>
    </row>
    <row r="154" spans="1:6" x14ac:dyDescent="0.2">
      <c r="A154" s="6" t="s">
        <v>46</v>
      </c>
      <c r="B154" s="12">
        <v>-3.1954570000000002</v>
      </c>
      <c r="C154" s="12">
        <v>1.1196915000000001</v>
      </c>
      <c r="D154" s="12">
        <v>2.8723249999999998E-3</v>
      </c>
      <c r="E154" s="6">
        <f t="shared" si="230"/>
        <v>2.0660887737499856E-2</v>
      </c>
      <c r="F154" s="7">
        <v>0.57216528</v>
      </c>
    </row>
    <row r="155" spans="1:6" x14ac:dyDescent="0.2">
      <c r="A155" s="6" t="s">
        <v>47</v>
      </c>
      <c r="B155" s="12">
        <v>-2.1588666000000001</v>
      </c>
      <c r="C155" s="12">
        <v>0.67755293999999999</v>
      </c>
      <c r="D155" s="12">
        <v>2.7921259999999998E-3</v>
      </c>
      <c r="E155" s="6">
        <f t="shared" si="230"/>
        <v>-0.26705341984956021</v>
      </c>
      <c r="F155" s="7">
        <v>0.55790002999999999</v>
      </c>
    </row>
    <row r="156" spans="1:6" x14ac:dyDescent="0.2">
      <c r="A156" s="6" t="s">
        <v>48</v>
      </c>
      <c r="B156" s="12">
        <v>-3.6757998000000001</v>
      </c>
      <c r="C156" s="12">
        <v>1.3364018</v>
      </c>
      <c r="D156" s="12">
        <v>2.2786830000000001E-3</v>
      </c>
      <c r="E156" s="6">
        <f t="shared" si="230"/>
        <v>-0.6305637371706001</v>
      </c>
      <c r="F156" s="7">
        <v>-0.99479300000000004</v>
      </c>
    </row>
    <row r="157" spans="1:6" x14ac:dyDescent="0.2">
      <c r="A157" s="6" t="s">
        <v>49</v>
      </c>
      <c r="B157" s="12">
        <v>-2.4321785</v>
      </c>
      <c r="C157" s="12">
        <v>0.90704799999999997</v>
      </c>
      <c r="D157" s="12">
        <v>3.2159509999999999E-3</v>
      </c>
      <c r="E157" s="6">
        <f t="shared" si="230"/>
        <v>0.48484342264799984</v>
      </c>
      <c r="F157" s="7">
        <v>1.1016078</v>
      </c>
    </row>
    <row r="158" spans="1:6" x14ac:dyDescent="0.2">
      <c r="A158" s="6" t="s">
        <v>50</v>
      </c>
      <c r="B158" s="12">
        <v>-4.9341559999999998</v>
      </c>
      <c r="C158" s="12">
        <v>1.3669013999999999</v>
      </c>
      <c r="D158" s="12">
        <v>2.7536829999999998E-3</v>
      </c>
      <c r="E158" s="6">
        <f t="shared" si="230"/>
        <v>-1.1701428521438002</v>
      </c>
      <c r="F158" s="7">
        <v>-1.0086801999999999</v>
      </c>
    </row>
    <row r="159" spans="1:6" x14ac:dyDescent="0.2">
      <c r="A159" s="6" t="s">
        <v>51</v>
      </c>
      <c r="B159" s="12">
        <v>-6.8077765000000001</v>
      </c>
      <c r="C159" s="12">
        <v>2.7837307</v>
      </c>
      <c r="D159" s="12">
        <v>2.8723249999999998E-3</v>
      </c>
      <c r="E159" s="6">
        <f t="shared" si="230"/>
        <v>1.1880027828774988</v>
      </c>
      <c r="F159" s="7">
        <v>2.2093727099999998</v>
      </c>
    </row>
    <row r="160" spans="1:6" x14ac:dyDescent="0.2">
      <c r="A160" s="6" t="s">
        <v>52</v>
      </c>
      <c r="B160" s="12">
        <v>-4.4818416000000001</v>
      </c>
      <c r="C160" s="12">
        <v>1.5096191999999999</v>
      </c>
      <c r="D160" s="12">
        <v>3.2986970000000002E-3</v>
      </c>
      <c r="E160" s="6">
        <f t="shared" si="230"/>
        <v>0.49793472618239942</v>
      </c>
      <c r="F160" s="7">
        <v>0.80923990000000001</v>
      </c>
    </row>
    <row r="161" spans="1:6" x14ac:dyDescent="0.2">
      <c r="A161" s="6" t="s">
        <v>53</v>
      </c>
      <c r="B161" s="12">
        <v>-2.6774475999999998</v>
      </c>
      <c r="C161" s="12">
        <v>0.64226629999999996</v>
      </c>
      <c r="D161" s="12">
        <v>2.7843519999999999E-3</v>
      </c>
      <c r="E161" s="6">
        <f t="shared" si="230"/>
        <v>-0.88915214306240009</v>
      </c>
      <c r="F161" s="7">
        <v>-1.0010319999999999</v>
      </c>
    </row>
    <row r="162" spans="1:6" x14ac:dyDescent="0.2">
      <c r="A162" s="6" t="s">
        <v>54</v>
      </c>
      <c r="B162" s="12">
        <v>-1.8016346000000001</v>
      </c>
      <c r="C162" s="12">
        <v>0.23690610000000001</v>
      </c>
      <c r="D162" s="12">
        <v>6.4964589999999996E-3</v>
      </c>
      <c r="E162" s="6">
        <f t="shared" si="230"/>
        <v>-0.26258383450010014</v>
      </c>
      <c r="F162" s="7">
        <v>-0.20795939999999999</v>
      </c>
    </row>
    <row r="163" spans="1:6" x14ac:dyDescent="0.2">
      <c r="A163" s="6" t="s">
        <v>55</v>
      </c>
      <c r="B163" s="12">
        <v>-5.0104620000000004</v>
      </c>
      <c r="C163" s="12">
        <v>1.5882593</v>
      </c>
      <c r="D163" s="12">
        <v>4.1126879999999998E-3</v>
      </c>
      <c r="E163" s="6">
        <f t="shared" si="230"/>
        <v>1.5215529639983991</v>
      </c>
      <c r="F163" s="7">
        <v>3.49650756</v>
      </c>
    </row>
    <row r="164" spans="1:6" x14ac:dyDescent="0.2">
      <c r="A164" s="6" t="s">
        <v>56</v>
      </c>
      <c r="B164" s="12">
        <v>-3.3409692999999998</v>
      </c>
      <c r="C164" s="12">
        <v>1.0449765</v>
      </c>
      <c r="D164" s="12">
        <v>2.9024210000000001E-3</v>
      </c>
      <c r="E164" s="6">
        <f t="shared" si="230"/>
        <v>-0.30800756189349965</v>
      </c>
      <c r="F164" s="7">
        <v>0.25161438000000003</v>
      </c>
    </row>
    <row r="165" spans="1:6" x14ac:dyDescent="0.2">
      <c r="A165" s="6" t="s">
        <v>57</v>
      </c>
      <c r="B165" s="12">
        <v>-2.9256790000000001</v>
      </c>
      <c r="C165" s="12">
        <v>0.83231485000000005</v>
      </c>
      <c r="D165" s="12">
        <v>3.4112230000000001E-3</v>
      </c>
      <c r="E165" s="6">
        <f t="shared" si="230"/>
        <v>-8.6467440438450005E-2</v>
      </c>
      <c r="F165" s="7">
        <v>-0.34814000000000001</v>
      </c>
    </row>
    <row r="166" spans="1:6" x14ac:dyDescent="0.2">
      <c r="A166" s="6" t="s">
        <v>58</v>
      </c>
      <c r="B166" s="12">
        <v>-1.3487169999999999</v>
      </c>
      <c r="C166" s="12">
        <v>0.30943113999999999</v>
      </c>
      <c r="D166" s="12">
        <v>3.4024020000000001E-3</v>
      </c>
      <c r="E166" s="6">
        <f t="shared" si="230"/>
        <v>-0.29590787040171995</v>
      </c>
      <c r="F166" s="7">
        <v>-1.3023209</v>
      </c>
    </row>
    <row r="167" spans="1:6" x14ac:dyDescent="0.2">
      <c r="A167" s="8" t="s">
        <v>4</v>
      </c>
      <c r="B167" s="12">
        <v>-2.3588111</v>
      </c>
      <c r="C167" s="12">
        <v>0.73692179999999996</v>
      </c>
      <c r="D167" s="12">
        <v>2.937289E-3</v>
      </c>
      <c r="E167" s="8">
        <f t="shared" si="230"/>
        <v>-0.19425880299980047</v>
      </c>
      <c r="F167" s="9">
        <v>-8.1210099999999993E-2</v>
      </c>
    </row>
    <row r="168" spans="1:6" x14ac:dyDescent="0.2">
      <c r="A168" s="8" t="s">
        <v>5</v>
      </c>
      <c r="B168" s="12">
        <v>-1.9214907999999999</v>
      </c>
      <c r="C168" s="12">
        <v>0.70656719999999995</v>
      </c>
      <c r="D168" s="12">
        <v>3.2451730000000001E-3</v>
      </c>
      <c r="E168" s="8">
        <f t="shared" si="230"/>
        <v>0.37144200012560002</v>
      </c>
      <c r="F168" s="9">
        <v>0.86331181000000001</v>
      </c>
    </row>
    <row r="169" spans="1:6" x14ac:dyDescent="0.2">
      <c r="A169" s="8" t="s">
        <v>6</v>
      </c>
      <c r="B169" s="12">
        <v>-3.1702998</v>
      </c>
      <c r="C169" s="12">
        <v>1.0984354000000001</v>
      </c>
      <c r="D169" s="12">
        <v>3.2986970000000002E-3</v>
      </c>
      <c r="E169" s="8">
        <f t="shared" si="230"/>
        <v>0.45310575867380054</v>
      </c>
      <c r="F169" s="9">
        <v>0.70803579000000005</v>
      </c>
    </row>
    <row r="170" spans="1:6" x14ac:dyDescent="0.2">
      <c r="A170" s="8" t="s">
        <v>7</v>
      </c>
      <c r="B170" s="12">
        <v>-2.2708137000000002</v>
      </c>
      <c r="C170" s="12">
        <v>0.47506140000000002</v>
      </c>
      <c r="D170" s="12">
        <v>3.2986970000000002E-3</v>
      </c>
      <c r="E170" s="8">
        <f t="shared" si="230"/>
        <v>-0.70373008500420009</v>
      </c>
      <c r="F170" s="9">
        <v>-0.82782210000000001</v>
      </c>
    </row>
    <row r="171" spans="1:6" x14ac:dyDescent="0.2">
      <c r="A171" s="8" t="s">
        <v>8</v>
      </c>
      <c r="B171" s="12">
        <v>-3.0434231999999999</v>
      </c>
      <c r="C171" s="12">
        <v>1.0273391000000001</v>
      </c>
      <c r="D171" s="12">
        <v>3.2467529999999998E-3</v>
      </c>
      <c r="E171" s="8">
        <f t="shared" si="230"/>
        <v>0.29209310494230012</v>
      </c>
      <c r="F171" s="9">
        <v>0.96546178000000005</v>
      </c>
    </row>
    <row r="172" spans="1:6" x14ac:dyDescent="0.2">
      <c r="A172" s="8" t="s">
        <v>9</v>
      </c>
      <c r="B172" s="12">
        <v>-3.0047872</v>
      </c>
      <c r="C172" s="12">
        <v>0.97508216000000003</v>
      </c>
      <c r="D172" s="12">
        <v>3.2981529999999998E-3</v>
      </c>
      <c r="E172" s="8">
        <f t="shared" si="230"/>
        <v>0.2111829512504797</v>
      </c>
      <c r="F172" s="9">
        <v>0.73716406999999995</v>
      </c>
    </row>
    <row r="173" spans="1:6" x14ac:dyDescent="0.2">
      <c r="A173" s="8" t="s">
        <v>10</v>
      </c>
      <c r="B173" s="12">
        <v>-2.8539859999999999</v>
      </c>
      <c r="C173" s="12">
        <v>0.72960435999999995</v>
      </c>
      <c r="D173" s="12">
        <v>3.2986970000000002E-3</v>
      </c>
      <c r="E173" s="8">
        <f t="shared" si="230"/>
        <v>-0.44724228648107989</v>
      </c>
      <c r="F173" s="9">
        <v>-0.50999260000000002</v>
      </c>
    </row>
    <row r="174" spans="1:6" x14ac:dyDescent="0.2">
      <c r="A174" s="8" t="s">
        <v>11</v>
      </c>
      <c r="B174" s="12">
        <v>-4.6565770000000004</v>
      </c>
      <c r="C174" s="12">
        <v>1.3240888</v>
      </c>
      <c r="D174" s="12">
        <v>3.5316969999999999E-3</v>
      </c>
      <c r="E174" s="8">
        <f t="shared" si="230"/>
        <v>1.9703442693598916E-2</v>
      </c>
      <c r="F174" s="9">
        <v>4.4303929999999998E-2</v>
      </c>
    </row>
    <row r="175" spans="1:6" x14ac:dyDescent="0.2">
      <c r="A175" s="8" t="s">
        <v>12</v>
      </c>
      <c r="B175" s="12">
        <v>-2.3311837</v>
      </c>
      <c r="C175" s="12">
        <v>0.54260399999999998</v>
      </c>
      <c r="D175" s="12">
        <v>3.2718230000000001E-3</v>
      </c>
      <c r="E175" s="8">
        <f t="shared" si="230"/>
        <v>-0.555879452908</v>
      </c>
      <c r="F175" s="9">
        <v>-0.50916030000000001</v>
      </c>
    </row>
    <row r="176" spans="1:6" x14ac:dyDescent="0.2">
      <c r="A176" s="8" t="s">
        <v>13</v>
      </c>
      <c r="B176" s="12">
        <v>-2.1064579999999999</v>
      </c>
      <c r="C176" s="12">
        <v>0.66578780000000004</v>
      </c>
      <c r="D176" s="12">
        <v>3.4428750000000002E-3</v>
      </c>
      <c r="E176" s="8">
        <f t="shared" si="230"/>
        <v>0.18576617192500011</v>
      </c>
      <c r="F176" s="9">
        <v>0.60004455999999995</v>
      </c>
    </row>
    <row r="177" spans="1:6" x14ac:dyDescent="0.2">
      <c r="A177" s="8" t="s">
        <v>14</v>
      </c>
      <c r="B177" s="12">
        <v>-4.9568767999999999</v>
      </c>
      <c r="C177" s="12">
        <v>1.544503</v>
      </c>
      <c r="D177" s="12">
        <v>3.532945E-3</v>
      </c>
      <c r="E177" s="8">
        <f t="shared" si="230"/>
        <v>0.4997673513350005</v>
      </c>
      <c r="F177" s="9">
        <v>1.7180232200000001</v>
      </c>
    </row>
    <row r="178" spans="1:6" x14ac:dyDescent="0.2">
      <c r="A178" s="8" t="s">
        <v>15</v>
      </c>
      <c r="B178" s="12">
        <v>-3.0935404000000002</v>
      </c>
      <c r="C178" s="12">
        <v>0.76334000000000002</v>
      </c>
      <c r="D178" s="12">
        <v>3.4112230000000001E-3</v>
      </c>
      <c r="E178" s="8">
        <f t="shared" si="230"/>
        <v>-0.48961743518</v>
      </c>
      <c r="F178" s="9">
        <v>-0.4079682</v>
      </c>
    </row>
    <row r="179" spans="1:6" x14ac:dyDescent="0.2">
      <c r="A179" s="8" t="s">
        <v>16</v>
      </c>
      <c r="B179" s="12">
        <v>-1.7987417999999999</v>
      </c>
      <c r="C179" s="12">
        <v>0.66071709999999995</v>
      </c>
      <c r="D179" s="12">
        <v>2.543558E-3</v>
      </c>
      <c r="E179" s="8">
        <f t="shared" si="230"/>
        <v>-0.11816953455820012</v>
      </c>
      <c r="F179" s="9">
        <v>-5.0872300000000002E-2</v>
      </c>
    </row>
    <row r="180" spans="1:6" x14ac:dyDescent="0.2">
      <c r="A180" s="8" t="s">
        <v>17</v>
      </c>
      <c r="B180" s="12">
        <v>-4.5000390000000001</v>
      </c>
      <c r="C180" s="12">
        <v>1.3890093999999999</v>
      </c>
      <c r="D180" s="12">
        <v>3.4112230000000001E-3</v>
      </c>
      <c r="E180" s="8">
        <f t="shared" si="230"/>
        <v>0.23818181249620007</v>
      </c>
      <c r="F180" s="9">
        <v>0.39319008</v>
      </c>
    </row>
    <row r="181" spans="1:6" x14ac:dyDescent="0.2">
      <c r="A181" s="8" t="s">
        <v>18</v>
      </c>
      <c r="B181" s="12">
        <v>-7.3127684999999998</v>
      </c>
      <c r="C181" s="12">
        <v>2.9470874999999999</v>
      </c>
      <c r="D181" s="12">
        <v>3.2986970000000002E-3</v>
      </c>
      <c r="E181" s="8">
        <f t="shared" si="230"/>
        <v>2.4087801949874992</v>
      </c>
      <c r="F181" s="9">
        <v>3.0847819900000002</v>
      </c>
    </row>
    <row r="182" spans="1:6" x14ac:dyDescent="0.2">
      <c r="A182" s="8" t="s">
        <v>19</v>
      </c>
      <c r="B182" s="12">
        <v>-2.485633</v>
      </c>
      <c r="C182" s="12">
        <v>0.97913649999999997</v>
      </c>
      <c r="D182" s="12">
        <v>3.4704150000000001E-3</v>
      </c>
      <c r="E182" s="8">
        <f t="shared" si="230"/>
        <v>0.91237699664750016</v>
      </c>
      <c r="F182" s="9">
        <v>1.8816763400000001</v>
      </c>
    </row>
    <row r="183" spans="1:6" x14ac:dyDescent="0.2">
      <c r="A183" s="8" t="s">
        <v>20</v>
      </c>
      <c r="B183" s="12">
        <v>-3.2358579999999999</v>
      </c>
      <c r="C183" s="12">
        <v>0.90926249999999997</v>
      </c>
      <c r="D183" s="12">
        <v>3.2986970000000002E-3</v>
      </c>
      <c r="E183" s="8">
        <f t="shared" si="230"/>
        <v>-0.23647651903749978</v>
      </c>
      <c r="F183" s="9">
        <v>-0.62735940000000001</v>
      </c>
    </row>
    <row r="184" spans="1:6" x14ac:dyDescent="0.2">
      <c r="A184" s="8" t="s">
        <v>21</v>
      </c>
      <c r="B184" s="12">
        <v>-3.5388799</v>
      </c>
      <c r="C184" s="12">
        <v>1.3483890999999999</v>
      </c>
      <c r="D184" s="12">
        <v>2.8316579999999999E-3</v>
      </c>
      <c r="E184" s="8">
        <f t="shared" si="230"/>
        <v>0.27929688212779968</v>
      </c>
      <c r="F184" s="9">
        <v>4.0916199999999998E-3</v>
      </c>
    </row>
    <row r="185" spans="1:6" x14ac:dyDescent="0.2">
      <c r="A185" s="8" t="s">
        <v>22</v>
      </c>
      <c r="B185" s="12">
        <v>-3.1369557000000001</v>
      </c>
      <c r="C185" s="12">
        <v>1.0300480999999999</v>
      </c>
      <c r="D185" s="12">
        <v>2.8316579999999999E-3</v>
      </c>
      <c r="E185" s="8">
        <f t="shared" si="230"/>
        <v>-0.2202117572502007</v>
      </c>
      <c r="F185" s="9">
        <v>-0.36961549999999999</v>
      </c>
    </row>
    <row r="186" spans="1:6" x14ac:dyDescent="0.2">
      <c r="A186" s="8" t="s">
        <v>23</v>
      </c>
      <c r="B186" s="12">
        <v>-5.3136320000000001</v>
      </c>
      <c r="C186" s="12">
        <v>1.6254909</v>
      </c>
      <c r="D186" s="12">
        <v>3.2900149999999999E-3</v>
      </c>
      <c r="E186" s="8">
        <f t="shared" si="230"/>
        <v>3.4257443363499007E-2</v>
      </c>
      <c r="F186" s="9">
        <v>1.12037378</v>
      </c>
    </row>
    <row r="187" spans="1:6" x14ac:dyDescent="0.2">
      <c r="A187" s="8" t="s">
        <v>24</v>
      </c>
      <c r="B187" s="12">
        <v>-7.0436319999999997</v>
      </c>
      <c r="C187" s="12">
        <v>2.2730103000000002</v>
      </c>
      <c r="D187" s="12">
        <v>3.5316969999999999E-3</v>
      </c>
      <c r="E187" s="8">
        <f t="shared" si="230"/>
        <v>0.98395165747910074</v>
      </c>
      <c r="F187" s="9">
        <v>0.47772375</v>
      </c>
    </row>
    <row r="188" spans="1:6" x14ac:dyDescent="0.2">
      <c r="A188" s="8" t="s">
        <v>25</v>
      </c>
      <c r="B188" s="12">
        <v>-5.2253579999999999</v>
      </c>
      <c r="C188" s="12">
        <v>1.6455431</v>
      </c>
      <c r="D188" s="12">
        <v>3.225286E-3</v>
      </c>
      <c r="E188" s="8">
        <f t="shared" si="230"/>
        <v>8.1989122826600536E-2</v>
      </c>
      <c r="F188" s="9">
        <v>0.88706786999999998</v>
      </c>
    </row>
    <row r="189" spans="1:6" x14ac:dyDescent="0.2">
      <c r="A189" s="8" t="s">
        <v>26</v>
      </c>
      <c r="B189" s="12">
        <v>-2.0404808999999999</v>
      </c>
      <c r="C189" s="12">
        <v>0.395984</v>
      </c>
      <c r="D189" s="12">
        <v>3.1933579999999999E-3</v>
      </c>
      <c r="E189" s="8">
        <f t="shared" si="230"/>
        <v>-0.77596222572799989</v>
      </c>
      <c r="F189" s="9">
        <v>-0.86038309999999996</v>
      </c>
    </row>
    <row r="190" spans="1:6" x14ac:dyDescent="0.2">
      <c r="A190" s="8" t="s">
        <v>27</v>
      </c>
      <c r="B190" s="12">
        <v>-3.8026599999999999</v>
      </c>
      <c r="C190" s="12">
        <v>1.0078956999999999</v>
      </c>
      <c r="D190" s="12">
        <v>3.354016E-3</v>
      </c>
      <c r="E190" s="8">
        <f t="shared" si="230"/>
        <v>-0.42216169586879992</v>
      </c>
      <c r="F190" s="9">
        <v>-0.60458699999999999</v>
      </c>
    </row>
    <row r="191" spans="1:6" x14ac:dyDescent="0.2">
      <c r="A191" s="8" t="s">
        <v>28</v>
      </c>
      <c r="B191" s="12">
        <v>-6.4602490000000001</v>
      </c>
      <c r="C191" s="12">
        <v>2.6156663999999998</v>
      </c>
      <c r="D191" s="12">
        <v>3.4112230000000001E-3</v>
      </c>
      <c r="E191" s="8">
        <f t="shared" si="230"/>
        <v>2.4623723840071987</v>
      </c>
      <c r="F191" s="9">
        <v>3.1793030500000001</v>
      </c>
    </row>
    <row r="192" spans="1:6" x14ac:dyDescent="0.2">
      <c r="A192" s="8" t="s">
        <v>29</v>
      </c>
      <c r="B192" s="12">
        <v>-2.1354434000000002</v>
      </c>
      <c r="C192" s="12">
        <v>0.54451483000000001</v>
      </c>
      <c r="D192" s="12">
        <v>2.7966549999999999E-3</v>
      </c>
      <c r="E192" s="8">
        <f t="shared" si="230"/>
        <v>-0.61262327810635031</v>
      </c>
      <c r="F192" s="9">
        <v>-0.83471070000000003</v>
      </c>
    </row>
    <row r="193" spans="1:6" x14ac:dyDescent="0.2">
      <c r="A193" s="8" t="s">
        <v>30</v>
      </c>
      <c r="B193" s="12">
        <v>-1.9216645000000001</v>
      </c>
      <c r="C193" s="12">
        <v>0.30289500000000003</v>
      </c>
      <c r="D193" s="12">
        <v>4.4812910000000001E-3</v>
      </c>
      <c r="E193" s="8">
        <f t="shared" si="230"/>
        <v>-0.56430386255499987</v>
      </c>
      <c r="F193" s="9">
        <v>-0.23610220000000001</v>
      </c>
    </row>
    <row r="194" spans="1:6" x14ac:dyDescent="0.2">
      <c r="A194" s="8" t="s">
        <v>31</v>
      </c>
      <c r="B194" s="12">
        <v>-2.9379735</v>
      </c>
      <c r="C194" s="12">
        <v>0.88624460000000005</v>
      </c>
      <c r="D194" s="12">
        <v>3.4147169999999998E-3</v>
      </c>
      <c r="E194" s="8">
        <f t="shared" si="230"/>
        <v>8.8301001778199772E-2</v>
      </c>
      <c r="F194" s="9">
        <v>0.38594244</v>
      </c>
    </row>
    <row r="195" spans="1:6" x14ac:dyDescent="0.2">
      <c r="A195" s="8" t="s">
        <v>32</v>
      </c>
      <c r="B195" s="12">
        <v>-3.4831970000000001</v>
      </c>
      <c r="C195" s="12">
        <v>1.1372367999999999</v>
      </c>
      <c r="D195" s="12">
        <v>3.0016510000000001E-3</v>
      </c>
      <c r="E195" s="8">
        <f t="shared" ref="E195:E258" si="231">B195+C195*D195*1000</f>
        <v>-6.9609022043200408E-2</v>
      </c>
      <c r="F195" s="9">
        <v>0.11778304000000001</v>
      </c>
    </row>
    <row r="196" spans="1:6" x14ac:dyDescent="0.2">
      <c r="A196" s="8" t="s">
        <v>33</v>
      </c>
      <c r="B196" s="12">
        <v>-0.91560960000000002</v>
      </c>
      <c r="C196" s="12">
        <v>0.13380565</v>
      </c>
      <c r="D196" s="12">
        <v>3.5911799999999998E-3</v>
      </c>
      <c r="E196" s="8">
        <f t="shared" si="231"/>
        <v>-0.43508942583300009</v>
      </c>
      <c r="F196" s="9">
        <v>0.15956456999999999</v>
      </c>
    </row>
    <row r="197" spans="1:6" x14ac:dyDescent="0.2">
      <c r="A197" s="8" t="s">
        <v>34</v>
      </c>
      <c r="B197" s="12">
        <v>-2.0258842000000001</v>
      </c>
      <c r="C197" s="12">
        <v>0.48360505999999998</v>
      </c>
      <c r="D197" s="12">
        <v>3.14416E-3</v>
      </c>
      <c r="E197" s="8">
        <f t="shared" si="231"/>
        <v>-0.50535251455040009</v>
      </c>
      <c r="F197" s="9">
        <v>-0.819164</v>
      </c>
    </row>
    <row r="198" spans="1:6" x14ac:dyDescent="0.2">
      <c r="A198" s="8" t="s">
        <v>35</v>
      </c>
      <c r="B198" s="12">
        <v>-2.50027</v>
      </c>
      <c r="C198" s="12">
        <v>0.63336325000000004</v>
      </c>
      <c r="D198" s="12">
        <v>3.4593699999999998E-3</v>
      </c>
      <c r="E198" s="8">
        <f t="shared" si="231"/>
        <v>-0.30923217384750012</v>
      </c>
      <c r="F198" s="9">
        <v>-0.53170879999999998</v>
      </c>
    </row>
    <row r="199" spans="1:6" x14ac:dyDescent="0.2">
      <c r="A199" s="8" t="s">
        <v>36</v>
      </c>
      <c r="B199" s="12">
        <v>-1.0575755</v>
      </c>
      <c r="C199" s="12">
        <v>0.19586544</v>
      </c>
      <c r="D199" s="12">
        <v>3.5316969999999999E-3</v>
      </c>
      <c r="E199" s="8">
        <f t="shared" si="231"/>
        <v>-0.36583811314831993</v>
      </c>
      <c r="F199" s="9">
        <v>-0.71131120000000003</v>
      </c>
    </row>
    <row r="200" spans="1:6" x14ac:dyDescent="0.2">
      <c r="A200" s="8" t="s">
        <v>37</v>
      </c>
      <c r="B200" s="12">
        <v>-3.5849516000000001</v>
      </c>
      <c r="C200" s="12">
        <v>1.0125158999999999</v>
      </c>
      <c r="D200" s="12">
        <v>3.0473869999999999E-3</v>
      </c>
      <c r="E200" s="8">
        <f t="shared" si="231"/>
        <v>-0.49942380904670047</v>
      </c>
      <c r="F200" s="9">
        <v>-0.53956809999999999</v>
      </c>
    </row>
    <row r="201" spans="1:6" x14ac:dyDescent="0.2">
      <c r="A201" s="8" t="s">
        <v>38</v>
      </c>
      <c r="B201" s="12">
        <v>-1.9217166000000001</v>
      </c>
      <c r="C201" s="12">
        <v>0.54565070000000004</v>
      </c>
      <c r="D201" s="12">
        <v>3.2986970000000002E-3</v>
      </c>
      <c r="E201" s="8">
        <f t="shared" si="231"/>
        <v>-0.1217802728620998</v>
      </c>
      <c r="F201" s="9">
        <v>-4.0080000000000003E-3</v>
      </c>
    </row>
    <row r="202" spans="1:6" x14ac:dyDescent="0.2">
      <c r="A202" s="8" t="s">
        <v>39</v>
      </c>
      <c r="B202" s="12">
        <v>-3.3059384999999999</v>
      </c>
      <c r="C202" s="12">
        <v>0.92457277000000004</v>
      </c>
      <c r="D202" s="12">
        <v>3.4704150000000001E-3</v>
      </c>
      <c r="E202" s="8">
        <f t="shared" si="231"/>
        <v>-9.7287290400449589E-2</v>
      </c>
      <c r="F202" s="9">
        <v>-0.36096990000000001</v>
      </c>
    </row>
    <row r="203" spans="1:6" x14ac:dyDescent="0.2">
      <c r="A203" s="8" t="s">
        <v>40</v>
      </c>
      <c r="B203" s="12">
        <v>-1.6757635</v>
      </c>
      <c r="C203" s="12">
        <v>0.21652107000000001</v>
      </c>
      <c r="D203" s="12">
        <v>1.3661202000000001E-2</v>
      </c>
      <c r="E203" s="8">
        <f t="shared" si="231"/>
        <v>1.2821745745261404</v>
      </c>
      <c r="F203" s="9">
        <v>-1.0526834</v>
      </c>
    </row>
    <row r="204" spans="1:6" x14ac:dyDescent="0.2">
      <c r="A204" s="8" t="s">
        <v>41</v>
      </c>
      <c r="B204" s="12">
        <v>-1.8087812999999999</v>
      </c>
      <c r="C204" s="12">
        <v>0.49607121999999998</v>
      </c>
      <c r="D204" s="12">
        <v>3.2986970000000002E-3</v>
      </c>
      <c r="E204" s="8">
        <f t="shared" si="231"/>
        <v>-0.17239265479965993</v>
      </c>
      <c r="F204" s="9">
        <v>-7.58017E-2</v>
      </c>
    </row>
    <row r="205" spans="1:6" x14ac:dyDescent="0.2">
      <c r="A205" s="8" t="s">
        <v>42</v>
      </c>
      <c r="B205" s="12">
        <v>-1.0305023</v>
      </c>
      <c r="C205" s="12">
        <v>0.24993059000000001</v>
      </c>
      <c r="D205" s="12">
        <v>4.1402720000000004E-3</v>
      </c>
      <c r="E205" s="8">
        <f t="shared" si="231"/>
        <v>4.2783237204802038E-3</v>
      </c>
      <c r="F205" s="9">
        <v>0.38865799000000001</v>
      </c>
    </row>
    <row r="206" spans="1:6" x14ac:dyDescent="0.2">
      <c r="A206" s="8" t="s">
        <v>43</v>
      </c>
      <c r="B206" s="12">
        <v>-1.0409368000000001</v>
      </c>
      <c r="C206" s="12">
        <v>0.19575300000000001</v>
      </c>
      <c r="D206" s="12">
        <v>3.4704150000000001E-3</v>
      </c>
      <c r="E206" s="8">
        <f t="shared" si="231"/>
        <v>-0.36159265250500006</v>
      </c>
      <c r="F206" s="9">
        <v>-9.9267999999999995E-2</v>
      </c>
    </row>
    <row r="207" spans="1:6" x14ac:dyDescent="0.2">
      <c r="A207" s="8" t="s">
        <v>44</v>
      </c>
      <c r="B207" s="12">
        <v>-3.5661662000000001</v>
      </c>
      <c r="C207" s="12">
        <v>1.1085252999999999</v>
      </c>
      <c r="D207" s="12">
        <v>2.390915E-3</v>
      </c>
      <c r="E207" s="8">
        <f t="shared" si="231"/>
        <v>-0.91577643235049999</v>
      </c>
      <c r="F207" s="9">
        <v>-1.0213734999999999</v>
      </c>
    </row>
    <row r="208" spans="1:6" x14ac:dyDescent="0.2">
      <c r="A208" s="8" t="s">
        <v>45</v>
      </c>
      <c r="B208" s="12">
        <v>-3.2478983000000001</v>
      </c>
      <c r="C208" s="12">
        <v>1.1937241999999999</v>
      </c>
      <c r="D208" s="12">
        <v>3.005611E-3</v>
      </c>
      <c r="E208" s="8">
        <f t="shared" si="231"/>
        <v>0.33997228648619959</v>
      </c>
      <c r="F208" s="9">
        <v>1.24126859</v>
      </c>
    </row>
    <row r="209" spans="1:6" x14ac:dyDescent="0.2">
      <c r="A209" s="8" t="s">
        <v>46</v>
      </c>
      <c r="B209" s="12">
        <v>-3.1954570000000002</v>
      </c>
      <c r="C209" s="12">
        <v>1.1196915000000001</v>
      </c>
      <c r="D209" s="12">
        <v>2.914177E-3</v>
      </c>
      <c r="E209" s="8">
        <f t="shared" si="231"/>
        <v>6.7522216395500045E-2</v>
      </c>
      <c r="F209" s="9">
        <v>0.68617291999999996</v>
      </c>
    </row>
    <row r="210" spans="1:6" x14ac:dyDescent="0.2">
      <c r="A210" s="8" t="s">
        <v>47</v>
      </c>
      <c r="B210" s="12">
        <v>-2.1588666000000001</v>
      </c>
      <c r="C210" s="12">
        <v>0.67755293999999999</v>
      </c>
      <c r="D210" s="12">
        <v>2.8723249999999998E-3</v>
      </c>
      <c r="E210" s="8">
        <f t="shared" si="231"/>
        <v>-0.21271435161450025</v>
      </c>
      <c r="F210" s="9">
        <v>0.78024188999999999</v>
      </c>
    </row>
    <row r="211" spans="1:6" x14ac:dyDescent="0.2">
      <c r="A211" s="8" t="s">
        <v>48</v>
      </c>
      <c r="B211" s="12">
        <v>-3.6757998000000001</v>
      </c>
      <c r="C211" s="12">
        <v>1.3364018</v>
      </c>
      <c r="D211" s="12">
        <v>2.3582120000000002E-3</v>
      </c>
      <c r="E211" s="8">
        <f t="shared" si="231"/>
        <v>-0.52428103841839979</v>
      </c>
      <c r="F211" s="9">
        <v>-0.87155640000000001</v>
      </c>
    </row>
    <row r="212" spans="1:6" x14ac:dyDescent="0.2">
      <c r="A212" s="8" t="s">
        <v>49</v>
      </c>
      <c r="B212" s="12">
        <v>-2.4321785</v>
      </c>
      <c r="C212" s="12">
        <v>0.90704799999999997</v>
      </c>
      <c r="D212" s="12">
        <v>3.4112230000000001E-3</v>
      </c>
      <c r="E212" s="8">
        <f t="shared" si="231"/>
        <v>0.66196449970399973</v>
      </c>
      <c r="F212" s="9">
        <v>1.5056317400000001</v>
      </c>
    </row>
    <row r="213" spans="1:6" x14ac:dyDescent="0.2">
      <c r="A213" s="8" t="s">
        <v>50</v>
      </c>
      <c r="B213" s="12">
        <v>-4.9341559999999998</v>
      </c>
      <c r="C213" s="12">
        <v>1.3669013999999999</v>
      </c>
      <c r="D213" s="12">
        <v>2.8316579999999999E-3</v>
      </c>
      <c r="E213" s="8">
        <f t="shared" si="231"/>
        <v>-1.0635587154788002</v>
      </c>
      <c r="F213" s="9">
        <v>-0.90164849999999996</v>
      </c>
    </row>
    <row r="214" spans="1:6" x14ac:dyDescent="0.2">
      <c r="A214" s="8" t="s">
        <v>51</v>
      </c>
      <c r="B214" s="12">
        <v>-6.8077765000000001</v>
      </c>
      <c r="C214" s="12">
        <v>2.7837307</v>
      </c>
      <c r="D214" s="12">
        <v>3.0016510000000001E-3</v>
      </c>
      <c r="E214" s="8">
        <f t="shared" si="231"/>
        <v>1.5480115393857004</v>
      </c>
      <c r="F214" s="9">
        <v>2.60933423</v>
      </c>
    </row>
    <row r="215" spans="1:6" x14ac:dyDescent="0.2">
      <c r="A215" s="8" t="s">
        <v>52</v>
      </c>
      <c r="B215" s="12">
        <v>-4.4818416000000001</v>
      </c>
      <c r="C215" s="12">
        <v>1.5096191999999999</v>
      </c>
      <c r="D215" s="12">
        <v>3.354016E-3</v>
      </c>
      <c r="E215" s="8">
        <f t="shared" si="231"/>
        <v>0.58144535070719972</v>
      </c>
      <c r="F215" s="9">
        <v>0.92068108000000004</v>
      </c>
    </row>
    <row r="216" spans="1:6" x14ac:dyDescent="0.2">
      <c r="A216" s="8" t="s">
        <v>53</v>
      </c>
      <c r="B216" s="12">
        <v>-2.6774475999999998</v>
      </c>
      <c r="C216" s="12">
        <v>0.64226629999999996</v>
      </c>
      <c r="D216" s="12">
        <v>2.8316579999999999E-3</v>
      </c>
      <c r="E216" s="8">
        <f t="shared" si="231"/>
        <v>-0.85876909347459995</v>
      </c>
      <c r="F216" s="9">
        <v>-0.9485557</v>
      </c>
    </row>
    <row r="217" spans="1:6" x14ac:dyDescent="0.2">
      <c r="A217" s="8" t="s">
        <v>54</v>
      </c>
      <c r="B217" s="12">
        <v>-1.8016346000000001</v>
      </c>
      <c r="C217" s="12">
        <v>0.23690610000000001</v>
      </c>
      <c r="D217" s="12">
        <v>7.1352120000000002E-3</v>
      </c>
      <c r="E217" s="8">
        <f t="shared" si="231"/>
        <v>-0.11125935240679996</v>
      </c>
      <c r="F217" s="9">
        <v>0.24255394999999999</v>
      </c>
    </row>
    <row r="218" spans="1:6" x14ac:dyDescent="0.2">
      <c r="A218" s="8" t="s">
        <v>55</v>
      </c>
      <c r="B218" s="12">
        <v>-5.0104620000000004</v>
      </c>
      <c r="C218" s="12">
        <v>1.5882593</v>
      </c>
      <c r="D218" s="12">
        <v>4.2890840000000003E-3</v>
      </c>
      <c r="E218" s="8">
        <f t="shared" si="231"/>
        <v>1.8017155514812009</v>
      </c>
      <c r="F218" s="9">
        <v>4.0604430100000002</v>
      </c>
    </row>
    <row r="219" spans="1:6" x14ac:dyDescent="0.2">
      <c r="A219" s="8" t="s">
        <v>56</v>
      </c>
      <c r="B219" s="12">
        <v>-3.3409692999999998</v>
      </c>
      <c r="C219" s="12">
        <v>1.0449765</v>
      </c>
      <c r="D219" s="12">
        <v>3.1901999999999998E-3</v>
      </c>
      <c r="E219" s="8">
        <f t="shared" si="231"/>
        <v>-7.2852697000000965E-3</v>
      </c>
      <c r="F219" s="9">
        <v>0.65378245999999995</v>
      </c>
    </row>
    <row r="220" spans="1:6" x14ac:dyDescent="0.2">
      <c r="A220" s="8" t="s">
        <v>57</v>
      </c>
      <c r="B220" s="12">
        <v>-2.9256790000000001</v>
      </c>
      <c r="C220" s="12">
        <v>0.83231485000000005</v>
      </c>
      <c r="D220" s="12">
        <v>3.4704150000000001E-3</v>
      </c>
      <c r="E220" s="8">
        <f t="shared" si="231"/>
        <v>-3.7201059837249861E-2</v>
      </c>
      <c r="F220" s="9">
        <v>-0.2890163</v>
      </c>
    </row>
    <row r="221" spans="1:6" x14ac:dyDescent="0.2">
      <c r="A221" s="8" t="s">
        <v>58</v>
      </c>
      <c r="B221" s="12">
        <v>-1.3487169999999999</v>
      </c>
      <c r="C221" s="12">
        <v>0.30943113999999999</v>
      </c>
      <c r="D221" s="12">
        <v>3.4648830000000002E-3</v>
      </c>
      <c r="E221" s="8">
        <f t="shared" si="231"/>
        <v>-0.27657430334337985</v>
      </c>
      <c r="F221" s="9">
        <v>-1.2496678000000001</v>
      </c>
    </row>
    <row r="222" spans="1:6" x14ac:dyDescent="0.2">
      <c r="A222" s="10" t="s">
        <v>4</v>
      </c>
      <c r="B222" s="12">
        <v>-2.3588111</v>
      </c>
      <c r="C222" s="12">
        <v>0.73692179999999996</v>
      </c>
      <c r="D222" s="12">
        <v>3.176721E-3</v>
      </c>
      <c r="E222" s="10">
        <f t="shared" si="231"/>
        <v>-1.7816142582200101E-2</v>
      </c>
      <c r="F222" s="11">
        <v>0.22474226999999999</v>
      </c>
    </row>
    <row r="223" spans="1:6" x14ac:dyDescent="0.2">
      <c r="A223" s="10" t="s">
        <v>5</v>
      </c>
      <c r="B223" s="12">
        <v>-1.9214907999999999</v>
      </c>
      <c r="C223" s="12">
        <v>0.70656719999999995</v>
      </c>
      <c r="D223" s="12">
        <v>3.354016E-3</v>
      </c>
      <c r="E223" s="10">
        <f t="shared" si="231"/>
        <v>0.44834689387519999</v>
      </c>
      <c r="F223" s="11">
        <v>1.07636668</v>
      </c>
    </row>
    <row r="224" spans="1:6" x14ac:dyDescent="0.2">
      <c r="A224" s="10" t="s">
        <v>6</v>
      </c>
      <c r="B224" s="12">
        <v>-3.1702998</v>
      </c>
      <c r="C224" s="12">
        <v>1.0984354000000001</v>
      </c>
      <c r="D224" s="12">
        <v>3.4112230000000001E-3</v>
      </c>
      <c r="E224" s="10">
        <f t="shared" si="231"/>
        <v>0.57670830049420019</v>
      </c>
      <c r="F224" s="11">
        <v>0.97455963999999995</v>
      </c>
    </row>
    <row r="225" spans="1:6" x14ac:dyDescent="0.2">
      <c r="A225" s="10" t="s">
        <v>7</v>
      </c>
      <c r="B225" s="12">
        <v>-2.2708137000000002</v>
      </c>
      <c r="C225" s="12">
        <v>0.47506140000000002</v>
      </c>
      <c r="D225" s="12">
        <v>3.5936319999999998E-3</v>
      </c>
      <c r="E225" s="10">
        <f t="shared" si="231"/>
        <v>-0.56361785099520012</v>
      </c>
      <c r="F225" s="11">
        <v>-0.56422640000000002</v>
      </c>
    </row>
    <row r="226" spans="1:6" x14ac:dyDescent="0.2">
      <c r="A226" s="10" t="s">
        <v>8</v>
      </c>
      <c r="B226" s="12">
        <v>-3.0434231999999999</v>
      </c>
      <c r="C226" s="12">
        <v>1.0273391000000001</v>
      </c>
      <c r="D226" s="12">
        <v>3.3003300000000002E-3</v>
      </c>
      <c r="E226" s="10">
        <f t="shared" si="231"/>
        <v>0.3471348519030002</v>
      </c>
      <c r="F226" s="11">
        <v>1.0753436599999999</v>
      </c>
    </row>
    <row r="227" spans="1:6" x14ac:dyDescent="0.2">
      <c r="A227" s="10" t="s">
        <v>9</v>
      </c>
      <c r="B227" s="12">
        <v>-3.0047872</v>
      </c>
      <c r="C227" s="12">
        <v>0.97508216000000003</v>
      </c>
      <c r="D227" s="12">
        <v>3.408084E-3</v>
      </c>
      <c r="E227" s="10">
        <f t="shared" si="231"/>
        <v>0.31837470818144009</v>
      </c>
      <c r="F227" s="11">
        <v>0.94195848000000004</v>
      </c>
    </row>
    <row r="228" spans="1:6" x14ac:dyDescent="0.2">
      <c r="A228" s="10" t="s">
        <v>10</v>
      </c>
      <c r="B228" s="12">
        <v>-2.8539859999999999</v>
      </c>
      <c r="C228" s="12">
        <v>0.72960435999999995</v>
      </c>
      <c r="D228" s="12">
        <v>3.4112230000000001E-3</v>
      </c>
      <c r="E228" s="10">
        <f t="shared" si="231"/>
        <v>-0.3651428262677201</v>
      </c>
      <c r="F228" s="11">
        <v>-0.38639800000000002</v>
      </c>
    </row>
    <row r="229" spans="1:6" x14ac:dyDescent="0.2">
      <c r="A229" s="10" t="s">
        <v>11</v>
      </c>
      <c r="B229" s="12">
        <v>-4.6565770000000004</v>
      </c>
      <c r="C229" s="12">
        <v>1.3240888</v>
      </c>
      <c r="D229" s="12">
        <v>3.6644799999999999E-3</v>
      </c>
      <c r="E229" s="10">
        <f t="shared" si="231"/>
        <v>0.19551992582399969</v>
      </c>
      <c r="F229" s="11">
        <v>0.21688399999999999</v>
      </c>
    </row>
    <row r="230" spans="1:6" x14ac:dyDescent="0.2">
      <c r="A230" s="10" t="s">
        <v>12</v>
      </c>
      <c r="B230" s="12">
        <v>-2.3311837</v>
      </c>
      <c r="C230" s="12">
        <v>0.54260399999999998</v>
      </c>
      <c r="D230" s="12">
        <v>3.3717719999999999E-3</v>
      </c>
      <c r="E230" s="10">
        <f t="shared" si="231"/>
        <v>-0.50164672571200031</v>
      </c>
      <c r="F230" s="11">
        <v>-0.40947309999999998</v>
      </c>
    </row>
    <row r="231" spans="1:6" x14ac:dyDescent="0.2">
      <c r="A231" s="10" t="s">
        <v>13</v>
      </c>
      <c r="B231" s="12">
        <v>-2.1064579999999999</v>
      </c>
      <c r="C231" s="12">
        <v>0.66578780000000004</v>
      </c>
      <c r="D231" s="12">
        <v>3.4703529999999998E-3</v>
      </c>
      <c r="E231" s="10">
        <f t="shared" si="231"/>
        <v>0.20406068909340025</v>
      </c>
      <c r="F231" s="11">
        <v>0.61247927999999996</v>
      </c>
    </row>
    <row r="232" spans="1:6" x14ac:dyDescent="0.2">
      <c r="A232" s="10" t="s">
        <v>14</v>
      </c>
      <c r="B232" s="12">
        <v>-4.9568767999999999</v>
      </c>
      <c r="C232" s="12">
        <v>1.544503</v>
      </c>
      <c r="D232" s="12">
        <v>3.6549709999999999E-3</v>
      </c>
      <c r="E232" s="10">
        <f t="shared" si="231"/>
        <v>0.68823687441299963</v>
      </c>
      <c r="F232" s="11">
        <v>2.0682668400000002</v>
      </c>
    </row>
    <row r="233" spans="1:6" x14ac:dyDescent="0.2">
      <c r="A233" s="10" t="s">
        <v>15</v>
      </c>
      <c r="B233" s="12">
        <v>-3.0935404000000002</v>
      </c>
      <c r="C233" s="12">
        <v>0.76334000000000002</v>
      </c>
      <c r="D233" s="12">
        <v>3.5316969999999999E-3</v>
      </c>
      <c r="E233" s="10">
        <f t="shared" si="231"/>
        <v>-0.3976548120200003</v>
      </c>
      <c r="F233" s="11">
        <v>-0.25877070000000002</v>
      </c>
    </row>
    <row r="234" spans="1:6" x14ac:dyDescent="0.2">
      <c r="A234" s="10" t="s">
        <v>16</v>
      </c>
      <c r="B234" s="12">
        <v>-1.7987417999999999</v>
      </c>
      <c r="C234" s="12">
        <v>0.66071709999999995</v>
      </c>
      <c r="D234" s="12">
        <v>2.8292539999999998E-3</v>
      </c>
      <c r="E234" s="10">
        <f t="shared" si="231"/>
        <v>7.0594698043399795E-2</v>
      </c>
      <c r="F234" s="11">
        <v>0.45679174</v>
      </c>
    </row>
    <row r="235" spans="1:6" x14ac:dyDescent="0.2">
      <c r="A235" s="10" t="s">
        <v>17</v>
      </c>
      <c r="B235" s="12">
        <v>-4.5000390000000001</v>
      </c>
      <c r="C235" s="12">
        <v>1.3890093999999999</v>
      </c>
      <c r="D235" s="12">
        <v>3.6609920000000001E-3</v>
      </c>
      <c r="E235" s="10">
        <f t="shared" si="231"/>
        <v>0.58511330132479955</v>
      </c>
      <c r="F235" s="11">
        <v>0.80361463</v>
      </c>
    </row>
    <row r="236" spans="1:6" x14ac:dyDescent="0.2">
      <c r="A236" s="10" t="s">
        <v>18</v>
      </c>
      <c r="B236" s="12">
        <v>-7.3127684999999998</v>
      </c>
      <c r="C236" s="12">
        <v>2.9470874999999999</v>
      </c>
      <c r="D236" s="12">
        <v>3.4112230000000001E-3</v>
      </c>
      <c r="E236" s="10">
        <f t="shared" si="231"/>
        <v>2.7404041630125002</v>
      </c>
      <c r="F236" s="11">
        <v>3.5784114699999998</v>
      </c>
    </row>
    <row r="237" spans="1:6" x14ac:dyDescent="0.2">
      <c r="A237" s="10" t="s">
        <v>19</v>
      </c>
      <c r="B237" s="12">
        <v>-2.485633</v>
      </c>
      <c r="C237" s="12">
        <v>0.97913649999999997</v>
      </c>
      <c r="D237" s="12">
        <v>3.5951820000000002E-3</v>
      </c>
      <c r="E237" s="10">
        <f t="shared" si="231"/>
        <v>1.0345409203429998</v>
      </c>
      <c r="F237" s="11">
        <v>2.2076368500000001</v>
      </c>
    </row>
    <row r="238" spans="1:6" x14ac:dyDescent="0.2">
      <c r="A238" s="10" t="s">
        <v>20</v>
      </c>
      <c r="B238" s="12">
        <v>-3.2358579999999999</v>
      </c>
      <c r="C238" s="12">
        <v>0.90926249999999997</v>
      </c>
      <c r="D238" s="12">
        <v>3.4112230000000001E-3</v>
      </c>
      <c r="E238" s="10">
        <f t="shared" si="231"/>
        <v>-0.13416084696250019</v>
      </c>
      <c r="F238" s="11">
        <v>-0.49758039999999998</v>
      </c>
    </row>
    <row r="239" spans="1:6" x14ac:dyDescent="0.2">
      <c r="A239" s="10" t="s">
        <v>21</v>
      </c>
      <c r="B239" s="12">
        <v>-3.5388799</v>
      </c>
      <c r="C239" s="12">
        <v>1.3483890999999999</v>
      </c>
      <c r="D239" s="12">
        <v>3.4112230000000001E-3</v>
      </c>
      <c r="E239" s="10">
        <f t="shared" si="231"/>
        <v>1.0607760108692994</v>
      </c>
      <c r="F239" s="11">
        <v>1.33636855</v>
      </c>
    </row>
    <row r="240" spans="1:6" x14ac:dyDescent="0.2">
      <c r="A240" s="10" t="s">
        <v>22</v>
      </c>
      <c r="B240" s="12">
        <v>-3.1369557000000001</v>
      </c>
      <c r="C240" s="12">
        <v>1.0300480999999999</v>
      </c>
      <c r="D240" s="12">
        <v>3.2986970000000002E-3</v>
      </c>
      <c r="E240" s="10">
        <f t="shared" si="231"/>
        <v>0.26086087732569974</v>
      </c>
      <c r="F240" s="11">
        <v>0.31481073999999998</v>
      </c>
    </row>
    <row r="241" spans="1:6" x14ac:dyDescent="0.2">
      <c r="A241" s="10" t="s">
        <v>23</v>
      </c>
      <c r="B241" s="12">
        <v>-5.3136320000000001</v>
      </c>
      <c r="C241" s="12">
        <v>1.6254909</v>
      </c>
      <c r="D241" s="12">
        <v>3.4322979999999999E-3</v>
      </c>
      <c r="E241" s="10">
        <f t="shared" si="231"/>
        <v>0.26553716508819925</v>
      </c>
      <c r="F241" s="11">
        <v>1.67859077</v>
      </c>
    </row>
    <row r="242" spans="1:6" x14ac:dyDescent="0.2">
      <c r="A242" s="10" t="s">
        <v>24</v>
      </c>
      <c r="B242" s="12">
        <v>-7.0436319999999997</v>
      </c>
      <c r="C242" s="12">
        <v>2.2730103000000002</v>
      </c>
      <c r="D242" s="12">
        <v>3.6604559999999999E-3</v>
      </c>
      <c r="E242" s="10">
        <f t="shared" si="231"/>
        <v>1.2766221906967994</v>
      </c>
      <c r="F242" s="11">
        <v>0.72265743999999998</v>
      </c>
    </row>
    <row r="243" spans="1:6" x14ac:dyDescent="0.2">
      <c r="A243" s="10" t="s">
        <v>25</v>
      </c>
      <c r="B243" s="12">
        <v>-5.2253579999999999</v>
      </c>
      <c r="C243" s="12">
        <v>1.6455431</v>
      </c>
      <c r="D243" s="12">
        <v>3.300875E-3</v>
      </c>
      <c r="E243" s="10">
        <f t="shared" si="231"/>
        <v>0.20637408021250003</v>
      </c>
      <c r="F243" s="11">
        <v>1.1930129599999999</v>
      </c>
    </row>
    <row r="244" spans="1:6" x14ac:dyDescent="0.2">
      <c r="A244" s="10" t="s">
        <v>26</v>
      </c>
      <c r="B244" s="12">
        <v>-2.0404808999999999</v>
      </c>
      <c r="C244" s="12">
        <v>0.395984</v>
      </c>
      <c r="D244" s="12">
        <v>3.6547839999999999E-3</v>
      </c>
      <c r="E244" s="10">
        <f t="shared" si="231"/>
        <v>-0.5932449125439998</v>
      </c>
      <c r="F244" s="11">
        <v>-0.52526269999999997</v>
      </c>
    </row>
    <row r="245" spans="1:6" x14ac:dyDescent="0.2">
      <c r="A245" s="10" t="s">
        <v>27</v>
      </c>
      <c r="B245" s="12">
        <v>-3.8026599999999999</v>
      </c>
      <c r="C245" s="12">
        <v>1.0078956999999999</v>
      </c>
      <c r="D245" s="12">
        <v>3.4111509999999999E-3</v>
      </c>
      <c r="E245" s="10">
        <f t="shared" si="231"/>
        <v>-0.36457557504930005</v>
      </c>
      <c r="F245" s="11">
        <v>-0.53136850000000002</v>
      </c>
    </row>
    <row r="246" spans="1:6" x14ac:dyDescent="0.2">
      <c r="A246" s="10" t="s">
        <v>28</v>
      </c>
      <c r="B246" s="12">
        <v>-6.4602490000000001</v>
      </c>
      <c r="C246" s="12">
        <v>2.6156663999999998</v>
      </c>
      <c r="D246" s="12">
        <v>3.6609920000000001E-3</v>
      </c>
      <c r="E246" s="10">
        <f t="shared" si="231"/>
        <v>3.1156847650688002</v>
      </c>
      <c r="F246" s="11">
        <v>4.3114700399999997</v>
      </c>
    </row>
    <row r="247" spans="1:6" x14ac:dyDescent="0.2">
      <c r="A247" s="10" t="s">
        <v>29</v>
      </c>
      <c r="B247" s="12">
        <v>-2.1354434000000002</v>
      </c>
      <c r="C247" s="12">
        <v>0.54451483000000001</v>
      </c>
      <c r="D247" s="12">
        <v>3.1933579999999999E-3</v>
      </c>
      <c r="E247" s="10">
        <f t="shared" si="231"/>
        <v>-0.39661261150086036</v>
      </c>
      <c r="F247" s="11">
        <v>-0.36961549999999999</v>
      </c>
    </row>
    <row r="248" spans="1:6" x14ac:dyDescent="0.2">
      <c r="A248" s="10" t="s">
        <v>30</v>
      </c>
      <c r="B248" s="12">
        <v>-1.9216645000000001</v>
      </c>
      <c r="C248" s="12">
        <v>0.30289500000000003</v>
      </c>
      <c r="D248" s="12">
        <v>5.1773230000000002E-3</v>
      </c>
      <c r="E248" s="10">
        <f t="shared" si="231"/>
        <v>-0.3534792499149999</v>
      </c>
      <c r="F248" s="11">
        <v>0.40346311000000001</v>
      </c>
    </row>
    <row r="249" spans="1:6" x14ac:dyDescent="0.2">
      <c r="A249" s="10" t="s">
        <v>31</v>
      </c>
      <c r="B249" s="12">
        <v>-2.9379735</v>
      </c>
      <c r="C249" s="12">
        <v>0.88624460000000005</v>
      </c>
      <c r="D249" s="12">
        <v>3.470393E-3</v>
      </c>
      <c r="E249" s="10">
        <f t="shared" si="231"/>
        <v>0.13764355612779999</v>
      </c>
      <c r="F249" s="11">
        <v>0.39978233000000002</v>
      </c>
    </row>
    <row r="250" spans="1:6" x14ac:dyDescent="0.2">
      <c r="A250" s="10" t="s">
        <v>32</v>
      </c>
      <c r="B250" s="12">
        <v>-3.4831970000000001</v>
      </c>
      <c r="C250" s="12">
        <v>1.1372367999999999</v>
      </c>
      <c r="D250" s="12">
        <v>3.094538E-3</v>
      </c>
      <c r="E250" s="10">
        <f t="shared" si="231"/>
        <v>3.6025492598399822E-2</v>
      </c>
      <c r="F250" s="11">
        <v>0.2569651</v>
      </c>
    </row>
    <row r="251" spans="1:6" x14ac:dyDescent="0.2">
      <c r="A251" s="10" t="s">
        <v>33</v>
      </c>
      <c r="B251" s="12">
        <v>-0.91560960000000002</v>
      </c>
      <c r="C251" s="12">
        <v>0.13380565</v>
      </c>
      <c r="D251" s="12">
        <v>3.6535019999999999E-3</v>
      </c>
      <c r="E251" s="10">
        <f t="shared" si="231"/>
        <v>-0.42675039011370003</v>
      </c>
      <c r="F251" s="11">
        <v>0.21913553</v>
      </c>
    </row>
    <row r="252" spans="1:6" x14ac:dyDescent="0.2">
      <c r="A252" s="10" t="s">
        <v>34</v>
      </c>
      <c r="B252" s="12">
        <v>-2.0258842000000001</v>
      </c>
      <c r="C252" s="12">
        <v>0.48360505999999998</v>
      </c>
      <c r="D252" s="12">
        <v>3.4042550000000001E-3</v>
      </c>
      <c r="E252" s="10">
        <f t="shared" si="231"/>
        <v>-0.37956925646970019</v>
      </c>
      <c r="F252" s="11">
        <v>-0.55599730000000003</v>
      </c>
    </row>
    <row r="253" spans="1:6" x14ac:dyDescent="0.2">
      <c r="A253" s="10" t="s">
        <v>35</v>
      </c>
      <c r="B253" s="12">
        <v>-2.50027</v>
      </c>
      <c r="C253" s="12">
        <v>0.63336325000000004</v>
      </c>
      <c r="D253" s="12">
        <v>4.7600680000000001E-3</v>
      </c>
      <c r="E253" s="10">
        <f t="shared" si="231"/>
        <v>0.51458213870100034</v>
      </c>
      <c r="F253" s="11">
        <v>0.67370949000000002</v>
      </c>
    </row>
    <row r="254" spans="1:6" x14ac:dyDescent="0.2">
      <c r="A254" s="10" t="s">
        <v>36</v>
      </c>
      <c r="B254" s="12">
        <v>-1.0575755</v>
      </c>
      <c r="C254" s="12">
        <v>0.19586544</v>
      </c>
      <c r="D254" s="12">
        <v>3.660969E-3</v>
      </c>
      <c r="E254" s="10">
        <f t="shared" si="231"/>
        <v>-0.34051819598863997</v>
      </c>
      <c r="F254" s="11">
        <v>-0.58878719999999996</v>
      </c>
    </row>
    <row r="255" spans="1:6" x14ac:dyDescent="0.2">
      <c r="A255" s="10" t="s">
        <v>37</v>
      </c>
      <c r="B255" s="12">
        <v>-3.5849516000000001</v>
      </c>
      <c r="C255" s="12">
        <v>1.0125158999999999</v>
      </c>
      <c r="D255" s="12">
        <v>3.2451730000000001E-3</v>
      </c>
      <c r="E255" s="10">
        <f t="shared" si="231"/>
        <v>-0.29916233924930058</v>
      </c>
      <c r="F255" s="11">
        <v>-0.2319321</v>
      </c>
    </row>
    <row r="256" spans="1:6" x14ac:dyDescent="0.2">
      <c r="A256" s="10" t="s">
        <v>38</v>
      </c>
      <c r="B256" s="12">
        <v>-1.9217166000000001</v>
      </c>
      <c r="C256" s="12">
        <v>0.54565070000000004</v>
      </c>
      <c r="D256" s="12">
        <v>3.9502269999999997E-3</v>
      </c>
      <c r="E256" s="10">
        <f t="shared" si="231"/>
        <v>0.23372752770889993</v>
      </c>
      <c r="F256" s="11">
        <v>1.0152306799999999</v>
      </c>
    </row>
    <row r="257" spans="1:6" x14ac:dyDescent="0.2">
      <c r="A257" s="10" t="s">
        <v>39</v>
      </c>
      <c r="B257" s="12">
        <v>-3.3059384999999999</v>
      </c>
      <c r="C257" s="12">
        <v>0.92457277000000004</v>
      </c>
      <c r="D257" s="12">
        <v>3.5141970000000002E-3</v>
      </c>
      <c r="E257" s="10">
        <f t="shared" si="231"/>
        <v>-5.6807645384309602E-2</v>
      </c>
      <c r="F257" s="11">
        <v>-0.29571419999999998</v>
      </c>
    </row>
    <row r="258" spans="1:6" x14ac:dyDescent="0.2">
      <c r="A258" s="10" t="s">
        <v>40</v>
      </c>
      <c r="B258" s="12">
        <v>-1.6757635</v>
      </c>
      <c r="C258" s="12">
        <v>0.21652107000000001</v>
      </c>
      <c r="D258" s="12">
        <v>1.4450866999999999E-2</v>
      </c>
      <c r="E258" s="10">
        <f t="shared" si="231"/>
        <v>1.4531536852676896</v>
      </c>
      <c r="F258" s="11">
        <v>-0.88188929999999999</v>
      </c>
    </row>
    <row r="259" spans="1:6" x14ac:dyDescent="0.2">
      <c r="A259" s="10" t="s">
        <v>41</v>
      </c>
      <c r="B259" s="12">
        <v>-1.8087812999999999</v>
      </c>
      <c r="C259" s="12">
        <v>0.49607121999999998</v>
      </c>
      <c r="D259" s="12">
        <v>3.4112230000000001E-3</v>
      </c>
      <c r="E259" s="10">
        <f t="shared" ref="E259:E276" si="232">B259+C259*D259*1000</f>
        <v>-0.11657174469793996</v>
      </c>
      <c r="F259" s="11">
        <v>8.250122E-2</v>
      </c>
    </row>
    <row r="260" spans="1:6" x14ac:dyDescent="0.2">
      <c r="A260" s="10" t="s">
        <v>42</v>
      </c>
      <c r="B260" s="12">
        <v>-1.0305023</v>
      </c>
      <c r="C260" s="12">
        <v>0.24993059000000001</v>
      </c>
      <c r="D260" s="12">
        <v>4.7860630000000001E-3</v>
      </c>
      <c r="E260" s="10">
        <f t="shared" si="232"/>
        <v>0.16568124936716999</v>
      </c>
      <c r="F260" s="11">
        <v>1.2119707399999999</v>
      </c>
    </row>
    <row r="261" spans="1:6" x14ac:dyDescent="0.2">
      <c r="A261" s="10" t="s">
        <v>43</v>
      </c>
      <c r="B261" s="12">
        <v>-1.0409368000000001</v>
      </c>
      <c r="C261" s="12">
        <v>0.19575300000000001</v>
      </c>
      <c r="D261" s="12">
        <v>3.5951820000000002E-3</v>
      </c>
      <c r="E261" s="10">
        <f t="shared" si="232"/>
        <v>-0.33716913795400005</v>
      </c>
      <c r="F261" s="11">
        <v>6.5132099999999998E-2</v>
      </c>
    </row>
    <row r="262" spans="1:6" x14ac:dyDescent="0.2">
      <c r="A262" s="10" t="s">
        <v>44</v>
      </c>
      <c r="B262" s="12">
        <v>-3.5661662000000001</v>
      </c>
      <c r="C262" s="12">
        <v>1.1085252999999999</v>
      </c>
      <c r="D262" s="12">
        <v>2.4737169999999998E-3</v>
      </c>
      <c r="E262" s="10">
        <f t="shared" si="232"/>
        <v>-0.82398832045990034</v>
      </c>
      <c r="F262" s="11">
        <v>-0.90956340000000002</v>
      </c>
    </row>
    <row r="263" spans="1:6" x14ac:dyDescent="0.2">
      <c r="A263" s="10" t="s">
        <v>45</v>
      </c>
      <c r="B263" s="12">
        <v>-3.2478983000000001</v>
      </c>
      <c r="C263" s="12">
        <v>1.1937241999999999</v>
      </c>
      <c r="D263" s="12">
        <v>3.1933579999999999E-3</v>
      </c>
      <c r="E263" s="10">
        <f t="shared" si="232"/>
        <v>0.56409042386359909</v>
      </c>
      <c r="F263" s="11">
        <v>1.87793717</v>
      </c>
    </row>
    <row r="264" spans="1:6" x14ac:dyDescent="0.2">
      <c r="A264" s="10" t="s">
        <v>46</v>
      </c>
      <c r="B264" s="12">
        <v>-3.1954570000000002</v>
      </c>
      <c r="C264" s="12">
        <v>1.1196915000000001</v>
      </c>
      <c r="D264" s="12">
        <v>2.9355509999999998E-3</v>
      </c>
      <c r="E264" s="10">
        <f t="shared" si="232"/>
        <v>9.1454502516499669E-2</v>
      </c>
      <c r="F264" s="11">
        <v>0.74678272999999995</v>
      </c>
    </row>
    <row r="265" spans="1:6" x14ac:dyDescent="0.2">
      <c r="A265" s="10" t="s">
        <v>47</v>
      </c>
      <c r="B265" s="12">
        <v>-2.1588666000000001</v>
      </c>
      <c r="C265" s="12">
        <v>0.67755293999999999</v>
      </c>
      <c r="D265" s="12">
        <v>2.957267E-3</v>
      </c>
      <c r="E265" s="10">
        <f t="shared" si="232"/>
        <v>-0.15516164978502012</v>
      </c>
      <c r="F265" s="11">
        <v>1.0285474100000001</v>
      </c>
    </row>
    <row r="266" spans="1:6" x14ac:dyDescent="0.2">
      <c r="A266" s="10" t="s">
        <v>48</v>
      </c>
      <c r="B266" s="12">
        <v>-3.6757998000000001</v>
      </c>
      <c r="C266" s="12">
        <v>1.3364018</v>
      </c>
      <c r="D266" s="12">
        <v>2.634005E-3</v>
      </c>
      <c r="E266" s="10">
        <f t="shared" si="232"/>
        <v>-0.15571077679099998</v>
      </c>
      <c r="F266" s="11">
        <v>-0.43726540000000003</v>
      </c>
    </row>
    <row r="267" spans="1:6" x14ac:dyDescent="0.2">
      <c r="A267" s="10" t="s">
        <v>49</v>
      </c>
      <c r="B267" s="12">
        <v>-2.4321785</v>
      </c>
      <c r="C267" s="12">
        <v>0.90704799999999997</v>
      </c>
      <c r="D267" s="12">
        <v>3.6609920000000001E-3</v>
      </c>
      <c r="E267" s="10">
        <f t="shared" si="232"/>
        <v>0.88851697161599974</v>
      </c>
      <c r="F267" s="11">
        <v>2.0795665300000001</v>
      </c>
    </row>
    <row r="268" spans="1:6" x14ac:dyDescent="0.2">
      <c r="A268" s="10" t="s">
        <v>50</v>
      </c>
      <c r="B268" s="12">
        <v>-4.9341559999999998</v>
      </c>
      <c r="C268" s="12">
        <v>1.3669013999999999</v>
      </c>
      <c r="D268" s="12">
        <v>3.1933579999999999E-3</v>
      </c>
      <c r="E268" s="10">
        <f t="shared" si="232"/>
        <v>-0.56915047909880023</v>
      </c>
      <c r="F268" s="11">
        <v>-0.4323226</v>
      </c>
    </row>
    <row r="269" spans="1:6" x14ac:dyDescent="0.2">
      <c r="A269" s="10" t="s">
        <v>51</v>
      </c>
      <c r="B269" s="12">
        <v>-6.8077765000000001</v>
      </c>
      <c r="C269" s="12">
        <v>2.7837307</v>
      </c>
      <c r="D269" s="12">
        <v>3.1431710000000002E-3</v>
      </c>
      <c r="E269" s="10">
        <f t="shared" si="232"/>
        <v>1.9419651080497013</v>
      </c>
      <c r="F269" s="11">
        <v>3.0901329500000001</v>
      </c>
    </row>
    <row r="270" spans="1:6" x14ac:dyDescent="0.2">
      <c r="A270" s="10" t="s">
        <v>52</v>
      </c>
      <c r="B270" s="12">
        <v>-4.4818416000000001</v>
      </c>
      <c r="C270" s="12">
        <v>1.5096191999999999</v>
      </c>
      <c r="D270" s="12">
        <v>3.4112230000000001E-3</v>
      </c>
      <c r="E270" s="10">
        <f t="shared" si="232"/>
        <v>0.6678061362815999</v>
      </c>
      <c r="F270" s="11">
        <v>1.0413009200000001</v>
      </c>
    </row>
    <row r="271" spans="1:6" x14ac:dyDescent="0.2">
      <c r="A271" s="10" t="s">
        <v>53</v>
      </c>
      <c r="B271" s="12">
        <v>-2.6774475999999998</v>
      </c>
      <c r="C271" s="12">
        <v>0.64226629999999996</v>
      </c>
      <c r="D271" s="12">
        <v>3.4112230000000001E-3</v>
      </c>
      <c r="E271" s="10">
        <f t="shared" si="232"/>
        <v>-0.48653402531510004</v>
      </c>
      <c r="F271" s="11">
        <v>-0.30788480000000001</v>
      </c>
    </row>
    <row r="272" spans="1:6" x14ac:dyDescent="0.2">
      <c r="A272" s="10" t="s">
        <v>54</v>
      </c>
      <c r="B272" s="12">
        <v>-1.8016346000000001</v>
      </c>
      <c r="C272" s="12">
        <v>0.23690610000000001</v>
      </c>
      <c r="D272" s="12">
        <v>7.6452600000000001E-3</v>
      </c>
      <c r="E272" s="10">
        <f t="shared" si="232"/>
        <v>9.5741300859999434E-3</v>
      </c>
      <c r="F272" s="11">
        <v>0.67427013000000002</v>
      </c>
    </row>
    <row r="273" spans="1:6" x14ac:dyDescent="0.2">
      <c r="A273" s="10" t="s">
        <v>55</v>
      </c>
      <c r="B273" s="12">
        <v>-5.0104620000000004</v>
      </c>
      <c r="C273" s="12">
        <v>1.5882593</v>
      </c>
      <c r="D273" s="12">
        <v>4.4812910000000001E-3</v>
      </c>
      <c r="E273" s="10">
        <f t="shared" si="232"/>
        <v>2.1069901067563004</v>
      </c>
      <c r="F273" s="11">
        <v>4.6151205199999996</v>
      </c>
    </row>
    <row r="274" spans="1:6" x14ac:dyDescent="0.2">
      <c r="A274" s="10" t="s">
        <v>56</v>
      </c>
      <c r="B274" s="12">
        <v>-3.3409692999999998</v>
      </c>
      <c r="C274" s="12">
        <v>1.0449765</v>
      </c>
      <c r="D274" s="12">
        <v>3.3566059999999998E-3</v>
      </c>
      <c r="E274" s="10">
        <f t="shared" si="232"/>
        <v>0.1666050897589999</v>
      </c>
      <c r="F274" s="11">
        <v>0.89195705999999997</v>
      </c>
    </row>
    <row r="275" spans="1:6" x14ac:dyDescent="0.2">
      <c r="A275" s="10" t="s">
        <v>57</v>
      </c>
      <c r="B275" s="12">
        <v>-2.9256790000000001</v>
      </c>
      <c r="C275" s="12">
        <v>0.83231485000000005</v>
      </c>
      <c r="D275" s="12">
        <v>3.6609920000000001E-3</v>
      </c>
      <c r="E275" s="10">
        <f t="shared" si="232"/>
        <v>0.12141900733120004</v>
      </c>
      <c r="F275" s="11">
        <v>-5.02412E-2</v>
      </c>
    </row>
    <row r="276" spans="1:6" x14ac:dyDescent="0.2">
      <c r="A276" s="10" t="s">
        <v>58</v>
      </c>
      <c r="B276" s="12">
        <v>-1.3487169999999999</v>
      </c>
      <c r="C276" s="12">
        <v>0.30943104999999999</v>
      </c>
      <c r="D276" s="12">
        <v>3.5829450000000001E-3</v>
      </c>
      <c r="E276" s="10">
        <f t="shared" si="232"/>
        <v>-0.24004256655774991</v>
      </c>
      <c r="F276" s="11">
        <v>-1.1491690000000001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0484-ABD5-6E44-9E6B-F441BDBA4D4D}">
  <dimension ref="A1:G4"/>
  <sheetViews>
    <sheetView tabSelected="1" workbookViewId="0">
      <selection activeCell="Q9" sqref="Q9"/>
    </sheetView>
  </sheetViews>
  <sheetFormatPr baseColWidth="10" defaultRowHeight="16" x14ac:dyDescent="0.2"/>
  <cols>
    <col min="1" max="1" width="13.6640625" customWidth="1"/>
    <col min="2" max="6" width="13.6640625" bestFit="1" customWidth="1"/>
    <col min="7" max="7" width="14.6640625" customWidth="1"/>
  </cols>
  <sheetData>
    <row r="1" spans="1:7" ht="20" customHeight="1" x14ac:dyDescent="0.2">
      <c r="A1" s="16" t="s">
        <v>89</v>
      </c>
      <c r="B1" s="15" t="s">
        <v>81</v>
      </c>
      <c r="C1" s="15" t="s">
        <v>82</v>
      </c>
      <c r="D1" s="15" t="s">
        <v>83</v>
      </c>
      <c r="E1" s="15" t="s">
        <v>84</v>
      </c>
      <c r="F1" s="15" t="s">
        <v>85</v>
      </c>
      <c r="G1" s="16" t="s">
        <v>90</v>
      </c>
    </row>
    <row r="2" spans="1:7" ht="40" customHeight="1" x14ac:dyDescent="0.2">
      <c r="A2" s="13" t="s">
        <v>86</v>
      </c>
      <c r="B2" s="14">
        <f>CORREL(paste_data_here!G:G,paste_data_here!H:H)</f>
        <v>0.70303030303030289</v>
      </c>
      <c r="C2" s="14">
        <f>CORREL(paste_data_here!K:K,paste_data_here!L:L)</f>
        <v>0.77568542568542553</v>
      </c>
      <c r="D2" s="14">
        <f>CORREL(paste_data_here!O:O,paste_data_here!P:P)</f>
        <v>0.80764790764790761</v>
      </c>
      <c r="E2" s="14">
        <f>CORREL(paste_data_here!S:S,paste_data_here!T:T)</f>
        <v>0.82049062049062038</v>
      </c>
      <c r="F2" s="14">
        <f>CORREL(paste_data_here!W:W,paste_data_here!X:X)</f>
        <v>0.79415584415584406</v>
      </c>
      <c r="G2" s="17">
        <f>AVERAGE(Table1[[#This Row],[T1]:[T5]])</f>
        <v>0.78020202020202001</v>
      </c>
    </row>
    <row r="3" spans="1:7" ht="33" customHeight="1" x14ac:dyDescent="0.2">
      <c r="A3" s="13" t="s">
        <v>87</v>
      </c>
      <c r="B3" s="14">
        <f>AVERAGE(paste_data_here!J:J)</f>
        <v>0.23199275801635741</v>
      </c>
      <c r="C3" s="14">
        <f>AVERAGE(paste_data_here!N:N)</f>
        <v>0.24879951896774391</v>
      </c>
      <c r="D3" s="14">
        <f>AVERAGE(paste_data_here!R:R)</f>
        <v>0.34494932366193981</v>
      </c>
      <c r="E3" s="14">
        <f>AVERAGE(paste_data_here!V:V)</f>
        <v>0.44886486224665162</v>
      </c>
      <c r="F3" s="14">
        <f>AVERAGE(paste_data_here!Z:Z)</f>
        <v>0.62161494280655061</v>
      </c>
      <c r="G3" s="17">
        <f>AVERAGE(Table1[[#This Row],[T1]:[T5]])</f>
        <v>0.37924428113984865</v>
      </c>
    </row>
    <row r="4" spans="1:7" ht="36" customHeight="1" x14ac:dyDescent="0.2">
      <c r="A4" s="13" t="s">
        <v>88</v>
      </c>
      <c r="B4" s="14">
        <f>AVERAGE(paste_data_here!I:I)</f>
        <v>0.32615473654785349</v>
      </c>
      <c r="C4" s="14">
        <f>AVERAGE(paste_data_here!M:M)</f>
        <v>0.33610410721146095</v>
      </c>
      <c r="D4" s="14">
        <f>AVERAGE(paste_data_here!Q:Q)</f>
        <v>0.40159387551150533</v>
      </c>
      <c r="E4" s="14">
        <f>AVERAGE(paste_data_here!U:U)</f>
        <v>0.4739554136136494</v>
      </c>
      <c r="F4" s="14">
        <f>AVERAGE(paste_data_here!Y:Y)</f>
        <v>0.57218509571551246</v>
      </c>
      <c r="G4" s="17">
        <f>AVERAGE(Table1[[#This Row],[T1]:[T5]])</f>
        <v>0.42199864571999635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paste_data_here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Mamillapalli</dc:creator>
  <cp:lastModifiedBy>Bhanu Mamillapalli</cp:lastModifiedBy>
  <dcterms:created xsi:type="dcterms:W3CDTF">2024-06-10T14:04:51Z</dcterms:created>
  <dcterms:modified xsi:type="dcterms:W3CDTF">2024-06-10T14:26:34Z</dcterms:modified>
</cp:coreProperties>
</file>