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paste_data_here" sheetId="1" state="visible" r:id="rId3"/>
    <sheet name="T1" sheetId="2" state="visible" r:id="rId4"/>
    <sheet name="T2" sheetId="3" state="visible" r:id="rId5"/>
    <sheet name="T3" sheetId="4" state="visible" r:id="rId6"/>
    <sheet name="T4" sheetId="5" state="visible" r:id="rId7"/>
    <sheet name="T5" sheetId="6" state="visible" r:id="rId8"/>
    <sheet name="Metrics" sheetId="7" state="visible" r:id="rId9"/>
    <sheet name="parity" sheetId="8" state="visible" r:id="rId10"/>
    <sheet name="Outliers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<sst xmlns="http://schemas.openxmlformats.org/spreadsheetml/2006/main" count="637" uniqueCount="89">
  <si>
    <t xml:space="preserve">smiles</t>
  </si>
  <si>
    <t xml:space="preserve">lnA</t>
  </si>
  <si>
    <t xml:space="preserve">EaR</t>
  </si>
  <si>
    <t xml:space="preserve">temperature</t>
  </si>
  <si>
    <t xml:space="preserve">Viscosity_unnormed</t>
  </si>
  <si>
    <t xml:space="preserve">pred</t>
  </si>
  <si>
    <t xml:space="preserve">mean</t>
  </si>
  <si>
    <t xml:space="preserve">[O-]C(=O)CCCF</t>
  </si>
  <si>
    <t xml:space="preserve">stdev</t>
  </si>
  <si>
    <t xml:space="preserve">BrCCBr</t>
  </si>
  <si>
    <t xml:space="preserve">C(=CBr)Br</t>
  </si>
  <si>
    <t xml:space="preserve">C[C@@H]1CC[C@@H](C)CC1</t>
  </si>
  <si>
    <t xml:space="preserve">C1CCCC1</t>
  </si>
  <si>
    <t xml:space="preserve">C1CCCC2(CC1)CCCCC2</t>
  </si>
  <si>
    <t xml:space="preserve">CC(=O)OC(C)=O</t>
  </si>
  <si>
    <t xml:space="preserve">CC(=O)Oc1ccccc1</t>
  </si>
  <si>
    <t xml:space="preserve">CC(C)=O</t>
  </si>
  <si>
    <t xml:space="preserve">CC(C)Br</t>
  </si>
  <si>
    <t xml:space="preserve">CC(C)C(C)O</t>
  </si>
  <si>
    <t xml:space="preserve">CC(C)CC(C)=O</t>
  </si>
  <si>
    <t xml:space="preserve">CC(C)CCO</t>
  </si>
  <si>
    <t xml:space="preserve">CC(C)CO</t>
  </si>
  <si>
    <t xml:space="preserve">CC(C)I</t>
  </si>
  <si>
    <t xml:space="preserve">CC(C)OB(OC(C)C)OC(C)C</t>
  </si>
  <si>
    <t xml:space="preserve">Cc1ccc(O)cc1</t>
  </si>
  <si>
    <t xml:space="preserve">Cc1cccc(c1)C#N</t>
  </si>
  <si>
    <t xml:space="preserve">Cc1cccc(F)c1</t>
  </si>
  <si>
    <t xml:space="preserve">Cc1cccc(N)c1</t>
  </si>
  <si>
    <t xml:space="preserve">CC1CCCCC1=O</t>
  </si>
  <si>
    <t xml:space="preserve">Cc1ccccc1F</t>
  </si>
  <si>
    <t xml:space="preserve">CCC(=O)CC</t>
  </si>
  <si>
    <t xml:space="preserve">CCC(C)(C)S</t>
  </si>
  <si>
    <t xml:space="preserve">CCC(C)CC(O)CC</t>
  </si>
  <si>
    <t xml:space="preserve">CCC(O)CC</t>
  </si>
  <si>
    <t xml:space="preserve">CCc1ccccc1</t>
  </si>
  <si>
    <t xml:space="preserve">CCCC(Cl)=O</t>
  </si>
  <si>
    <t xml:space="preserve">CCCc1ccccc1N</t>
  </si>
  <si>
    <t xml:space="preserve">CCCCC#N</t>
  </si>
  <si>
    <t xml:space="preserve">CCCCCC(C)S</t>
  </si>
  <si>
    <t xml:space="preserve">CCCCCCC1CCCC2CCC(CCCC)CC12</t>
  </si>
  <si>
    <t xml:space="preserve">CCCCCCCC(C)S</t>
  </si>
  <si>
    <t xml:space="preserve">CCCCCCCCCCCC(=O)OCC(COC(=O)CCCCCCCCCCC)OC(=O)CCCCCCCCCCC</t>
  </si>
  <si>
    <t xml:space="preserve">CCCCCCCCCCCC(CO)CCC</t>
  </si>
  <si>
    <t xml:space="preserve">CCCCN1CCOC1=O</t>
  </si>
  <si>
    <t xml:space="preserve">CCCCNCCCC</t>
  </si>
  <si>
    <t xml:space="preserve">CCCO[P](=O)(OCCC)OCCC</t>
  </si>
  <si>
    <t xml:space="preserve">CCCOC(N)=O</t>
  </si>
  <si>
    <t xml:space="preserve">CCO</t>
  </si>
  <si>
    <t xml:space="preserve">CF</t>
  </si>
  <si>
    <t xml:space="preserve">ClC(Cl)Cl</t>
  </si>
  <si>
    <t xml:space="preserve">CN(C)C=O</t>
  </si>
  <si>
    <t xml:space="preserve">CN(C)c1ccc(C)cc1</t>
  </si>
  <si>
    <t xml:space="preserve">CN1CCCN(C)C1=O</t>
  </si>
  <si>
    <t xml:space="preserve">CO</t>
  </si>
  <si>
    <t xml:space="preserve">COc1ccccc1[N+]([O-])=O</t>
  </si>
  <si>
    <t xml:space="preserve">N#Cc1ccccc1</t>
  </si>
  <si>
    <t xml:space="preserve">N#CCc1ccccc1</t>
  </si>
  <si>
    <t xml:space="preserve">Nc1ccccc1Cl</t>
  </si>
  <si>
    <t xml:space="preserve">Nc1ccccc1F</t>
  </si>
  <si>
    <t xml:space="preserve">Oc1ccccc1</t>
  </si>
  <si>
    <t xml:space="preserve">OCC(F)F</t>
  </si>
  <si>
    <t xml:space="preserve">[Br]</t>
  </si>
  <si>
    <t xml:space="preserve">[F]</t>
  </si>
  <si>
    <t xml:space="preserve">Conductivity</t>
  </si>
  <si>
    <t xml:space="preserve">Rank Truth</t>
  </si>
  <si>
    <t xml:space="preserve">Rank Pred</t>
  </si>
  <si>
    <t xml:space="preserve">Abs Error</t>
  </si>
  <si>
    <t xml:space="preserve">Sq Error</t>
  </si>
  <si>
    <t xml:space="preserve">Metric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</si>
  <si>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</si>
  <si>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</si>
  <si>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</si>
  <si>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</si>
  <si>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</si>
  <si>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Overall</t>
  </si>
  <si>
    <t xml:space="preserve">SRCC</t>
  </si>
  <si>
    <t xml:space="preserve">MSE</t>
  </si>
  <si>
    <t xml:space="preserve">MAE</t>
  </si>
  <si>
    <t xml:space="preserve">MAE / Scale</t>
  </si>
  <si>
    <t xml:space="preserve">T1_true</t>
  </si>
  <si>
    <t xml:space="preserve">T1_pred</t>
  </si>
  <si>
    <t xml:space="preserve">T2_true</t>
  </si>
  <si>
    <t xml:space="preserve">T2_pred</t>
  </si>
  <si>
    <t xml:space="preserve">T3_true</t>
  </si>
  <si>
    <t xml:space="preserve">T3_pred</t>
  </si>
  <si>
    <t xml:space="preserve">T4_true</t>
  </si>
  <si>
    <t xml:space="preserve">T4_pred</t>
  </si>
  <si>
    <t xml:space="preserve">T5_true</t>
  </si>
  <si>
    <t xml:space="preserve">T5_pred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</si>
</sst>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9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2"/>
      <color theme="1"/>
      <name val="Aptos Narrow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T1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T1!$E$2:$E$56</c:f>
              <c:numCache>
                <c:formatCode>General</c:formatCode>
                <c:ptCount val="55"/>
                <c:pt idx="0">
                  <c:v>0.082501222</c:v>
                </c:pt>
                <c:pt idx="1">
                  <c:v>0.224742273</c:v>
                </c:pt>
                <c:pt idx="2">
                  <c:v>-1.149169012</c:v>
                </c:pt>
                <c:pt idx="3">
                  <c:v>-0.050241216</c:v>
                </c:pt>
                <c:pt idx="4">
                  <c:v>-0.588787165</c:v>
                </c:pt>
                <c:pt idx="5">
                  <c:v>2.079566534</c:v>
                </c:pt>
                <c:pt idx="6">
                  <c:v>-0.369615455</c:v>
                </c:pt>
                <c:pt idx="7">
                  <c:v>0.891957055</c:v>
                </c:pt>
                <c:pt idx="8">
                  <c:v>0.403463105</c:v>
                </c:pt>
                <c:pt idx="9">
                  <c:v>-0.5642264</c:v>
                </c:pt>
                <c:pt idx="10">
                  <c:v>1.678590771</c:v>
                </c:pt>
                <c:pt idx="11">
                  <c:v>-0.531368525</c:v>
                </c:pt>
                <c:pt idx="12">
                  <c:v>4.615120517</c:v>
                </c:pt>
                <c:pt idx="13">
                  <c:v>2.068266837</c:v>
                </c:pt>
                <c:pt idx="14">
                  <c:v>-0.40947313</c:v>
                </c:pt>
                <c:pt idx="15">
                  <c:v>-0.432322562</c:v>
                </c:pt>
                <c:pt idx="16">
                  <c:v>1.877937165</c:v>
                </c:pt>
                <c:pt idx="17">
                  <c:v>0.31481074</c:v>
                </c:pt>
                <c:pt idx="18">
                  <c:v>-0.497580397</c:v>
                </c:pt>
                <c:pt idx="19">
                  <c:v>1.336368552</c:v>
                </c:pt>
                <c:pt idx="20">
                  <c:v>0.612479277</c:v>
                </c:pt>
                <c:pt idx="21">
                  <c:v>-0.386398045</c:v>
                </c:pt>
                <c:pt idx="22">
                  <c:v>-0.525262672</c:v>
                </c:pt>
                <c:pt idx="23">
                  <c:v>-0.258770729</c:v>
                </c:pt>
                <c:pt idx="24">
                  <c:v>0.722657438</c:v>
                </c:pt>
                <c:pt idx="25">
                  <c:v>1.193012964</c:v>
                </c:pt>
                <c:pt idx="26">
                  <c:v>-0.295714244</c:v>
                </c:pt>
                <c:pt idx="27">
                  <c:v>-0.555997342</c:v>
                </c:pt>
                <c:pt idx="28">
                  <c:v>-0.437265421</c:v>
                </c:pt>
                <c:pt idx="29">
                  <c:v>-0.30788478</c:v>
                </c:pt>
                <c:pt idx="30">
                  <c:v>0.216884001</c:v>
                </c:pt>
                <c:pt idx="31">
                  <c:v>4.311470041</c:v>
                </c:pt>
                <c:pt idx="32">
                  <c:v>0.803614634</c:v>
                </c:pt>
                <c:pt idx="33">
                  <c:v>3.090132949</c:v>
                </c:pt>
                <c:pt idx="34">
                  <c:v>3.578411473</c:v>
                </c:pt>
                <c:pt idx="35">
                  <c:v>2.207636848</c:v>
                </c:pt>
                <c:pt idx="36">
                  <c:v>-0.231932057</c:v>
                </c:pt>
                <c:pt idx="37">
                  <c:v>1.041300922</c:v>
                </c:pt>
                <c:pt idx="38">
                  <c:v>1.028547414</c:v>
                </c:pt>
                <c:pt idx="39">
                  <c:v>1.01523068</c:v>
                </c:pt>
                <c:pt idx="40">
                  <c:v>0.674270125</c:v>
                </c:pt>
                <c:pt idx="41">
                  <c:v>0.673709487</c:v>
                </c:pt>
                <c:pt idx="42">
                  <c:v>0.065132095</c:v>
                </c:pt>
                <c:pt idx="43">
                  <c:v>-0.909563411</c:v>
                </c:pt>
                <c:pt idx="44">
                  <c:v>1.07636668</c:v>
                </c:pt>
                <c:pt idx="45">
                  <c:v>1.211970735</c:v>
                </c:pt>
                <c:pt idx="46">
                  <c:v>0.456791735</c:v>
                </c:pt>
                <c:pt idx="47">
                  <c:v>0.399782325</c:v>
                </c:pt>
                <c:pt idx="48">
                  <c:v>0.2569651</c:v>
                </c:pt>
                <c:pt idx="49">
                  <c:v>1.075343662</c:v>
                </c:pt>
                <c:pt idx="50">
                  <c:v>0.941958479</c:v>
                </c:pt>
                <c:pt idx="51">
                  <c:v>0.74678273</c:v>
                </c:pt>
                <c:pt idx="52">
                  <c:v>0.97455964</c:v>
                </c:pt>
              </c:numCache>
            </c:numRef>
          </c:xVal>
          <c:yVal>
            <c:numRef>
              <c:f>T1!$F$2:$F$56</c:f>
              <c:numCache>
                <c:formatCode>General</c:formatCode>
                <c:ptCount val="55"/>
                <c:pt idx="0">
                  <c:v>0.434634945422612</c:v>
                </c:pt>
                <c:pt idx="1">
                  <c:v>-0.015308221930338</c:v>
                </c:pt>
                <c:pt idx="2">
                  <c:v>-0.0504719149005145</c:v>
                </c:pt>
                <c:pt idx="3">
                  <c:v>-0.190345857221991</c:v>
                </c:pt>
                <c:pt idx="4">
                  <c:v>-0.659639227091264</c:v>
                </c:pt>
                <c:pt idx="5">
                  <c:v>1.42181504274649</c:v>
                </c:pt>
                <c:pt idx="6">
                  <c:v>-0.237928793195289</c:v>
                </c:pt>
                <c:pt idx="7">
                  <c:v>0.522461951191329</c:v>
                </c:pt>
                <c:pt idx="8">
                  <c:v>0.567275726795756</c:v>
                </c:pt>
                <c:pt idx="9">
                  <c:v>-0.803617927673982</c:v>
                </c:pt>
                <c:pt idx="10">
                  <c:v>1.30248143083645</c:v>
                </c:pt>
                <c:pt idx="11">
                  <c:v>-0.471055049083882</c:v>
                </c:pt>
                <c:pt idx="12">
                  <c:v>3.3436116893535</c:v>
                </c:pt>
                <c:pt idx="13">
                  <c:v>1.7723746479499</c:v>
                </c:pt>
                <c:pt idx="14">
                  <c:v>-0.644585347515312</c:v>
                </c:pt>
                <c:pt idx="15">
                  <c:v>-0.075993911159566</c:v>
                </c:pt>
                <c:pt idx="16">
                  <c:v>1.78582398329759</c:v>
                </c:pt>
                <c:pt idx="17">
                  <c:v>0.449579857683781</c:v>
                </c:pt>
                <c:pt idx="18">
                  <c:v>-0.352440287585669</c:v>
                </c:pt>
                <c:pt idx="19">
                  <c:v>1.52764420758255</c:v>
                </c:pt>
                <c:pt idx="20">
                  <c:v>0.81351469718805</c:v>
                </c:pt>
                <c:pt idx="21">
                  <c:v>-0.145551506393958</c:v>
                </c:pt>
                <c:pt idx="22">
                  <c:v>-0.308447058319334</c:v>
                </c:pt>
                <c:pt idx="23">
                  <c:v>-0.232569213367906</c:v>
                </c:pt>
                <c:pt idx="24">
                  <c:v>2.30349051519121</c:v>
                </c:pt>
                <c:pt idx="25">
                  <c:v>0.691016635823914</c:v>
                </c:pt>
                <c:pt idx="26">
                  <c:v>-0.34179667609303</c:v>
                </c:pt>
                <c:pt idx="27">
                  <c:v>-0.377643650689853</c:v>
                </c:pt>
                <c:pt idx="28">
                  <c:v>0.382462477696571</c:v>
                </c:pt>
                <c:pt idx="29">
                  <c:v>-0.395379610727068</c:v>
                </c:pt>
                <c:pt idx="30">
                  <c:v>0.194383411734339</c:v>
                </c:pt>
                <c:pt idx="31">
                  <c:v>4.52410487921945</c:v>
                </c:pt>
                <c:pt idx="32">
                  <c:v>0.832926212842836</c:v>
                </c:pt>
                <c:pt idx="33">
                  <c:v>2.25477540803484</c:v>
                </c:pt>
                <c:pt idx="34">
                  <c:v>3.37992407827691</c:v>
                </c:pt>
                <c:pt idx="35">
                  <c:v>1.80473280171328</c:v>
                </c:pt>
                <c:pt idx="36">
                  <c:v>-0.169686081229656</c:v>
                </c:pt>
                <c:pt idx="37">
                  <c:v>1.12849218437156</c:v>
                </c:pt>
                <c:pt idx="38">
                  <c:v>0.803109009920429</c:v>
                </c:pt>
                <c:pt idx="39">
                  <c:v>1.53652861033148</c:v>
                </c:pt>
                <c:pt idx="40">
                  <c:v>-0.443911656466837</c:v>
                </c:pt>
                <c:pt idx="41">
                  <c:v>0.680512702155791</c:v>
                </c:pt>
                <c:pt idx="42">
                  <c:v>0.19619313899311</c:v>
                </c:pt>
                <c:pt idx="43">
                  <c:v>-0.782329080820277</c:v>
                </c:pt>
                <c:pt idx="44">
                  <c:v>0.57590909908602</c:v>
                </c:pt>
                <c:pt idx="45">
                  <c:v>1.16119544025778</c:v>
                </c:pt>
                <c:pt idx="46">
                  <c:v>0.242048445654988</c:v>
                </c:pt>
                <c:pt idx="47">
                  <c:v>0.500901078457185</c:v>
                </c:pt>
                <c:pt idx="48">
                  <c:v>0.618645082922129</c:v>
                </c:pt>
                <c:pt idx="49">
                  <c:v>0.734985332987348</c:v>
                </c:pt>
                <c:pt idx="50">
                  <c:v>0.767057959880052</c:v>
                </c:pt>
                <c:pt idx="51">
                  <c:v>1.15545202012411</c:v>
                </c:pt>
                <c:pt idx="52">
                  <c:v>1.55420139190838</c:v>
                </c:pt>
              </c:numCache>
            </c:numRef>
          </c:yVal>
          <c:smooth val="0"/>
        </c:ser>
        <c:axId val="28821248"/>
        <c:axId val="72016615"/>
      </c:scatterChart>
      <c:valAx>
        <c:axId val="2882124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2016615"/>
        <c:crosses val="autoZero"/>
        <c:crossBetween val="midCat"/>
      </c:valAx>
      <c:valAx>
        <c:axId val="720166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882124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T2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T2!$E$2:$E$56</c:f>
              <c:numCache>
                <c:formatCode>General</c:formatCode>
                <c:ptCount val="55"/>
                <c:pt idx="0">
                  <c:v>-0.075801713</c:v>
                </c:pt>
                <c:pt idx="1">
                  <c:v>-0.081210055</c:v>
                </c:pt>
                <c:pt idx="2">
                  <c:v>-1.249667764</c:v>
                </c:pt>
                <c:pt idx="3">
                  <c:v>-0.289016295</c:v>
                </c:pt>
                <c:pt idx="4">
                  <c:v>-0.711311151</c:v>
                </c:pt>
                <c:pt idx="5">
                  <c:v>1.505631744</c:v>
                </c:pt>
                <c:pt idx="6">
                  <c:v>-0.834710745</c:v>
                </c:pt>
                <c:pt idx="7">
                  <c:v>0.653782457</c:v>
                </c:pt>
                <c:pt idx="8">
                  <c:v>-0.236102152</c:v>
                </c:pt>
                <c:pt idx="9">
                  <c:v>-0.827822084</c:v>
                </c:pt>
                <c:pt idx="10">
                  <c:v>1.12037378</c:v>
                </c:pt>
                <c:pt idx="11">
                  <c:v>-0.604587004</c:v>
                </c:pt>
                <c:pt idx="12">
                  <c:v>4.060443011</c:v>
                </c:pt>
                <c:pt idx="13">
                  <c:v>1.718023223</c:v>
                </c:pt>
                <c:pt idx="14">
                  <c:v>-0.509160344</c:v>
                </c:pt>
                <c:pt idx="15">
                  <c:v>-0.901648455</c:v>
                </c:pt>
                <c:pt idx="16">
                  <c:v>1.241268589</c:v>
                </c:pt>
                <c:pt idx="17">
                  <c:v>-0.369615455</c:v>
                </c:pt>
                <c:pt idx="18">
                  <c:v>-0.62735944</c:v>
                </c:pt>
                <c:pt idx="19">
                  <c:v>0.004091618</c:v>
                </c:pt>
                <c:pt idx="20">
                  <c:v>0.600044562</c:v>
                </c:pt>
                <c:pt idx="21">
                  <c:v>-0.509992637</c:v>
                </c:pt>
                <c:pt idx="22">
                  <c:v>-0.8603831</c:v>
                </c:pt>
                <c:pt idx="23">
                  <c:v>-0.407968238</c:v>
                </c:pt>
                <c:pt idx="24">
                  <c:v>0.477723752</c:v>
                </c:pt>
                <c:pt idx="25">
                  <c:v>0.887067873</c:v>
                </c:pt>
                <c:pt idx="26">
                  <c:v>-0.360969868</c:v>
                </c:pt>
                <c:pt idx="27">
                  <c:v>-0.819164021</c:v>
                </c:pt>
                <c:pt idx="28">
                  <c:v>-0.871556401</c:v>
                </c:pt>
                <c:pt idx="29">
                  <c:v>-0.948555692</c:v>
                </c:pt>
                <c:pt idx="30">
                  <c:v>0.044303926</c:v>
                </c:pt>
                <c:pt idx="31">
                  <c:v>3.17930305</c:v>
                </c:pt>
                <c:pt idx="32">
                  <c:v>0.393190077</c:v>
                </c:pt>
                <c:pt idx="33">
                  <c:v>2.609334228</c:v>
                </c:pt>
                <c:pt idx="34">
                  <c:v>3.084781988</c:v>
                </c:pt>
                <c:pt idx="35">
                  <c:v>1.881676343</c:v>
                </c:pt>
                <c:pt idx="36">
                  <c:v>-0.539568093</c:v>
                </c:pt>
                <c:pt idx="37">
                  <c:v>0.92068108</c:v>
                </c:pt>
                <c:pt idx="38">
                  <c:v>0.780241887</c:v>
                </c:pt>
                <c:pt idx="39">
                  <c:v>-0.004008021</c:v>
                </c:pt>
                <c:pt idx="40">
                  <c:v>0.242553945</c:v>
                </c:pt>
                <c:pt idx="41">
                  <c:v>-0.531708835</c:v>
                </c:pt>
                <c:pt idx="42">
                  <c:v>-0.099268002</c:v>
                </c:pt>
                <c:pt idx="43">
                  <c:v>-1.021373508</c:v>
                </c:pt>
                <c:pt idx="44">
                  <c:v>0.863311807</c:v>
                </c:pt>
                <c:pt idx="45">
                  <c:v>0.38865799</c:v>
                </c:pt>
                <c:pt idx="46">
                  <c:v>-0.05087233</c:v>
                </c:pt>
                <c:pt idx="47">
                  <c:v>0.385942442</c:v>
                </c:pt>
                <c:pt idx="48">
                  <c:v>0.117783036</c:v>
                </c:pt>
                <c:pt idx="49">
                  <c:v>0.965461776</c:v>
                </c:pt>
                <c:pt idx="50">
                  <c:v>0.737164066</c:v>
                </c:pt>
                <c:pt idx="51">
                  <c:v>0.686172917</c:v>
                </c:pt>
                <c:pt idx="52">
                  <c:v>0.708035793</c:v>
                </c:pt>
              </c:numCache>
            </c:numRef>
          </c:xVal>
          <c:yVal>
            <c:numRef>
              <c:f>T2!$F$2:$F$56</c:f>
              <c:numCache>
                <c:formatCode>General</c:formatCode>
                <c:ptCount val="55"/>
                <c:pt idx="0">
                  <c:v>0.296994129915724</c:v>
                </c:pt>
                <c:pt idx="1">
                  <c:v>-0.264279334826219</c:v>
                </c:pt>
                <c:pt idx="2">
                  <c:v>-0.141257182741911</c:v>
                </c:pt>
                <c:pt idx="3">
                  <c:v>-0.394824386757593</c:v>
                </c:pt>
                <c:pt idx="4">
                  <c:v>-0.67137525781307</c:v>
                </c:pt>
                <c:pt idx="5">
                  <c:v>1.04096542145961</c:v>
                </c:pt>
                <c:pt idx="6">
                  <c:v>-0.82375025648644</c:v>
                </c:pt>
                <c:pt idx="7">
                  <c:v>0.320152343149768</c:v>
                </c:pt>
                <c:pt idx="8">
                  <c:v>-0.0936811491327515</c:v>
                </c:pt>
                <c:pt idx="9">
                  <c:v>-1.01836216943208</c:v>
                </c:pt>
                <c:pt idx="10">
                  <c:v>0.952330912749561</c:v>
                </c:pt>
                <c:pt idx="11">
                  <c:v>-0.540711345220086</c:v>
                </c:pt>
                <c:pt idx="12">
                  <c:v>2.92544886878859</c:v>
                </c:pt>
                <c:pt idx="13">
                  <c:v>1.49137782396371</c:v>
                </c:pt>
                <c:pt idx="14">
                  <c:v>-0.723793474872706</c:v>
                </c:pt>
                <c:pt idx="15">
                  <c:v>-0.618455662872048</c:v>
                </c:pt>
                <c:pt idx="16">
                  <c:v>1.29123287705795</c:v>
                </c:pt>
                <c:pt idx="17">
                  <c:v>-0.215599036010126</c:v>
                </c:pt>
                <c:pt idx="18">
                  <c:v>-0.464063633774667</c:v>
                </c:pt>
                <c:pt idx="19">
                  <c:v>0.317678954136353</c:v>
                </c:pt>
                <c:pt idx="20">
                  <c:v>0.77643698111556</c:v>
                </c:pt>
                <c:pt idx="21">
                  <c:v>-0.258864168049787</c:v>
                </c:pt>
                <c:pt idx="22">
                  <c:v>-0.801491501940551</c:v>
                </c:pt>
                <c:pt idx="23">
                  <c:v>-0.359640695365246</c:v>
                </c:pt>
                <c:pt idx="24">
                  <c:v>1.89343670827006</c:v>
                </c:pt>
                <c:pt idx="25">
                  <c:v>0.487510881419992</c:v>
                </c:pt>
                <c:pt idx="26">
                  <c:v>-0.38894404940863</c:v>
                </c:pt>
                <c:pt idx="27">
                  <c:v>-0.647034845448456</c:v>
                </c:pt>
                <c:pt idx="28">
                  <c:v>-0.271953474347037</c:v>
                </c:pt>
                <c:pt idx="29">
                  <c:v>-0.934173663641482</c:v>
                </c:pt>
                <c:pt idx="30">
                  <c:v>0.0318756808680036</c:v>
                </c:pt>
                <c:pt idx="31">
                  <c:v>3.56306348331603</c:v>
                </c:pt>
                <c:pt idx="32">
                  <c:v>0.458301149301473</c:v>
                </c:pt>
                <c:pt idx="33">
                  <c:v>1.79987204571901</c:v>
                </c:pt>
                <c:pt idx="34">
                  <c:v>2.98564116255136</c:v>
                </c:pt>
                <c:pt idx="35">
                  <c:v>1.54646511006776</c:v>
                </c:pt>
                <c:pt idx="36">
                  <c:v>-0.450807257635038</c:v>
                </c:pt>
                <c:pt idx="37">
                  <c:v>0.980632269074294</c:v>
                </c:pt>
                <c:pt idx="38">
                  <c:v>0.661036677836376</c:v>
                </c:pt>
                <c:pt idx="39">
                  <c:v>0.377784224988047</c:v>
                </c:pt>
                <c:pt idx="40">
                  <c:v>-0.689748396726503</c:v>
                </c:pt>
                <c:pt idx="41">
                  <c:v>-0.557172389556006</c:v>
                </c:pt>
                <c:pt idx="42">
                  <c:v>0.0833995234607412</c:v>
                </c:pt>
                <c:pt idx="43">
                  <c:v>-0.90491756490227</c:v>
                </c:pt>
                <c:pt idx="44">
                  <c:v>0.460904600068818</c:v>
                </c:pt>
                <c:pt idx="45">
                  <c:v>0.389660817232987</c:v>
                </c:pt>
                <c:pt idx="46">
                  <c:v>-0.179729109458915</c:v>
                </c:pt>
                <c:pt idx="47">
                  <c:v>0.433759781555225</c:v>
                </c:pt>
                <c:pt idx="48">
                  <c:v>0.487493261198345</c:v>
                </c:pt>
                <c:pt idx="49">
                  <c:v>0.652479725272416</c:v>
                </c:pt>
                <c:pt idx="50">
                  <c:v>0.61525933924692</c:v>
                </c:pt>
                <c:pt idx="51">
                  <c:v>1.09898086503113</c:v>
                </c:pt>
                <c:pt idx="52">
                  <c:v>1.23844737093255</c:v>
                </c:pt>
              </c:numCache>
            </c:numRef>
          </c:yVal>
          <c:smooth val="0"/>
        </c:ser>
        <c:axId val="43081211"/>
        <c:axId val="22305679"/>
      </c:scatterChart>
      <c:valAx>
        <c:axId val="4308121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2305679"/>
        <c:crosses val="autoZero"/>
        <c:crossBetween val="midCat"/>
      </c:valAx>
      <c:valAx>
        <c:axId val="223056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308121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T3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T3!$E$2:$E$56</c:f>
              <c:numCache>
                <c:formatCode>General</c:formatCode>
                <c:ptCount val="55"/>
                <c:pt idx="0">
                  <c:v>-0.228156093</c:v>
                </c:pt>
                <c:pt idx="1">
                  <c:v>-0.271808723</c:v>
                </c:pt>
                <c:pt idx="2">
                  <c:v>-1.302320927</c:v>
                </c:pt>
                <c:pt idx="3">
                  <c:v>-0.348140041</c:v>
                </c:pt>
                <c:pt idx="4">
                  <c:v>-0.776528789</c:v>
                </c:pt>
                <c:pt idx="5">
                  <c:v>1.101607798</c:v>
                </c:pt>
                <c:pt idx="6">
                  <c:v>-0.93140437</c:v>
                </c:pt>
                <c:pt idx="7">
                  <c:v>0.251614383</c:v>
                </c:pt>
                <c:pt idx="8">
                  <c:v>-0.68319685</c:v>
                </c:pt>
                <c:pt idx="9">
                  <c:v>-0.892818376</c:v>
                </c:pt>
                <c:pt idx="10">
                  <c:v>0.516410002</c:v>
                </c:pt>
                <c:pt idx="11">
                  <c:v>-0.699165253</c:v>
                </c:pt>
                <c:pt idx="12">
                  <c:v>3.496507561</c:v>
                </c:pt>
                <c:pt idx="13">
                  <c:v>0.904218151</c:v>
                </c:pt>
                <c:pt idx="14">
                  <c:v>-0.675307262</c:v>
                </c:pt>
                <c:pt idx="15">
                  <c:v>-1.008680181</c:v>
                </c:pt>
                <c:pt idx="16">
                  <c:v>1.187843422</c:v>
                </c:pt>
                <c:pt idx="17">
                  <c:v>-0.572701027</c:v>
                </c:pt>
                <c:pt idx="18">
                  <c:v>-0.731888009</c:v>
                </c:pt>
                <c:pt idx="19">
                  <c:v>-0.583396317</c:v>
                </c:pt>
                <c:pt idx="20">
                  <c:v>0.340748793</c:v>
                </c:pt>
                <c:pt idx="21">
                  <c:v>-0.620826519</c:v>
                </c:pt>
                <c:pt idx="22">
                  <c:v>-1.015282681</c:v>
                </c:pt>
                <c:pt idx="23">
                  <c:v>-0.553385238</c:v>
                </c:pt>
                <c:pt idx="24">
                  <c:v>0.067004229</c:v>
                </c:pt>
                <c:pt idx="25">
                  <c:v>0.484892242</c:v>
                </c:pt>
                <c:pt idx="26">
                  <c:v>-0.424647928</c:v>
                </c:pt>
                <c:pt idx="27">
                  <c:v>-1.102018082</c:v>
                </c:pt>
                <c:pt idx="28">
                  <c:v>-0.99479296</c:v>
                </c:pt>
                <c:pt idx="29">
                  <c:v>-1.00103196</c:v>
                </c:pt>
                <c:pt idx="30">
                  <c:v>-0.248204982</c:v>
                </c:pt>
                <c:pt idx="31">
                  <c:v>2.419478844</c:v>
                </c:pt>
                <c:pt idx="32">
                  <c:v>0.221382001</c:v>
                </c:pt>
                <c:pt idx="33">
                  <c:v>2.209372711</c:v>
                </c:pt>
                <c:pt idx="34">
                  <c:v>2.643810302</c:v>
                </c:pt>
                <c:pt idx="35">
                  <c:v>1.337602942</c:v>
                </c:pt>
                <c:pt idx="36">
                  <c:v>-1.09243143</c:v>
                </c:pt>
                <c:pt idx="37">
                  <c:v>0.8092399</c:v>
                </c:pt>
                <c:pt idx="38">
                  <c:v>0.557900031</c:v>
                </c:pt>
                <c:pt idx="39">
                  <c:v>-0.044997366</c:v>
                </c:pt>
                <c:pt idx="40">
                  <c:v>-0.207959416</c:v>
                </c:pt>
                <c:pt idx="41">
                  <c:v>-0.697155202</c:v>
                </c:pt>
                <c:pt idx="42">
                  <c:v>-0.234204499</c:v>
                </c:pt>
                <c:pt idx="43">
                  <c:v>-1.329536027</c:v>
                </c:pt>
                <c:pt idx="44">
                  <c:v>0.672944473</c:v>
                </c:pt>
                <c:pt idx="45">
                  <c:v>-0.116511345</c:v>
                </c:pt>
                <c:pt idx="46">
                  <c:v>-0.255537619</c:v>
                </c:pt>
                <c:pt idx="47">
                  <c:v>-0.016332655</c:v>
                </c:pt>
                <c:pt idx="48">
                  <c:v>-0.127833372</c:v>
                </c:pt>
                <c:pt idx="49">
                  <c:v>0.765467842</c:v>
                </c:pt>
                <c:pt idx="50">
                  <c:v>0.530628251</c:v>
                </c:pt>
                <c:pt idx="51">
                  <c:v>0.572165284</c:v>
                </c:pt>
                <c:pt idx="52">
                  <c:v>0.457424847</c:v>
                </c:pt>
              </c:numCache>
            </c:numRef>
          </c:xVal>
          <c:yVal>
            <c:numRef>
              <c:f>T3!$F$2:$F$56</c:f>
              <c:numCache>
                <c:formatCode>General</c:formatCode>
                <c:ptCount val="55"/>
                <c:pt idx="0">
                  <c:v>0.16814438972518</c:v>
                </c:pt>
                <c:pt idx="1">
                  <c:v>-0.423067631066663</c:v>
                </c:pt>
                <c:pt idx="2">
                  <c:v>-0.189303232266938</c:v>
                </c:pt>
                <c:pt idx="3">
                  <c:v>-0.458333994410364</c:v>
                </c:pt>
                <c:pt idx="4">
                  <c:v>-0.676940049408495</c:v>
                </c:pt>
                <c:pt idx="5">
                  <c:v>0.743212548451197</c:v>
                </c:pt>
                <c:pt idx="6">
                  <c:v>-0.943416712948313</c:v>
                </c:pt>
                <c:pt idx="7">
                  <c:v>-0.0297168981581805</c:v>
                </c:pt>
                <c:pt idx="8">
                  <c:v>-0.597983253573475</c:v>
                </c:pt>
                <c:pt idx="9">
                  <c:v>-1.06421508958859</c:v>
                </c:pt>
                <c:pt idx="10">
                  <c:v>0.530651187860467</c:v>
                </c:pt>
                <c:pt idx="11">
                  <c:v>-0.608178793869872</c:v>
                </c:pt>
                <c:pt idx="12">
                  <c:v>2.54168352893204</c:v>
                </c:pt>
                <c:pt idx="13">
                  <c:v>0.828705137384865</c:v>
                </c:pt>
                <c:pt idx="14">
                  <c:v>-0.859955730570868</c:v>
                </c:pt>
                <c:pt idx="15">
                  <c:v>-0.735398692819825</c:v>
                </c:pt>
                <c:pt idx="16">
                  <c:v>1.2807989105717</c:v>
                </c:pt>
                <c:pt idx="17">
                  <c:v>-0.43175980814376</c:v>
                </c:pt>
                <c:pt idx="18">
                  <c:v>-0.568558562887475</c:v>
                </c:pt>
                <c:pt idx="19">
                  <c:v>-0.37015768556352</c:v>
                </c:pt>
                <c:pt idx="20">
                  <c:v>0.58188556203043</c:v>
                </c:pt>
                <c:pt idx="21">
                  <c:v>-0.364940564365726</c:v>
                </c:pt>
                <c:pt idx="22">
                  <c:v>-0.85194723757647</c:v>
                </c:pt>
                <c:pt idx="23">
                  <c:v>-0.478328923391482</c:v>
                </c:pt>
                <c:pt idx="24">
                  <c:v>1.15141062067521</c:v>
                </c:pt>
                <c:pt idx="25">
                  <c:v>0.208325168528175</c:v>
                </c:pt>
                <c:pt idx="26">
                  <c:v>-0.473369850093996</c:v>
                </c:pt>
                <c:pt idx="27">
                  <c:v>-0.933701929944726</c:v>
                </c:pt>
                <c:pt idx="28">
                  <c:v>-0.460665416063443</c:v>
                </c:pt>
                <c:pt idx="29">
                  <c:v>-0.978151804949473</c:v>
                </c:pt>
                <c:pt idx="30">
                  <c:v>-0.253284020741379</c:v>
                </c:pt>
                <c:pt idx="31">
                  <c:v>2.81171259019691</c:v>
                </c:pt>
                <c:pt idx="32">
                  <c:v>0.289525496586822</c:v>
                </c:pt>
                <c:pt idx="33">
                  <c:v>1.38416569741683</c:v>
                </c:pt>
                <c:pt idx="34">
                  <c:v>2.61654316592323</c:v>
                </c:pt>
                <c:pt idx="35">
                  <c:v>1.08021416709715</c:v>
                </c:pt>
                <c:pt idx="36">
                  <c:v>-0.986372095596877</c:v>
                </c:pt>
                <c:pt idx="37">
                  <c:v>0.837652167787206</c:v>
                </c:pt>
                <c:pt idx="38">
                  <c:v>0.526897154455534</c:v>
                </c:pt>
                <c:pt idx="39">
                  <c:v>0.341435295932366</c:v>
                </c:pt>
                <c:pt idx="40">
                  <c:v>-0.997619333091477</c:v>
                </c:pt>
                <c:pt idx="41">
                  <c:v>-0.760992518124973</c:v>
                </c:pt>
                <c:pt idx="42">
                  <c:v>-0.0218286426950393</c:v>
                </c:pt>
                <c:pt idx="43">
                  <c:v>-1.24807837750882</c:v>
                </c:pt>
                <c:pt idx="44">
                  <c:v>0.353128633524573</c:v>
                </c:pt>
                <c:pt idx="45">
                  <c:v>-0.0897235736331263</c:v>
                </c:pt>
                <c:pt idx="46">
                  <c:v>-0.358910900956791</c:v>
                </c:pt>
                <c:pt idx="47">
                  <c:v>0.166818976535268</c:v>
                </c:pt>
                <c:pt idx="48">
                  <c:v>0.247471118057953</c:v>
                </c:pt>
                <c:pt idx="49">
                  <c:v>0.495250228644412</c:v>
                </c:pt>
                <c:pt idx="50">
                  <c:v>0.470552036343155</c:v>
                </c:pt>
                <c:pt idx="51">
                  <c:v>0.988407804830818</c:v>
                </c:pt>
                <c:pt idx="52">
                  <c:v>0.885991347574493</c:v>
                </c:pt>
              </c:numCache>
            </c:numRef>
          </c:yVal>
          <c:smooth val="0"/>
        </c:ser>
        <c:axId val="31619233"/>
        <c:axId val="14689298"/>
      </c:scatterChart>
      <c:valAx>
        <c:axId val="3161923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4689298"/>
        <c:crosses val="autoZero"/>
        <c:crossBetween val="midCat"/>
      </c:valAx>
      <c:valAx>
        <c:axId val="146892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161923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T4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T4!$E$2:$E$56</c:f>
              <c:numCache>
                <c:formatCode>General</c:formatCode>
                <c:ptCount val="55"/>
                <c:pt idx="0">
                  <c:v>-0.360969868</c:v>
                </c:pt>
                <c:pt idx="1">
                  <c:v>-0.549913012</c:v>
                </c:pt>
                <c:pt idx="2">
                  <c:v>-1.543182117</c:v>
                </c:pt>
                <c:pt idx="3">
                  <c:v>-0.487760351</c:v>
                </c:pt>
                <c:pt idx="4">
                  <c:v>-0.933945667</c:v>
                </c:pt>
                <c:pt idx="5">
                  <c:v>0.689139159</c:v>
                </c:pt>
                <c:pt idx="6">
                  <c:v>-1.046969056</c:v>
                </c:pt>
                <c:pt idx="7">
                  <c:v>-0.077788583</c:v>
                </c:pt>
                <c:pt idx="8">
                  <c:v>-1.051251717</c:v>
                </c:pt>
                <c:pt idx="9">
                  <c:v>-0.943148186</c:v>
                </c:pt>
                <c:pt idx="10">
                  <c:v>-0.452556716</c:v>
                </c:pt>
                <c:pt idx="11">
                  <c:v>-0.719285838</c:v>
                </c:pt>
                <c:pt idx="12">
                  <c:v>1.808288771</c:v>
                </c:pt>
                <c:pt idx="13">
                  <c:v>-0.332261116</c:v>
                </c:pt>
                <c:pt idx="14">
                  <c:v>-0.820980552</c:v>
                </c:pt>
                <c:pt idx="15">
                  <c:v>-1.200977295</c:v>
                </c:pt>
                <c:pt idx="16">
                  <c:v>-0.221894332</c:v>
                </c:pt>
                <c:pt idx="17">
                  <c:v>-0.759286983</c:v>
                </c:pt>
                <c:pt idx="18">
                  <c:v>-0.790319092</c:v>
                </c:pt>
                <c:pt idx="19">
                  <c:v>-0.940583424</c:v>
                </c:pt>
                <c:pt idx="20">
                  <c:v>0.196142276</c:v>
                </c:pt>
                <c:pt idx="21">
                  <c:v>-0.731888009</c:v>
                </c:pt>
                <c:pt idx="22">
                  <c:v>-1.260895952</c:v>
                </c:pt>
                <c:pt idx="23">
                  <c:v>-0.663588378</c:v>
                </c:pt>
                <c:pt idx="24">
                  <c:v>-0.41794263</c:v>
                </c:pt>
                <c:pt idx="25">
                  <c:v>-0.224394333</c:v>
                </c:pt>
                <c:pt idx="26">
                  <c:v>-0.543004522</c:v>
                </c:pt>
                <c:pt idx="27">
                  <c:v>-1.17993081</c:v>
                </c:pt>
                <c:pt idx="28">
                  <c:v>-1.10262031</c:v>
                </c:pt>
                <c:pt idx="29">
                  <c:v>-1.125161624</c:v>
                </c:pt>
                <c:pt idx="30">
                  <c:v>-0.603672174</c:v>
                </c:pt>
                <c:pt idx="31">
                  <c:v>1.703110388</c:v>
                </c:pt>
                <c:pt idx="32">
                  <c:v>0.066630082</c:v>
                </c:pt>
                <c:pt idx="33">
                  <c:v>2.090628731</c:v>
                </c:pt>
                <c:pt idx="34">
                  <c:v>1.882559494</c:v>
                </c:pt>
                <c:pt idx="35">
                  <c:v>1.110013711</c:v>
                </c:pt>
                <c:pt idx="36">
                  <c:v>-1.337123317</c:v>
                </c:pt>
                <c:pt idx="37">
                  <c:v>0.708035793</c:v>
                </c:pt>
                <c:pt idx="38">
                  <c:v>0.356974899</c:v>
                </c:pt>
                <c:pt idx="39">
                  <c:v>-0.145719654</c:v>
                </c:pt>
                <c:pt idx="40">
                  <c:v>-0.313930228</c:v>
                </c:pt>
                <c:pt idx="41">
                  <c:v>-0.87803202</c:v>
                </c:pt>
                <c:pt idx="42">
                  <c:v>-0.333237474</c:v>
                </c:pt>
                <c:pt idx="43">
                  <c:v>-1.417578651</c:v>
                </c:pt>
                <c:pt idx="44">
                  <c:v>0.500775288</c:v>
                </c:pt>
                <c:pt idx="45">
                  <c:v>-0.16857251</c:v>
                </c:pt>
                <c:pt idx="46">
                  <c:v>-0.356674944</c:v>
                </c:pt>
                <c:pt idx="47">
                  <c:v>-0.473690417</c:v>
                </c:pt>
                <c:pt idx="48">
                  <c:v>-0.534435489</c:v>
                </c:pt>
                <c:pt idx="49">
                  <c:v>0.662172376</c:v>
                </c:pt>
                <c:pt idx="50">
                  <c:v>0.340037303</c:v>
                </c:pt>
                <c:pt idx="51">
                  <c:v>0.474991171</c:v>
                </c:pt>
                <c:pt idx="52">
                  <c:v>0.242946179</c:v>
                </c:pt>
              </c:numCache>
            </c:numRef>
          </c:xVal>
          <c:yVal>
            <c:numRef>
              <c:f>T4!$F$2:$F$56</c:f>
              <c:numCache>
                <c:formatCode>General</c:formatCode>
                <c:ptCount val="55"/>
                <c:pt idx="0">
                  <c:v>0.0472686331143479</c:v>
                </c:pt>
                <c:pt idx="1">
                  <c:v>-0.653427198720487</c:v>
                </c:pt>
                <c:pt idx="2">
                  <c:v>-0.401939961273257</c:v>
                </c:pt>
                <c:pt idx="3">
                  <c:v>-0.579067063104555</c:v>
                </c:pt>
                <c:pt idx="4">
                  <c:v>-0.692528292949686</c:v>
                </c:pt>
                <c:pt idx="5">
                  <c:v>0.41644599317319</c:v>
                </c:pt>
                <c:pt idx="6">
                  <c:v>-1.08857713484107</c:v>
                </c:pt>
                <c:pt idx="7">
                  <c:v>-0.321602333921106</c:v>
                </c:pt>
                <c:pt idx="8">
                  <c:v>-1.01567170138142</c:v>
                </c:pt>
                <c:pt idx="9">
                  <c:v>-1.10371527889161</c:v>
                </c:pt>
                <c:pt idx="10">
                  <c:v>-0.301597507039799</c:v>
                </c:pt>
                <c:pt idx="11">
                  <c:v>-0.67340703705724</c:v>
                </c:pt>
                <c:pt idx="12">
                  <c:v>1.27768785707164</c:v>
                </c:pt>
                <c:pt idx="13">
                  <c:v>-0.195649669425319</c:v>
                </c:pt>
                <c:pt idx="14">
                  <c:v>-0.976118893790878</c:v>
                </c:pt>
                <c:pt idx="15">
                  <c:v>-0.950971942145527</c:v>
                </c:pt>
                <c:pt idx="16">
                  <c:v>-0.0921854166615878</c:v>
                </c:pt>
                <c:pt idx="17">
                  <c:v>-0.625925581979463</c:v>
                </c:pt>
                <c:pt idx="18">
                  <c:v>-0.666585838009939</c:v>
                </c:pt>
                <c:pt idx="19">
                  <c:v>-0.817180242761453</c:v>
                </c:pt>
                <c:pt idx="20">
                  <c:v>0.452162745933997</c:v>
                </c:pt>
                <c:pt idx="21">
                  <c:v>-0.464452233473556</c:v>
                </c:pt>
                <c:pt idx="22">
                  <c:v>-1.11963938434036</c:v>
                </c:pt>
                <c:pt idx="23">
                  <c:v>-0.589435788016454</c:v>
                </c:pt>
                <c:pt idx="24">
                  <c:v>0.205420988138811</c:v>
                </c:pt>
                <c:pt idx="25">
                  <c:v>-0.375139870690042</c:v>
                </c:pt>
                <c:pt idx="26">
                  <c:v>-0.585539864157639</c:v>
                </c:pt>
                <c:pt idx="27">
                  <c:v>-1.01487590939238</c:v>
                </c:pt>
                <c:pt idx="28">
                  <c:v>-0.627823073080485</c:v>
                </c:pt>
                <c:pt idx="29">
                  <c:v>-1.07526795367775</c:v>
                </c:pt>
                <c:pt idx="30">
                  <c:v>-0.616827148313335</c:v>
                </c:pt>
                <c:pt idx="31">
                  <c:v>1.98714828589297</c:v>
                </c:pt>
                <c:pt idx="32">
                  <c:v>0.13152919765979</c:v>
                </c:pt>
                <c:pt idx="33">
                  <c:v>1.25344420812487</c:v>
                </c:pt>
                <c:pt idx="34">
                  <c:v>1.94481771867568</c:v>
                </c:pt>
                <c:pt idx="35">
                  <c:v>0.86907019861773</c:v>
                </c:pt>
                <c:pt idx="36">
                  <c:v>-1.25921560003568</c:v>
                </c:pt>
                <c:pt idx="37">
                  <c:v>0.69930983605306</c:v>
                </c:pt>
                <c:pt idx="38">
                  <c:v>0.400044844057204</c:v>
                </c:pt>
                <c:pt idx="39">
                  <c:v>0.235959731465374</c:v>
                </c:pt>
                <c:pt idx="40">
                  <c:v>-1.07557212905514</c:v>
                </c:pt>
                <c:pt idx="41">
                  <c:v>-0.928908972846598</c:v>
                </c:pt>
                <c:pt idx="42">
                  <c:v>-0.120226197840811</c:v>
                </c:pt>
                <c:pt idx="43">
                  <c:v>-1.34316987283831</c:v>
                </c:pt>
                <c:pt idx="44">
                  <c:v>0.251922122163818</c:v>
                </c:pt>
                <c:pt idx="45">
                  <c:v>-0.138621964266917</c:v>
                </c:pt>
                <c:pt idx="46">
                  <c:v>-0.445953045494322</c:v>
                </c:pt>
                <c:pt idx="47">
                  <c:v>-0.26936219257947</c:v>
                </c:pt>
                <c:pt idx="48">
                  <c:v>-0.159312788186106</c:v>
                </c:pt>
                <c:pt idx="49">
                  <c:v>0.477800610309671</c:v>
                </c:pt>
                <c:pt idx="50">
                  <c:v>0.334095736854905</c:v>
                </c:pt>
                <c:pt idx="51">
                  <c:v>0.876728890622067</c:v>
                </c:pt>
                <c:pt idx="52">
                  <c:v>0.66556477893489</c:v>
                </c:pt>
              </c:numCache>
            </c:numRef>
          </c:yVal>
          <c:smooth val="0"/>
        </c:ser>
        <c:axId val="90246035"/>
        <c:axId val="40201009"/>
      </c:scatterChart>
      <c:valAx>
        <c:axId val="9024603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0201009"/>
        <c:crosses val="autoZero"/>
        <c:crossBetween val="midCat"/>
      </c:valAx>
      <c:valAx>
        <c:axId val="402010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024603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T5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T5!$E$2:$E$56</c:f>
              <c:numCache>
                <c:formatCode>General</c:formatCode>
                <c:ptCount val="55"/>
                <c:pt idx="0">
                  <c:v>-0.481266822</c:v>
                </c:pt>
                <c:pt idx="1">
                  <c:v>-0.63111179</c:v>
                </c:pt>
                <c:pt idx="2">
                  <c:v>-1.626584071</c:v>
                </c:pt>
                <c:pt idx="3">
                  <c:v>-0.603306477</c:v>
                </c:pt>
                <c:pt idx="4">
                  <c:v>-1.038458366</c:v>
                </c:pt>
                <c:pt idx="5">
                  <c:v>0.129272336</c:v>
                </c:pt>
                <c:pt idx="6">
                  <c:v>-1.139434283</c:v>
                </c:pt>
                <c:pt idx="7">
                  <c:v>-0.222218979</c:v>
                </c:pt>
                <c:pt idx="8">
                  <c:v>-1.161232651</c:v>
                </c:pt>
                <c:pt idx="9">
                  <c:v>-0.993171776</c:v>
                </c:pt>
                <c:pt idx="10">
                  <c:v>-0.829196025</c:v>
                </c:pt>
                <c:pt idx="11">
                  <c:v>-0.814185509</c:v>
                </c:pt>
                <c:pt idx="12">
                  <c:v>0.395212732</c:v>
                </c:pt>
                <c:pt idx="13">
                  <c:v>-0.533753128</c:v>
                </c:pt>
                <c:pt idx="14">
                  <c:v>-0.946749939</c:v>
                </c:pt>
                <c:pt idx="15">
                  <c:v>-1.376740148</c:v>
                </c:pt>
                <c:pt idx="16">
                  <c:v>-1.018877321</c:v>
                </c:pt>
                <c:pt idx="17">
                  <c:v>-0.918793862</c:v>
                </c:pt>
                <c:pt idx="18">
                  <c:v>-0.927604492</c:v>
                </c:pt>
                <c:pt idx="19">
                  <c:v>-1.129483952</c:v>
                </c:pt>
                <c:pt idx="20">
                  <c:v>-0.176856517</c:v>
                </c:pt>
                <c:pt idx="21">
                  <c:v>-0.834710745</c:v>
                </c:pt>
                <c:pt idx="22">
                  <c:v>-1.416341282</c:v>
                </c:pt>
                <c:pt idx="23">
                  <c:v>-0.794073099</c:v>
                </c:pt>
                <c:pt idx="24">
                  <c:v>-0.915790857</c:v>
                </c:pt>
                <c:pt idx="25">
                  <c:v>-0.42617815</c:v>
                </c:pt>
                <c:pt idx="26">
                  <c:v>-1.052683357</c:v>
                </c:pt>
                <c:pt idx="27">
                  <c:v>-1.255617037</c:v>
                </c:pt>
                <c:pt idx="28">
                  <c:v>-1.394326533</c:v>
                </c:pt>
                <c:pt idx="29">
                  <c:v>-1.427116356</c:v>
                </c:pt>
                <c:pt idx="30">
                  <c:v>-0.786798737</c:v>
                </c:pt>
                <c:pt idx="31">
                  <c:v>0.825490368</c:v>
                </c:pt>
                <c:pt idx="32">
                  <c:v>-0.20383124</c:v>
                </c:pt>
                <c:pt idx="33">
                  <c:v>1.976854953</c:v>
                </c:pt>
                <c:pt idx="34">
                  <c:v>0.769598833</c:v>
                </c:pt>
                <c:pt idx="35">
                  <c:v>0.725323912</c:v>
                </c:pt>
                <c:pt idx="36">
                  <c:v>-1.410177302</c:v>
                </c:pt>
                <c:pt idx="37">
                  <c:v>0.607534824</c:v>
                </c:pt>
                <c:pt idx="38">
                  <c:v>0.182321557</c:v>
                </c:pt>
                <c:pt idx="39">
                  <c:v>-0.238891908</c:v>
                </c:pt>
                <c:pt idx="40">
                  <c:v>-0.884380328</c:v>
                </c:pt>
                <c:pt idx="41">
                  <c:v>-0.914791856</c:v>
                </c:pt>
                <c:pt idx="42">
                  <c:v>-0.434790937</c:v>
                </c:pt>
                <c:pt idx="43">
                  <c:v>-1.452006904</c:v>
                </c:pt>
                <c:pt idx="44">
                  <c:v>0.209450224</c:v>
                </c:pt>
                <c:pt idx="45">
                  <c:v>-1.008131936</c:v>
                </c:pt>
                <c:pt idx="46">
                  <c:v>-0.840487768</c:v>
                </c:pt>
                <c:pt idx="47">
                  <c:v>-0.770892529</c:v>
                </c:pt>
                <c:pt idx="48">
                  <c:v>-0.676683455</c:v>
                </c:pt>
                <c:pt idx="49">
                  <c:v>-0.610277703</c:v>
                </c:pt>
                <c:pt idx="50">
                  <c:v>0.1806535</c:v>
                </c:pt>
                <c:pt idx="51">
                  <c:v>-0.442232832</c:v>
                </c:pt>
                <c:pt idx="52">
                  <c:v>0.041141943</c:v>
                </c:pt>
              </c:numCache>
            </c:numRef>
          </c:xVal>
          <c:yVal>
            <c:numRef>
              <c:f>T5!$F$2:$F$56</c:f>
              <c:numCache>
                <c:formatCode>General</c:formatCode>
                <c:ptCount val="55"/>
                <c:pt idx="0">
                  <c:v>-0.0663499299732012</c:v>
                </c:pt>
                <c:pt idx="1">
                  <c:v>-0.718080327439364</c:v>
                </c:pt>
                <c:pt idx="2">
                  <c:v>-0.470835834020992</c:v>
                </c:pt>
                <c:pt idx="3">
                  <c:v>-0.692090408682448</c:v>
                </c:pt>
                <c:pt idx="4">
                  <c:v>-0.702091552899284</c:v>
                </c:pt>
                <c:pt idx="5">
                  <c:v>-0.062100274572082</c:v>
                </c:pt>
                <c:pt idx="6">
                  <c:v>-1.19970161364999</c:v>
                </c:pt>
                <c:pt idx="7">
                  <c:v>-0.450195601219432</c:v>
                </c:pt>
                <c:pt idx="8">
                  <c:v>-1.1427481132946</c:v>
                </c:pt>
                <c:pt idx="9">
                  <c:v>-1.14134313741923</c:v>
                </c:pt>
                <c:pt idx="10">
                  <c:v>-0.667182335070975</c:v>
                </c:pt>
                <c:pt idx="11">
                  <c:v>-0.736576900265898</c:v>
                </c:pt>
                <c:pt idx="12">
                  <c:v>0.149318193503599</c:v>
                </c:pt>
                <c:pt idx="13">
                  <c:v>-0.369600586422776</c:v>
                </c:pt>
                <c:pt idx="14">
                  <c:v>-1.07547287656955</c:v>
                </c:pt>
                <c:pt idx="15">
                  <c:v>-1.14515697581706</c:v>
                </c:pt>
                <c:pt idx="16">
                  <c:v>-1.0553841481207</c:v>
                </c:pt>
                <c:pt idx="17">
                  <c:v>-0.801293346611399</c:v>
                </c:pt>
                <c:pt idx="18">
                  <c:v>-0.758727840507559</c:v>
                </c:pt>
                <c:pt idx="19">
                  <c:v>-1.05698331234665</c:v>
                </c:pt>
                <c:pt idx="20">
                  <c:v>0.110572992102751</c:v>
                </c:pt>
                <c:pt idx="21">
                  <c:v>-0.557988735852814</c:v>
                </c:pt>
                <c:pt idx="22">
                  <c:v>-1.27913379000391</c:v>
                </c:pt>
                <c:pt idx="23">
                  <c:v>-0.693667446909279</c:v>
                </c:pt>
                <c:pt idx="24">
                  <c:v>-0.820432253869697</c:v>
                </c:pt>
                <c:pt idx="25">
                  <c:v>-0.561425762996939</c:v>
                </c:pt>
                <c:pt idx="26">
                  <c:v>-1.10773605545037</c:v>
                </c:pt>
                <c:pt idx="27">
                  <c:v>-1.09249316081606</c:v>
                </c:pt>
                <c:pt idx="28">
                  <c:v>-1.07545442453335</c:v>
                </c:pt>
                <c:pt idx="29">
                  <c:v>-1.31647507821467</c:v>
                </c:pt>
                <c:pt idx="30">
                  <c:v>-0.824874378949905</c:v>
                </c:pt>
                <c:pt idx="31">
                  <c:v>0.779582200467529</c:v>
                </c:pt>
                <c:pt idx="32">
                  <c:v>-0.156010456023928</c:v>
                </c:pt>
                <c:pt idx="33">
                  <c:v>1.1263739818874</c:v>
                </c:pt>
                <c:pt idx="34">
                  <c:v>0.817382014341721</c:v>
                </c:pt>
                <c:pt idx="35">
                  <c:v>0.484250142235827</c:v>
                </c:pt>
                <c:pt idx="36">
                  <c:v>-1.33942871667002</c:v>
                </c:pt>
                <c:pt idx="37">
                  <c:v>0.565388010996941</c:v>
                </c:pt>
                <c:pt idx="38">
                  <c:v>0.279901732614656</c:v>
                </c:pt>
                <c:pt idx="39">
                  <c:v>0.139394438774939</c:v>
                </c:pt>
                <c:pt idx="40">
                  <c:v>-1.51544159731855</c:v>
                </c:pt>
                <c:pt idx="41">
                  <c:v>-0.966239026954741</c:v>
                </c:pt>
                <c:pt idx="42">
                  <c:v>-0.212439270063901</c:v>
                </c:pt>
                <c:pt idx="43">
                  <c:v>-1.38356961748125</c:v>
                </c:pt>
                <c:pt idx="44">
                  <c:v>0.0669500283502748</c:v>
                </c:pt>
                <c:pt idx="45">
                  <c:v>-0.916355950799224</c:v>
                </c:pt>
                <c:pt idx="46">
                  <c:v>-0.872881810744093</c:v>
                </c:pt>
                <c:pt idx="47">
                  <c:v>-0.61678805119242</c:v>
                </c:pt>
                <c:pt idx="48">
                  <c:v>-0.335645952168881</c:v>
                </c:pt>
                <c:pt idx="49">
                  <c:v>-0.702950941490644</c:v>
                </c:pt>
                <c:pt idx="50">
                  <c:v>0.205832320388634</c:v>
                </c:pt>
                <c:pt idx="51">
                  <c:v>-0.202417437384503</c:v>
                </c:pt>
                <c:pt idx="52">
                  <c:v>0.404918423816698</c:v>
                </c:pt>
              </c:numCache>
            </c:numRef>
          </c:yVal>
          <c:smooth val="0"/>
        </c:ser>
        <c:axId val="13961004"/>
        <c:axId val="41773779"/>
      </c:scatterChart>
      <c:valAx>
        <c:axId val="1396100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1773779"/>
        <c:crosses val="autoZero"/>
        <c:crossBetween val="midCat"/>
      </c:valAx>
      <c:valAx>
        <c:axId val="417737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396100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787680</xdr:colOff>
      <xdr:row>7</xdr:row>
      <xdr:rowOff>58680</xdr:rowOff>
    </xdr:from>
    <xdr:to>
      <xdr:col>4</xdr:col>
      <xdr:colOff>885240</xdr:colOff>
      <xdr:row>29</xdr:row>
      <xdr:rowOff>61560</xdr:rowOff>
    </xdr:to>
    <xdr:graphicFrame>
      <xdr:nvGraphicFramePr>
        <xdr:cNvPr id="0" name="Chart 1"/>
        <xdr:cNvGraphicFramePr/>
      </xdr:nvGraphicFramePr>
      <xdr:xfrm>
        <a:off x="787680" y="2500920"/>
        <a:ext cx="4849920" cy="447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1112760</xdr:colOff>
      <xdr:row>7</xdr:row>
      <xdr:rowOff>6480</xdr:rowOff>
    </xdr:from>
    <xdr:to>
      <xdr:col>9</xdr:col>
      <xdr:colOff>474120</xdr:colOff>
      <xdr:row>29</xdr:row>
      <xdr:rowOff>38160</xdr:rowOff>
    </xdr:to>
    <xdr:graphicFrame>
      <xdr:nvGraphicFramePr>
        <xdr:cNvPr id="1" name="Chart 6"/>
        <xdr:cNvGraphicFramePr/>
      </xdr:nvGraphicFramePr>
      <xdr:xfrm>
        <a:off x="5865120" y="2448720"/>
        <a:ext cx="4848840" cy="450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640080</xdr:colOff>
      <xdr:row>7</xdr:row>
      <xdr:rowOff>20880</xdr:rowOff>
    </xdr:from>
    <xdr:to>
      <xdr:col>15</xdr:col>
      <xdr:colOff>167040</xdr:colOff>
      <xdr:row>28</xdr:row>
      <xdr:rowOff>190080</xdr:rowOff>
    </xdr:to>
    <xdr:graphicFrame>
      <xdr:nvGraphicFramePr>
        <xdr:cNvPr id="2" name="Chart 7"/>
        <xdr:cNvGraphicFramePr/>
      </xdr:nvGraphicFramePr>
      <xdr:xfrm>
        <a:off x="10879920" y="2463120"/>
        <a:ext cx="5032440" cy="443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938880</xdr:colOff>
      <xdr:row>30</xdr:row>
      <xdr:rowOff>28800</xdr:rowOff>
    </xdr:from>
    <xdr:to>
      <xdr:col>6</xdr:col>
      <xdr:colOff>837360</xdr:colOff>
      <xdr:row>50</xdr:row>
      <xdr:rowOff>50760</xdr:rowOff>
    </xdr:to>
    <xdr:graphicFrame>
      <xdr:nvGraphicFramePr>
        <xdr:cNvPr id="3" name="Chart 8"/>
        <xdr:cNvGraphicFramePr/>
      </xdr:nvGraphicFramePr>
      <xdr:xfrm>
        <a:off x="3314880" y="7144560"/>
        <a:ext cx="4650840" cy="40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995040</xdr:colOff>
      <xdr:row>31</xdr:row>
      <xdr:rowOff>3240</xdr:rowOff>
    </xdr:from>
    <xdr:to>
      <xdr:col>11</xdr:col>
      <xdr:colOff>712800</xdr:colOff>
      <xdr:row>50</xdr:row>
      <xdr:rowOff>142920</xdr:rowOff>
    </xdr:to>
    <xdr:graphicFrame>
      <xdr:nvGraphicFramePr>
        <xdr:cNvPr id="4" name="Chart 9"/>
        <xdr:cNvGraphicFramePr/>
      </xdr:nvGraphicFramePr>
      <xdr:xfrm>
        <a:off x="8123400" y="7322400"/>
        <a:ext cx="4664520" cy="400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10.55078125" defaultRowHeight="15" zeroHeight="false" outlineLevelRow="0" outlineLevelCol="0"/>
  <cols>
    <col collapsed="false" customWidth="true" hidden="false" outlineLevel="0" max="1" min="1" style="1" width="37.64"/>
    <col collapsed="false" customWidth="true" hidden="false" outlineLevel="0" max="2" min="2" style="1" width="8.49"/>
    <col collapsed="false" customWidth="true" hidden="false" outlineLevel="0" max="3" min="3" style="1" width="8.83"/>
    <col collapsed="false" customWidth="true" hidden="false" outlineLevel="0" max="4" min="4" style="1" width="15.58"/>
    <col collapsed="false" customWidth="true" hidden="false" outlineLevel="0" max="5" min="5" style="1" width="18.52"/>
    <col collapsed="false" customWidth="true" hidden="false" outlineLevel="0" max="6" min="6" style="1" width="9.34"/>
    <col collapsed="false" customWidth="true" hidden="false" outlineLevel="0" max="12" min="12" style="1" width="9.28"/>
    <col collapsed="false" customWidth="true" hidden="false" outlineLevel="0" max="13" min="13" style="1" width="10.4"/>
    <col collapsed="false" customWidth="true" hidden="false" outlineLevel="0" max="14" min="14" style="1" width="9.0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n">
        <v>0.001687455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" hidden="false" customHeight="false" outlineLevel="0" collapsed="false">
      <c r="A2" s="1" t="s">
        <v>7</v>
      </c>
      <c r="B2" s="1" t="n">
        <v>-2.9354177</v>
      </c>
      <c r="C2" s="1" t="n">
        <v>1.424226</v>
      </c>
      <c r="D2" s="1" t="n">
        <v>2.29967661015715</v>
      </c>
      <c r="E2" s="1" t="n">
        <v>0.082501222</v>
      </c>
      <c r="F2" s="1" t="n">
        <f aca="false">(B2+C2*D2) * $I$2 + $I$1</f>
        <v>0.434634945422612</v>
      </c>
      <c r="H2" s="1" t="s">
        <v>8</v>
      </c>
      <c r="I2" s="1" t="n">
        <v>1.273968792</v>
      </c>
    </row>
    <row r="3" customFormat="false" ht="15" hidden="false" customHeight="false" outlineLevel="0" collapsed="false">
      <c r="A3" s="1" t="s">
        <v>7</v>
      </c>
      <c r="B3" s="1" t="n">
        <v>-2.9354177</v>
      </c>
      <c r="C3" s="1" t="n">
        <v>1.424226</v>
      </c>
      <c r="D3" s="1" t="n">
        <v>2.22381718664994</v>
      </c>
      <c r="E3" s="1" t="n">
        <v>-0.075801713</v>
      </c>
      <c r="F3" s="1" t="n">
        <f aca="false">(B3+C3*D3) * $I$2 + $I$1</f>
        <v>0.296994129915724</v>
      </c>
    </row>
    <row r="4" customFormat="false" ht="15" hidden="false" customHeight="false" outlineLevel="0" collapsed="false">
      <c r="A4" s="1" t="s">
        <v>7</v>
      </c>
      <c r="B4" s="1" t="n">
        <v>-2.9354177</v>
      </c>
      <c r="C4" s="1" t="n">
        <v>1.424226</v>
      </c>
      <c r="D4" s="1" t="n">
        <v>2.1528028805089</v>
      </c>
      <c r="E4" s="1" t="n">
        <v>-0.228156093</v>
      </c>
      <c r="F4" s="1" t="n">
        <f aca="false">(B4+C4*D4) * $I$2 + $I$1</f>
        <v>0.16814438972518</v>
      </c>
    </row>
    <row r="5" customFormat="false" ht="15" hidden="false" customHeight="false" outlineLevel="0" collapsed="false">
      <c r="A5" s="1" t="s">
        <v>7</v>
      </c>
      <c r="B5" s="1" t="n">
        <v>-2.9354177</v>
      </c>
      <c r="C5" s="1" t="n">
        <v>1.424226</v>
      </c>
      <c r="D5" s="1" t="n">
        <v>2.08618335941171</v>
      </c>
      <c r="E5" s="1" t="n">
        <v>-0.360969868</v>
      </c>
      <c r="F5" s="1" t="n">
        <f aca="false">(B5+C5*D5) * $I$2 + $I$1</f>
        <v>0.0472686331143479</v>
      </c>
    </row>
    <row r="6" customFormat="false" ht="15" hidden="false" customHeight="false" outlineLevel="0" collapsed="false">
      <c r="A6" s="1" t="s">
        <v>7</v>
      </c>
      <c r="B6" s="1" t="n">
        <v>-2.9354177</v>
      </c>
      <c r="C6" s="1" t="n">
        <v>1.424226</v>
      </c>
      <c r="D6" s="1" t="n">
        <v>2.02356357135104</v>
      </c>
      <c r="E6" s="1" t="n">
        <v>-0.481266822</v>
      </c>
      <c r="F6" s="1" t="n">
        <f aca="false">(B6+C6*D6) * $I$2 + $I$1</f>
        <v>-0.0663499299732012</v>
      </c>
    </row>
    <row r="7" customFormat="false" ht="15" hidden="false" customHeight="false" outlineLevel="0" collapsed="false">
      <c r="A7" s="1" t="s">
        <v>9</v>
      </c>
      <c r="B7" s="1" t="n">
        <v>-2.6062484</v>
      </c>
      <c r="C7" s="1" t="n">
        <v>1.2107412</v>
      </c>
      <c r="D7" s="1" t="n">
        <v>2.14158704391212</v>
      </c>
      <c r="E7" s="1" t="n">
        <v>0.224742273</v>
      </c>
      <c r="F7" s="1" t="n">
        <f aca="false">(B7+C7*D7) * $I$2 + $I$1</f>
        <v>-0.015308221930338</v>
      </c>
    </row>
    <row r="8" customFormat="false" ht="15" hidden="false" customHeight="false" outlineLevel="0" collapsed="false">
      <c r="A8" s="1" t="s">
        <v>9</v>
      </c>
      <c r="B8" s="1" t="n">
        <v>-2.6062484</v>
      </c>
      <c r="C8" s="1" t="n">
        <v>1.2107412</v>
      </c>
      <c r="D8" s="1" t="n">
        <v>1.98017391726425</v>
      </c>
      <c r="E8" s="1" t="n">
        <v>-0.081210055</v>
      </c>
      <c r="F8" s="1" t="n">
        <f aca="false">(B8+C8*D8) * $I$2 + $I$1</f>
        <v>-0.264279334826219</v>
      </c>
    </row>
    <row r="9" customFormat="false" ht="15" hidden="false" customHeight="false" outlineLevel="0" collapsed="false">
      <c r="A9" s="1" t="s">
        <v>9</v>
      </c>
      <c r="B9" s="1" t="n">
        <v>-2.6062484</v>
      </c>
      <c r="C9" s="1" t="n">
        <v>1.210741</v>
      </c>
      <c r="D9" s="1" t="n">
        <v>1.87722848769912</v>
      </c>
      <c r="E9" s="1" t="n">
        <v>-0.271808723</v>
      </c>
      <c r="F9" s="1" t="n">
        <f aca="false">(B9+C9*D9) * $I$2 + $I$1</f>
        <v>-0.423067631066663</v>
      </c>
    </row>
    <row r="10" customFormat="false" ht="15" hidden="false" customHeight="false" outlineLevel="0" collapsed="false">
      <c r="A10" s="1" t="s">
        <v>9</v>
      </c>
      <c r="B10" s="1" t="n">
        <v>-2.6062484</v>
      </c>
      <c r="C10" s="1" t="n">
        <v>1.2107412</v>
      </c>
      <c r="D10" s="1" t="n">
        <v>1.72788130102896</v>
      </c>
      <c r="E10" s="1" t="n">
        <v>-0.549913012</v>
      </c>
      <c r="F10" s="1" t="n">
        <f aca="false">(B10+C10*D10) * $I$2 + $I$1</f>
        <v>-0.653427198720487</v>
      </c>
    </row>
    <row r="11" customFormat="false" ht="15" hidden="false" customHeight="false" outlineLevel="0" collapsed="false">
      <c r="A11" s="1" t="s">
        <v>9</v>
      </c>
      <c r="B11" s="1" t="n">
        <v>-2.6062484</v>
      </c>
      <c r="C11" s="1" t="n">
        <v>1.2107412</v>
      </c>
      <c r="D11" s="1" t="n">
        <v>1.68596533924248</v>
      </c>
      <c r="E11" s="1" t="n">
        <v>-0.63111179</v>
      </c>
      <c r="F11" s="1" t="n">
        <f aca="false">(B11+C11*D11) * $I$2 + $I$1</f>
        <v>-0.718080327439364</v>
      </c>
    </row>
    <row r="12" customFormat="false" ht="15" hidden="false" customHeight="false" outlineLevel="0" collapsed="false">
      <c r="A12" s="1" t="s">
        <v>10</v>
      </c>
      <c r="B12" s="1" t="n">
        <v>-2.2036033</v>
      </c>
      <c r="C12" s="1" t="n">
        <v>0.8953475</v>
      </c>
      <c r="D12" s="1" t="n">
        <v>2.4154430279051</v>
      </c>
      <c r="E12" s="1" t="n">
        <v>-1.149169012</v>
      </c>
      <c r="F12" s="1" t="n">
        <f aca="false">(B12+C12*D12) * $I$2 + $I$1</f>
        <v>-0.0504719149005145</v>
      </c>
    </row>
    <row r="13" customFormat="false" ht="15" hidden="false" customHeight="false" outlineLevel="0" collapsed="false">
      <c r="A13" s="1" t="s">
        <v>10</v>
      </c>
      <c r="B13" s="1" t="n">
        <v>-2.203603</v>
      </c>
      <c r="C13" s="1" t="n">
        <v>0.8953475</v>
      </c>
      <c r="D13" s="1" t="n">
        <v>2.33585150898406</v>
      </c>
      <c r="E13" s="1" t="n">
        <v>-1.249667764</v>
      </c>
      <c r="F13" s="1" t="n">
        <f aca="false">(B13+C13*D13) * $I$2 + $I$1</f>
        <v>-0.141257182741911</v>
      </c>
    </row>
    <row r="14" customFormat="false" ht="15" hidden="false" customHeight="false" outlineLevel="0" collapsed="false">
      <c r="A14" s="1" t="s">
        <v>10</v>
      </c>
      <c r="B14" s="1" t="n">
        <v>-2.203603</v>
      </c>
      <c r="C14" s="1" t="n">
        <v>0.8953474</v>
      </c>
      <c r="D14" s="1" t="n">
        <v>2.29372993139174</v>
      </c>
      <c r="E14" s="1" t="n">
        <v>-1.302320927</v>
      </c>
      <c r="F14" s="1" t="n">
        <f aca="false">(B14+C14*D14) * $I$2 + $I$1</f>
        <v>-0.189303232266938</v>
      </c>
    </row>
    <row r="15" customFormat="false" ht="15" hidden="false" customHeight="false" outlineLevel="0" collapsed="false">
      <c r="A15" s="1" t="s">
        <v>10</v>
      </c>
      <c r="B15" s="1" t="n">
        <v>-2.203603</v>
      </c>
      <c r="C15" s="1" t="n">
        <v>0.8953474</v>
      </c>
      <c r="D15" s="1" t="n">
        <v>2.10731190030128</v>
      </c>
      <c r="E15" s="1" t="n">
        <v>-1.543182117</v>
      </c>
      <c r="F15" s="1" t="n">
        <f aca="false">(B15+C15*D15) * $I$2 + $I$1</f>
        <v>-0.401939961273257</v>
      </c>
    </row>
    <row r="16" customFormat="false" ht="15" hidden="false" customHeight="false" outlineLevel="0" collapsed="false">
      <c r="A16" s="1" t="s">
        <v>10</v>
      </c>
      <c r="B16" s="1" t="n">
        <v>-2.2036033</v>
      </c>
      <c r="C16" s="1" t="n">
        <v>0.8953474</v>
      </c>
      <c r="D16" s="1" t="n">
        <v>2.04691141464349</v>
      </c>
      <c r="E16" s="1" t="n">
        <v>-1.626584071</v>
      </c>
      <c r="F16" s="1" t="n">
        <f aca="false">(B16+C16*D16) * $I$2 + $I$1</f>
        <v>-0.470835834020992</v>
      </c>
    </row>
    <row r="17" customFormat="false" ht="15" hidden="false" customHeight="false" outlineLevel="0" collapsed="false">
      <c r="A17" s="1" t="s">
        <v>11</v>
      </c>
      <c r="B17" s="1" t="n">
        <v>-3.2340407</v>
      </c>
      <c r="C17" s="1" t="n">
        <v>1.2492834</v>
      </c>
      <c r="D17" s="1" t="n">
        <v>2.46805842724807</v>
      </c>
      <c r="E17" s="1" t="n">
        <v>-0.050241216</v>
      </c>
      <c r="F17" s="1" t="n">
        <f aca="false">(B17+C17*D17) * $I$2 + $I$1</f>
        <v>-0.190345857221991</v>
      </c>
    </row>
    <row r="18" customFormat="false" ht="15" hidden="false" customHeight="false" outlineLevel="0" collapsed="false">
      <c r="A18" s="1" t="s">
        <v>11</v>
      </c>
      <c r="B18" s="1" t="n">
        <v>-3.234041</v>
      </c>
      <c r="C18" s="1" t="n">
        <v>1.2492834</v>
      </c>
      <c r="D18" s="1" t="n">
        <v>2.33958090779715</v>
      </c>
      <c r="E18" s="1" t="n">
        <v>-0.289016295</v>
      </c>
      <c r="F18" s="1" t="n">
        <f aca="false">(B18+C18*D18) * $I$2 + $I$1</f>
        <v>-0.394824386757593</v>
      </c>
    </row>
    <row r="19" customFormat="false" ht="15" hidden="false" customHeight="false" outlineLevel="0" collapsed="false">
      <c r="A19" s="1" t="s">
        <v>11</v>
      </c>
      <c r="B19" s="1" t="n">
        <v>-3.234041</v>
      </c>
      <c r="C19" s="1" t="n">
        <v>1.2492834</v>
      </c>
      <c r="D19" s="1" t="n">
        <v>2.29967661015715</v>
      </c>
      <c r="E19" s="1" t="n">
        <v>-0.348140041</v>
      </c>
      <c r="F19" s="1" t="n">
        <f aca="false">(B19+C19*D19) * $I$2 + $I$1</f>
        <v>-0.458333994410364</v>
      </c>
    </row>
    <row r="20" customFormat="false" ht="15" hidden="false" customHeight="false" outlineLevel="0" collapsed="false">
      <c r="A20" s="1" t="s">
        <v>11</v>
      </c>
      <c r="B20" s="1" t="n">
        <v>-3.234041</v>
      </c>
      <c r="C20" s="1" t="n">
        <v>1.2492837</v>
      </c>
      <c r="D20" s="1" t="n">
        <v>2.22381718664994</v>
      </c>
      <c r="E20" s="1" t="n">
        <v>-0.487760351</v>
      </c>
      <c r="F20" s="1" t="n">
        <f aca="false">(B20+C20*D20) * $I$2 + $I$1</f>
        <v>-0.579067063104555</v>
      </c>
    </row>
    <row r="21" customFormat="false" ht="15" hidden="false" customHeight="false" outlineLevel="0" collapsed="false">
      <c r="A21" s="1" t="s">
        <v>11</v>
      </c>
      <c r="B21" s="1" t="n">
        <v>-3.2340415</v>
      </c>
      <c r="C21" s="1" t="n">
        <v>1.2492837</v>
      </c>
      <c r="D21" s="1" t="n">
        <v>2.1528028805089</v>
      </c>
      <c r="E21" s="1" t="n">
        <v>-0.603306477</v>
      </c>
      <c r="F21" s="1" t="n">
        <f aca="false">(B21+C21*D21) * $I$2 + $I$1</f>
        <v>-0.692090408682448</v>
      </c>
    </row>
    <row r="22" customFormat="false" ht="15" hidden="false" customHeight="false" outlineLevel="0" collapsed="false">
      <c r="A22" s="1" t="s">
        <v>12</v>
      </c>
      <c r="B22" s="1" t="n">
        <v>-0.7799954</v>
      </c>
      <c r="C22" s="1" t="n">
        <v>0.10570641</v>
      </c>
      <c r="D22" s="1" t="n">
        <v>2.46804292179386</v>
      </c>
      <c r="E22" s="1" t="n">
        <v>-0.588787165</v>
      </c>
      <c r="F22" s="1" t="n">
        <f aca="false">(B22+C22*D22) * $I$2 + $I$1</f>
        <v>-0.659639227091264</v>
      </c>
    </row>
    <row r="23" customFormat="false" ht="15" hidden="false" customHeight="false" outlineLevel="0" collapsed="false">
      <c r="A23" s="1" t="s">
        <v>12</v>
      </c>
      <c r="B23" s="1" t="n">
        <v>-0.7799954</v>
      </c>
      <c r="C23" s="1" t="n">
        <v>0.10570641</v>
      </c>
      <c r="D23" s="1" t="n">
        <v>2.3808941793199</v>
      </c>
      <c r="E23" s="1" t="n">
        <v>-0.711311151</v>
      </c>
      <c r="F23" s="1" t="n">
        <f aca="false">(B23+C23*D23) * $I$2 + $I$1</f>
        <v>-0.67137525781307</v>
      </c>
    </row>
    <row r="24" customFormat="false" ht="15" hidden="false" customHeight="false" outlineLevel="0" collapsed="false">
      <c r="A24" s="1" t="s">
        <v>12</v>
      </c>
      <c r="B24" s="1" t="n">
        <v>-0.7799954</v>
      </c>
      <c r="C24" s="1" t="n">
        <v>0.10570641</v>
      </c>
      <c r="D24" s="1" t="n">
        <v>2.33957146969459</v>
      </c>
      <c r="E24" s="1" t="n">
        <v>-0.776528789</v>
      </c>
      <c r="F24" s="1" t="n">
        <f aca="false">(B24+C24*D24) * $I$2 + $I$1</f>
        <v>-0.676940049408495</v>
      </c>
    </row>
    <row r="25" customFormat="false" ht="15" hidden="false" customHeight="false" outlineLevel="0" collapsed="false">
      <c r="A25" s="1" t="s">
        <v>12</v>
      </c>
      <c r="B25" s="1" t="n">
        <v>-0.7799954</v>
      </c>
      <c r="C25" s="1" t="n">
        <v>0.10570641</v>
      </c>
      <c r="D25" s="1" t="n">
        <v>2.22381718664994</v>
      </c>
      <c r="E25" s="1" t="n">
        <v>-0.933945667</v>
      </c>
      <c r="F25" s="1" t="n">
        <f aca="false">(B25+C25*D25) * $I$2 + $I$1</f>
        <v>-0.692528292949686</v>
      </c>
    </row>
    <row r="26" customFormat="false" ht="15" hidden="false" customHeight="false" outlineLevel="0" collapsed="false">
      <c r="A26" s="1" t="s">
        <v>12</v>
      </c>
      <c r="B26" s="1" t="n">
        <v>-0.7799954</v>
      </c>
      <c r="C26" s="1" t="n">
        <v>0.10570641</v>
      </c>
      <c r="D26" s="1" t="n">
        <v>2.1528028805089</v>
      </c>
      <c r="E26" s="1" t="n">
        <v>-1.038458366</v>
      </c>
      <c r="F26" s="1" t="n">
        <f aca="false">(B26+C26*D26) * $I$2 + $I$1</f>
        <v>-0.702091552899284</v>
      </c>
    </row>
    <row r="27" customFormat="false" ht="15" hidden="false" customHeight="false" outlineLevel="0" collapsed="false">
      <c r="A27" s="1" t="s">
        <v>13</v>
      </c>
      <c r="B27" s="1" t="n">
        <v>-3.2671018</v>
      </c>
      <c r="C27" s="1" t="n">
        <v>1.7754154</v>
      </c>
      <c r="D27" s="1" t="n">
        <v>2.46805842724807</v>
      </c>
      <c r="E27" s="1" t="n">
        <v>2.079566534</v>
      </c>
      <c r="F27" s="1" t="n">
        <f aca="false">(B27+C27*D27) * $I$2 + $I$1</f>
        <v>1.42181504274649</v>
      </c>
    </row>
    <row r="28" customFormat="false" ht="15" hidden="false" customHeight="false" outlineLevel="0" collapsed="false">
      <c r="A28" s="1" t="s">
        <v>13</v>
      </c>
      <c r="B28" s="1" t="n">
        <v>-3.2671015</v>
      </c>
      <c r="C28" s="1" t="n">
        <v>1.7754154</v>
      </c>
      <c r="D28" s="1" t="n">
        <v>2.29967661015715</v>
      </c>
      <c r="E28" s="1" t="n">
        <v>1.505631744</v>
      </c>
      <c r="F28" s="1" t="n">
        <f aca="false">(B28+C28*D28) * $I$2 + $I$1</f>
        <v>1.04096542145961</v>
      </c>
    </row>
    <row r="29" customFormat="false" ht="15" hidden="false" customHeight="false" outlineLevel="0" collapsed="false">
      <c r="A29" s="1" t="s">
        <v>13</v>
      </c>
      <c r="B29" s="1" t="n">
        <v>-3.2671018</v>
      </c>
      <c r="C29" s="1" t="n">
        <v>1.7754154</v>
      </c>
      <c r="D29" s="1" t="n">
        <v>2.16803395559642</v>
      </c>
      <c r="E29" s="1" t="n">
        <v>1.101607798</v>
      </c>
      <c r="F29" s="1" t="n">
        <f aca="false">(B29+C29*D29) * $I$2 + $I$1</f>
        <v>0.743212548451197</v>
      </c>
    </row>
    <row r="30" customFormat="false" ht="15" hidden="false" customHeight="false" outlineLevel="0" collapsed="false">
      <c r="A30" s="1" t="s">
        <v>13</v>
      </c>
      <c r="B30" s="1" t="n">
        <v>-3.2671018</v>
      </c>
      <c r="C30" s="1" t="n">
        <v>1.7754154</v>
      </c>
      <c r="D30" s="1" t="n">
        <v>2.02356357135104</v>
      </c>
      <c r="E30" s="1" t="n">
        <v>0.689139159</v>
      </c>
      <c r="F30" s="1" t="n">
        <f aca="false">(B30+C30*D30) * $I$2 + $I$1</f>
        <v>0.41644599317319</v>
      </c>
    </row>
    <row r="31" customFormat="false" ht="15" hidden="false" customHeight="false" outlineLevel="0" collapsed="false">
      <c r="A31" s="1" t="s">
        <v>13</v>
      </c>
      <c r="B31" s="1" t="n">
        <v>-3.2671018</v>
      </c>
      <c r="C31" s="1" t="n">
        <v>1.7754153</v>
      </c>
      <c r="D31" s="1" t="n">
        <v>1.81198827787662</v>
      </c>
      <c r="E31" s="1" t="n">
        <v>0.129272336</v>
      </c>
      <c r="F31" s="1" t="n">
        <f aca="false">(B31+C31*D31) * $I$2 + $I$1</f>
        <v>-0.062100274572082</v>
      </c>
    </row>
    <row r="32" customFormat="false" ht="15" hidden="false" customHeight="false" outlineLevel="0" collapsed="false">
      <c r="A32" s="1" t="s">
        <v>14</v>
      </c>
      <c r="B32" s="1" t="n">
        <v>-3.889679</v>
      </c>
      <c r="C32" s="1" t="n">
        <v>1.7194294</v>
      </c>
      <c r="D32" s="1" t="n">
        <v>2.1528028805089</v>
      </c>
      <c r="E32" s="1" t="n">
        <v>-0.369615455</v>
      </c>
      <c r="F32" s="1" t="n">
        <f aca="false">(B32+C32*D32) * $I$2 + $I$1</f>
        <v>-0.237928793195289</v>
      </c>
    </row>
    <row r="33" customFormat="false" ht="15" hidden="false" customHeight="false" outlineLevel="0" collapsed="false">
      <c r="A33" s="1" t="s">
        <v>14</v>
      </c>
      <c r="B33" s="1" t="n">
        <v>-3.889679</v>
      </c>
      <c r="C33" s="1" t="n">
        <v>1.7194294</v>
      </c>
      <c r="D33" s="1" t="n">
        <v>1.88536548040953</v>
      </c>
      <c r="E33" s="1" t="n">
        <v>-0.834710745</v>
      </c>
      <c r="F33" s="1" t="n">
        <f aca="false">(B33+C33*D33) * $I$2 + $I$1</f>
        <v>-0.82375025648644</v>
      </c>
    </row>
    <row r="34" customFormat="false" ht="15" hidden="false" customHeight="false" outlineLevel="0" collapsed="false">
      <c r="A34" s="1" t="s">
        <v>14</v>
      </c>
      <c r="B34" s="1" t="n">
        <v>-3.889679</v>
      </c>
      <c r="C34" s="1" t="n">
        <v>1.7194294</v>
      </c>
      <c r="D34" s="1" t="n">
        <v>1.83073572031936</v>
      </c>
      <c r="E34" s="1" t="n">
        <v>-0.93140437</v>
      </c>
      <c r="F34" s="1" t="n">
        <f aca="false">(B34+C34*D34) * $I$2 + $I$1</f>
        <v>-0.943416712948313</v>
      </c>
    </row>
    <row r="35" customFormat="false" ht="15" hidden="false" customHeight="false" outlineLevel="0" collapsed="false">
      <c r="A35" s="1" t="s">
        <v>14</v>
      </c>
      <c r="B35" s="1" t="n">
        <v>-3.889679</v>
      </c>
      <c r="C35" s="1" t="n">
        <v>1.7194295</v>
      </c>
      <c r="D35" s="1" t="n">
        <v>1.76446743146758</v>
      </c>
      <c r="E35" s="1" t="n">
        <v>-1.046969056</v>
      </c>
      <c r="F35" s="1" t="n">
        <f aca="false">(B35+C35*D35) * $I$2 + $I$1</f>
        <v>-1.08857713484107</v>
      </c>
    </row>
    <row r="36" customFormat="false" ht="15" hidden="false" customHeight="false" outlineLevel="0" collapsed="false">
      <c r="A36" s="1" t="s">
        <v>14</v>
      </c>
      <c r="B36" s="1" t="n">
        <v>-3.889679</v>
      </c>
      <c r="C36" s="1" t="n">
        <v>1.7194291</v>
      </c>
      <c r="D36" s="1" t="n">
        <v>1.71373763018683</v>
      </c>
      <c r="E36" s="1" t="n">
        <v>-1.139434283</v>
      </c>
      <c r="F36" s="1" t="n">
        <f aca="false">(B36+C36*D36) * $I$2 + $I$1</f>
        <v>-1.19970161364999</v>
      </c>
    </row>
    <row r="37" customFormat="false" ht="15" hidden="false" customHeight="false" outlineLevel="0" collapsed="false">
      <c r="A37" s="1" t="s">
        <v>15</v>
      </c>
      <c r="B37" s="1" t="n">
        <v>-2.794452</v>
      </c>
      <c r="C37" s="1" t="n">
        <v>1.4155706</v>
      </c>
      <c r="D37" s="1" t="n">
        <v>2.26285654960498</v>
      </c>
      <c r="E37" s="1" t="n">
        <v>0.891957055</v>
      </c>
      <c r="F37" s="1" t="n">
        <f aca="false">(B37+C37*D37) * $I$2 + $I$1</f>
        <v>0.522461951191329</v>
      </c>
    </row>
    <row r="38" customFormat="false" ht="15" hidden="false" customHeight="false" outlineLevel="0" collapsed="false">
      <c r="A38" s="1" t="s">
        <v>15</v>
      </c>
      <c r="B38" s="1" t="n">
        <v>-2.7944522</v>
      </c>
      <c r="C38" s="1" t="n">
        <v>1.4155706</v>
      </c>
      <c r="D38" s="1" t="n">
        <v>2.15067391423057</v>
      </c>
      <c r="E38" s="1" t="n">
        <v>0.653782457</v>
      </c>
      <c r="F38" s="1" t="n">
        <f aca="false">(B38+C38*D38) * $I$2 + $I$1</f>
        <v>0.320152343149768</v>
      </c>
    </row>
    <row r="39" customFormat="false" ht="15" hidden="false" customHeight="false" outlineLevel="0" collapsed="false">
      <c r="A39" s="1" t="s">
        <v>15</v>
      </c>
      <c r="B39" s="1" t="n">
        <v>-2.794452</v>
      </c>
      <c r="C39" s="1" t="n">
        <v>1.4155706</v>
      </c>
      <c r="D39" s="1" t="n">
        <v>1.95666764867877</v>
      </c>
      <c r="E39" s="1" t="n">
        <v>0.251614383</v>
      </c>
      <c r="F39" s="1" t="n">
        <f aca="false">(B39+C39*D39) * $I$2 + $I$1</f>
        <v>-0.0297168981581805</v>
      </c>
    </row>
    <row r="40" customFormat="false" ht="15" hidden="false" customHeight="false" outlineLevel="0" collapsed="false">
      <c r="A40" s="1" t="s">
        <v>15</v>
      </c>
      <c r="B40" s="1" t="n">
        <v>-2.7944524</v>
      </c>
      <c r="C40" s="1" t="n">
        <v>1.4155707</v>
      </c>
      <c r="D40" s="1" t="n">
        <v>1.79481430196131</v>
      </c>
      <c r="E40" s="1" t="n">
        <v>-0.077788583</v>
      </c>
      <c r="F40" s="1" t="n">
        <f aca="false">(B40+C40*D40) * $I$2 + $I$1</f>
        <v>-0.321602333921106</v>
      </c>
    </row>
    <row r="41" customFormat="false" ht="15" hidden="false" customHeight="false" outlineLevel="0" collapsed="false">
      <c r="A41" s="1" t="s">
        <v>15</v>
      </c>
      <c r="B41" s="1" t="n">
        <v>-2.794452</v>
      </c>
      <c r="C41" s="1" t="n">
        <v>1.4155704</v>
      </c>
      <c r="D41" s="1" t="n">
        <v>1.72350808879097</v>
      </c>
      <c r="E41" s="1" t="n">
        <v>-0.222218979</v>
      </c>
      <c r="F41" s="1" t="n">
        <f aca="false">(B41+C41*D41) * $I$2 + $I$1</f>
        <v>-0.450195601219432</v>
      </c>
    </row>
    <row r="42" customFormat="false" ht="15" hidden="false" customHeight="false" outlineLevel="0" collapsed="false">
      <c r="A42" s="1" t="s">
        <v>16</v>
      </c>
      <c r="B42" s="1" t="n">
        <v>-3.415181</v>
      </c>
      <c r="C42" s="1" t="n">
        <v>1.1056775</v>
      </c>
      <c r="D42" s="1" t="n">
        <v>3.49029324858816</v>
      </c>
      <c r="E42" s="1" t="n">
        <v>0.403463105</v>
      </c>
      <c r="F42" s="1" t="n">
        <f aca="false">(B42+C42*D42) * $I$2 + $I$1</f>
        <v>0.567275726795756</v>
      </c>
    </row>
    <row r="43" customFormat="false" ht="15" hidden="false" customHeight="false" outlineLevel="0" collapsed="false">
      <c r="A43" s="1" t="s">
        <v>16</v>
      </c>
      <c r="B43" s="1" t="n">
        <v>-3.415181</v>
      </c>
      <c r="C43" s="1" t="n">
        <v>1.1056775</v>
      </c>
      <c r="D43" s="1" t="n">
        <v>3.0210631483218</v>
      </c>
      <c r="E43" s="1" t="n">
        <v>-0.236102152</v>
      </c>
      <c r="F43" s="1" t="n">
        <f aca="false">(B43+C43*D43) * $I$2 + $I$1</f>
        <v>-0.0936811491327515</v>
      </c>
    </row>
    <row r="44" customFormat="false" ht="15" hidden="false" customHeight="false" outlineLevel="0" collapsed="false">
      <c r="A44" s="1" t="s">
        <v>16</v>
      </c>
      <c r="B44" s="1" t="n">
        <v>-3.415181</v>
      </c>
      <c r="C44" s="1" t="n">
        <v>1.1056775</v>
      </c>
      <c r="D44" s="1" t="n">
        <v>2.66304625546652</v>
      </c>
      <c r="E44" s="1" t="n">
        <v>-0.68319685</v>
      </c>
      <c r="F44" s="1" t="n">
        <f aca="false">(B44+C44*D44) * $I$2 + $I$1</f>
        <v>-0.597983253573475</v>
      </c>
    </row>
    <row r="45" customFormat="false" ht="15" hidden="false" customHeight="false" outlineLevel="0" collapsed="false">
      <c r="A45" s="1" t="s">
        <v>16</v>
      </c>
      <c r="B45" s="1" t="n">
        <v>-3.415181</v>
      </c>
      <c r="C45" s="1" t="n">
        <v>1.1056775</v>
      </c>
      <c r="D45" s="1" t="n">
        <v>2.36651860081478</v>
      </c>
      <c r="E45" s="1" t="n">
        <v>-1.051251717</v>
      </c>
      <c r="F45" s="1" t="n">
        <f aca="false">(B45+C45*D45) * $I$2 + $I$1</f>
        <v>-1.01567170138142</v>
      </c>
    </row>
    <row r="46" customFormat="false" ht="15" hidden="false" customHeight="false" outlineLevel="0" collapsed="false">
      <c r="A46" s="1" t="s">
        <v>16</v>
      </c>
      <c r="B46" s="1" t="n">
        <v>-3.415181</v>
      </c>
      <c r="C46" s="1" t="n">
        <v>1.1056775</v>
      </c>
      <c r="D46" s="1" t="n">
        <v>2.27630382330793</v>
      </c>
      <c r="E46" s="1" t="n">
        <v>-1.161232651</v>
      </c>
      <c r="F46" s="1" t="n">
        <f aca="false">(B46+C46*D46) * $I$2 + $I$1</f>
        <v>-1.1427481132946</v>
      </c>
    </row>
    <row r="47" customFormat="false" ht="15" hidden="false" customHeight="false" outlineLevel="0" collapsed="false">
      <c r="A47" s="1" t="s">
        <v>17</v>
      </c>
      <c r="B47" s="1" t="n">
        <v>-2.6859803</v>
      </c>
      <c r="C47" s="1" t="n">
        <v>0.8477737</v>
      </c>
      <c r="D47" s="1" t="n">
        <v>2.42264767091224</v>
      </c>
      <c r="E47" s="1" t="n">
        <v>-0.5642264</v>
      </c>
      <c r="F47" s="1" t="n">
        <f aca="false">(B47+C47*D47) * $I$2 + $I$1</f>
        <v>-0.803617927673982</v>
      </c>
    </row>
    <row r="48" customFormat="false" ht="15" hidden="false" customHeight="false" outlineLevel="0" collapsed="false">
      <c r="A48" s="1" t="s">
        <v>17</v>
      </c>
      <c r="B48" s="1" t="n">
        <v>-2.6859803</v>
      </c>
      <c r="C48" s="1" t="n">
        <v>0.84777373</v>
      </c>
      <c r="D48" s="1" t="n">
        <v>2.22381718664994</v>
      </c>
      <c r="E48" s="1" t="n">
        <v>-0.827822084</v>
      </c>
      <c r="F48" s="1" t="n">
        <f aca="false">(B48+C48*D48) * $I$2 + $I$1</f>
        <v>-1.01836216943208</v>
      </c>
    </row>
    <row r="49" customFormat="false" ht="15" hidden="false" customHeight="false" outlineLevel="0" collapsed="false">
      <c r="A49" s="1" t="s">
        <v>17</v>
      </c>
      <c r="B49" s="1" t="n">
        <v>-2.6859803</v>
      </c>
      <c r="C49" s="1" t="n">
        <v>0.8477736</v>
      </c>
      <c r="D49" s="1" t="n">
        <v>2.18136257886714</v>
      </c>
      <c r="E49" s="1" t="n">
        <v>-0.892818376</v>
      </c>
      <c r="F49" s="1" t="n">
        <f aca="false">(B49+C49*D49) * $I$2 + $I$1</f>
        <v>-1.06421508958859</v>
      </c>
    </row>
    <row r="50" customFormat="false" ht="15" hidden="false" customHeight="false" outlineLevel="0" collapsed="false">
      <c r="A50" s="1" t="s">
        <v>17</v>
      </c>
      <c r="B50" s="1" t="n">
        <v>-2.6859803</v>
      </c>
      <c r="C50" s="1" t="n">
        <v>0.84777373</v>
      </c>
      <c r="D50" s="1" t="n">
        <v>2.144789257282</v>
      </c>
      <c r="E50" s="1" t="n">
        <v>-0.943148186</v>
      </c>
      <c r="F50" s="1" t="n">
        <f aca="false">(B50+C50*D50) * $I$2 + $I$1</f>
        <v>-1.10371527889161</v>
      </c>
    </row>
    <row r="51" customFormat="false" ht="15" hidden="false" customHeight="false" outlineLevel="0" collapsed="false">
      <c r="A51" s="1" t="s">
        <v>17</v>
      </c>
      <c r="B51" s="1" t="n">
        <v>-2.6859803</v>
      </c>
      <c r="C51" s="1" t="n">
        <v>0.84777373</v>
      </c>
      <c r="D51" s="1" t="n">
        <v>2.10994984996788</v>
      </c>
      <c r="E51" s="1" t="n">
        <v>-0.993171776</v>
      </c>
      <c r="F51" s="1" t="n">
        <f aca="false">(B51+C51*D51) * $I$2 + $I$1</f>
        <v>-1.14134313741923</v>
      </c>
    </row>
    <row r="52" customFormat="false" ht="15" hidden="false" customHeight="false" outlineLevel="0" collapsed="false">
      <c r="A52" s="1" t="s">
        <v>18</v>
      </c>
      <c r="B52" s="1" t="n">
        <v>-5.6091385</v>
      </c>
      <c r="C52" s="1" t="n">
        <v>2.865396</v>
      </c>
      <c r="D52" s="1" t="n">
        <v>2.31388432526668</v>
      </c>
      <c r="E52" s="1" t="n">
        <v>1.678590771</v>
      </c>
      <c r="F52" s="1" t="n">
        <f aca="false">(B52+C52*D52) * $I$2 + $I$1</f>
        <v>1.30248143083645</v>
      </c>
    </row>
    <row r="53" customFormat="false" ht="15" hidden="false" customHeight="false" outlineLevel="0" collapsed="false">
      <c r="A53" s="1" t="s">
        <v>18</v>
      </c>
      <c r="B53" s="1" t="n">
        <v>-5.609138</v>
      </c>
      <c r="C53" s="1" t="n">
        <v>2.8653953</v>
      </c>
      <c r="D53" s="1" t="n">
        <v>2.21796421475998</v>
      </c>
      <c r="E53" s="1" t="n">
        <v>1.12037378</v>
      </c>
      <c r="F53" s="1" t="n">
        <f aca="false">(B53+C53*D53) * $I$2 + $I$1</f>
        <v>0.952330912749561</v>
      </c>
    </row>
    <row r="54" customFormat="false" ht="15" hidden="false" customHeight="false" outlineLevel="0" collapsed="false">
      <c r="A54" s="1" t="s">
        <v>18</v>
      </c>
      <c r="B54" s="1" t="n">
        <v>-5.609138</v>
      </c>
      <c r="C54" s="1" t="n">
        <v>2.8653958</v>
      </c>
      <c r="D54" s="1" t="n">
        <v>2.10244858088016</v>
      </c>
      <c r="E54" s="1" t="n">
        <v>0.516410002</v>
      </c>
      <c r="F54" s="1" t="n">
        <f aca="false">(B54+C54*D54) * $I$2 + $I$1</f>
        <v>0.530651187860467</v>
      </c>
    </row>
    <row r="55" customFormat="false" ht="15" hidden="false" customHeight="false" outlineLevel="0" collapsed="false">
      <c r="A55" s="1" t="s">
        <v>18</v>
      </c>
      <c r="B55" s="1" t="n">
        <v>-5.609138</v>
      </c>
      <c r="C55" s="1" t="n">
        <v>2.8653958</v>
      </c>
      <c r="D55" s="1" t="n">
        <v>1.87446177534754</v>
      </c>
      <c r="E55" s="1" t="n">
        <v>-0.452556716</v>
      </c>
      <c r="F55" s="1" t="n">
        <f aca="false">(B55+C55*D55) * $I$2 + $I$1</f>
        <v>-0.301597507039799</v>
      </c>
    </row>
    <row r="56" customFormat="false" ht="15" hidden="false" customHeight="false" outlineLevel="0" collapsed="false">
      <c r="A56" s="1" t="s">
        <v>18</v>
      </c>
      <c r="B56" s="1" t="n">
        <v>-5.6091375</v>
      </c>
      <c r="C56" s="1" t="n">
        <v>2.8653963</v>
      </c>
      <c r="D56" s="1" t="n">
        <v>1.77431272074205</v>
      </c>
      <c r="E56" s="1" t="n">
        <v>-0.829196025</v>
      </c>
      <c r="F56" s="1" t="n">
        <f aca="false">(B56+C56*D56) * $I$2 + $I$1</f>
        <v>-0.667182335070975</v>
      </c>
    </row>
    <row r="57" customFormat="false" ht="15" hidden="false" customHeight="false" outlineLevel="0" collapsed="false">
      <c r="A57" s="1" t="s">
        <v>19</v>
      </c>
      <c r="B57" s="1" t="n">
        <v>-3.635442</v>
      </c>
      <c r="C57" s="1" t="n">
        <v>1.419518</v>
      </c>
      <c r="D57" s="1" t="n">
        <v>2.29962807134397</v>
      </c>
      <c r="E57" s="1" t="n">
        <v>-0.531368525</v>
      </c>
      <c r="F57" s="1" t="n">
        <f aca="false">(B57+C57*D57) * $I$2 + $I$1</f>
        <v>-0.471055049083882</v>
      </c>
    </row>
    <row r="58" customFormat="false" ht="15" hidden="false" customHeight="false" outlineLevel="0" collapsed="false">
      <c r="A58" s="1" t="s">
        <v>19</v>
      </c>
      <c r="B58" s="1" t="n">
        <v>-3.635442</v>
      </c>
      <c r="C58" s="1" t="n">
        <v>1.4195179</v>
      </c>
      <c r="D58" s="1" t="n">
        <v>2.26111050063067</v>
      </c>
      <c r="E58" s="1" t="n">
        <v>-0.604587004</v>
      </c>
      <c r="F58" s="1" t="n">
        <f aca="false">(B58+C58*D58) * $I$2 + $I$1</f>
        <v>-0.540711345220086</v>
      </c>
    </row>
    <row r="59" customFormat="false" ht="15" hidden="false" customHeight="false" outlineLevel="0" collapsed="false">
      <c r="A59" s="1" t="s">
        <v>19</v>
      </c>
      <c r="B59" s="1" t="n">
        <v>-3.6354423</v>
      </c>
      <c r="C59" s="1" t="n">
        <v>1.4195181</v>
      </c>
      <c r="D59" s="1" t="n">
        <v>2.22380302949609</v>
      </c>
      <c r="E59" s="1" t="n">
        <v>-0.699165253</v>
      </c>
      <c r="F59" s="1" t="n">
        <f aca="false">(B59+C59*D59) * $I$2 + $I$1</f>
        <v>-0.608178793869872</v>
      </c>
    </row>
    <row r="60" customFormat="false" ht="15" hidden="false" customHeight="false" outlineLevel="0" collapsed="false">
      <c r="A60" s="1" t="s">
        <v>19</v>
      </c>
      <c r="B60" s="1" t="n">
        <v>-3.635442</v>
      </c>
      <c r="C60" s="1" t="n">
        <v>1.4195179</v>
      </c>
      <c r="D60" s="1" t="n">
        <v>2.18773397224793</v>
      </c>
      <c r="E60" s="1" t="n">
        <v>-0.719285838</v>
      </c>
      <c r="F60" s="1" t="n">
        <f aca="false">(B60+C60*D60) * $I$2 + $I$1</f>
        <v>-0.67340703705724</v>
      </c>
    </row>
    <row r="61" customFormat="false" ht="15" hidden="false" customHeight="false" outlineLevel="0" collapsed="false">
      <c r="A61" s="1" t="s">
        <v>19</v>
      </c>
      <c r="B61" s="1" t="n">
        <v>-3.635442</v>
      </c>
      <c r="C61" s="1" t="n">
        <v>1.419518</v>
      </c>
      <c r="D61" s="1" t="n">
        <v>2.1528028805089</v>
      </c>
      <c r="E61" s="1" t="n">
        <v>-0.814185509</v>
      </c>
      <c r="F61" s="1" t="n">
        <f aca="false">(B61+C61*D61) * $I$2 + $I$1</f>
        <v>-0.736576900265898</v>
      </c>
    </row>
    <row r="62" customFormat="false" ht="15" hidden="false" customHeight="false" outlineLevel="0" collapsed="false">
      <c r="A62" s="1" t="s">
        <v>20</v>
      </c>
      <c r="B62" s="1" t="n">
        <v>-5.029565</v>
      </c>
      <c r="C62" s="1" t="n">
        <v>2.5331492</v>
      </c>
      <c r="D62" s="1" t="n">
        <v>3.0210631483218</v>
      </c>
      <c r="E62" s="1" t="n">
        <v>4.615120517</v>
      </c>
      <c r="F62" s="1" t="n">
        <f aca="false">(B62+C62*D62) * $I$2 + $I$1</f>
        <v>3.3436116893535</v>
      </c>
    </row>
    <row r="63" customFormat="false" ht="15" hidden="false" customHeight="false" outlineLevel="0" collapsed="false">
      <c r="A63" s="1" t="s">
        <v>20</v>
      </c>
      <c r="B63" s="1" t="n">
        <v>-5.029565</v>
      </c>
      <c r="C63" s="1" t="n">
        <v>2.5331492</v>
      </c>
      <c r="D63" s="1" t="n">
        <v>2.89148676407238</v>
      </c>
      <c r="E63" s="1" t="n">
        <v>4.060443011</v>
      </c>
      <c r="F63" s="1" t="n">
        <f aca="false">(B63+C63*D63) * $I$2 + $I$1</f>
        <v>2.92544886878859</v>
      </c>
    </row>
    <row r="64" customFormat="false" ht="15" hidden="false" customHeight="false" outlineLevel="0" collapsed="false">
      <c r="A64" s="1" t="s">
        <v>20</v>
      </c>
      <c r="B64" s="1" t="n">
        <v>-5.029565</v>
      </c>
      <c r="C64" s="1" t="n">
        <v>2.533149</v>
      </c>
      <c r="D64" s="1" t="n">
        <v>2.77256936836847</v>
      </c>
      <c r="E64" s="1" t="n">
        <v>3.496507561</v>
      </c>
      <c r="F64" s="1" t="n">
        <f aca="false">(B64+C64*D64) * $I$2 + $I$1</f>
        <v>2.54168352893204</v>
      </c>
    </row>
    <row r="65" customFormat="false" ht="15" hidden="false" customHeight="false" outlineLevel="0" collapsed="false">
      <c r="A65" s="1" t="s">
        <v>20</v>
      </c>
      <c r="B65" s="1" t="n">
        <v>-5.029565</v>
      </c>
      <c r="C65" s="1" t="n">
        <v>2.533149</v>
      </c>
      <c r="D65" s="1" t="n">
        <v>2.3808941793199</v>
      </c>
      <c r="E65" s="1" t="n">
        <v>1.808288771</v>
      </c>
      <c r="F65" s="1" t="n">
        <f aca="false">(B65+C65*D65) * $I$2 + $I$1</f>
        <v>1.27768785707164</v>
      </c>
    </row>
    <row r="66" customFormat="false" ht="15" hidden="false" customHeight="false" outlineLevel="0" collapsed="false">
      <c r="A66" s="1" t="s">
        <v>20</v>
      </c>
      <c r="B66" s="1" t="n">
        <v>-5.029565</v>
      </c>
      <c r="C66" s="1" t="n">
        <v>2.533149</v>
      </c>
      <c r="D66" s="1" t="n">
        <v>2.03124551268784</v>
      </c>
      <c r="E66" s="1" t="n">
        <v>0.395212732</v>
      </c>
      <c r="F66" s="1" t="n">
        <f aca="false">(B66+C66*D66) * $I$2 + $I$1</f>
        <v>0.149318193503599</v>
      </c>
    </row>
    <row r="67" customFormat="false" ht="15" hidden="false" customHeight="false" outlineLevel="0" collapsed="false">
      <c r="A67" s="1" t="s">
        <v>21</v>
      </c>
      <c r="B67" s="1" t="n">
        <v>-5.216659</v>
      </c>
      <c r="C67" s="1" t="n">
        <v>2.6812334</v>
      </c>
      <c r="D67" s="1" t="n">
        <v>2.46399936899543</v>
      </c>
      <c r="E67" s="1" t="n">
        <v>2.068266837</v>
      </c>
      <c r="F67" s="1" t="n">
        <f aca="false">(B67+C67*D67) * $I$2 + $I$1</f>
        <v>1.7723746479499</v>
      </c>
    </row>
    <row r="68" customFormat="false" ht="15" hidden="false" customHeight="false" outlineLevel="0" collapsed="false">
      <c r="A68" s="1" t="s">
        <v>21</v>
      </c>
      <c r="B68" s="1" t="n">
        <v>-5.216658</v>
      </c>
      <c r="C68" s="1" t="n">
        <v>2.6812332</v>
      </c>
      <c r="D68" s="1" t="n">
        <v>2.38173551874845</v>
      </c>
      <c r="E68" s="1" t="n">
        <v>1.718023223</v>
      </c>
      <c r="F68" s="1" t="n">
        <f aca="false">(B68+C68*D68) * $I$2 + $I$1</f>
        <v>1.49137782396371</v>
      </c>
    </row>
    <row r="69" customFormat="false" ht="15" hidden="false" customHeight="false" outlineLevel="0" collapsed="false">
      <c r="A69" s="1" t="s">
        <v>21</v>
      </c>
      <c r="B69" s="1" t="n">
        <v>-5.2166586</v>
      </c>
      <c r="C69" s="1" t="n">
        <v>2.6812332</v>
      </c>
      <c r="D69" s="1" t="n">
        <v>2.18773397224793</v>
      </c>
      <c r="E69" s="1" t="n">
        <v>0.904218151</v>
      </c>
      <c r="F69" s="1" t="n">
        <f aca="false">(B69+C69*D69) * $I$2 + $I$1</f>
        <v>0.828705137384865</v>
      </c>
    </row>
    <row r="70" customFormat="false" ht="15" hidden="false" customHeight="false" outlineLevel="0" collapsed="false">
      <c r="A70" s="1" t="s">
        <v>21</v>
      </c>
      <c r="B70" s="1" t="n">
        <v>-5.216658</v>
      </c>
      <c r="C70" s="1" t="n">
        <v>2.6812334</v>
      </c>
      <c r="D70" s="1" t="n">
        <v>1.88784702723365</v>
      </c>
      <c r="E70" s="1" t="n">
        <v>-0.332261116</v>
      </c>
      <c r="F70" s="1" t="n">
        <f aca="false">(B70+C70*D70) * $I$2 + $I$1</f>
        <v>-0.195649669425319</v>
      </c>
    </row>
    <row r="71" customFormat="false" ht="15" hidden="false" customHeight="false" outlineLevel="0" collapsed="false">
      <c r="A71" s="1" t="s">
        <v>21</v>
      </c>
      <c r="B71" s="1" t="n">
        <v>-5.216659</v>
      </c>
      <c r="C71" s="1" t="n">
        <v>2.681234</v>
      </c>
      <c r="D71" s="1" t="n">
        <v>1.83692172239979</v>
      </c>
      <c r="E71" s="1" t="n">
        <v>-0.533753128</v>
      </c>
      <c r="F71" s="1" t="n">
        <f aca="false">(B71+C71*D71) * $I$2 + $I$1</f>
        <v>-0.369600586422776</v>
      </c>
    </row>
    <row r="72" customFormat="false" ht="15" hidden="false" customHeight="false" outlineLevel="0" collapsed="false">
      <c r="A72" s="1" t="s">
        <v>22</v>
      </c>
      <c r="B72" s="1" t="n">
        <v>-2.6047313</v>
      </c>
      <c r="C72" s="1" t="n">
        <v>0.92273027</v>
      </c>
      <c r="D72" s="1" t="n">
        <v>2.27308071128238</v>
      </c>
      <c r="E72" s="1" t="n">
        <v>-0.40947313</v>
      </c>
      <c r="F72" s="1" t="n">
        <f aca="false">(B72+C72*D72) * $I$2 + $I$1</f>
        <v>-0.644585347515312</v>
      </c>
    </row>
    <row r="73" customFormat="false" ht="15" hidden="false" customHeight="false" outlineLevel="0" collapsed="false">
      <c r="A73" s="1" t="s">
        <v>22</v>
      </c>
      <c r="B73" s="1" t="n">
        <v>-2.6047313</v>
      </c>
      <c r="C73" s="1" t="n">
        <v>0.9227302</v>
      </c>
      <c r="D73" s="1" t="n">
        <v>2.20570007462843</v>
      </c>
      <c r="E73" s="1" t="n">
        <v>-0.509160344</v>
      </c>
      <c r="F73" s="1" t="n">
        <f aca="false">(B73+C73*D73) * $I$2 + $I$1</f>
        <v>-0.723793474872706</v>
      </c>
    </row>
    <row r="74" customFormat="false" ht="15" hidden="false" customHeight="false" outlineLevel="0" collapsed="false">
      <c r="A74" s="1" t="s">
        <v>22</v>
      </c>
      <c r="B74" s="1" t="n">
        <v>-2.6047313</v>
      </c>
      <c r="C74" s="1" t="n">
        <v>0.92273015</v>
      </c>
      <c r="D74" s="1" t="n">
        <v>2.08986961261308</v>
      </c>
      <c r="E74" s="1" t="n">
        <v>-0.675307262</v>
      </c>
      <c r="F74" s="1" t="n">
        <f aca="false">(B74+C74*D74) * $I$2 + $I$1</f>
        <v>-0.859955730570868</v>
      </c>
    </row>
    <row r="75" customFormat="false" ht="15" hidden="false" customHeight="false" outlineLevel="0" collapsed="false">
      <c r="A75" s="1" t="s">
        <v>22</v>
      </c>
      <c r="B75" s="1" t="n">
        <v>-2.6047313</v>
      </c>
      <c r="C75" s="1" t="n">
        <v>0.9227304</v>
      </c>
      <c r="D75" s="1" t="n">
        <v>1.99105133046909</v>
      </c>
      <c r="E75" s="1" t="n">
        <v>-0.820980552</v>
      </c>
      <c r="F75" s="1" t="n">
        <f aca="false">(B75+C75*D75) * $I$2 + $I$1</f>
        <v>-0.976118893790878</v>
      </c>
    </row>
    <row r="76" customFormat="false" ht="15" hidden="false" customHeight="false" outlineLevel="0" collapsed="false">
      <c r="A76" s="1" t="s">
        <v>22</v>
      </c>
      <c r="B76" s="1" t="n">
        <v>-2.6047313</v>
      </c>
      <c r="C76" s="1" t="n">
        <v>0.92273027</v>
      </c>
      <c r="D76" s="1" t="n">
        <v>1.90653312200972</v>
      </c>
      <c r="E76" s="1" t="n">
        <v>-0.946749939</v>
      </c>
      <c r="F76" s="1" t="n">
        <f aca="false">(B76+C76*D76) * $I$2 + $I$1</f>
        <v>-1.07547287656955</v>
      </c>
    </row>
    <row r="77" customFormat="false" ht="15" hidden="false" customHeight="false" outlineLevel="0" collapsed="false">
      <c r="A77" s="1" t="s">
        <v>23</v>
      </c>
      <c r="B77" s="1" t="n">
        <v>-3.8202937</v>
      </c>
      <c r="C77" s="1" t="n">
        <v>1.7462434</v>
      </c>
      <c r="D77" s="1" t="n">
        <v>2.1528028805089</v>
      </c>
      <c r="E77" s="1" t="n">
        <v>-0.432322562</v>
      </c>
      <c r="F77" s="1" t="n">
        <f aca="false">(B77+C77*D77) * $I$2 + $I$1</f>
        <v>-0.075993911159566</v>
      </c>
    </row>
    <row r="78" customFormat="false" ht="15" hidden="false" customHeight="false" outlineLevel="0" collapsed="false">
      <c r="A78" s="1" t="s">
        <v>23</v>
      </c>
      <c r="B78" s="1" t="n">
        <v>-3.8202937</v>
      </c>
      <c r="C78" s="1" t="n">
        <v>1.7462432</v>
      </c>
      <c r="D78" s="1" t="n">
        <v>1.90896275926973</v>
      </c>
      <c r="E78" s="1" t="n">
        <v>-0.901648455</v>
      </c>
      <c r="F78" s="1" t="n">
        <f aca="false">(B78+C78*D78) * $I$2 + $I$1</f>
        <v>-0.618455662872048</v>
      </c>
    </row>
    <row r="79" customFormat="false" ht="15" hidden="false" customHeight="false" outlineLevel="0" collapsed="false">
      <c r="A79" s="1" t="s">
        <v>23</v>
      </c>
      <c r="B79" s="1" t="n">
        <v>-3.820294</v>
      </c>
      <c r="C79" s="1" t="n">
        <v>1.7462435</v>
      </c>
      <c r="D79" s="1" t="n">
        <v>1.85639589873995</v>
      </c>
      <c r="E79" s="1" t="n">
        <v>-1.008680181</v>
      </c>
      <c r="F79" s="1" t="n">
        <f aca="false">(B79+C79*D79) * $I$2 + $I$1</f>
        <v>-0.735398692819825</v>
      </c>
    </row>
    <row r="80" customFormat="false" ht="15" hidden="false" customHeight="false" outlineLevel="0" collapsed="false">
      <c r="A80" s="1" t="s">
        <v>23</v>
      </c>
      <c r="B80" s="1" t="n">
        <v>-3.820294</v>
      </c>
      <c r="C80" s="1" t="n">
        <v>1.7462435</v>
      </c>
      <c r="D80" s="1" t="n">
        <v>1.75949422556661</v>
      </c>
      <c r="E80" s="1" t="n">
        <v>-1.200977295</v>
      </c>
      <c r="F80" s="1" t="n">
        <f aca="false">(B80+C80*D80) * $I$2 + $I$1</f>
        <v>-0.950971942145527</v>
      </c>
    </row>
    <row r="81" customFormat="false" ht="15" hidden="false" customHeight="false" outlineLevel="0" collapsed="false">
      <c r="A81" s="1" t="s">
        <v>23</v>
      </c>
      <c r="B81" s="1" t="n">
        <v>-3.820294</v>
      </c>
      <c r="C81" s="1" t="n">
        <v>1.7462436</v>
      </c>
      <c r="D81" s="1" t="n">
        <v>1.67220660815493</v>
      </c>
      <c r="E81" s="1" t="n">
        <v>-1.376740148</v>
      </c>
      <c r="F81" s="1" t="n">
        <f aca="false">(B81+C81*D81) * $I$2 + $I$1</f>
        <v>-1.14515697581706</v>
      </c>
    </row>
    <row r="82" customFormat="false" ht="15" hidden="false" customHeight="false" outlineLevel="0" collapsed="false">
      <c r="A82" s="1" t="s">
        <v>24</v>
      </c>
      <c r="B82" s="1" t="n">
        <v>-5.202873</v>
      </c>
      <c r="C82" s="1" t="n">
        <v>3.0673168</v>
      </c>
      <c r="D82" s="1" t="n">
        <v>2.1528028805089</v>
      </c>
      <c r="E82" s="1" t="n">
        <v>1.877937165</v>
      </c>
      <c r="F82" s="1" t="n">
        <f aca="false">(B82+C82*D82) * $I$2 + $I$1</f>
        <v>1.78582398329759</v>
      </c>
    </row>
    <row r="83" customFormat="false" ht="15" hidden="false" customHeight="false" outlineLevel="0" collapsed="false">
      <c r="A83" s="1" t="s">
        <v>24</v>
      </c>
      <c r="B83" s="1" t="n">
        <v>-5.2028723</v>
      </c>
      <c r="C83" s="1" t="n">
        <v>3.0673168</v>
      </c>
      <c r="D83" s="1" t="n">
        <v>2.02623320607625</v>
      </c>
      <c r="E83" s="1" t="n">
        <v>1.241268589</v>
      </c>
      <c r="F83" s="1" t="n">
        <f aca="false">(B83+C83*D83) * $I$2 + $I$1</f>
        <v>1.29123287705795</v>
      </c>
    </row>
    <row r="84" customFormat="false" ht="15" hidden="false" customHeight="false" outlineLevel="0" collapsed="false">
      <c r="A84" s="1" t="s">
        <v>24</v>
      </c>
      <c r="B84" s="1" t="n">
        <v>-5.2028728</v>
      </c>
      <c r="C84" s="1" t="n">
        <v>3.0673163</v>
      </c>
      <c r="D84" s="1" t="n">
        <v>2.02356357135104</v>
      </c>
      <c r="E84" s="1" t="n">
        <v>1.187843422</v>
      </c>
      <c r="F84" s="1" t="n">
        <f aca="false">(B84+C84*D84) * $I$2 + $I$1</f>
        <v>1.2807989105717</v>
      </c>
    </row>
    <row r="85" customFormat="false" ht="15" hidden="false" customHeight="false" outlineLevel="0" collapsed="false">
      <c r="A85" s="1" t="s">
        <v>24</v>
      </c>
      <c r="B85" s="1" t="n">
        <v>-5.2028728</v>
      </c>
      <c r="C85" s="1" t="n">
        <v>3.0673168</v>
      </c>
      <c r="D85" s="1" t="n">
        <v>1.67220660815493</v>
      </c>
      <c r="E85" s="1" t="n">
        <v>-0.221894332</v>
      </c>
      <c r="F85" s="1" t="n">
        <f aca="false">(B85+C85*D85) * $I$2 + $I$1</f>
        <v>-0.0921854166615878</v>
      </c>
    </row>
    <row r="86" customFormat="false" ht="15" hidden="false" customHeight="false" outlineLevel="0" collapsed="false">
      <c r="A86" s="1" t="s">
        <v>24</v>
      </c>
      <c r="B86" s="1" t="n">
        <v>-5.2028728</v>
      </c>
      <c r="C86" s="1" t="n">
        <v>3.0673168</v>
      </c>
      <c r="D86" s="1" t="n">
        <v>1.42571707669604</v>
      </c>
      <c r="E86" s="1" t="n">
        <v>-1.018877321</v>
      </c>
      <c r="F86" s="1" t="n">
        <f aca="false">(B86+C86*D86) * $I$2 + $I$1</f>
        <v>-1.0553841481207</v>
      </c>
    </row>
    <row r="87" customFormat="false" ht="15" hidden="false" customHeight="false" outlineLevel="0" collapsed="false">
      <c r="A87" s="1" t="s">
        <v>25</v>
      </c>
      <c r="B87" s="1" t="n">
        <v>-3.3362458</v>
      </c>
      <c r="C87" s="1" t="n">
        <v>1.658328</v>
      </c>
      <c r="D87" s="1" t="n">
        <v>2.22381718664994</v>
      </c>
      <c r="E87" s="1" t="n">
        <v>0.31481074</v>
      </c>
      <c r="F87" s="1" t="n">
        <f aca="false">(B87+C87*D87) * $I$2 + $I$1</f>
        <v>0.449579857683781</v>
      </c>
    </row>
    <row r="88" customFormat="false" ht="15" hidden="false" customHeight="false" outlineLevel="0" collapsed="false">
      <c r="A88" s="1" t="s">
        <v>25</v>
      </c>
      <c r="B88" s="1" t="n">
        <v>-3.3362455</v>
      </c>
      <c r="C88" s="1" t="n">
        <v>1.6583282</v>
      </c>
      <c r="D88" s="1" t="n">
        <v>1.90896275926973</v>
      </c>
      <c r="E88" s="1" t="n">
        <v>-0.369615455</v>
      </c>
      <c r="F88" s="1" t="n">
        <f aca="false">(B88+C88*D88) * $I$2 + $I$1</f>
        <v>-0.215599036010126</v>
      </c>
    </row>
    <row r="89" customFormat="false" ht="15" hidden="false" customHeight="false" outlineLevel="0" collapsed="false">
      <c r="A89" s="1" t="s">
        <v>25</v>
      </c>
      <c r="B89" s="1" t="n">
        <v>-3.3362458</v>
      </c>
      <c r="C89" s="1" t="n">
        <v>1.6583279</v>
      </c>
      <c r="D89" s="1" t="n">
        <v>1.80664631182547</v>
      </c>
      <c r="E89" s="1" t="n">
        <v>-0.572701027</v>
      </c>
      <c r="F89" s="1" t="n">
        <f aca="false">(B89+C89*D89) * $I$2 + $I$1</f>
        <v>-0.43175980814376</v>
      </c>
    </row>
    <row r="90" customFormat="false" ht="15" hidden="false" customHeight="false" outlineLevel="0" collapsed="false">
      <c r="A90" s="1" t="s">
        <v>25</v>
      </c>
      <c r="B90" s="1" t="n">
        <v>-3.3362453</v>
      </c>
      <c r="C90" s="1" t="n">
        <v>1.6583279</v>
      </c>
      <c r="D90" s="1" t="n">
        <v>1.71474009150915</v>
      </c>
      <c r="E90" s="1" t="n">
        <v>-0.759286983</v>
      </c>
      <c r="F90" s="1" t="n">
        <f aca="false">(B90+C90*D90) * $I$2 + $I$1</f>
        <v>-0.625925581979463</v>
      </c>
    </row>
    <row r="91" customFormat="false" ht="15" hidden="false" customHeight="false" outlineLevel="0" collapsed="false">
      <c r="A91" s="1" t="s">
        <v>25</v>
      </c>
      <c r="B91" s="1" t="n">
        <v>-3.3362458</v>
      </c>
      <c r="C91" s="1" t="n">
        <v>1.6583282</v>
      </c>
      <c r="D91" s="1" t="n">
        <v>1.63173197945999</v>
      </c>
      <c r="E91" s="1" t="n">
        <v>-0.918793862</v>
      </c>
      <c r="F91" s="1" t="n">
        <f aca="false">(B91+C91*D91) * $I$2 + $I$1</f>
        <v>-0.801293346611399</v>
      </c>
    </row>
    <row r="92" customFormat="false" ht="15" hidden="false" customHeight="false" outlineLevel="0" collapsed="false">
      <c r="A92" s="1" t="s">
        <v>26</v>
      </c>
      <c r="B92" s="1" t="n">
        <v>-2.9341342</v>
      </c>
      <c r="C92" s="1" t="n">
        <v>1.1550155</v>
      </c>
      <c r="D92" s="1" t="n">
        <v>2.29967661015715</v>
      </c>
      <c r="E92" s="1" t="n">
        <v>-0.497580397</v>
      </c>
      <c r="F92" s="1" t="n">
        <f aca="false">(B92+C92*D92) * $I$2 + $I$1</f>
        <v>-0.352440287585669</v>
      </c>
    </row>
    <row r="93" customFormat="false" ht="15" hidden="false" customHeight="false" outlineLevel="0" collapsed="false">
      <c r="A93" s="1" t="s">
        <v>26</v>
      </c>
      <c r="B93" s="1" t="n">
        <v>-2.9341342</v>
      </c>
      <c r="C93" s="1" t="n">
        <v>1.1550156</v>
      </c>
      <c r="D93" s="1" t="n">
        <v>2.22381718664994</v>
      </c>
      <c r="E93" s="1" t="n">
        <v>-0.62735944</v>
      </c>
      <c r="F93" s="1" t="n">
        <f aca="false">(B93+C93*D93) * $I$2 + $I$1</f>
        <v>-0.464063633774667</v>
      </c>
    </row>
    <row r="94" customFormat="false" ht="15" hidden="false" customHeight="false" outlineLevel="0" collapsed="false">
      <c r="A94" s="1" t="s">
        <v>26</v>
      </c>
      <c r="B94" s="1" t="n">
        <v>-2.9341345</v>
      </c>
      <c r="C94" s="1" t="n">
        <v>1.1550155</v>
      </c>
      <c r="D94" s="1" t="n">
        <v>2.1528028805089</v>
      </c>
      <c r="E94" s="1" t="n">
        <v>-0.731888009</v>
      </c>
      <c r="F94" s="1" t="n">
        <f aca="false">(B94+C94*D94) * $I$2 + $I$1</f>
        <v>-0.568558562887475</v>
      </c>
    </row>
    <row r="95" customFormat="false" ht="15" hidden="false" customHeight="false" outlineLevel="0" collapsed="false">
      <c r="A95" s="1" t="s">
        <v>26</v>
      </c>
      <c r="B95" s="1" t="n">
        <v>-2.9341345</v>
      </c>
      <c r="C95" s="1" t="n">
        <v>1.1550156</v>
      </c>
      <c r="D95" s="1" t="n">
        <v>2.08618335941171</v>
      </c>
      <c r="E95" s="1" t="n">
        <v>-0.790319092</v>
      </c>
      <c r="F95" s="1" t="n">
        <f aca="false">(B95+C95*D95) * $I$2 + $I$1</f>
        <v>-0.666585838009939</v>
      </c>
    </row>
    <row r="96" customFormat="false" ht="15" hidden="false" customHeight="false" outlineLevel="0" collapsed="false">
      <c r="A96" s="1" t="s">
        <v>26</v>
      </c>
      <c r="B96" s="1" t="n">
        <v>-2.9341342</v>
      </c>
      <c r="C96" s="1" t="n">
        <v>1.1550155</v>
      </c>
      <c r="D96" s="1" t="n">
        <v>2.02356357135104</v>
      </c>
      <c r="E96" s="1" t="n">
        <v>-0.927604492</v>
      </c>
      <c r="F96" s="1" t="n">
        <f aca="false">(B96+C96*D96) * $I$2 + $I$1</f>
        <v>-0.758727840507559</v>
      </c>
    </row>
    <row r="97" customFormat="false" ht="15" hidden="false" customHeight="false" outlineLevel="0" collapsed="false">
      <c r="A97" s="1" t="s">
        <v>27</v>
      </c>
      <c r="B97" s="1" t="n">
        <v>-4.3923345</v>
      </c>
      <c r="C97" s="1" t="n">
        <v>2.430834</v>
      </c>
      <c r="D97" s="1" t="n">
        <v>2.29967661015715</v>
      </c>
      <c r="E97" s="1" t="n">
        <v>1.336368552</v>
      </c>
      <c r="F97" s="1" t="n">
        <f aca="false">(B97+C97*D97) * $I$2 + $I$1</f>
        <v>1.52764420758255</v>
      </c>
    </row>
    <row r="98" customFormat="false" ht="15" hidden="false" customHeight="false" outlineLevel="0" collapsed="false">
      <c r="A98" s="1" t="s">
        <v>27</v>
      </c>
      <c r="B98" s="1" t="n">
        <v>-4.3923345</v>
      </c>
      <c r="C98" s="1" t="n">
        <v>2.430834</v>
      </c>
      <c r="D98" s="1" t="n">
        <v>1.90896275926973</v>
      </c>
      <c r="E98" s="1" t="n">
        <v>0.004091618</v>
      </c>
      <c r="F98" s="1" t="n">
        <f aca="false">(B98+C98*D98) * $I$2 + $I$1</f>
        <v>0.317678954136353</v>
      </c>
    </row>
    <row r="99" customFormat="false" ht="15" hidden="false" customHeight="false" outlineLevel="0" collapsed="false">
      <c r="A99" s="1" t="s">
        <v>27</v>
      </c>
      <c r="B99" s="1" t="n">
        <v>-4.3923345</v>
      </c>
      <c r="C99" s="1" t="n">
        <v>2.430834</v>
      </c>
      <c r="D99" s="1" t="n">
        <v>1.68685117258312</v>
      </c>
      <c r="E99" s="1" t="n">
        <v>-0.583396317</v>
      </c>
      <c r="F99" s="1" t="n">
        <f aca="false">(B99+C99*D99) * $I$2 + $I$1</f>
        <v>-0.37015768556352</v>
      </c>
    </row>
    <row r="100" customFormat="false" ht="15" hidden="false" customHeight="false" outlineLevel="0" collapsed="false">
      <c r="A100" s="1" t="s">
        <v>27</v>
      </c>
      <c r="B100" s="1" t="n">
        <v>-4.3923345</v>
      </c>
      <c r="C100" s="1" t="n">
        <v>2.4308343</v>
      </c>
      <c r="D100" s="1" t="n">
        <v>1.54250146122052</v>
      </c>
      <c r="E100" s="1" t="n">
        <v>-0.940583424</v>
      </c>
      <c r="F100" s="1" t="n">
        <f aca="false">(B100+C100*D100) * $I$2 + $I$1</f>
        <v>-0.817180242761453</v>
      </c>
    </row>
    <row r="101" customFormat="false" ht="15" hidden="false" customHeight="false" outlineLevel="0" collapsed="false">
      <c r="A101" s="1" t="s">
        <v>27</v>
      </c>
      <c r="B101" s="1" t="n">
        <v>-4.3923345</v>
      </c>
      <c r="C101" s="1" t="n">
        <v>2.4308343</v>
      </c>
      <c r="D101" s="1" t="n">
        <v>1.46506587458515</v>
      </c>
      <c r="E101" s="1" t="n">
        <v>-1.129483952</v>
      </c>
      <c r="F101" s="1" t="n">
        <f aca="false">(B101+C101*D101) * $I$2 + $I$1</f>
        <v>-1.05698331234665</v>
      </c>
    </row>
    <row r="102" customFormat="false" ht="15" hidden="false" customHeight="false" outlineLevel="0" collapsed="false">
      <c r="A102" s="1" t="s">
        <v>28</v>
      </c>
      <c r="B102" s="1" t="n">
        <v>-3.0385385</v>
      </c>
      <c r="C102" s="1" t="n">
        <v>1.5711561</v>
      </c>
      <c r="D102" s="1" t="n">
        <v>2.3395391104858</v>
      </c>
      <c r="E102" s="1" t="n">
        <v>0.612479277</v>
      </c>
      <c r="F102" s="1" t="n">
        <f aca="false">(B102+C102*D102) * $I$2 + $I$1</f>
        <v>0.81351469718805</v>
      </c>
    </row>
    <row r="103" customFormat="false" ht="15" hidden="false" customHeight="false" outlineLevel="0" collapsed="false">
      <c r="A103" s="1" t="s">
        <v>28</v>
      </c>
      <c r="B103" s="1" t="n">
        <v>-3.0385385</v>
      </c>
      <c r="C103" s="1" t="n">
        <v>1.5711563</v>
      </c>
      <c r="D103" s="1" t="n">
        <v>2.32101481175367</v>
      </c>
      <c r="E103" s="1" t="n">
        <v>0.600044562</v>
      </c>
      <c r="F103" s="1" t="n">
        <f aca="false">(B103+C103*D103) * $I$2 + $I$1</f>
        <v>0.77643698111556</v>
      </c>
    </row>
    <row r="104" customFormat="false" ht="15" hidden="false" customHeight="false" outlineLevel="0" collapsed="false">
      <c r="A104" s="1" t="s">
        <v>28</v>
      </c>
      <c r="B104" s="1" t="n">
        <v>-3.0385387</v>
      </c>
      <c r="C104" s="1" t="n">
        <v>1.5711563</v>
      </c>
      <c r="D104" s="1" t="n">
        <v>2.22381718664994</v>
      </c>
      <c r="E104" s="1" t="n">
        <v>0.340748793</v>
      </c>
      <c r="F104" s="1" t="n">
        <f aca="false">(B104+C104*D104) * $I$2 + $I$1</f>
        <v>0.58188556203043</v>
      </c>
    </row>
    <row r="105" customFormat="false" ht="15" hidden="false" customHeight="false" outlineLevel="0" collapsed="false">
      <c r="A105" s="1" t="s">
        <v>28</v>
      </c>
      <c r="B105" s="1" t="n">
        <v>-3.0385387</v>
      </c>
      <c r="C105" s="1" t="n">
        <v>1.5711563</v>
      </c>
      <c r="D105" s="1" t="n">
        <v>2.15900775879446</v>
      </c>
      <c r="E105" s="1" t="n">
        <v>0.196142276</v>
      </c>
      <c r="F105" s="1" t="n">
        <f aca="false">(B105+C105*D105) * $I$2 + $I$1</f>
        <v>0.452162745933997</v>
      </c>
    </row>
    <row r="106" customFormat="false" ht="15" hidden="false" customHeight="false" outlineLevel="0" collapsed="false">
      <c r="A106" s="1" t="s">
        <v>28</v>
      </c>
      <c r="B106" s="1" t="n">
        <v>-3.0385387</v>
      </c>
      <c r="C106" s="1" t="n">
        <v>1.5711561</v>
      </c>
      <c r="D106" s="1" t="n">
        <v>1.98835001068528</v>
      </c>
      <c r="E106" s="1" t="n">
        <v>-0.176856517</v>
      </c>
      <c r="F106" s="1" t="n">
        <f aca="false">(B106+C106*D106) * $I$2 + $I$1</f>
        <v>0.110572992102751</v>
      </c>
    </row>
    <row r="107" customFormat="false" ht="15" hidden="false" customHeight="false" outlineLevel="0" collapsed="false">
      <c r="A107" s="1" t="s">
        <v>29</v>
      </c>
      <c r="B107" s="1" t="n">
        <v>-2.811944</v>
      </c>
      <c r="C107" s="1" t="n">
        <v>1.1724992</v>
      </c>
      <c r="D107" s="1" t="n">
        <v>2.29967661015715</v>
      </c>
      <c r="E107" s="1" t="n">
        <v>-0.386398045</v>
      </c>
      <c r="F107" s="1" t="n">
        <f aca="false">(B107+C107*D107) * $I$2 + $I$1</f>
        <v>-0.145551506393958</v>
      </c>
    </row>
    <row r="108" customFormat="false" ht="15" hidden="false" customHeight="false" outlineLevel="0" collapsed="false">
      <c r="A108" s="1" t="s">
        <v>29</v>
      </c>
      <c r="B108" s="1" t="n">
        <v>-2.8119435</v>
      </c>
      <c r="C108" s="1" t="n">
        <v>1.1724992</v>
      </c>
      <c r="D108" s="1" t="n">
        <v>2.22381718664994</v>
      </c>
      <c r="E108" s="1" t="n">
        <v>-0.509992637</v>
      </c>
      <c r="F108" s="1" t="n">
        <f aca="false">(B108+C108*D108) * $I$2 + $I$1</f>
        <v>-0.258864168049787</v>
      </c>
    </row>
    <row r="109" customFormat="false" ht="15" hidden="false" customHeight="false" outlineLevel="0" collapsed="false">
      <c r="A109" s="1" t="s">
        <v>29</v>
      </c>
      <c r="B109" s="1" t="n">
        <v>-2.8119438</v>
      </c>
      <c r="C109" s="1" t="n">
        <v>1.1724992</v>
      </c>
      <c r="D109" s="1" t="n">
        <v>2.1528028805089</v>
      </c>
      <c r="E109" s="1" t="n">
        <v>-0.620826519</v>
      </c>
      <c r="F109" s="1" t="n">
        <f aca="false">(B109+C109*D109) * $I$2 + $I$1</f>
        <v>-0.364940564365726</v>
      </c>
    </row>
    <row r="110" customFormat="false" ht="15" hidden="false" customHeight="false" outlineLevel="0" collapsed="false">
      <c r="A110" s="1" t="s">
        <v>29</v>
      </c>
      <c r="B110" s="1" t="n">
        <v>-2.8119438</v>
      </c>
      <c r="C110" s="1" t="n">
        <v>1.1724991</v>
      </c>
      <c r="D110" s="1" t="n">
        <v>2.08618335941171</v>
      </c>
      <c r="E110" s="1" t="n">
        <v>-0.731888009</v>
      </c>
      <c r="F110" s="1" t="n">
        <f aca="false">(B110+C110*D110) * $I$2 + $I$1</f>
        <v>-0.464452233473556</v>
      </c>
    </row>
    <row r="111" customFormat="false" ht="15" hidden="false" customHeight="false" outlineLevel="0" collapsed="false">
      <c r="A111" s="1" t="s">
        <v>29</v>
      </c>
      <c r="B111" s="1" t="n">
        <v>-2.8119435</v>
      </c>
      <c r="C111" s="1" t="n">
        <v>1.1724991</v>
      </c>
      <c r="D111" s="1" t="n">
        <v>2.02356357135104</v>
      </c>
      <c r="E111" s="1" t="n">
        <v>-0.834710745</v>
      </c>
      <c r="F111" s="1" t="n">
        <f aca="false">(B111+C111*D111) * $I$2 + $I$1</f>
        <v>-0.557988735852814</v>
      </c>
    </row>
    <row r="112" customFormat="false" ht="15" hidden="false" customHeight="false" outlineLevel="0" collapsed="false">
      <c r="A112" s="1" t="s">
        <v>30</v>
      </c>
      <c r="B112" s="1" t="n">
        <v>-3.3088415</v>
      </c>
      <c r="C112" s="1" t="n">
        <v>1.2441394</v>
      </c>
      <c r="D112" s="1" t="n">
        <v>2.46387330291118</v>
      </c>
      <c r="E112" s="1" t="n">
        <v>-0.525262672</v>
      </c>
      <c r="F112" s="1" t="n">
        <f aca="false">(B112+C112*D112) * $I$2 + $I$1</f>
        <v>-0.308447058319334</v>
      </c>
    </row>
    <row r="113" customFormat="false" ht="15" hidden="false" customHeight="false" outlineLevel="0" collapsed="false">
      <c r="A113" s="1" t="s">
        <v>30</v>
      </c>
      <c r="B113" s="1" t="n">
        <v>-3.3088415</v>
      </c>
      <c r="C113" s="1" t="n">
        <v>1.2441396</v>
      </c>
      <c r="D113" s="1" t="n">
        <v>2.1528028805089</v>
      </c>
      <c r="E113" s="1" t="n">
        <v>-0.8603831</v>
      </c>
      <c r="F113" s="1" t="n">
        <f aca="false">(B113+C113*D113) * $I$2 + $I$1</f>
        <v>-0.801491501940551</v>
      </c>
    </row>
    <row r="114" customFormat="false" ht="15" hidden="false" customHeight="false" outlineLevel="0" collapsed="false">
      <c r="A114" s="1" t="s">
        <v>30</v>
      </c>
      <c r="B114" s="1" t="n">
        <v>-3.3088415</v>
      </c>
      <c r="C114" s="1" t="n">
        <v>1.2441396</v>
      </c>
      <c r="D114" s="1" t="n">
        <v>2.12096950886137</v>
      </c>
      <c r="E114" s="1" t="n">
        <v>-1.015282681</v>
      </c>
      <c r="F114" s="1" t="n">
        <f aca="false">(B114+C114*D114) * $I$2 + $I$1</f>
        <v>-0.85194723757647</v>
      </c>
    </row>
    <row r="115" customFormat="false" ht="15" hidden="false" customHeight="false" outlineLevel="0" collapsed="false">
      <c r="A115" s="1" t="s">
        <v>30</v>
      </c>
      <c r="B115" s="1" t="n">
        <v>-3.3088415</v>
      </c>
      <c r="C115" s="1" t="n">
        <v>1.2441396</v>
      </c>
      <c r="D115" s="1" t="n">
        <v>1.952078034232</v>
      </c>
      <c r="E115" s="1" t="n">
        <v>-1.260895952</v>
      </c>
      <c r="F115" s="1" t="n">
        <f aca="false">(B115+C115*D115) * $I$2 + $I$1</f>
        <v>-1.11963938434036</v>
      </c>
    </row>
    <row r="116" customFormat="false" ht="15" hidden="false" customHeight="false" outlineLevel="0" collapsed="false">
      <c r="A116" s="1" t="s">
        <v>30</v>
      </c>
      <c r="B116" s="1" t="n">
        <v>-3.3088415</v>
      </c>
      <c r="C116" s="1" t="n">
        <v>1.2441396</v>
      </c>
      <c r="D116" s="1" t="n">
        <v>1.85145033299648</v>
      </c>
      <c r="E116" s="1" t="n">
        <v>-1.416341282</v>
      </c>
      <c r="F116" s="1" t="n">
        <f aca="false">(B116+C116*D116) * $I$2 + $I$1</f>
        <v>-1.27913379000391</v>
      </c>
    </row>
    <row r="117" customFormat="false" ht="15" hidden="false" customHeight="false" outlineLevel="0" collapsed="false">
      <c r="A117" s="1" t="s">
        <v>31</v>
      </c>
      <c r="B117" s="1" t="n">
        <v>-3.1078932</v>
      </c>
      <c r="C117" s="1" t="n">
        <v>1.2281158</v>
      </c>
      <c r="D117" s="1" t="n">
        <v>2.3808941793199</v>
      </c>
      <c r="E117" s="1" t="n">
        <v>-0.258770729</v>
      </c>
      <c r="F117" s="1" t="n">
        <f aca="false">(B117+C117*D117) * $I$2 + $I$1</f>
        <v>-0.232569213367906</v>
      </c>
    </row>
    <row r="118" customFormat="false" ht="15" hidden="false" customHeight="false" outlineLevel="0" collapsed="false">
      <c r="A118" s="1" t="s">
        <v>31</v>
      </c>
      <c r="B118" s="1" t="n">
        <v>-3.1078932</v>
      </c>
      <c r="C118" s="1" t="n">
        <v>1.2281158</v>
      </c>
      <c r="D118" s="1" t="n">
        <v>2.29967661015715</v>
      </c>
      <c r="E118" s="1" t="n">
        <v>-0.407968238</v>
      </c>
      <c r="F118" s="1" t="n">
        <f aca="false">(B118+C118*D118) * $I$2 + $I$1</f>
        <v>-0.359640695365246</v>
      </c>
    </row>
    <row r="119" customFormat="false" ht="15" hidden="false" customHeight="false" outlineLevel="0" collapsed="false">
      <c r="A119" s="1" t="s">
        <v>31</v>
      </c>
      <c r="B119" s="1" t="n">
        <v>-3.1078932</v>
      </c>
      <c r="C119" s="1" t="n">
        <v>1.2281158</v>
      </c>
      <c r="D119" s="1" t="n">
        <v>2.22381718664994</v>
      </c>
      <c r="E119" s="1" t="n">
        <v>-0.553385238</v>
      </c>
      <c r="F119" s="1" t="n">
        <f aca="false">(B119+C119*D119) * $I$2 + $I$1</f>
        <v>-0.478328923391482</v>
      </c>
    </row>
    <row r="120" customFormat="false" ht="15" hidden="false" customHeight="false" outlineLevel="0" collapsed="false">
      <c r="A120" s="1" t="s">
        <v>31</v>
      </c>
      <c r="B120" s="1" t="n">
        <v>-3.1078928</v>
      </c>
      <c r="C120" s="1" t="n">
        <v>1.2281159</v>
      </c>
      <c r="D120" s="1" t="n">
        <v>2.1528028805089</v>
      </c>
      <c r="E120" s="1" t="n">
        <v>-0.663588378</v>
      </c>
      <c r="F120" s="1" t="n">
        <f aca="false">(B120+C120*D120) * $I$2 + $I$1</f>
        <v>-0.589435788016454</v>
      </c>
    </row>
    <row r="121" customFormat="false" ht="15" hidden="false" customHeight="false" outlineLevel="0" collapsed="false">
      <c r="A121" s="1" t="s">
        <v>31</v>
      </c>
      <c r="B121" s="1" t="n">
        <v>-3.1078928</v>
      </c>
      <c r="C121" s="1" t="n">
        <v>1.2281159</v>
      </c>
      <c r="D121" s="1" t="n">
        <v>2.08618335941171</v>
      </c>
      <c r="E121" s="1" t="n">
        <v>-0.794073099</v>
      </c>
      <c r="F121" s="1" t="n">
        <f aca="false">(B121+C121*D121) * $I$2 + $I$1</f>
        <v>-0.693667446909279</v>
      </c>
    </row>
    <row r="122" customFormat="false" ht="15" hidden="false" customHeight="false" outlineLevel="0" collapsed="false">
      <c r="A122" s="1" t="s">
        <v>32</v>
      </c>
      <c r="B122" s="1" t="n">
        <v>-7.343594</v>
      </c>
      <c r="C122" s="1" t="n">
        <v>3.708069</v>
      </c>
      <c r="D122" s="1" t="n">
        <v>2.46769708274991</v>
      </c>
      <c r="E122" s="1" t="n">
        <v>0.722657438</v>
      </c>
      <c r="F122" s="1" t="n">
        <f aca="false">(B122+C122*D122) * $I$2 + $I$1</f>
        <v>2.30349051519121</v>
      </c>
    </row>
    <row r="123" customFormat="false" ht="15" hidden="false" customHeight="false" outlineLevel="0" collapsed="false">
      <c r="A123" s="1" t="s">
        <v>32</v>
      </c>
      <c r="B123" s="1" t="n">
        <v>-7.343594</v>
      </c>
      <c r="C123" s="1" t="n">
        <v>3.708069</v>
      </c>
      <c r="D123" s="1" t="n">
        <v>2.3808941793199</v>
      </c>
      <c r="E123" s="1" t="n">
        <v>0.477723752</v>
      </c>
      <c r="F123" s="1" t="n">
        <f aca="false">(B123+C123*D123) * $I$2 + $I$1</f>
        <v>1.89343670827006</v>
      </c>
    </row>
    <row r="124" customFormat="false" ht="15" hidden="false" customHeight="false" outlineLevel="0" collapsed="false">
      <c r="A124" s="1" t="s">
        <v>32</v>
      </c>
      <c r="B124" s="1" t="n">
        <v>-7.343594</v>
      </c>
      <c r="C124" s="1" t="n">
        <v>3.708069</v>
      </c>
      <c r="D124" s="1" t="n">
        <v>2.22381718664994</v>
      </c>
      <c r="E124" s="1" t="n">
        <v>0.067004229</v>
      </c>
      <c r="F124" s="1" t="n">
        <f aca="false">(B124+C124*D124) * $I$2 + $I$1</f>
        <v>1.15141062067521</v>
      </c>
    </row>
    <row r="125" customFormat="false" ht="15" hidden="false" customHeight="false" outlineLevel="0" collapsed="false">
      <c r="A125" s="1" t="s">
        <v>32</v>
      </c>
      <c r="B125" s="1" t="n">
        <v>-7.343593</v>
      </c>
      <c r="C125" s="1" t="n">
        <v>3.708069</v>
      </c>
      <c r="D125" s="1" t="n">
        <v>2.02356357135104</v>
      </c>
      <c r="E125" s="1" t="n">
        <v>-0.41794263</v>
      </c>
      <c r="F125" s="1" t="n">
        <f aca="false">(B125+C125*D125) * $I$2 + $I$1</f>
        <v>0.205420988138811</v>
      </c>
    </row>
    <row r="126" customFormat="false" ht="15" hidden="false" customHeight="false" outlineLevel="0" collapsed="false">
      <c r="A126" s="1" t="s">
        <v>32</v>
      </c>
      <c r="B126" s="1" t="n">
        <v>-7.343594</v>
      </c>
      <c r="C126" s="1" t="n">
        <v>3.7080693</v>
      </c>
      <c r="D126" s="1" t="n">
        <v>1.80640429190973</v>
      </c>
      <c r="E126" s="1" t="n">
        <v>-0.915790857</v>
      </c>
      <c r="F126" s="1" t="n">
        <f aca="false">(B126+C126*D126) * $I$2 + $I$1</f>
        <v>-0.820432253869697</v>
      </c>
    </row>
    <row r="127" customFormat="false" ht="15" hidden="false" customHeight="false" outlineLevel="0" collapsed="false">
      <c r="A127" s="1" t="s">
        <v>33</v>
      </c>
      <c r="B127" s="1" t="n">
        <v>-6.434593</v>
      </c>
      <c r="C127" s="1" t="n">
        <v>3.1347353</v>
      </c>
      <c r="D127" s="1" t="n">
        <v>2.2252854857488</v>
      </c>
      <c r="E127" s="1" t="n">
        <v>1.193012964</v>
      </c>
      <c r="F127" s="1" t="n">
        <f aca="false">(B127+C127*D127) * $I$2 + $I$1</f>
        <v>0.691016635823914</v>
      </c>
    </row>
    <row r="128" customFormat="false" ht="15" hidden="false" customHeight="false" outlineLevel="0" collapsed="false">
      <c r="A128" s="1" t="s">
        <v>33</v>
      </c>
      <c r="B128" s="1" t="n">
        <v>-6.434593</v>
      </c>
      <c r="C128" s="1" t="n">
        <v>3.134735</v>
      </c>
      <c r="D128" s="1" t="n">
        <v>2.17432714755597</v>
      </c>
      <c r="E128" s="1" t="n">
        <v>0.887067873</v>
      </c>
      <c r="F128" s="1" t="n">
        <f aca="false">(B128+C128*D128) * $I$2 + $I$1</f>
        <v>0.487510881419992</v>
      </c>
    </row>
    <row r="129" customFormat="false" ht="15" hidden="false" customHeight="false" outlineLevel="0" collapsed="false">
      <c r="A129" s="1" t="s">
        <v>33</v>
      </c>
      <c r="B129" s="1" t="n">
        <v>-6.4345927</v>
      </c>
      <c r="C129" s="1" t="n">
        <v>3.1347353</v>
      </c>
      <c r="D129" s="1" t="n">
        <v>2.10441777356509</v>
      </c>
      <c r="E129" s="1" t="n">
        <v>0.484892242</v>
      </c>
      <c r="F129" s="1" t="n">
        <f aca="false">(B129+C129*D129) * $I$2 + $I$1</f>
        <v>0.208325168528175</v>
      </c>
    </row>
    <row r="130" customFormat="false" ht="15" hidden="false" customHeight="false" outlineLevel="0" collapsed="false">
      <c r="A130" s="1" t="s">
        <v>33</v>
      </c>
      <c r="B130" s="1" t="n">
        <v>-6.4345922</v>
      </c>
      <c r="C130" s="1" t="n">
        <v>3.1347353</v>
      </c>
      <c r="D130" s="1" t="n">
        <v>1.95831594587653</v>
      </c>
      <c r="E130" s="1" t="n">
        <v>-0.224394333</v>
      </c>
      <c r="F130" s="1" t="n">
        <f aca="false">(B130+C130*D130) * $I$2 + $I$1</f>
        <v>-0.375139870690042</v>
      </c>
    </row>
    <row r="131" customFormat="false" ht="15" hidden="false" customHeight="false" outlineLevel="0" collapsed="false">
      <c r="A131" s="1" t="s">
        <v>33</v>
      </c>
      <c r="B131" s="1" t="n">
        <v>-6.4345927</v>
      </c>
      <c r="C131" s="1" t="n">
        <v>3.1347353</v>
      </c>
      <c r="D131" s="1" t="n">
        <v>1.91166947225501</v>
      </c>
      <c r="E131" s="1" t="n">
        <v>-0.42617815</v>
      </c>
      <c r="F131" s="1" t="n">
        <f aca="false">(B131+C131*D131) * $I$2 + $I$1</f>
        <v>-0.561425762996939</v>
      </c>
    </row>
    <row r="132" customFormat="false" ht="15" hidden="false" customHeight="false" outlineLevel="0" collapsed="false">
      <c r="A132" s="1" t="s">
        <v>34</v>
      </c>
      <c r="B132" s="1" t="n">
        <v>-3.2400963</v>
      </c>
      <c r="C132" s="1" t="n">
        <v>1.2538446</v>
      </c>
      <c r="D132" s="1" t="n">
        <v>2.36909655111508</v>
      </c>
      <c r="E132" s="1" t="n">
        <v>-0.295714244</v>
      </c>
      <c r="F132" s="1" t="n">
        <f aca="false">(B132+C132*D132) * $I$2 + $I$1</f>
        <v>-0.34179667609303</v>
      </c>
    </row>
    <row r="133" customFormat="false" ht="15" hidden="false" customHeight="false" outlineLevel="0" collapsed="false">
      <c r="A133" s="1" t="s">
        <v>34</v>
      </c>
      <c r="B133" s="1" t="n">
        <v>-3.2400963</v>
      </c>
      <c r="C133" s="1" t="n">
        <v>1.2538445</v>
      </c>
      <c r="D133" s="1" t="n">
        <v>2.33958090779715</v>
      </c>
      <c r="E133" s="1" t="n">
        <v>-0.360969868</v>
      </c>
      <c r="F133" s="1" t="n">
        <f aca="false">(B133+C133*D133) * $I$2 + $I$1</f>
        <v>-0.38894404940863</v>
      </c>
    </row>
    <row r="134" customFormat="false" ht="15" hidden="false" customHeight="false" outlineLevel="0" collapsed="false">
      <c r="A134" s="1" t="s">
        <v>34</v>
      </c>
      <c r="B134" s="1" t="n">
        <v>-3.2400963</v>
      </c>
      <c r="C134" s="1" t="n">
        <v>1.2538445</v>
      </c>
      <c r="D134" s="1" t="n">
        <v>2.28672753343953</v>
      </c>
      <c r="E134" s="1" t="n">
        <v>-0.424647928</v>
      </c>
      <c r="F134" s="1" t="n">
        <f aca="false">(B134+C134*D134) * $I$2 + $I$1</f>
        <v>-0.473369850093996</v>
      </c>
    </row>
    <row r="135" customFormat="false" ht="15" hidden="false" customHeight="false" outlineLevel="0" collapsed="false">
      <c r="A135" s="1" t="s">
        <v>34</v>
      </c>
      <c r="B135" s="1" t="n">
        <v>-3.2400963</v>
      </c>
      <c r="C135" s="1" t="n">
        <v>1.2538445</v>
      </c>
      <c r="D135" s="1" t="n">
        <v>2.21650535376368</v>
      </c>
      <c r="E135" s="1" t="n">
        <v>-0.543004522</v>
      </c>
      <c r="F135" s="1" t="n">
        <f aca="false">(B135+C135*D135) * $I$2 + $I$1</f>
        <v>-0.585539864157639</v>
      </c>
    </row>
    <row r="136" customFormat="false" ht="15" hidden="false" customHeight="false" outlineLevel="0" collapsed="false">
      <c r="A136" s="1" t="s">
        <v>34</v>
      </c>
      <c r="B136" s="1" t="n">
        <v>-3.2400963</v>
      </c>
      <c r="C136" s="1" t="n">
        <v>1.2538445</v>
      </c>
      <c r="D136" s="1" t="n">
        <v>1.88959307620796</v>
      </c>
      <c r="E136" s="1" t="n">
        <v>-1.052683357</v>
      </c>
      <c r="F136" s="1" t="n">
        <f aca="false">(B136+C136*D136) * $I$2 + $I$1</f>
        <v>-1.10773605545037</v>
      </c>
    </row>
    <row r="137" customFormat="false" ht="15" hidden="false" customHeight="false" outlineLevel="0" collapsed="false">
      <c r="A137" s="1" t="s">
        <v>35</v>
      </c>
      <c r="B137" s="1" t="n">
        <v>-3.0654213</v>
      </c>
      <c r="C137" s="1" t="n">
        <v>1.2059656</v>
      </c>
      <c r="D137" s="1" t="n">
        <v>2.29497913168108</v>
      </c>
      <c r="E137" s="1" t="n">
        <v>-0.555997342</v>
      </c>
      <c r="F137" s="1" t="n">
        <f aca="false">(B137+C137*D137) * $I$2 + $I$1</f>
        <v>-0.377643650689853</v>
      </c>
    </row>
    <row r="138" customFormat="false" ht="15" hidden="false" customHeight="false" outlineLevel="0" collapsed="false">
      <c r="A138" s="1" t="s">
        <v>35</v>
      </c>
      <c r="B138" s="1" t="n">
        <v>-3.0654218</v>
      </c>
      <c r="C138" s="1" t="n">
        <v>1.2059656</v>
      </c>
      <c r="D138" s="1" t="n">
        <v>2.11963603979913</v>
      </c>
      <c r="E138" s="1" t="n">
        <v>-0.819164021</v>
      </c>
      <c r="F138" s="1" t="n">
        <f aca="false">(B138+C138*D138) * $I$2 + $I$1</f>
        <v>-0.647034845448456</v>
      </c>
    </row>
    <row r="139" customFormat="false" ht="15" hidden="false" customHeight="false" outlineLevel="0" collapsed="false">
      <c r="A139" s="1" t="s">
        <v>35</v>
      </c>
      <c r="B139" s="1" t="n">
        <v>-3.0654213</v>
      </c>
      <c r="C139" s="1" t="n">
        <v>1.2059656</v>
      </c>
      <c r="D139" s="1" t="n">
        <v>1.93304744871234</v>
      </c>
      <c r="E139" s="1" t="n">
        <v>-1.102018082</v>
      </c>
      <c r="F139" s="1" t="n">
        <f aca="false">(B139+C139*D139) * $I$2 + $I$1</f>
        <v>-0.933701929944726</v>
      </c>
    </row>
    <row r="140" customFormat="false" ht="15" hidden="false" customHeight="false" outlineLevel="0" collapsed="false">
      <c r="A140" s="1" t="s">
        <v>35</v>
      </c>
      <c r="B140" s="1" t="n">
        <v>-3.0654213</v>
      </c>
      <c r="C140" s="1" t="n">
        <v>1.2059656</v>
      </c>
      <c r="D140" s="1" t="n">
        <v>1.88021227640967</v>
      </c>
      <c r="E140" s="1" t="n">
        <v>-1.17993081</v>
      </c>
      <c r="F140" s="1" t="n">
        <f aca="false">(B140+C140*D140) * $I$2 + $I$1</f>
        <v>-1.01487590939238</v>
      </c>
    </row>
    <row r="141" customFormat="false" ht="15" hidden="false" customHeight="false" outlineLevel="0" collapsed="false">
      <c r="A141" s="1" t="s">
        <v>35</v>
      </c>
      <c r="B141" s="1" t="n">
        <v>-3.0654213</v>
      </c>
      <c r="C141" s="1" t="n">
        <v>1.2059656</v>
      </c>
      <c r="D141" s="1" t="n">
        <v>1.82969213583587</v>
      </c>
      <c r="E141" s="1" t="n">
        <v>-1.255617037</v>
      </c>
      <c r="F141" s="1" t="n">
        <f aca="false">(B141+C141*D141) * $I$2 + $I$1</f>
        <v>-1.09249316081606</v>
      </c>
    </row>
    <row r="142" customFormat="false" ht="15" hidden="false" customHeight="false" outlineLevel="0" collapsed="false">
      <c r="A142" s="1" t="s">
        <v>36</v>
      </c>
      <c r="B142" s="1" t="n">
        <v>-4.607125</v>
      </c>
      <c r="C142" s="1" t="n">
        <v>2.7628386</v>
      </c>
      <c r="D142" s="1" t="n">
        <v>1.77571495312297</v>
      </c>
      <c r="E142" s="1" t="n">
        <v>-0.437265421</v>
      </c>
      <c r="F142" s="1" t="n">
        <f aca="false">(B142+C142*D142) * $I$2 + $I$1</f>
        <v>0.382462477696571</v>
      </c>
    </row>
    <row r="143" customFormat="false" ht="15" hidden="false" customHeight="false" outlineLevel="0" collapsed="false">
      <c r="A143" s="1" t="s">
        <v>36</v>
      </c>
      <c r="B143" s="1" t="n">
        <v>-4.6071243</v>
      </c>
      <c r="C143" s="1" t="n">
        <v>2.7628384</v>
      </c>
      <c r="D143" s="1" t="n">
        <v>1.5897890516662</v>
      </c>
      <c r="E143" s="1" t="n">
        <v>-0.871556401</v>
      </c>
      <c r="F143" s="1" t="n">
        <f aca="false">(B143+C143*D143) * $I$2 + $I$1</f>
        <v>-0.271953474347037</v>
      </c>
    </row>
    <row r="144" customFormat="false" ht="15" hidden="false" customHeight="false" outlineLevel="0" collapsed="false">
      <c r="A144" s="1" t="s">
        <v>36</v>
      </c>
      <c r="B144" s="1" t="n">
        <v>-4.6071253</v>
      </c>
      <c r="C144" s="1" t="n">
        <v>2.7628384</v>
      </c>
      <c r="D144" s="1" t="n">
        <v>1.53617456175182</v>
      </c>
      <c r="E144" s="1" t="n">
        <v>-0.99479296</v>
      </c>
      <c r="F144" s="1" t="n">
        <f aca="false">(B144+C144*D144) * $I$2 + $I$1</f>
        <v>-0.460665416063443</v>
      </c>
    </row>
    <row r="145" customFormat="false" ht="15" hidden="false" customHeight="false" outlineLevel="0" collapsed="false">
      <c r="A145" s="1" t="s">
        <v>36</v>
      </c>
      <c r="B145" s="1" t="n">
        <v>-4.607125</v>
      </c>
      <c r="C145" s="1" t="n">
        <v>2.7628384</v>
      </c>
      <c r="D145" s="1" t="n">
        <v>1.48868337795084</v>
      </c>
      <c r="E145" s="1" t="n">
        <v>-1.10262031</v>
      </c>
      <c r="F145" s="1" t="n">
        <f aca="false">(B145+C145*D145) * $I$2 + $I$1</f>
        <v>-0.627823073080485</v>
      </c>
    </row>
    <row r="146" customFormat="false" ht="15" hidden="false" customHeight="false" outlineLevel="0" collapsed="false">
      <c r="A146" s="1" t="s">
        <v>36</v>
      </c>
      <c r="B146" s="1" t="n">
        <v>-4.607125</v>
      </c>
      <c r="C146" s="1" t="n">
        <v>2.7628386</v>
      </c>
      <c r="D146" s="1" t="n">
        <v>1.36150696835337</v>
      </c>
      <c r="E146" s="1" t="n">
        <v>-1.394326533</v>
      </c>
      <c r="F146" s="1" t="n">
        <f aca="false">(B146+C146*D146) * $I$2 + $I$1</f>
        <v>-1.07545442453335</v>
      </c>
    </row>
    <row r="147" customFormat="false" ht="15" hidden="false" customHeight="false" outlineLevel="0" collapsed="false">
      <c r="A147" s="1" t="s">
        <v>37</v>
      </c>
      <c r="B147" s="1" t="n">
        <v>-2.800947</v>
      </c>
      <c r="C147" s="1" t="n">
        <v>1.0824434</v>
      </c>
      <c r="D147" s="1" t="n">
        <v>2.29967661015715</v>
      </c>
      <c r="E147" s="1" t="n">
        <v>-0.30788478</v>
      </c>
      <c r="F147" s="1" t="n">
        <f aca="false">(B147+C147*D147) * $I$2 + $I$1</f>
        <v>-0.395379610727068</v>
      </c>
    </row>
    <row r="148" customFormat="false" ht="15" hidden="false" customHeight="false" outlineLevel="0" collapsed="false">
      <c r="A148" s="1" t="s">
        <v>37</v>
      </c>
      <c r="B148" s="1" t="n">
        <v>-2.800947</v>
      </c>
      <c r="C148" s="1" t="n">
        <v>1.0824434</v>
      </c>
      <c r="D148" s="1" t="n">
        <v>1.90896275926973</v>
      </c>
      <c r="E148" s="1" t="n">
        <v>-0.948555692</v>
      </c>
      <c r="F148" s="1" t="n">
        <f aca="false">(B148+C148*D148) * $I$2 + $I$1</f>
        <v>-0.934173663641482</v>
      </c>
    </row>
    <row r="149" customFormat="false" ht="15" hidden="false" customHeight="false" outlineLevel="0" collapsed="false">
      <c r="A149" s="1" t="s">
        <v>37</v>
      </c>
      <c r="B149" s="1" t="n">
        <v>-2.800947</v>
      </c>
      <c r="C149" s="1" t="n">
        <v>1.0824434</v>
      </c>
      <c r="D149" s="1" t="n">
        <v>1.87707141070645</v>
      </c>
      <c r="E149" s="1" t="n">
        <v>-1.00103196</v>
      </c>
      <c r="F149" s="1" t="n">
        <f aca="false">(B149+C149*D149) * $I$2 + $I$1</f>
        <v>-0.978151804949473</v>
      </c>
    </row>
    <row r="150" customFormat="false" ht="15" hidden="false" customHeight="false" outlineLevel="0" collapsed="false">
      <c r="A150" s="1" t="s">
        <v>37</v>
      </c>
      <c r="B150" s="1" t="n">
        <v>-2.800947</v>
      </c>
      <c r="C150" s="1" t="n">
        <v>1.0824434</v>
      </c>
      <c r="D150" s="1" t="n">
        <v>1.80664631182547</v>
      </c>
      <c r="E150" s="1" t="n">
        <v>-1.125161624</v>
      </c>
      <c r="F150" s="1" t="n">
        <f aca="false">(B150+C150*D150) * $I$2 + $I$1</f>
        <v>-1.07526795367775</v>
      </c>
    </row>
    <row r="151" customFormat="false" ht="15" hidden="false" customHeight="false" outlineLevel="0" collapsed="false">
      <c r="A151" s="1" t="s">
        <v>37</v>
      </c>
      <c r="B151" s="1" t="n">
        <v>-2.800947</v>
      </c>
      <c r="C151" s="1" t="n">
        <v>1.0824432</v>
      </c>
      <c r="D151" s="1" t="n">
        <v>1.63173197945999</v>
      </c>
      <c r="E151" s="1" t="n">
        <v>-1.427116356</v>
      </c>
      <c r="F151" s="1" t="n">
        <f aca="false">(B151+C151*D151) * $I$2 + $I$1</f>
        <v>-1.31647507821467</v>
      </c>
    </row>
    <row r="152" customFormat="false" ht="15" hidden="false" customHeight="false" outlineLevel="0" collapsed="false">
      <c r="A152" s="1" t="s">
        <v>38</v>
      </c>
      <c r="B152" s="1" t="n">
        <v>-3.3690932</v>
      </c>
      <c r="C152" s="1" t="n">
        <v>1.4250063</v>
      </c>
      <c r="D152" s="1" t="n">
        <v>2.47040986308684</v>
      </c>
      <c r="E152" s="1" t="n">
        <v>0.216884001</v>
      </c>
      <c r="F152" s="1" t="n">
        <f aca="false">(B152+C152*D152) * $I$2 + $I$1</f>
        <v>0.194383411734339</v>
      </c>
    </row>
    <row r="153" customFormat="false" ht="15" hidden="false" customHeight="false" outlineLevel="0" collapsed="false">
      <c r="A153" s="1" t="s">
        <v>38</v>
      </c>
      <c r="B153" s="1" t="n">
        <v>-3.369093</v>
      </c>
      <c r="C153" s="1" t="n">
        <v>1.4250063</v>
      </c>
      <c r="D153" s="1" t="n">
        <v>2.3808941793199</v>
      </c>
      <c r="E153" s="1" t="n">
        <v>0.044303926</v>
      </c>
      <c r="F153" s="1" t="n">
        <f aca="false">(B153+C153*D153) * $I$2 + $I$1</f>
        <v>0.0318756808680036</v>
      </c>
    </row>
    <row r="154" customFormat="false" ht="15" hidden="false" customHeight="false" outlineLevel="0" collapsed="false">
      <c r="A154" s="1" t="s">
        <v>38</v>
      </c>
      <c r="B154" s="1" t="n">
        <v>-3.369093</v>
      </c>
      <c r="C154" s="1" t="n">
        <v>1.4250063</v>
      </c>
      <c r="D154" s="1" t="n">
        <v>2.22381718664994</v>
      </c>
      <c r="E154" s="1" t="n">
        <v>-0.248204982</v>
      </c>
      <c r="F154" s="1" t="n">
        <f aca="false">(B154+C154*D154) * $I$2 + $I$1</f>
        <v>-0.253284020741379</v>
      </c>
    </row>
    <row r="155" customFormat="false" ht="15" hidden="false" customHeight="false" outlineLevel="0" collapsed="false">
      <c r="A155" s="1" t="s">
        <v>38</v>
      </c>
      <c r="B155" s="1" t="n">
        <v>-3.369093</v>
      </c>
      <c r="C155" s="1" t="n">
        <v>1.4250063</v>
      </c>
      <c r="D155" s="1" t="n">
        <v>2.02356357135104</v>
      </c>
      <c r="E155" s="1" t="n">
        <v>-0.603672174</v>
      </c>
      <c r="F155" s="1" t="n">
        <f aca="false">(B155+C155*D155) * $I$2 + $I$1</f>
        <v>-0.616827148313335</v>
      </c>
    </row>
    <row r="156" customFormat="false" ht="15" hidden="false" customHeight="false" outlineLevel="0" collapsed="false">
      <c r="A156" s="1" t="s">
        <v>38</v>
      </c>
      <c r="B156" s="1" t="n">
        <v>-3.3690925</v>
      </c>
      <c r="C156" s="1" t="n">
        <v>1.4250063</v>
      </c>
      <c r="D156" s="1" t="n">
        <v>1.90896275926973</v>
      </c>
      <c r="E156" s="1" t="n">
        <v>-0.786798737</v>
      </c>
      <c r="F156" s="1" t="n">
        <f aca="false">(B156+C156*D156) * $I$2 + $I$1</f>
        <v>-0.824874378949905</v>
      </c>
    </row>
    <row r="157" customFormat="false" ht="15" hidden="false" customHeight="false" outlineLevel="0" collapsed="false">
      <c r="A157" s="1" t="s">
        <v>39</v>
      </c>
      <c r="B157" s="1" t="n">
        <v>-7.507276</v>
      </c>
      <c r="C157" s="1" t="n">
        <v>4.480097</v>
      </c>
      <c r="D157" s="1" t="n">
        <v>2.46805842724807</v>
      </c>
      <c r="E157" s="1" t="n">
        <v>4.311470041</v>
      </c>
      <c r="F157" s="1" t="n">
        <f aca="false">(B157+C157*D157) * $I$2 + $I$1</f>
        <v>4.52410487921945</v>
      </c>
    </row>
    <row r="158" customFormat="false" ht="15" hidden="false" customHeight="false" outlineLevel="0" collapsed="false">
      <c r="A158" s="1" t="s">
        <v>39</v>
      </c>
      <c r="B158" s="1" t="n">
        <v>-7.5072756</v>
      </c>
      <c r="C158" s="1" t="n">
        <v>4.4800963</v>
      </c>
      <c r="D158" s="1" t="n">
        <v>2.29967661015715</v>
      </c>
      <c r="E158" s="1" t="n">
        <v>3.17930305</v>
      </c>
      <c r="F158" s="1" t="n">
        <f aca="false">(B158+C158*D158) * $I$2 + $I$1</f>
        <v>3.56306348331603</v>
      </c>
    </row>
    <row r="159" customFormat="false" ht="15" hidden="false" customHeight="false" outlineLevel="0" collapsed="false">
      <c r="A159" s="1" t="s">
        <v>39</v>
      </c>
      <c r="B159" s="1" t="n">
        <v>-7.507275</v>
      </c>
      <c r="C159" s="1" t="n">
        <v>4.480096</v>
      </c>
      <c r="D159" s="1" t="n">
        <v>2.16803395559642</v>
      </c>
      <c r="E159" s="1" t="n">
        <v>2.419478844</v>
      </c>
      <c r="F159" s="1" t="n">
        <f aca="false">(B159+C159*D159) * $I$2 + $I$1</f>
        <v>2.81171259019691</v>
      </c>
    </row>
    <row r="160" customFormat="false" ht="15" hidden="false" customHeight="false" outlineLevel="0" collapsed="false">
      <c r="A160" s="1" t="s">
        <v>39</v>
      </c>
      <c r="B160" s="1" t="n">
        <v>-7.507275</v>
      </c>
      <c r="C160" s="1" t="n">
        <v>4.4800963</v>
      </c>
      <c r="D160" s="1" t="n">
        <v>2.02356357135104</v>
      </c>
      <c r="E160" s="1" t="n">
        <v>1.703110388</v>
      </c>
      <c r="F160" s="1" t="n">
        <f aca="false">(B160+C160*D160) * $I$2 + $I$1</f>
        <v>1.98714828589297</v>
      </c>
    </row>
    <row r="161" customFormat="false" ht="15" hidden="false" customHeight="false" outlineLevel="0" collapsed="false">
      <c r="A161" s="1" t="s">
        <v>39</v>
      </c>
      <c r="B161" s="1" t="n">
        <v>-7.5072746</v>
      </c>
      <c r="C161" s="1" t="n">
        <v>4.4800963</v>
      </c>
      <c r="D161" s="1" t="n">
        <v>1.81198827787662</v>
      </c>
      <c r="E161" s="1" t="n">
        <v>0.825490368</v>
      </c>
      <c r="F161" s="1" t="n">
        <f aca="false">(B161+C161*D161) * $I$2 + $I$1</f>
        <v>0.779582200467529</v>
      </c>
    </row>
    <row r="162" customFormat="false" ht="15" hidden="false" customHeight="false" outlineLevel="0" collapsed="false">
      <c r="A162" s="1" t="s">
        <v>40</v>
      </c>
      <c r="B162" s="1" t="n">
        <v>-3.6577299</v>
      </c>
      <c r="C162" s="1" t="n">
        <v>1.7463969</v>
      </c>
      <c r="D162" s="1" t="n">
        <v>2.46805842724807</v>
      </c>
      <c r="E162" s="1" t="n">
        <v>0.803614634</v>
      </c>
      <c r="F162" s="1" t="n">
        <f aca="false">(B162+C162*D162) * $I$2 + $I$1</f>
        <v>0.832926212842836</v>
      </c>
    </row>
    <row r="163" customFormat="false" ht="15" hidden="false" customHeight="false" outlineLevel="0" collapsed="false">
      <c r="A163" s="1" t="s">
        <v>40</v>
      </c>
      <c r="B163" s="1" t="n">
        <v>-3.6577296</v>
      </c>
      <c r="C163" s="1" t="n">
        <v>1.7463968</v>
      </c>
      <c r="D163" s="1" t="n">
        <v>2.29967661015715</v>
      </c>
      <c r="E163" s="1" t="n">
        <v>0.393190077</v>
      </c>
      <c r="F163" s="1" t="n">
        <f aca="false">(B163+C163*D163) * $I$2 + $I$1</f>
        <v>0.458301149301473</v>
      </c>
    </row>
    <row r="164" customFormat="false" ht="15" hidden="false" customHeight="false" outlineLevel="0" collapsed="false">
      <c r="A164" s="1" t="s">
        <v>40</v>
      </c>
      <c r="B164" s="1" t="n">
        <v>-3.6577296</v>
      </c>
      <c r="C164" s="1" t="n">
        <v>1.746397</v>
      </c>
      <c r="D164" s="1" t="n">
        <v>2.22381718664994</v>
      </c>
      <c r="E164" s="1" t="n">
        <v>0.221382001</v>
      </c>
      <c r="F164" s="1" t="n">
        <f aca="false">(B164+C164*D164) * $I$2 + $I$1</f>
        <v>0.289525496586822</v>
      </c>
    </row>
    <row r="165" customFormat="false" ht="15" hidden="false" customHeight="false" outlineLevel="0" collapsed="false">
      <c r="A165" s="1" t="s">
        <v>40</v>
      </c>
      <c r="B165" s="1" t="n">
        <v>-3.6577294</v>
      </c>
      <c r="C165" s="1" t="n">
        <v>1.746397</v>
      </c>
      <c r="D165" s="1" t="n">
        <v>2.1528028805089</v>
      </c>
      <c r="E165" s="1" t="n">
        <v>0.066630082</v>
      </c>
      <c r="F165" s="1" t="n">
        <f aca="false">(B165+C165*D165) * $I$2 + $I$1</f>
        <v>0.13152919765979</v>
      </c>
    </row>
    <row r="166" customFormat="false" ht="15" hidden="false" customHeight="false" outlineLevel="0" collapsed="false">
      <c r="A166" s="1" t="s">
        <v>40</v>
      </c>
      <c r="B166" s="1" t="n">
        <v>-3.6577299</v>
      </c>
      <c r="C166" s="1" t="n">
        <v>1.7463969</v>
      </c>
      <c r="D166" s="1" t="n">
        <v>2.02356357135104</v>
      </c>
      <c r="E166" s="1" t="n">
        <v>-0.20383124</v>
      </c>
      <c r="F166" s="1" t="n">
        <f aca="false">(B166+C166*D166) * $I$2 + $I$1</f>
        <v>-0.156010456023928</v>
      </c>
    </row>
    <row r="167" customFormat="false" ht="15" hidden="false" customHeight="false" outlineLevel="0" collapsed="false">
      <c r="A167" s="1" t="s">
        <v>41</v>
      </c>
      <c r="B167" s="1" t="n">
        <v>-6.162115</v>
      </c>
      <c r="C167" s="1" t="n">
        <v>3.7427032</v>
      </c>
      <c r="D167" s="1" t="n">
        <v>2.11896930526801</v>
      </c>
      <c r="E167" s="1" t="n">
        <v>3.090132949</v>
      </c>
      <c r="F167" s="1" t="n">
        <f aca="false">(B167+C167*D167) * $I$2 + $I$1</f>
        <v>2.25477540803484</v>
      </c>
    </row>
    <row r="168" customFormat="false" ht="15" hidden="false" customHeight="false" outlineLevel="0" collapsed="false">
      <c r="A168" s="1" t="s">
        <v>41</v>
      </c>
      <c r="B168" s="1" t="n">
        <v>-6.162115</v>
      </c>
      <c r="C168" s="1" t="n">
        <v>3.742703</v>
      </c>
      <c r="D168" s="1" t="n">
        <v>2.02356357135104</v>
      </c>
      <c r="E168" s="1" t="n">
        <v>2.609334228</v>
      </c>
      <c r="F168" s="1" t="n">
        <f aca="false">(B168+C168*D168) * $I$2 + $I$1</f>
        <v>1.79987204571901</v>
      </c>
    </row>
    <row r="169" customFormat="false" ht="15" hidden="false" customHeight="false" outlineLevel="0" collapsed="false">
      <c r="A169" s="1" t="s">
        <v>41</v>
      </c>
      <c r="B169" s="1" t="n">
        <v>-6.162115</v>
      </c>
      <c r="C169" s="1" t="n">
        <v>3.742703</v>
      </c>
      <c r="D169" s="1" t="n">
        <v>1.9363784247672</v>
      </c>
      <c r="E169" s="1" t="n">
        <v>2.209372711</v>
      </c>
      <c r="F169" s="1" t="n">
        <f aca="false">(B169+C169*D169) * $I$2 + $I$1</f>
        <v>1.38416569741683</v>
      </c>
    </row>
    <row r="170" customFormat="false" ht="15" hidden="false" customHeight="false" outlineLevel="0" collapsed="false">
      <c r="A170" s="1" t="s">
        <v>41</v>
      </c>
      <c r="B170" s="1" t="n">
        <v>-6.162115</v>
      </c>
      <c r="C170" s="1" t="n">
        <v>3.7427025</v>
      </c>
      <c r="D170" s="1" t="n">
        <v>1.90896275926973</v>
      </c>
      <c r="E170" s="1" t="n">
        <v>2.090628731</v>
      </c>
      <c r="F170" s="1" t="n">
        <f aca="false">(B170+C170*D170) * $I$2 + $I$1</f>
        <v>1.25344420812487</v>
      </c>
    </row>
    <row r="171" customFormat="false" ht="15" hidden="false" customHeight="false" outlineLevel="0" collapsed="false">
      <c r="A171" s="1" t="s">
        <v>41</v>
      </c>
      <c r="B171" s="1" t="n">
        <v>-6.162115</v>
      </c>
      <c r="C171" s="1" t="n">
        <v>3.7427032</v>
      </c>
      <c r="D171" s="1" t="n">
        <v>1.88231225423012</v>
      </c>
      <c r="E171" s="1" t="n">
        <v>1.976854953</v>
      </c>
      <c r="F171" s="1" t="n">
        <f aca="false">(B171+C171*D171) * $I$2 + $I$1</f>
        <v>1.1263739818874</v>
      </c>
    </row>
    <row r="172" customFormat="false" ht="15" hidden="false" customHeight="false" outlineLevel="0" collapsed="false">
      <c r="A172" s="1" t="s">
        <v>42</v>
      </c>
      <c r="B172" s="1" t="n">
        <v>-6.730468</v>
      </c>
      <c r="C172" s="1" t="n">
        <v>4.0797954</v>
      </c>
      <c r="D172" s="1" t="n">
        <v>2.29967661015715</v>
      </c>
      <c r="E172" s="1" t="n">
        <v>3.578411473</v>
      </c>
      <c r="F172" s="1" t="n">
        <f aca="false">(B172+C172*D172) * $I$2 + $I$1</f>
        <v>3.37992407827691</v>
      </c>
    </row>
    <row r="173" customFormat="false" ht="15" hidden="false" customHeight="false" outlineLevel="0" collapsed="false">
      <c r="A173" s="1" t="s">
        <v>42</v>
      </c>
      <c r="B173" s="1" t="n">
        <v>-6.730468</v>
      </c>
      <c r="C173" s="1" t="n">
        <v>4.079795</v>
      </c>
      <c r="D173" s="1" t="n">
        <v>2.22381718664994</v>
      </c>
      <c r="E173" s="1" t="n">
        <v>3.084781988</v>
      </c>
      <c r="F173" s="1" t="n">
        <f aca="false">(B173+C173*D173) * $I$2 + $I$1</f>
        <v>2.98564116255136</v>
      </c>
    </row>
    <row r="174" customFormat="false" ht="15" hidden="false" customHeight="false" outlineLevel="0" collapsed="false">
      <c r="A174" s="1" t="s">
        <v>42</v>
      </c>
      <c r="B174" s="1" t="n">
        <v>-6.730468</v>
      </c>
      <c r="C174" s="1" t="n">
        <v>4.0797954</v>
      </c>
      <c r="D174" s="1" t="n">
        <v>2.1528028805089</v>
      </c>
      <c r="E174" s="1" t="n">
        <v>2.643810302</v>
      </c>
      <c r="F174" s="1" t="n">
        <f aca="false">(B174+C174*D174) * $I$2 + $I$1</f>
        <v>2.61654316592323</v>
      </c>
    </row>
    <row r="175" customFormat="false" ht="15" hidden="false" customHeight="false" outlineLevel="0" collapsed="false">
      <c r="A175" s="1" t="s">
        <v>42</v>
      </c>
      <c r="B175" s="1" t="n">
        <v>-6.730468</v>
      </c>
      <c r="C175" s="1" t="n">
        <v>4.0797954</v>
      </c>
      <c r="D175" s="1" t="n">
        <v>2.02356357135104</v>
      </c>
      <c r="E175" s="1" t="n">
        <v>1.882559494</v>
      </c>
      <c r="F175" s="1" t="n">
        <f aca="false">(B175+C175*D175) * $I$2 + $I$1</f>
        <v>1.94481771867568</v>
      </c>
    </row>
    <row r="176" customFormat="false" ht="15" hidden="false" customHeight="false" outlineLevel="0" collapsed="false">
      <c r="A176" s="1" t="s">
        <v>42</v>
      </c>
      <c r="B176" s="1" t="n">
        <v>-6.7304683</v>
      </c>
      <c r="C176" s="1" t="n">
        <v>4.079795</v>
      </c>
      <c r="D176" s="1" t="n">
        <v>1.80664631182547</v>
      </c>
      <c r="E176" s="1" t="n">
        <v>0.769598833</v>
      </c>
      <c r="F176" s="1" t="n">
        <f aca="false">(B176+C176*D176) * $I$2 + $I$1</f>
        <v>0.817382014341721</v>
      </c>
    </row>
    <row r="177" customFormat="false" ht="15" hidden="false" customHeight="false" outlineLevel="0" collapsed="false">
      <c r="A177" s="1" t="s">
        <v>43</v>
      </c>
      <c r="B177" s="1" t="n">
        <v>-4.4263105</v>
      </c>
      <c r="C177" s="1" t="n">
        <v>2.4102101</v>
      </c>
      <c r="D177" s="1" t="n">
        <v>2.4236926036961</v>
      </c>
      <c r="E177" s="1" t="n">
        <v>2.207636848</v>
      </c>
      <c r="F177" s="1" t="n">
        <f aca="false">(B177+C177*D177) * $I$2 + $I$1</f>
        <v>1.80473280171328</v>
      </c>
    </row>
    <row r="178" customFormat="false" ht="15" hidden="false" customHeight="false" outlineLevel="0" collapsed="false">
      <c r="A178" s="1" t="s">
        <v>43</v>
      </c>
      <c r="B178" s="1" t="n">
        <v>-4.4263105</v>
      </c>
      <c r="C178" s="1" t="n">
        <v>2.4102101</v>
      </c>
      <c r="D178" s="1" t="n">
        <v>2.33958090779715</v>
      </c>
      <c r="E178" s="1" t="n">
        <v>1.881676343</v>
      </c>
      <c r="F178" s="1" t="n">
        <f aca="false">(B178+C178*D178) * $I$2 + $I$1</f>
        <v>1.54646511006776</v>
      </c>
    </row>
    <row r="179" customFormat="false" ht="15" hidden="false" customHeight="false" outlineLevel="0" collapsed="false">
      <c r="A179" s="1" t="s">
        <v>43</v>
      </c>
      <c r="B179" s="1" t="n">
        <v>-4.4263105</v>
      </c>
      <c r="C179" s="1" t="n">
        <v>2.4102101</v>
      </c>
      <c r="D179" s="1" t="n">
        <v>2.18773397224793</v>
      </c>
      <c r="E179" s="1" t="n">
        <v>1.337602942</v>
      </c>
      <c r="F179" s="1" t="n">
        <f aca="false">(B179+C179*D179) * $I$2 + $I$1</f>
        <v>1.08021416709715</v>
      </c>
    </row>
    <row r="180" customFormat="false" ht="15" hidden="false" customHeight="false" outlineLevel="0" collapsed="false">
      <c r="A180" s="1" t="s">
        <v>43</v>
      </c>
      <c r="B180" s="1" t="n">
        <v>-4.426311</v>
      </c>
      <c r="C180" s="1" t="n">
        <v>2.4102104</v>
      </c>
      <c r="D180" s="1" t="n">
        <v>2.11896930526801</v>
      </c>
      <c r="E180" s="1" t="n">
        <v>1.110013711</v>
      </c>
      <c r="F180" s="1" t="n">
        <f aca="false">(B180+C180*D180) * $I$2 + $I$1</f>
        <v>0.86907019861773</v>
      </c>
    </row>
    <row r="181" customFormat="false" ht="15" hidden="false" customHeight="false" outlineLevel="0" collapsed="false">
      <c r="A181" s="1" t="s">
        <v>43</v>
      </c>
      <c r="B181" s="1" t="n">
        <v>-4.42631</v>
      </c>
      <c r="C181" s="1" t="n">
        <v>2.4102104</v>
      </c>
      <c r="D181" s="1" t="n">
        <v>1.99364208962287</v>
      </c>
      <c r="E181" s="1" t="n">
        <v>0.725323912</v>
      </c>
      <c r="F181" s="1" t="n">
        <f aca="false">(B181+C181*D181) * $I$2 + $I$1</f>
        <v>0.484250142235827</v>
      </c>
    </row>
    <row r="182" customFormat="false" ht="15" hidden="false" customHeight="false" outlineLevel="0" collapsed="false">
      <c r="A182" s="1" t="s">
        <v>44</v>
      </c>
      <c r="B182" s="1" t="n">
        <v>-3.7550905</v>
      </c>
      <c r="C182" s="1" t="n">
        <v>1.6549412</v>
      </c>
      <c r="D182" s="1" t="n">
        <v>2.18773397224793</v>
      </c>
      <c r="E182" s="1" t="n">
        <v>-0.231932057</v>
      </c>
      <c r="F182" s="1" t="n">
        <f aca="false">(B182+C182*D182) * $I$2 + $I$1</f>
        <v>-0.169686081229656</v>
      </c>
    </row>
    <row r="183" customFormat="false" ht="15" hidden="false" customHeight="false" outlineLevel="0" collapsed="false">
      <c r="A183" s="1" t="s">
        <v>44</v>
      </c>
      <c r="B183" s="1" t="n">
        <v>-3.7550905</v>
      </c>
      <c r="C183" s="1" t="n">
        <v>1.6549412</v>
      </c>
      <c r="D183" s="1" t="n">
        <v>2.05439650412681</v>
      </c>
      <c r="E183" s="1" t="n">
        <v>-0.539568093</v>
      </c>
      <c r="F183" s="1" t="n">
        <f aca="false">(B183+C183*D183) * $I$2 + $I$1</f>
        <v>-0.450807257635038</v>
      </c>
    </row>
    <row r="184" customFormat="false" ht="15" hidden="false" customHeight="false" outlineLevel="0" collapsed="false">
      <c r="A184" s="1" t="s">
        <v>44</v>
      </c>
      <c r="B184" s="1" t="n">
        <v>-3.7550902</v>
      </c>
      <c r="C184" s="1" t="n">
        <v>1.6549412</v>
      </c>
      <c r="D184" s="1" t="n">
        <v>1.80037469267179</v>
      </c>
      <c r="E184" s="1" t="n">
        <v>-1.09243143</v>
      </c>
      <c r="F184" s="1" t="n">
        <f aca="false">(B184+C184*D184) * $I$2 + $I$1</f>
        <v>-0.986372095596877</v>
      </c>
    </row>
    <row r="185" customFormat="false" ht="15" hidden="false" customHeight="false" outlineLevel="0" collapsed="false">
      <c r="A185" s="1" t="s">
        <v>44</v>
      </c>
      <c r="B185" s="1" t="n">
        <v>-3.7550902</v>
      </c>
      <c r="C185" s="1" t="n">
        <v>1.6549411</v>
      </c>
      <c r="D185" s="1" t="n">
        <v>1.67096347521723</v>
      </c>
      <c r="E185" s="1" t="n">
        <v>-1.337123317</v>
      </c>
      <c r="F185" s="1" t="n">
        <f aca="false">(B185+C185*D185) * $I$2 + $I$1</f>
        <v>-1.25921560003568</v>
      </c>
    </row>
    <row r="186" customFormat="false" ht="15" hidden="false" customHeight="false" outlineLevel="0" collapsed="false">
      <c r="A186" s="1" t="s">
        <v>44</v>
      </c>
      <c r="B186" s="1" t="n">
        <v>-3.7550902</v>
      </c>
      <c r="C186" s="1" t="n">
        <v>1.6549412</v>
      </c>
      <c r="D186" s="1" t="n">
        <v>1.63291780963212</v>
      </c>
      <c r="E186" s="1" t="n">
        <v>-1.410177302</v>
      </c>
      <c r="F186" s="1" t="n">
        <f aca="false">(B186+C186*D186) * $I$2 + $I$1</f>
        <v>-1.33942871667002</v>
      </c>
    </row>
    <row r="187" customFormat="false" ht="15" hidden="false" customHeight="false" outlineLevel="0" collapsed="false">
      <c r="A187" s="1" t="s">
        <v>45</v>
      </c>
      <c r="B187" s="1" t="n">
        <v>-6.0362573</v>
      </c>
      <c r="C187" s="1" t="n">
        <v>3.009441</v>
      </c>
      <c r="D187" s="1" t="n">
        <v>2.29967661015715</v>
      </c>
      <c r="E187" s="1" t="n">
        <v>1.041300922</v>
      </c>
      <c r="F187" s="1" t="n">
        <f aca="false">(B187+C187*D187) * $I$2 + $I$1</f>
        <v>1.12849218437156</v>
      </c>
    </row>
    <row r="188" customFormat="false" ht="15" hidden="false" customHeight="false" outlineLevel="0" collapsed="false">
      <c r="A188" s="1" t="s">
        <v>45</v>
      </c>
      <c r="B188" s="1" t="n">
        <v>-6.0362573</v>
      </c>
      <c r="C188" s="1" t="n">
        <v>3.009441</v>
      </c>
      <c r="D188" s="1" t="n">
        <v>2.26111050063067</v>
      </c>
      <c r="E188" s="1" t="n">
        <v>0.92068108</v>
      </c>
      <c r="F188" s="1" t="n">
        <f aca="false">(B188+C188*D188) * $I$2 + $I$1</f>
        <v>0.980632269074294</v>
      </c>
    </row>
    <row r="189" customFormat="false" ht="15" hidden="false" customHeight="false" outlineLevel="0" collapsed="false">
      <c r="A189" s="1" t="s">
        <v>45</v>
      </c>
      <c r="B189" s="1" t="n">
        <v>-6.0362573</v>
      </c>
      <c r="C189" s="1" t="n">
        <v>3.009441</v>
      </c>
      <c r="D189" s="1" t="n">
        <v>2.22381718664994</v>
      </c>
      <c r="E189" s="1" t="n">
        <v>0.8092399</v>
      </c>
      <c r="F189" s="1" t="n">
        <f aca="false">(B189+C189*D189) * $I$2 + $I$1</f>
        <v>0.837652167787206</v>
      </c>
    </row>
    <row r="190" customFormat="false" ht="15" hidden="false" customHeight="false" outlineLevel="0" collapsed="false">
      <c r="A190" s="1" t="s">
        <v>45</v>
      </c>
      <c r="B190" s="1" t="n">
        <v>-6.0362573</v>
      </c>
      <c r="C190" s="1" t="n">
        <v>3.0094404</v>
      </c>
      <c r="D190" s="1" t="n">
        <v>2.18773397224793</v>
      </c>
      <c r="E190" s="1" t="n">
        <v>0.708035793</v>
      </c>
      <c r="F190" s="1" t="n">
        <f aca="false">(B190+C190*D190) * $I$2 + $I$1</f>
        <v>0.69930983605306</v>
      </c>
    </row>
    <row r="191" customFormat="false" ht="15" hidden="false" customHeight="false" outlineLevel="0" collapsed="false">
      <c r="A191" s="1" t="s">
        <v>45</v>
      </c>
      <c r="B191" s="1" t="n">
        <v>-6.0362573</v>
      </c>
      <c r="C191" s="1" t="n">
        <v>3.009441</v>
      </c>
      <c r="D191" s="1" t="n">
        <v>2.1528028805089</v>
      </c>
      <c r="E191" s="1" t="n">
        <v>0.607534824</v>
      </c>
      <c r="F191" s="1" t="n">
        <f aca="false">(B191+C191*D191) * $I$2 + $I$1</f>
        <v>0.565388010996941</v>
      </c>
    </row>
    <row r="192" customFormat="false" ht="15" hidden="false" customHeight="false" outlineLevel="0" collapsed="false">
      <c r="A192" s="1" t="s">
        <v>46</v>
      </c>
      <c r="B192" s="1" t="n">
        <v>-3.2534976</v>
      </c>
      <c r="C192" s="1" t="n">
        <v>1.9474771</v>
      </c>
      <c r="D192" s="1" t="n">
        <v>1.99364208962287</v>
      </c>
      <c r="E192" s="1" t="n">
        <v>1.028547414</v>
      </c>
      <c r="F192" s="1" t="n">
        <f aca="false">(B192+C192*D192) * $I$2 + $I$1</f>
        <v>0.803109009920429</v>
      </c>
    </row>
    <row r="193" customFormat="false" ht="15" hidden="false" customHeight="false" outlineLevel="0" collapsed="false">
      <c r="A193" s="1" t="s">
        <v>46</v>
      </c>
      <c r="B193" s="1" t="n">
        <v>-3.2534974</v>
      </c>
      <c r="C193" s="1" t="n">
        <v>1.9474771</v>
      </c>
      <c r="D193" s="1" t="n">
        <v>1.9363784247672</v>
      </c>
      <c r="E193" s="1" t="n">
        <v>0.780241887</v>
      </c>
      <c r="F193" s="1" t="n">
        <f aca="false">(B193+C193*D193) * $I$2 + $I$1</f>
        <v>0.661036677836376</v>
      </c>
    </row>
    <row r="194" customFormat="false" ht="15" hidden="false" customHeight="false" outlineLevel="0" collapsed="false">
      <c r="A194" s="1" t="s">
        <v>46</v>
      </c>
      <c r="B194" s="1" t="n">
        <v>-3.2534974</v>
      </c>
      <c r="C194" s="1" t="n">
        <v>1.9474771</v>
      </c>
      <c r="D194" s="1" t="n">
        <v>1.88231225423012</v>
      </c>
      <c r="E194" s="1" t="n">
        <v>0.557900031</v>
      </c>
      <c r="F194" s="1" t="n">
        <f aca="false">(B194+C194*D194) * $I$2 + $I$1</f>
        <v>0.526897154455534</v>
      </c>
    </row>
    <row r="195" customFormat="false" ht="15" hidden="false" customHeight="false" outlineLevel="0" collapsed="false">
      <c r="A195" s="1" t="s">
        <v>46</v>
      </c>
      <c r="B195" s="1" t="n">
        <v>-3.2534974</v>
      </c>
      <c r="C195" s="1" t="n">
        <v>1.947477</v>
      </c>
      <c r="D195" s="1" t="n">
        <v>1.83118335604096</v>
      </c>
      <c r="E195" s="1" t="n">
        <v>0.356974899</v>
      </c>
      <c r="F195" s="1" t="n">
        <f aca="false">(B195+C195*D195) * $I$2 + $I$1</f>
        <v>0.400044844057204</v>
      </c>
    </row>
    <row r="196" customFormat="false" ht="15" hidden="false" customHeight="false" outlineLevel="0" collapsed="false">
      <c r="A196" s="1" t="s">
        <v>46</v>
      </c>
      <c r="B196" s="1" t="n">
        <v>-3.2534974</v>
      </c>
      <c r="C196" s="1" t="n">
        <v>1.9474771</v>
      </c>
      <c r="D196" s="1" t="n">
        <v>1.78275847423634</v>
      </c>
      <c r="E196" s="1" t="n">
        <v>0.182321557</v>
      </c>
      <c r="F196" s="1" t="n">
        <f aca="false">(B196+C196*D196) * $I$2 + $I$1</f>
        <v>0.279901732614656</v>
      </c>
    </row>
    <row r="197" customFormat="false" ht="15" hidden="false" customHeight="false" outlineLevel="0" collapsed="false">
      <c r="A197" s="1" t="s">
        <v>47</v>
      </c>
      <c r="B197" s="1" t="n">
        <v>-4.30986</v>
      </c>
      <c r="C197" s="1" t="n">
        <v>2.0707982</v>
      </c>
      <c r="D197" s="1" t="n">
        <v>2.66304625546652</v>
      </c>
      <c r="E197" s="1" t="n">
        <v>1.01523068</v>
      </c>
      <c r="F197" s="1" t="n">
        <f aca="false">(B197+C197*D197) * $I$2 + $I$1</f>
        <v>1.53652861033148</v>
      </c>
    </row>
    <row r="198" customFormat="false" ht="15" hidden="false" customHeight="false" outlineLevel="0" collapsed="false">
      <c r="A198" s="1" t="s">
        <v>47</v>
      </c>
      <c r="B198" s="1" t="n">
        <v>-4.30986</v>
      </c>
      <c r="C198" s="1" t="n">
        <v>2.0707982</v>
      </c>
      <c r="D198" s="1" t="n">
        <v>2.22381718664994</v>
      </c>
      <c r="E198" s="1" t="n">
        <v>-0.004008021</v>
      </c>
      <c r="F198" s="1" t="n">
        <f aca="false">(B198+C198*D198) * $I$2 + $I$1</f>
        <v>0.377784224988047</v>
      </c>
    </row>
    <row r="199" customFormat="false" ht="15" hidden="false" customHeight="false" outlineLevel="0" collapsed="false">
      <c r="A199" s="1" t="s">
        <v>47</v>
      </c>
      <c r="B199" s="1" t="n">
        <v>-4.30986</v>
      </c>
      <c r="C199" s="1" t="n">
        <v>2.0707982</v>
      </c>
      <c r="D199" s="1" t="n">
        <v>2.21003890520707</v>
      </c>
      <c r="E199" s="1" t="n">
        <v>-0.044997366</v>
      </c>
      <c r="F199" s="1" t="n">
        <f aca="false">(B199+C199*D199) * $I$2 + $I$1</f>
        <v>0.341435295932366</v>
      </c>
    </row>
    <row r="200" customFormat="false" ht="15" hidden="false" customHeight="false" outlineLevel="0" collapsed="false">
      <c r="A200" s="1" t="s">
        <v>47</v>
      </c>
      <c r="B200" s="1" t="n">
        <v>-4.30986</v>
      </c>
      <c r="C200" s="1" t="n">
        <v>2.0707982</v>
      </c>
      <c r="D200" s="1" t="n">
        <v>2.17005775444619</v>
      </c>
      <c r="E200" s="1" t="n">
        <v>-0.145719654</v>
      </c>
      <c r="F200" s="1" t="n">
        <f aca="false">(B200+C200*D200) * $I$2 + $I$1</f>
        <v>0.235959731465374</v>
      </c>
    </row>
    <row r="201" customFormat="false" ht="15" hidden="false" customHeight="false" outlineLevel="0" collapsed="false">
      <c r="A201" s="1" t="s">
        <v>47</v>
      </c>
      <c r="B201" s="1" t="n">
        <v>-4.30986</v>
      </c>
      <c r="C201" s="1" t="n">
        <v>2.0707982</v>
      </c>
      <c r="D201" s="1" t="n">
        <v>2.13345409610281</v>
      </c>
      <c r="E201" s="1" t="n">
        <v>-0.238891908</v>
      </c>
      <c r="F201" s="1" t="n">
        <f aca="false">(B201+C201*D201) * $I$2 + $I$1</f>
        <v>0.139394438774939</v>
      </c>
    </row>
    <row r="202" customFormat="false" ht="15" hidden="false" customHeight="false" outlineLevel="0" collapsed="false">
      <c r="A202" s="1" t="s">
        <v>48</v>
      </c>
      <c r="B202" s="1" t="n">
        <v>-3.2422447</v>
      </c>
      <c r="C202" s="1" t="n">
        <v>0.5612034</v>
      </c>
      <c r="D202" s="1" t="n">
        <v>5.15405342909862</v>
      </c>
      <c r="E202" s="1" t="n">
        <v>0.674270125</v>
      </c>
      <c r="F202" s="1" t="n">
        <f aca="false">(B202+C202*D202) * $I$2 + $I$1</f>
        <v>-0.443911656466837</v>
      </c>
    </row>
    <row r="203" customFormat="false" ht="15" hidden="false" customHeight="false" outlineLevel="0" collapsed="false">
      <c r="A203" s="1" t="s">
        <v>48</v>
      </c>
      <c r="B203" s="1" t="n">
        <v>-3.2422447</v>
      </c>
      <c r="C203" s="1" t="n">
        <v>0.5612034</v>
      </c>
      <c r="D203" s="1" t="n">
        <v>4.81020447649205</v>
      </c>
      <c r="E203" s="1" t="n">
        <v>0.242553945</v>
      </c>
      <c r="F203" s="1" t="n">
        <f aca="false">(B203+C203*D203) * $I$2 + $I$1</f>
        <v>-0.689748396726503</v>
      </c>
    </row>
    <row r="204" customFormat="false" ht="15" hidden="false" customHeight="false" outlineLevel="0" collapsed="false">
      <c r="A204" s="1" t="s">
        <v>48</v>
      </c>
      <c r="B204" s="1" t="n">
        <v>-3.2422447</v>
      </c>
      <c r="C204" s="1" t="n">
        <v>0.5612034</v>
      </c>
      <c r="D204" s="1" t="n">
        <v>4.37958902456536</v>
      </c>
      <c r="E204" s="1" t="n">
        <v>-0.207959416</v>
      </c>
      <c r="F204" s="1" t="n">
        <f aca="false">(B204+C204*D204) * $I$2 + $I$1</f>
        <v>-0.997619333091477</v>
      </c>
    </row>
    <row r="205" customFormat="false" ht="15" hidden="false" customHeight="false" outlineLevel="0" collapsed="false">
      <c r="A205" s="1" t="s">
        <v>48</v>
      </c>
      <c r="B205" s="1" t="n">
        <v>-3.2422447</v>
      </c>
      <c r="C205" s="1" t="n">
        <v>0.5612034</v>
      </c>
      <c r="D205" s="1" t="n">
        <v>4.27055736714691</v>
      </c>
      <c r="E205" s="1" t="n">
        <v>-0.313930228</v>
      </c>
      <c r="F205" s="1" t="n">
        <f aca="false">(B205+C205*D205) * $I$2 + $I$1</f>
        <v>-1.07557212905514</v>
      </c>
    </row>
    <row r="206" customFormat="false" ht="15" hidden="false" customHeight="false" outlineLevel="0" collapsed="false">
      <c r="A206" s="1" t="s">
        <v>48</v>
      </c>
      <c r="B206" s="1" t="n">
        <v>-3.2422447</v>
      </c>
      <c r="C206" s="1" t="n">
        <v>0.5612034</v>
      </c>
      <c r="D206" s="1" t="n">
        <v>3.6553171236169</v>
      </c>
      <c r="E206" s="1" t="n">
        <v>-0.884380328</v>
      </c>
      <c r="F206" s="1" t="n">
        <f aca="false">(B206+C206*D206) * $I$2 + $I$1</f>
        <v>-1.51544159731855</v>
      </c>
    </row>
    <row r="207" customFormat="false" ht="15" hidden="false" customHeight="false" outlineLevel="0" collapsed="false">
      <c r="A207" s="1" t="s">
        <v>49</v>
      </c>
      <c r="B207" s="1" t="n">
        <v>-3.0225537</v>
      </c>
      <c r="C207" s="1" t="n">
        <v>1.1079451</v>
      </c>
      <c r="D207" s="1" t="n">
        <v>3.20900071392504</v>
      </c>
      <c r="E207" s="1" t="n">
        <v>0.673709487</v>
      </c>
      <c r="F207" s="1" t="n">
        <f aca="false">(B207+C207*D207) * $I$2 + $I$1</f>
        <v>0.680512702155791</v>
      </c>
    </row>
    <row r="208" customFormat="false" ht="15" hidden="false" customHeight="false" outlineLevel="0" collapsed="false">
      <c r="A208" s="1" t="s">
        <v>49</v>
      </c>
      <c r="B208" s="1" t="n">
        <v>-3.0225537</v>
      </c>
      <c r="C208" s="1" t="n">
        <v>1.1079451</v>
      </c>
      <c r="D208" s="1" t="n">
        <v>2.33213491902445</v>
      </c>
      <c r="E208" s="1" t="n">
        <v>-0.531708835</v>
      </c>
      <c r="F208" s="1" t="n">
        <f aca="false">(B208+C208*D208) * $I$2 + $I$1</f>
        <v>-0.557172389556006</v>
      </c>
    </row>
    <row r="209" customFormat="false" ht="15" hidden="false" customHeight="false" outlineLevel="0" collapsed="false">
      <c r="A209" s="1" t="s">
        <v>49</v>
      </c>
      <c r="B209" s="1" t="n">
        <v>-3.0225537</v>
      </c>
      <c r="C209" s="1" t="n">
        <v>1.1079451</v>
      </c>
      <c r="D209" s="1" t="n">
        <v>2.18773397224793</v>
      </c>
      <c r="E209" s="1" t="n">
        <v>-0.697155202</v>
      </c>
      <c r="F209" s="1" t="n">
        <f aca="false">(B209+C209*D209) * $I$2 + $I$1</f>
        <v>-0.760992518124973</v>
      </c>
    </row>
    <row r="210" customFormat="false" ht="15" hidden="false" customHeight="false" outlineLevel="0" collapsed="false">
      <c r="A210" s="1" t="s">
        <v>49</v>
      </c>
      <c r="B210" s="1" t="n">
        <v>-3.022554</v>
      </c>
      <c r="C210" s="1" t="n">
        <v>1.1079451</v>
      </c>
      <c r="D210" s="1" t="n">
        <v>2.06877006018139</v>
      </c>
      <c r="E210" s="1" t="n">
        <v>-0.87803202</v>
      </c>
      <c r="F210" s="1" t="n">
        <f aca="false">(B210+C210*D210) * $I$2 + $I$1</f>
        <v>-0.928908972846598</v>
      </c>
    </row>
    <row r="211" customFormat="false" ht="15" hidden="false" customHeight="false" outlineLevel="0" collapsed="false">
      <c r="A211" s="1" t="s">
        <v>49</v>
      </c>
      <c r="B211" s="1" t="n">
        <v>-3.0225537</v>
      </c>
      <c r="C211" s="1" t="n">
        <v>1.1079451</v>
      </c>
      <c r="D211" s="1" t="n">
        <v>2.0423224743469</v>
      </c>
      <c r="E211" s="1" t="n">
        <v>-0.914791856</v>
      </c>
      <c r="F211" s="1" t="n">
        <f aca="false">(B211+C211*D211) * $I$2 + $I$1</f>
        <v>-0.966239026954741</v>
      </c>
    </row>
    <row r="212" customFormat="false" ht="15" hidden="false" customHeight="false" outlineLevel="0" collapsed="false">
      <c r="A212" s="1" t="s">
        <v>50</v>
      </c>
      <c r="B212" s="1" t="n">
        <v>-2.3985312</v>
      </c>
      <c r="C212" s="1" t="n">
        <v>1.0526121</v>
      </c>
      <c r="D212" s="1" t="n">
        <v>2.4236926036961</v>
      </c>
      <c r="E212" s="1" t="n">
        <v>0.065132095</v>
      </c>
      <c r="F212" s="1" t="n">
        <f aca="false">(B212+C212*D212) * $I$2 + $I$1</f>
        <v>0.19619313899311</v>
      </c>
    </row>
    <row r="213" customFormat="false" ht="15" hidden="false" customHeight="false" outlineLevel="0" collapsed="false">
      <c r="A213" s="1" t="s">
        <v>50</v>
      </c>
      <c r="B213" s="1" t="n">
        <v>-2.3985314</v>
      </c>
      <c r="C213" s="1" t="n">
        <v>1.0526121</v>
      </c>
      <c r="D213" s="1" t="n">
        <v>2.33958090779715</v>
      </c>
      <c r="E213" s="1" t="n">
        <v>-0.099268002</v>
      </c>
      <c r="F213" s="1" t="n">
        <f aca="false">(B213+C213*D213) * $I$2 + $I$1</f>
        <v>0.0833995234607412</v>
      </c>
    </row>
    <row r="214" customFormat="false" ht="15" hidden="false" customHeight="false" outlineLevel="0" collapsed="false">
      <c r="A214" s="1" t="s">
        <v>50</v>
      </c>
      <c r="B214" s="1" t="n">
        <v>-2.3985312</v>
      </c>
      <c r="C214" s="1" t="n">
        <v>1.0526121</v>
      </c>
      <c r="D214" s="1" t="n">
        <v>2.26111050063067</v>
      </c>
      <c r="E214" s="1" t="n">
        <v>-0.234204499</v>
      </c>
      <c r="F214" s="1" t="n">
        <f aca="false">(B214+C214*D214) * $I$2 + $I$1</f>
        <v>-0.0218286426950393</v>
      </c>
    </row>
    <row r="215" customFormat="false" ht="15" hidden="false" customHeight="false" outlineLevel="0" collapsed="false">
      <c r="A215" s="1" t="s">
        <v>50</v>
      </c>
      <c r="B215" s="1" t="n">
        <v>-2.3985312</v>
      </c>
      <c r="C215" s="1" t="n">
        <v>1.0526121</v>
      </c>
      <c r="D215" s="1" t="n">
        <v>2.18773397224793</v>
      </c>
      <c r="E215" s="1" t="n">
        <v>-0.333237474</v>
      </c>
      <c r="F215" s="1" t="n">
        <f aca="false">(B215+C215*D215) * $I$2 + $I$1</f>
        <v>-0.120226197840811</v>
      </c>
    </row>
    <row r="216" customFormat="false" ht="15" hidden="false" customHeight="false" outlineLevel="0" collapsed="false">
      <c r="A216" s="1" t="s">
        <v>50</v>
      </c>
      <c r="B216" s="1" t="n">
        <v>-2.3985312</v>
      </c>
      <c r="C216" s="1" t="n">
        <v>1.0526121</v>
      </c>
      <c r="D216" s="1" t="n">
        <v>2.11896930526801</v>
      </c>
      <c r="E216" s="1" t="n">
        <v>-0.434790937</v>
      </c>
      <c r="F216" s="1" t="n">
        <f aca="false">(B216+C216*D216) * $I$2 + $I$1</f>
        <v>-0.212439270063901</v>
      </c>
    </row>
    <row r="217" customFormat="false" ht="15" hidden="false" customHeight="false" outlineLevel="0" collapsed="false">
      <c r="A217" s="1" t="s">
        <v>51</v>
      </c>
      <c r="B217" s="1" t="n">
        <v>-3.4901626</v>
      </c>
      <c r="C217" s="1" t="n">
        <v>1.7238259</v>
      </c>
      <c r="D217" s="1" t="n">
        <v>1.66765676856896</v>
      </c>
      <c r="E217" s="1" t="n">
        <v>-0.909563411</v>
      </c>
      <c r="F217" s="1" t="n">
        <f aca="false">(B217+C217*D217) * $I$2 + $I$1</f>
        <v>-0.782329080820277</v>
      </c>
    </row>
    <row r="218" customFormat="false" ht="15" hidden="false" customHeight="false" outlineLevel="0" collapsed="false">
      <c r="A218" s="1" t="s">
        <v>51</v>
      </c>
      <c r="B218" s="1" t="n">
        <v>-3.4901626</v>
      </c>
      <c r="C218" s="1" t="n">
        <v>1.7238259</v>
      </c>
      <c r="D218" s="1" t="n">
        <v>1.61183578510519</v>
      </c>
      <c r="E218" s="1" t="n">
        <v>-1.021373508</v>
      </c>
      <c r="F218" s="1" t="n">
        <f aca="false">(B218+C218*D218) * $I$2 + $I$1</f>
        <v>-0.90491756490227</v>
      </c>
    </row>
    <row r="219" customFormat="false" ht="15" hidden="false" customHeight="false" outlineLevel="0" collapsed="false">
      <c r="A219" s="1" t="s">
        <v>51</v>
      </c>
      <c r="B219" s="1" t="n">
        <v>-3.4901626</v>
      </c>
      <c r="C219" s="1" t="n">
        <v>1.723826</v>
      </c>
      <c r="D219" s="1" t="n">
        <v>1.45557653660737</v>
      </c>
      <c r="E219" s="1" t="n">
        <v>-1.329536027</v>
      </c>
      <c r="F219" s="1" t="n">
        <f aca="false">(B219+C219*D219) * $I$2 + $I$1</f>
        <v>-1.24807837750882</v>
      </c>
    </row>
    <row r="220" customFormat="false" ht="15" hidden="false" customHeight="false" outlineLevel="0" collapsed="false">
      <c r="A220" s="1" t="s">
        <v>51</v>
      </c>
      <c r="B220" s="1" t="n">
        <v>-3.4901626</v>
      </c>
      <c r="C220" s="1" t="n">
        <v>1.7238258</v>
      </c>
      <c r="D220" s="1" t="n">
        <v>1.41227654449492</v>
      </c>
      <c r="E220" s="1" t="n">
        <v>-1.417578651</v>
      </c>
      <c r="F220" s="1" t="n">
        <f aca="false">(B220+C220*D220) * $I$2 + $I$1</f>
        <v>-1.34316987283831</v>
      </c>
    </row>
    <row r="221" customFormat="false" ht="15" hidden="false" customHeight="false" outlineLevel="0" collapsed="false">
      <c r="A221" s="1" t="s">
        <v>51</v>
      </c>
      <c r="B221" s="1" t="n">
        <v>-3.4901626</v>
      </c>
      <c r="C221" s="1" t="n">
        <v>1.7238259</v>
      </c>
      <c r="D221" s="1" t="n">
        <v>1.39388033429759</v>
      </c>
      <c r="E221" s="1" t="n">
        <v>-1.452006904</v>
      </c>
      <c r="F221" s="1" t="n">
        <f aca="false">(B221+C221*D221) * $I$2 + $I$1</f>
        <v>-1.38356961748125</v>
      </c>
    </row>
    <row r="222" customFormat="false" ht="15" hidden="false" customHeight="false" outlineLevel="0" collapsed="false">
      <c r="A222" s="1" t="s">
        <v>52</v>
      </c>
      <c r="B222" s="1" t="n">
        <v>-2.331032</v>
      </c>
      <c r="C222" s="1" t="n">
        <v>1.2302656</v>
      </c>
      <c r="D222" s="1" t="n">
        <v>2.26111050063067</v>
      </c>
      <c r="E222" s="1" t="n">
        <v>1.07636668</v>
      </c>
      <c r="F222" s="1" t="n">
        <f aca="false">(B222+C222*D222) * $I$2 + $I$1</f>
        <v>0.57590909908602</v>
      </c>
    </row>
    <row r="223" customFormat="false" ht="15" hidden="false" customHeight="false" outlineLevel="0" collapsed="false">
      <c r="A223" s="1" t="s">
        <v>52</v>
      </c>
      <c r="B223" s="1" t="n">
        <v>-2.331032</v>
      </c>
      <c r="C223" s="1" t="n">
        <v>1.2302656</v>
      </c>
      <c r="D223" s="1" t="n">
        <v>2.18773397224793</v>
      </c>
      <c r="E223" s="1" t="n">
        <v>0.863311807</v>
      </c>
      <c r="F223" s="1" t="n">
        <f aca="false">(B223+C223*D223) * $I$2 + $I$1</f>
        <v>0.460904600068818</v>
      </c>
    </row>
    <row r="224" customFormat="false" ht="15" hidden="false" customHeight="false" outlineLevel="0" collapsed="false">
      <c r="A224" s="1" t="s">
        <v>52</v>
      </c>
      <c r="B224" s="1" t="n">
        <v>-2.331032</v>
      </c>
      <c r="C224" s="1" t="n">
        <v>1.2302657</v>
      </c>
      <c r="D224" s="1" t="n">
        <v>2.11896930526801</v>
      </c>
      <c r="E224" s="1" t="n">
        <v>0.672944473</v>
      </c>
      <c r="F224" s="1" t="n">
        <f aca="false">(B224+C224*D224) * $I$2 + $I$1</f>
        <v>0.353128633524573</v>
      </c>
    </row>
    <row r="225" customFormat="false" ht="15" hidden="false" customHeight="false" outlineLevel="0" collapsed="false">
      <c r="A225" s="1" t="s">
        <v>52</v>
      </c>
      <c r="B225" s="1" t="n">
        <v>-2.331032</v>
      </c>
      <c r="C225" s="1" t="n">
        <v>1.2302656</v>
      </c>
      <c r="D225" s="1" t="n">
        <v>2.05439650412681</v>
      </c>
      <c r="E225" s="1" t="n">
        <v>0.500775288</v>
      </c>
      <c r="F225" s="1" t="n">
        <f aca="false">(B225+C225*D225) * $I$2 + $I$1</f>
        <v>0.251922122163818</v>
      </c>
    </row>
    <row r="226" customFormat="false" ht="15" hidden="false" customHeight="false" outlineLevel="0" collapsed="false">
      <c r="A226" s="1" t="s">
        <v>52</v>
      </c>
      <c r="B226" s="1" t="n">
        <v>-2.331032</v>
      </c>
      <c r="C226" s="1" t="n">
        <v>1.2302656</v>
      </c>
      <c r="D226" s="1" t="n">
        <v>1.9363784247672</v>
      </c>
      <c r="E226" s="1" t="n">
        <v>0.209450224</v>
      </c>
      <c r="F226" s="1" t="n">
        <f aca="false">(B226+C226*D226) * $I$2 + $I$1</f>
        <v>0.0669500283502748</v>
      </c>
    </row>
    <row r="227" customFormat="false" ht="15" hidden="false" customHeight="false" outlineLevel="0" collapsed="false">
      <c r="A227" s="1" t="s">
        <v>53</v>
      </c>
      <c r="B227" s="1" t="n">
        <v>-3.578158</v>
      </c>
      <c r="C227" s="1" t="n">
        <v>1.3910668</v>
      </c>
      <c r="D227" s="1" t="n">
        <v>3.22652524793558</v>
      </c>
      <c r="E227" s="1" t="n">
        <v>1.211970735</v>
      </c>
      <c r="F227" s="1" t="n">
        <f aca="false">(B227+C227*D227) * $I$2 + $I$1</f>
        <v>1.16119544025778</v>
      </c>
    </row>
    <row r="228" customFormat="false" ht="15" hidden="false" customHeight="false" outlineLevel="0" collapsed="false">
      <c r="A228" s="1" t="s">
        <v>53</v>
      </c>
      <c r="B228" s="1" t="n">
        <v>-3.578158</v>
      </c>
      <c r="C228" s="1" t="n">
        <v>1.3910668</v>
      </c>
      <c r="D228" s="1" t="n">
        <v>2.79116512702001</v>
      </c>
      <c r="E228" s="1" t="n">
        <v>0.38865799</v>
      </c>
      <c r="F228" s="1" t="n">
        <f aca="false">(B228+C228*D228) * $I$2 + $I$1</f>
        <v>0.389660817232987</v>
      </c>
    </row>
    <row r="229" customFormat="false" ht="15" hidden="false" customHeight="false" outlineLevel="0" collapsed="false">
      <c r="A229" s="1" t="s">
        <v>53</v>
      </c>
      <c r="B229" s="1" t="n">
        <v>-3.578158</v>
      </c>
      <c r="C229" s="1" t="n">
        <v>1.3910668</v>
      </c>
      <c r="D229" s="1" t="n">
        <v>2.52065899528702</v>
      </c>
      <c r="E229" s="1" t="n">
        <v>-0.116511345</v>
      </c>
      <c r="F229" s="1" t="n">
        <f aca="false">(B229+C229*D229) * $I$2 + $I$1</f>
        <v>-0.0897235736331263</v>
      </c>
    </row>
    <row r="230" customFormat="false" ht="15" hidden="false" customHeight="false" outlineLevel="0" collapsed="false">
      <c r="A230" s="1" t="s">
        <v>53</v>
      </c>
      <c r="B230" s="1" t="n">
        <v>-3.578158</v>
      </c>
      <c r="C230" s="1" t="n">
        <v>1.3910668</v>
      </c>
      <c r="D230" s="1" t="n">
        <v>2.49306670244157</v>
      </c>
      <c r="E230" s="1" t="n">
        <v>-0.16857251</v>
      </c>
      <c r="F230" s="1" t="n">
        <f aca="false">(B230+C230*D230) * $I$2 + $I$1</f>
        <v>-0.138621964266917</v>
      </c>
    </row>
    <row r="231" customFormat="false" ht="15" hidden="false" customHeight="false" outlineLevel="0" collapsed="false">
      <c r="A231" s="1" t="s">
        <v>53</v>
      </c>
      <c r="B231" s="1" t="n">
        <v>-3.578158</v>
      </c>
      <c r="C231" s="1" t="n">
        <v>1.3910668</v>
      </c>
      <c r="D231" s="1" t="n">
        <v>2.05420841622572</v>
      </c>
      <c r="E231" s="1" t="n">
        <v>-1.008131936</v>
      </c>
      <c r="F231" s="1" t="n">
        <f aca="false">(B231+C231*D231) * $I$2 + $I$1</f>
        <v>-0.916355950799224</v>
      </c>
    </row>
    <row r="232" customFormat="false" ht="15" hidden="false" customHeight="false" outlineLevel="0" collapsed="false">
      <c r="A232" s="1" t="s">
        <v>54</v>
      </c>
      <c r="B232" s="1" t="n">
        <v>-3.0899606</v>
      </c>
      <c r="C232" s="1" t="n">
        <v>1.7189531</v>
      </c>
      <c r="D232" s="1" t="n">
        <v>1.90734210222948</v>
      </c>
      <c r="E232" s="1" t="n">
        <v>0.456791735</v>
      </c>
      <c r="F232" s="1" t="n">
        <f aca="false">(B232+C232*D232) * $I$2 + $I$1</f>
        <v>0.242048445654988</v>
      </c>
    </row>
    <row r="233" customFormat="false" ht="15" hidden="false" customHeight="false" outlineLevel="0" collapsed="false">
      <c r="A233" s="1" t="s">
        <v>54</v>
      </c>
      <c r="B233" s="1" t="n">
        <v>-3.0899603</v>
      </c>
      <c r="C233" s="1" t="n">
        <v>1.718953</v>
      </c>
      <c r="D233" s="1" t="n">
        <v>1.71474009150915</v>
      </c>
      <c r="E233" s="1" t="n">
        <v>-0.05087233</v>
      </c>
      <c r="F233" s="1" t="n">
        <f aca="false">(B233+C233*D233) * $I$2 + $I$1</f>
        <v>-0.179729109458915</v>
      </c>
    </row>
    <row r="234" customFormat="false" ht="15" hidden="false" customHeight="false" outlineLevel="0" collapsed="false">
      <c r="A234" s="1" t="s">
        <v>54</v>
      </c>
      <c r="B234" s="1" t="n">
        <v>-3.0899603</v>
      </c>
      <c r="C234" s="1" t="n">
        <v>1.7189531</v>
      </c>
      <c r="D234" s="1" t="n">
        <v>1.63291780963212</v>
      </c>
      <c r="E234" s="1" t="n">
        <v>-0.255537619</v>
      </c>
      <c r="F234" s="1" t="n">
        <f aca="false">(B234+C234*D234) * $I$2 + $I$1</f>
        <v>-0.358910900956791</v>
      </c>
    </row>
    <row r="235" customFormat="false" ht="15" hidden="false" customHeight="false" outlineLevel="0" collapsed="false">
      <c r="A235" s="1" t="s">
        <v>54</v>
      </c>
      <c r="B235" s="1" t="n">
        <v>-3.0899603</v>
      </c>
      <c r="C235" s="1" t="n">
        <v>1.7189531</v>
      </c>
      <c r="D235" s="1" t="n">
        <v>1.59317058898479</v>
      </c>
      <c r="E235" s="1" t="n">
        <v>-0.356674944</v>
      </c>
      <c r="F235" s="1" t="n">
        <f aca="false">(B235+C235*D235) * $I$2 + $I$1</f>
        <v>-0.445953045494322</v>
      </c>
    </row>
    <row r="236" customFormat="false" ht="15" hidden="false" customHeight="false" outlineLevel="0" collapsed="false">
      <c r="A236" s="1" t="s">
        <v>54</v>
      </c>
      <c r="B236" s="1" t="n">
        <v>-3.0899603</v>
      </c>
      <c r="C236" s="1" t="n">
        <v>1.718953</v>
      </c>
      <c r="D236" s="1" t="n">
        <v>1.3982164682755</v>
      </c>
      <c r="E236" s="1" t="n">
        <v>-0.840487768</v>
      </c>
      <c r="F236" s="1" t="n">
        <f aca="false">(B236+C236*D236) * $I$2 + $I$1</f>
        <v>-0.872881810744093</v>
      </c>
    </row>
    <row r="237" customFormat="false" ht="15" hidden="false" customHeight="false" outlineLevel="0" collapsed="false">
      <c r="A237" s="1" t="s">
        <v>55</v>
      </c>
      <c r="B237" s="1" t="n">
        <v>-2.8931649</v>
      </c>
      <c r="C237" s="1" t="n">
        <v>1.4041159</v>
      </c>
      <c r="D237" s="1" t="n">
        <v>2.33956607649313</v>
      </c>
      <c r="E237" s="1" t="n">
        <v>0.399782325</v>
      </c>
      <c r="F237" s="1" t="n">
        <f aca="false">(B237+C237*D237) * $I$2 + $I$1</f>
        <v>0.500901078457185</v>
      </c>
    </row>
    <row r="238" customFormat="false" ht="15" hidden="false" customHeight="false" outlineLevel="0" collapsed="false">
      <c r="A238" s="1" t="s">
        <v>55</v>
      </c>
      <c r="B238" s="1" t="n">
        <v>-2.8931653</v>
      </c>
      <c r="C238" s="1" t="n">
        <v>1.4041159</v>
      </c>
      <c r="D238" s="1" t="n">
        <v>2.30203209089702</v>
      </c>
      <c r="E238" s="1" t="n">
        <v>0.385942442</v>
      </c>
      <c r="F238" s="1" t="n">
        <f aca="false">(B238+C238*D238) * $I$2 + $I$1</f>
        <v>0.433759781555225</v>
      </c>
    </row>
    <row r="239" customFormat="false" ht="15" hidden="false" customHeight="false" outlineLevel="0" collapsed="false">
      <c r="A239" s="1" t="s">
        <v>55</v>
      </c>
      <c r="B239" s="1" t="n">
        <v>-2.893165</v>
      </c>
      <c r="C239" s="1" t="n">
        <v>1.4041159</v>
      </c>
      <c r="D239" s="1" t="n">
        <v>2.1528028805089</v>
      </c>
      <c r="E239" s="1" t="n">
        <v>-0.016332655</v>
      </c>
      <c r="F239" s="1" t="n">
        <f aca="false">(B239+C239*D239) * $I$2 + $I$1</f>
        <v>0.166818976535268</v>
      </c>
    </row>
    <row r="240" customFormat="false" ht="15" hidden="false" customHeight="false" outlineLevel="0" collapsed="false">
      <c r="A240" s="1" t="s">
        <v>55</v>
      </c>
      <c r="B240" s="1" t="n">
        <v>-2.893165</v>
      </c>
      <c r="C240" s="1" t="n">
        <v>1.4041159</v>
      </c>
      <c r="D240" s="1" t="n">
        <v>1.90896275926973</v>
      </c>
      <c r="E240" s="1" t="n">
        <v>-0.473690417</v>
      </c>
      <c r="F240" s="1" t="n">
        <f aca="false">(B240+C240*D240) * $I$2 + $I$1</f>
        <v>-0.26936219257947</v>
      </c>
    </row>
    <row r="241" customFormat="false" ht="15" hidden="false" customHeight="false" outlineLevel="0" collapsed="false">
      <c r="A241" s="1" t="s">
        <v>55</v>
      </c>
      <c r="B241" s="1" t="n">
        <v>-2.8931653</v>
      </c>
      <c r="C241" s="1" t="n">
        <v>1.4041159</v>
      </c>
      <c r="D241" s="1" t="n">
        <v>1.71474009150915</v>
      </c>
      <c r="E241" s="1" t="n">
        <v>-0.770892529</v>
      </c>
      <c r="F241" s="1" t="n">
        <f aca="false">(B241+C241*D241) * $I$2 + $I$1</f>
        <v>-0.61678805119242</v>
      </c>
    </row>
    <row r="242" customFormat="false" ht="15" hidden="false" customHeight="false" outlineLevel="0" collapsed="false">
      <c r="A242" s="1" t="s">
        <v>56</v>
      </c>
      <c r="B242" s="1" t="n">
        <v>-2.945429</v>
      </c>
      <c r="C242" s="1" t="n">
        <v>1.6440113</v>
      </c>
      <c r="D242" s="1" t="n">
        <v>2.08618335941171</v>
      </c>
      <c r="E242" s="1" t="n">
        <v>0.2569651</v>
      </c>
      <c r="F242" s="1" t="n">
        <f aca="false">(B242+C242*D242) * $I$2 + $I$1</f>
        <v>0.618645082922129</v>
      </c>
    </row>
    <row r="243" customFormat="false" ht="15" hidden="false" customHeight="false" outlineLevel="0" collapsed="false">
      <c r="A243" s="1" t="s">
        <v>56</v>
      </c>
      <c r="B243" s="1" t="n">
        <v>-2.945429</v>
      </c>
      <c r="C243" s="1" t="n">
        <v>1.6440114</v>
      </c>
      <c r="D243" s="1" t="n">
        <v>2.02356357135104</v>
      </c>
      <c r="E243" s="1" t="n">
        <v>0.117783036</v>
      </c>
      <c r="F243" s="1" t="n">
        <f aca="false">(B243+C243*D243) * $I$2 + $I$1</f>
        <v>0.487493261198345</v>
      </c>
    </row>
    <row r="244" customFormat="false" ht="15" hidden="false" customHeight="false" outlineLevel="0" collapsed="false">
      <c r="A244" s="1" t="s">
        <v>56</v>
      </c>
      <c r="B244" s="1" t="n">
        <v>-2.945429</v>
      </c>
      <c r="C244" s="1" t="n">
        <v>1.6440114</v>
      </c>
      <c r="D244" s="1" t="n">
        <v>1.90896275926973</v>
      </c>
      <c r="E244" s="1" t="n">
        <v>-0.127833372</v>
      </c>
      <c r="F244" s="1" t="n">
        <f aca="false">(B244+C244*D244) * $I$2 + $I$1</f>
        <v>0.247471118057953</v>
      </c>
    </row>
    <row r="245" customFormat="false" ht="15" hidden="false" customHeight="false" outlineLevel="0" collapsed="false">
      <c r="A245" s="1" t="s">
        <v>56</v>
      </c>
      <c r="B245" s="1" t="n">
        <v>-2.945429</v>
      </c>
      <c r="C245" s="1" t="n">
        <v>1.6440113</v>
      </c>
      <c r="D245" s="1" t="n">
        <v>1.71474009150915</v>
      </c>
      <c r="E245" s="1" t="n">
        <v>-0.534435489</v>
      </c>
      <c r="F245" s="1" t="n">
        <f aca="false">(B245+C245*D245) * $I$2 + $I$1</f>
        <v>-0.159312788186106</v>
      </c>
    </row>
    <row r="246" customFormat="false" ht="15" hidden="false" customHeight="false" outlineLevel="0" collapsed="false">
      <c r="A246" s="1" t="s">
        <v>56</v>
      </c>
      <c r="B246" s="1" t="n">
        <v>-2.945429</v>
      </c>
      <c r="C246" s="1" t="n">
        <v>1.6440113</v>
      </c>
      <c r="D246" s="1" t="n">
        <v>1.63054817173841</v>
      </c>
      <c r="E246" s="1" t="n">
        <v>-0.676683455</v>
      </c>
      <c r="F246" s="1" t="n">
        <f aca="false">(B246+C246*D246) * $I$2 + $I$1</f>
        <v>-0.335645952168881</v>
      </c>
    </row>
    <row r="247" customFormat="false" ht="15" hidden="false" customHeight="false" outlineLevel="0" collapsed="false">
      <c r="A247" s="1" t="s">
        <v>57</v>
      </c>
      <c r="B247" s="1" t="n">
        <v>-3.4138167</v>
      </c>
      <c r="C247" s="1" t="n">
        <v>1.7930628</v>
      </c>
      <c r="D247" s="1" t="n">
        <v>2.22491807389899</v>
      </c>
      <c r="E247" s="1" t="n">
        <v>1.075343662</v>
      </c>
      <c r="F247" s="1" t="n">
        <f aca="false">(B247+C247*D247) * $I$2 + $I$1</f>
        <v>0.734985332987348</v>
      </c>
    </row>
    <row r="248" customFormat="false" ht="15" hidden="false" customHeight="false" outlineLevel="0" collapsed="false">
      <c r="A248" s="1" t="s">
        <v>57</v>
      </c>
      <c r="B248" s="1" t="n">
        <v>-3.4138167</v>
      </c>
      <c r="C248" s="1" t="n">
        <v>1.7930632</v>
      </c>
      <c r="D248" s="1" t="n">
        <v>2.18879912953728</v>
      </c>
      <c r="E248" s="1" t="n">
        <v>0.965461776</v>
      </c>
      <c r="F248" s="1" t="n">
        <f aca="false">(B248+C248*D248) * $I$2 + $I$1</f>
        <v>0.652479725272416</v>
      </c>
    </row>
    <row r="249" customFormat="false" ht="15" hidden="false" customHeight="false" outlineLevel="0" collapsed="false">
      <c r="A249" s="1" t="s">
        <v>57</v>
      </c>
      <c r="B249" s="1" t="n">
        <v>-3.4138167</v>
      </c>
      <c r="C249" s="1" t="n">
        <v>1.793063</v>
      </c>
      <c r="D249" s="1" t="n">
        <v>2.1199690699896</v>
      </c>
      <c r="E249" s="1" t="n">
        <v>0.765467842</v>
      </c>
      <c r="F249" s="1" t="n">
        <f aca="false">(B249+C249*D249) * $I$2 + $I$1</f>
        <v>0.495250228644412</v>
      </c>
    </row>
    <row r="250" customFormat="false" ht="15" hidden="false" customHeight="false" outlineLevel="0" collapsed="false">
      <c r="A250" s="1" t="s">
        <v>57</v>
      </c>
      <c r="B250" s="1" t="n">
        <v>-3.4138167</v>
      </c>
      <c r="C250" s="1" t="n">
        <v>1.7930629</v>
      </c>
      <c r="D250" s="1" t="n">
        <v>2.11233027426452</v>
      </c>
      <c r="E250" s="1" t="n">
        <v>0.662172376</v>
      </c>
      <c r="F250" s="1" t="n">
        <f aca="false">(B250+C250*D250) * $I$2 + $I$1</f>
        <v>0.477800610309671</v>
      </c>
    </row>
    <row r="251" customFormat="false" ht="15" hidden="false" customHeight="false" outlineLevel="0" collapsed="false">
      <c r="A251" s="1" t="s">
        <v>57</v>
      </c>
      <c r="B251" s="1" t="n">
        <v>-3.4138167</v>
      </c>
      <c r="C251" s="1" t="n">
        <v>1.7930629</v>
      </c>
      <c r="D251" s="1" t="n">
        <v>1.59543303699938</v>
      </c>
      <c r="E251" s="1" t="n">
        <v>-0.610277703</v>
      </c>
      <c r="F251" s="1" t="n">
        <f aca="false">(B251+C251*D251) * $I$2 + $I$1</f>
        <v>-0.702950941490644</v>
      </c>
    </row>
    <row r="252" customFormat="false" ht="15" hidden="false" customHeight="false" outlineLevel="0" collapsed="false">
      <c r="A252" s="1" t="s">
        <v>58</v>
      </c>
      <c r="B252" s="1" t="n">
        <v>-3.093252</v>
      </c>
      <c r="C252" s="1" t="n">
        <v>1.6078047</v>
      </c>
      <c r="D252" s="1" t="n">
        <v>2.2975604527323</v>
      </c>
      <c r="E252" s="1" t="n">
        <v>0.941958479</v>
      </c>
      <c r="F252" s="1" t="n">
        <f aca="false">(B252+C252*D252) * $I$2 + $I$1</f>
        <v>0.767057959880052</v>
      </c>
    </row>
    <row r="253" customFormat="false" ht="15" hidden="false" customHeight="false" outlineLevel="0" collapsed="false">
      <c r="A253" s="1" t="s">
        <v>58</v>
      </c>
      <c r="B253" s="1" t="n">
        <v>-3.0932517</v>
      </c>
      <c r="C253" s="1" t="n">
        <v>1.6078047</v>
      </c>
      <c r="D253" s="1" t="n">
        <v>2.22345044895031</v>
      </c>
      <c r="E253" s="1" t="n">
        <v>0.737164066</v>
      </c>
      <c r="F253" s="1" t="n">
        <f aca="false">(B253+C253*D253) * $I$2 + $I$1</f>
        <v>0.61525933924692</v>
      </c>
    </row>
    <row r="254" customFormat="false" ht="15" hidden="false" customHeight="false" outlineLevel="0" collapsed="false">
      <c r="A254" s="1" t="s">
        <v>58</v>
      </c>
      <c r="B254" s="1" t="n">
        <v>-3.093252</v>
      </c>
      <c r="C254" s="1" t="n">
        <v>1.6078047</v>
      </c>
      <c r="D254" s="1" t="n">
        <v>2.1528028805089</v>
      </c>
      <c r="E254" s="1" t="n">
        <v>0.530628251</v>
      </c>
      <c r="F254" s="1" t="n">
        <f aca="false">(B254+C254*D254) * $I$2 + $I$1</f>
        <v>0.470552036343155</v>
      </c>
    </row>
    <row r="255" customFormat="false" ht="15" hidden="false" customHeight="false" outlineLevel="0" collapsed="false">
      <c r="A255" s="1" t="s">
        <v>58</v>
      </c>
      <c r="B255" s="1" t="n">
        <v>-3.093252</v>
      </c>
      <c r="C255" s="1" t="n">
        <v>1.6078047</v>
      </c>
      <c r="D255" s="1" t="n">
        <v>2.08618335941171</v>
      </c>
      <c r="E255" s="1" t="n">
        <v>0.340037303</v>
      </c>
      <c r="F255" s="1" t="n">
        <f aca="false">(B255+C255*D255) * $I$2 + $I$1</f>
        <v>0.334095736854905</v>
      </c>
    </row>
    <row r="256" customFormat="false" ht="15" hidden="false" customHeight="false" outlineLevel="0" collapsed="false">
      <c r="A256" s="1" t="s">
        <v>58</v>
      </c>
      <c r="B256" s="1" t="n">
        <v>-3.093252</v>
      </c>
      <c r="C256" s="1" t="n">
        <v>1.6078048</v>
      </c>
      <c r="D256" s="1" t="n">
        <v>2.02356357135104</v>
      </c>
      <c r="E256" s="1" t="n">
        <v>0.1806535</v>
      </c>
      <c r="F256" s="1" t="n">
        <f aca="false">(B256+C256*D256) * $I$2 + $I$1</f>
        <v>0.205832320388634</v>
      </c>
    </row>
    <row r="257" customFormat="false" ht="15" hidden="false" customHeight="false" outlineLevel="0" collapsed="false">
      <c r="A257" s="1" t="s">
        <v>59</v>
      </c>
      <c r="B257" s="1" t="n">
        <v>-5.182259</v>
      </c>
      <c r="C257" s="1" t="n">
        <v>3.0762496</v>
      </c>
      <c r="D257" s="1" t="n">
        <v>1.97900224424596</v>
      </c>
      <c r="E257" s="1" t="n">
        <v>0.74678273</v>
      </c>
      <c r="F257" s="1" t="n">
        <f aca="false">(B257+C257*D257) * $I$2 + $I$1</f>
        <v>1.15545202012411</v>
      </c>
    </row>
    <row r="258" customFormat="false" ht="15" hidden="false" customHeight="false" outlineLevel="0" collapsed="false">
      <c r="A258" s="1" t="s">
        <v>59</v>
      </c>
      <c r="B258" s="1" t="n">
        <v>-5.182259</v>
      </c>
      <c r="C258" s="1" t="n">
        <v>3.0762494</v>
      </c>
      <c r="D258" s="1" t="n">
        <v>1.96459295823168</v>
      </c>
      <c r="E258" s="1" t="n">
        <v>0.686172917</v>
      </c>
      <c r="F258" s="1" t="n">
        <f aca="false">(B258+C258*D258) * $I$2 + $I$1</f>
        <v>1.09898086503113</v>
      </c>
    </row>
    <row r="259" customFormat="false" ht="15" hidden="false" customHeight="false" outlineLevel="0" collapsed="false">
      <c r="A259" s="1" t="s">
        <v>59</v>
      </c>
      <c r="B259" s="1" t="n">
        <v>-5.182259</v>
      </c>
      <c r="C259" s="1" t="n">
        <v>3.0762498</v>
      </c>
      <c r="D259" s="1" t="n">
        <v>1.9363784247672</v>
      </c>
      <c r="E259" s="1" t="n">
        <v>0.572165284</v>
      </c>
      <c r="F259" s="1" t="n">
        <f aca="false">(B259+C259*D259) * $I$2 + $I$1</f>
        <v>0.988407804830818</v>
      </c>
    </row>
    <row r="260" customFormat="false" ht="15" hidden="false" customHeight="false" outlineLevel="0" collapsed="false">
      <c r="A260" s="1" t="s">
        <v>59</v>
      </c>
      <c r="B260" s="1" t="n">
        <v>-5.182259</v>
      </c>
      <c r="C260" s="1" t="n">
        <v>3.0762496</v>
      </c>
      <c r="D260" s="1" t="n">
        <v>1.90788209652617</v>
      </c>
      <c r="E260" s="1" t="n">
        <v>0.474991171</v>
      </c>
      <c r="F260" s="1" t="n">
        <f aca="false">(B260+C260*D260) * $I$2 + $I$1</f>
        <v>0.876728890622067</v>
      </c>
    </row>
    <row r="261" customFormat="false" ht="15" hidden="false" customHeight="false" outlineLevel="0" collapsed="false">
      <c r="A261" s="1" t="s">
        <v>59</v>
      </c>
      <c r="B261" s="1" t="n">
        <v>-5.182259</v>
      </c>
      <c r="C261" s="1" t="n">
        <v>3.0762494</v>
      </c>
      <c r="D261" s="1" t="n">
        <v>1.63252275762481</v>
      </c>
      <c r="E261" s="1" t="n">
        <v>-0.442232832</v>
      </c>
      <c r="F261" s="1" t="n">
        <f aca="false">(B261+C261*D261) * $I$2 + $I$1</f>
        <v>-0.202417437384503</v>
      </c>
    </row>
    <row r="262" customFormat="false" ht="15" hidden="false" customHeight="false" outlineLevel="0" collapsed="false">
      <c r="A262" s="1" t="s">
        <v>60</v>
      </c>
      <c r="B262" s="1" t="n">
        <v>-6.2949557</v>
      </c>
      <c r="C262" s="1" t="n">
        <v>3.2672417</v>
      </c>
      <c r="D262" s="1" t="n">
        <v>2.29967661015715</v>
      </c>
      <c r="E262" s="1" t="n">
        <v>0.97455964</v>
      </c>
      <c r="F262" s="1" t="n">
        <f aca="false">(B262+C262*D262) * $I$2 + $I$1</f>
        <v>1.55420139190838</v>
      </c>
    </row>
    <row r="263" customFormat="false" ht="15" hidden="false" customHeight="false" outlineLevel="0" collapsed="false">
      <c r="A263" s="1" t="s">
        <v>60</v>
      </c>
      <c r="B263" s="1" t="n">
        <v>-6.2949553</v>
      </c>
      <c r="C263" s="1" t="n">
        <v>3.2672417</v>
      </c>
      <c r="D263" s="1" t="n">
        <v>2.22381718664994</v>
      </c>
      <c r="E263" s="1" t="n">
        <v>0.708035793</v>
      </c>
      <c r="F263" s="1" t="n">
        <f aca="false">(B263+C263*D263) * $I$2 + $I$1</f>
        <v>1.23844737093255</v>
      </c>
    </row>
    <row r="264" customFormat="false" ht="15" hidden="false" customHeight="false" outlineLevel="0" collapsed="false">
      <c r="A264" s="1" t="s">
        <v>60</v>
      </c>
      <c r="B264" s="1" t="n">
        <v>-6.2949557</v>
      </c>
      <c r="C264" s="1" t="n">
        <v>3.2672415</v>
      </c>
      <c r="D264" s="1" t="n">
        <v>2.13914055289753</v>
      </c>
      <c r="E264" s="1" t="n">
        <v>0.457424847</v>
      </c>
      <c r="F264" s="1" t="n">
        <f aca="false">(B264+C264*D264) * $I$2 + $I$1</f>
        <v>0.885991347574493</v>
      </c>
    </row>
    <row r="265" customFormat="false" ht="15" hidden="false" customHeight="false" outlineLevel="0" collapsed="false">
      <c r="A265" s="1" t="s">
        <v>60</v>
      </c>
      <c r="B265" s="1" t="n">
        <v>-6.2949557</v>
      </c>
      <c r="C265" s="1" t="n">
        <v>3.2672417</v>
      </c>
      <c r="D265" s="1" t="n">
        <v>2.08618335941171</v>
      </c>
      <c r="E265" s="1" t="n">
        <v>0.242946179</v>
      </c>
      <c r="F265" s="1" t="n">
        <f aca="false">(B265+C265*D265) * $I$2 + $I$1</f>
        <v>0.66556477893489</v>
      </c>
    </row>
    <row r="266" customFormat="false" ht="15" hidden="false" customHeight="false" outlineLevel="0" collapsed="false">
      <c r="A266" s="1" t="s">
        <v>60</v>
      </c>
      <c r="B266" s="1" t="n">
        <v>-6.2949553</v>
      </c>
      <c r="C266" s="1" t="n">
        <v>3.2672415</v>
      </c>
      <c r="D266" s="1" t="n">
        <v>2.02356357135104</v>
      </c>
      <c r="E266" s="1" t="n">
        <v>0.041141943</v>
      </c>
      <c r="F266" s="1" t="n">
        <f aca="false">(B266+C266*D266) * $I$2 + $I$1</f>
        <v>0.404918423816698</v>
      </c>
    </row>
    <row r="1048292" customFormat="false" ht="15" hidden="false" customHeight="false" outlineLevel="0" collapsed="false">
      <c r="A1048292" s="1" t="s">
        <v>0</v>
      </c>
      <c r="D1048292" s="1" t="s">
        <v>3</v>
      </c>
      <c r="E1048292" s="1" t="s">
        <v>4</v>
      </c>
    </row>
    <row r="1048293" customFormat="false" ht="15" hidden="false" customHeight="false" outlineLevel="0" collapsed="false">
      <c r="A1048293" s="1" t="s">
        <v>61</v>
      </c>
      <c r="D1048293" s="1" t="n">
        <v>2.46300904237641</v>
      </c>
      <c r="E1048293" s="1" t="n">
        <v>0.21913553</v>
      </c>
    </row>
    <row r="1048294" customFormat="false" ht="15" hidden="false" customHeight="false" outlineLevel="0" collapsed="false">
      <c r="A1048294" s="1" t="s">
        <v>61</v>
      </c>
      <c r="D1048294" s="1" t="n">
        <v>2.4209946546632</v>
      </c>
      <c r="E1048294" s="1" t="n">
        <v>0.15956457</v>
      </c>
    </row>
    <row r="1048295" customFormat="false" ht="15" hidden="false" customHeight="false" outlineLevel="0" collapsed="false">
      <c r="A1048295" s="1" t="s">
        <v>61</v>
      </c>
      <c r="D1048295" s="1" t="n">
        <v>2.37711624169363</v>
      </c>
      <c r="E1048295" s="1" t="n">
        <v>0.098939948</v>
      </c>
    </row>
    <row r="1048296" customFormat="false" ht="15" hidden="false" customHeight="false" outlineLevel="0" collapsed="false">
      <c r="A1048296" s="1" t="s">
        <v>61</v>
      </c>
      <c r="D1048296" s="1" t="n">
        <v>2.2913131029852</v>
      </c>
      <c r="E1048296" s="1" t="n">
        <v>-0.017146159</v>
      </c>
    </row>
    <row r="1048297" customFormat="false" ht="15" hidden="false" customHeight="false" outlineLevel="0" collapsed="false">
      <c r="A1048297" s="1" t="s">
        <v>61</v>
      </c>
      <c r="D1048297" s="1" t="n">
        <v>2.21504918936811</v>
      </c>
      <c r="E1048297" s="1" t="n">
        <v>-0.118783536</v>
      </c>
    </row>
    <row r="1048298" customFormat="false" ht="15" hidden="false" customHeight="false" outlineLevel="0" collapsed="false">
      <c r="A1048298" s="1" t="s">
        <v>62</v>
      </c>
      <c r="D1048298" s="1" t="n">
        <v>9.74205463447914</v>
      </c>
      <c r="E1048298" s="1" t="n">
        <v>-0.881889305</v>
      </c>
    </row>
    <row r="1048299" customFormat="false" ht="15" hidden="false" customHeight="false" outlineLevel="0" collapsed="false">
      <c r="A1048299" s="1" t="s">
        <v>62</v>
      </c>
      <c r="D1048299" s="1" t="n">
        <v>9.2097018301155</v>
      </c>
      <c r="E1048299" s="1" t="n">
        <v>-1.052683357</v>
      </c>
    </row>
    <row r="1048300" customFormat="false" ht="15" hidden="false" customHeight="false" outlineLevel="0" collapsed="false">
      <c r="A1048300" s="1" t="s">
        <v>62</v>
      </c>
      <c r="D1048300" s="1" t="n">
        <v>8.62084647645295</v>
      </c>
      <c r="E1048300" s="1" t="n">
        <v>-1.207311706</v>
      </c>
    </row>
    <row r="1048301" customFormat="false" ht="15" hidden="false" customHeight="false" outlineLevel="0" collapsed="false">
      <c r="A1048301" s="1" t="s">
        <v>62</v>
      </c>
      <c r="D1048301" s="1" t="n">
        <v>8.33312929054457</v>
      </c>
      <c r="E1048301" s="1" t="n">
        <v>-1.290984181</v>
      </c>
    </row>
    <row r="1048302" customFormat="false" ht="15" hidden="false" customHeight="false" outlineLevel="0" collapsed="false">
      <c r="A1048302" s="1" t="s">
        <v>62</v>
      </c>
      <c r="D1048302" s="1" t="n">
        <v>8.1027667797666</v>
      </c>
      <c r="E1048302" s="1" t="n">
        <v>-1.358679194</v>
      </c>
    </row>
    <row r="1048303" customFormat="false" ht="15" hidden="false" customHeight="false" outlineLevel="0" collapsed="false">
      <c r="A1048303" s="1" t="s">
        <v>7</v>
      </c>
      <c r="D1048303" s="1" t="n">
        <v>2.29967661015715</v>
      </c>
      <c r="E1048303" s="1" t="n">
        <v>0.082501222</v>
      </c>
    </row>
    <row r="1048304" customFormat="false" ht="15" hidden="false" customHeight="false" outlineLevel="0" collapsed="false">
      <c r="A1048304" s="1" t="s">
        <v>7</v>
      </c>
      <c r="D1048304" s="1" t="n">
        <v>2.22381718664994</v>
      </c>
      <c r="E1048304" s="1" t="n">
        <v>-0.075801713</v>
      </c>
    </row>
    <row r="1048305" customFormat="false" ht="15" hidden="false" customHeight="false" outlineLevel="0" collapsed="false">
      <c r="A1048305" s="1" t="s">
        <v>7</v>
      </c>
      <c r="D1048305" s="1" t="n">
        <v>2.1528028805089</v>
      </c>
      <c r="E1048305" s="1" t="n">
        <v>-0.228156093</v>
      </c>
    </row>
    <row r="1048306" customFormat="false" ht="15" hidden="false" customHeight="false" outlineLevel="0" collapsed="false">
      <c r="A1048306" s="1" t="s">
        <v>7</v>
      </c>
      <c r="D1048306" s="1" t="n">
        <v>2.08618335941171</v>
      </c>
      <c r="E1048306" s="1" t="n">
        <v>-0.360969868</v>
      </c>
    </row>
    <row r="1048307" customFormat="false" ht="15" hidden="false" customHeight="false" outlineLevel="0" collapsed="false">
      <c r="A1048307" s="1" t="s">
        <v>7</v>
      </c>
      <c r="D1048307" s="1" t="n">
        <v>2.02356357135104</v>
      </c>
      <c r="E1048307" s="1" t="n">
        <v>-0.481266822</v>
      </c>
    </row>
    <row r="1048308" customFormat="false" ht="15" hidden="false" customHeight="false" outlineLevel="0" collapsed="false">
      <c r="A1048308" s="1" t="s">
        <v>9</v>
      </c>
      <c r="D1048308" s="1" t="n">
        <v>2.14158704391212</v>
      </c>
      <c r="E1048308" s="1" t="n">
        <v>0.224742273</v>
      </c>
    </row>
    <row r="1048309" customFormat="false" ht="15" hidden="false" customHeight="false" outlineLevel="0" collapsed="false">
      <c r="A1048309" s="1" t="s">
        <v>9</v>
      </c>
      <c r="D1048309" s="1" t="n">
        <v>1.98017391726425</v>
      </c>
      <c r="E1048309" s="1" t="n">
        <v>-0.081210055</v>
      </c>
    </row>
    <row r="1048310" customFormat="false" ht="15" hidden="false" customHeight="false" outlineLevel="0" collapsed="false">
      <c r="A1048310" s="1" t="s">
        <v>9</v>
      </c>
      <c r="D1048310" s="1" t="n">
        <v>1.87722848769912</v>
      </c>
      <c r="E1048310" s="1" t="n">
        <v>-0.271808723</v>
      </c>
    </row>
    <row r="1048311" customFormat="false" ht="15" hidden="false" customHeight="false" outlineLevel="0" collapsed="false">
      <c r="A1048311" s="1" t="s">
        <v>9</v>
      </c>
      <c r="D1048311" s="1" t="n">
        <v>1.72788130102896</v>
      </c>
      <c r="E1048311" s="1" t="n">
        <v>-0.549913012</v>
      </c>
    </row>
    <row r="1048312" customFormat="false" ht="15" hidden="false" customHeight="false" outlineLevel="0" collapsed="false">
      <c r="A1048312" s="1" t="s">
        <v>9</v>
      </c>
      <c r="D1048312" s="1" t="n">
        <v>1.68596533924248</v>
      </c>
      <c r="E1048312" s="1" t="n">
        <v>-0.63111179</v>
      </c>
    </row>
    <row r="1048313" customFormat="false" ht="15" hidden="false" customHeight="false" outlineLevel="0" collapsed="false">
      <c r="A1048313" s="1" t="s">
        <v>10</v>
      </c>
      <c r="D1048313" s="1" t="n">
        <v>2.4154430279051</v>
      </c>
      <c r="E1048313" s="1" t="n">
        <v>-1.149169012</v>
      </c>
    </row>
    <row r="1048314" customFormat="false" ht="15" hidden="false" customHeight="false" outlineLevel="0" collapsed="false">
      <c r="A1048314" s="1" t="s">
        <v>10</v>
      </c>
      <c r="D1048314" s="1" t="n">
        <v>2.33585150898406</v>
      </c>
      <c r="E1048314" s="1" t="n">
        <v>-1.249667764</v>
      </c>
    </row>
    <row r="1048315" customFormat="false" ht="15" hidden="false" customHeight="false" outlineLevel="0" collapsed="false">
      <c r="A1048315" s="1" t="s">
        <v>10</v>
      </c>
      <c r="D1048315" s="1" t="n">
        <v>2.29372993139174</v>
      </c>
      <c r="E1048315" s="1" t="n">
        <v>-1.302320927</v>
      </c>
    </row>
    <row r="1048316" customFormat="false" ht="15" hidden="false" customHeight="false" outlineLevel="0" collapsed="false">
      <c r="A1048316" s="1" t="s">
        <v>10</v>
      </c>
      <c r="D1048316" s="1" t="n">
        <v>2.10731190030128</v>
      </c>
      <c r="E1048316" s="1" t="n">
        <v>-1.543182117</v>
      </c>
    </row>
    <row r="1048317" customFormat="false" ht="15" hidden="false" customHeight="false" outlineLevel="0" collapsed="false">
      <c r="A1048317" s="1" t="s">
        <v>10</v>
      </c>
      <c r="D1048317" s="1" t="n">
        <v>2.04691141464349</v>
      </c>
      <c r="E1048317" s="1" t="n">
        <v>-1.626584071</v>
      </c>
    </row>
    <row r="1048318" customFormat="false" ht="15" hidden="false" customHeight="false" outlineLevel="0" collapsed="false">
      <c r="A1048318" s="1" t="s">
        <v>11</v>
      </c>
      <c r="D1048318" s="1" t="n">
        <v>2.46805842724807</v>
      </c>
      <c r="E1048318" s="1" t="n">
        <v>-0.050241216</v>
      </c>
    </row>
    <row r="1048319" customFormat="false" ht="15" hidden="false" customHeight="false" outlineLevel="0" collapsed="false">
      <c r="A1048319" s="1" t="s">
        <v>11</v>
      </c>
      <c r="D1048319" s="1" t="n">
        <v>2.33958090779715</v>
      </c>
      <c r="E1048319" s="1" t="n">
        <v>-0.289016295</v>
      </c>
    </row>
    <row r="1048320" customFormat="false" ht="15" hidden="false" customHeight="false" outlineLevel="0" collapsed="false">
      <c r="A1048320" s="1" t="s">
        <v>11</v>
      </c>
      <c r="D1048320" s="1" t="n">
        <v>2.29967661015715</v>
      </c>
      <c r="E1048320" s="1" t="n">
        <v>-0.348140041</v>
      </c>
    </row>
    <row r="1048321" customFormat="false" ht="15" hidden="false" customHeight="false" outlineLevel="0" collapsed="false">
      <c r="A1048321" s="1" t="s">
        <v>11</v>
      </c>
      <c r="D1048321" s="1" t="n">
        <v>2.22381718664994</v>
      </c>
      <c r="E1048321" s="1" t="n">
        <v>-0.487760351</v>
      </c>
    </row>
    <row r="1048322" customFormat="false" ht="15" hidden="false" customHeight="false" outlineLevel="0" collapsed="false">
      <c r="A1048322" s="1" t="s">
        <v>11</v>
      </c>
      <c r="D1048322" s="1" t="n">
        <v>2.1528028805089</v>
      </c>
      <c r="E1048322" s="1" t="n">
        <v>-0.603306477</v>
      </c>
    </row>
    <row r="1048323" customFormat="false" ht="15" hidden="false" customHeight="false" outlineLevel="0" collapsed="false">
      <c r="A1048323" s="1" t="s">
        <v>12</v>
      </c>
      <c r="D1048323" s="1" t="n">
        <v>2.46804292179386</v>
      </c>
      <c r="E1048323" s="1" t="n">
        <v>-0.588787165</v>
      </c>
    </row>
    <row r="1048324" customFormat="false" ht="15" hidden="false" customHeight="false" outlineLevel="0" collapsed="false">
      <c r="A1048324" s="1" t="s">
        <v>12</v>
      </c>
      <c r="D1048324" s="1" t="n">
        <v>2.3808941793199</v>
      </c>
      <c r="E1048324" s="1" t="n">
        <v>-0.711311151</v>
      </c>
    </row>
    <row r="1048325" customFormat="false" ht="15" hidden="false" customHeight="false" outlineLevel="0" collapsed="false">
      <c r="A1048325" s="1" t="s">
        <v>12</v>
      </c>
      <c r="D1048325" s="1" t="n">
        <v>2.33957146969459</v>
      </c>
      <c r="E1048325" s="1" t="n">
        <v>-0.776528789</v>
      </c>
    </row>
    <row r="1048326" customFormat="false" ht="15" hidden="false" customHeight="false" outlineLevel="0" collapsed="false">
      <c r="A1048326" s="1" t="s">
        <v>12</v>
      </c>
      <c r="D1048326" s="1" t="n">
        <v>2.22381718664994</v>
      </c>
      <c r="E1048326" s="1" t="n">
        <v>-0.933945667</v>
      </c>
    </row>
    <row r="1048327" customFormat="false" ht="15" hidden="false" customHeight="false" outlineLevel="0" collapsed="false">
      <c r="A1048327" s="1" t="s">
        <v>12</v>
      </c>
      <c r="D1048327" s="1" t="n">
        <v>2.1528028805089</v>
      </c>
      <c r="E1048327" s="1" t="n">
        <v>-1.038458366</v>
      </c>
    </row>
    <row r="1048328" customFormat="false" ht="15" hidden="false" customHeight="false" outlineLevel="0" collapsed="false">
      <c r="A1048328" s="1" t="s">
        <v>13</v>
      </c>
      <c r="D1048328" s="1" t="n">
        <v>2.46805842724807</v>
      </c>
      <c r="E1048328" s="1" t="n">
        <v>2.079566534</v>
      </c>
    </row>
    <row r="1048329" customFormat="false" ht="15" hidden="false" customHeight="false" outlineLevel="0" collapsed="false">
      <c r="A1048329" s="1" t="s">
        <v>13</v>
      </c>
      <c r="D1048329" s="1" t="n">
        <v>2.29967661015715</v>
      </c>
      <c r="E1048329" s="1" t="n">
        <v>1.505631744</v>
      </c>
    </row>
    <row r="1048330" customFormat="false" ht="15" hidden="false" customHeight="false" outlineLevel="0" collapsed="false">
      <c r="A1048330" s="1" t="s">
        <v>13</v>
      </c>
      <c r="D1048330" s="1" t="n">
        <v>2.16803395559642</v>
      </c>
      <c r="E1048330" s="1" t="n">
        <v>1.101607798</v>
      </c>
    </row>
    <row r="1048331" customFormat="false" ht="15" hidden="false" customHeight="false" outlineLevel="0" collapsed="false">
      <c r="A1048331" s="1" t="s">
        <v>13</v>
      </c>
      <c r="D1048331" s="1" t="n">
        <v>2.02356357135104</v>
      </c>
      <c r="E1048331" s="1" t="n">
        <v>0.689139159</v>
      </c>
    </row>
    <row r="1048332" customFormat="false" ht="15" hidden="false" customHeight="false" outlineLevel="0" collapsed="false">
      <c r="A1048332" s="1" t="s">
        <v>13</v>
      </c>
      <c r="D1048332" s="1" t="n">
        <v>1.81198827787662</v>
      </c>
      <c r="E1048332" s="1" t="n">
        <v>0.129272336</v>
      </c>
    </row>
    <row r="1048333" customFormat="false" ht="15" hidden="false" customHeight="false" outlineLevel="0" collapsed="false">
      <c r="A1048333" s="1" t="s">
        <v>14</v>
      </c>
      <c r="D1048333" s="1" t="n">
        <v>2.1528028805089</v>
      </c>
      <c r="E1048333" s="1" t="n">
        <v>-0.369615455</v>
      </c>
    </row>
    <row r="1048334" customFormat="false" ht="15" hidden="false" customHeight="false" outlineLevel="0" collapsed="false">
      <c r="A1048334" s="1" t="s">
        <v>14</v>
      </c>
      <c r="D1048334" s="1" t="n">
        <v>1.88536548040953</v>
      </c>
      <c r="E1048334" s="1" t="n">
        <v>-0.834710745</v>
      </c>
    </row>
    <row r="1048335" customFormat="false" ht="15" hidden="false" customHeight="false" outlineLevel="0" collapsed="false">
      <c r="A1048335" s="1" t="s">
        <v>14</v>
      </c>
      <c r="D1048335" s="1" t="n">
        <v>1.83073572031936</v>
      </c>
      <c r="E1048335" s="1" t="n">
        <v>-0.93140437</v>
      </c>
    </row>
    <row r="1048336" customFormat="false" ht="15" hidden="false" customHeight="false" outlineLevel="0" collapsed="false">
      <c r="A1048336" s="1" t="s">
        <v>14</v>
      </c>
      <c r="D1048336" s="1" t="n">
        <v>1.76446743146758</v>
      </c>
      <c r="E1048336" s="1" t="n">
        <v>-1.046969056</v>
      </c>
    </row>
    <row r="1048337" customFormat="false" ht="15" hidden="false" customHeight="false" outlineLevel="0" collapsed="false">
      <c r="A1048337" s="1" t="s">
        <v>14</v>
      </c>
      <c r="D1048337" s="1" t="n">
        <v>1.71373763018683</v>
      </c>
      <c r="E1048337" s="1" t="n">
        <v>-1.139434283</v>
      </c>
    </row>
    <row r="1048338" customFormat="false" ht="15" hidden="false" customHeight="false" outlineLevel="0" collapsed="false">
      <c r="A1048338" s="1" t="s">
        <v>15</v>
      </c>
      <c r="D1048338" s="1" t="n">
        <v>2.26285654960498</v>
      </c>
      <c r="E1048338" s="1" t="n">
        <v>0.891957055</v>
      </c>
    </row>
    <row r="1048339" customFormat="false" ht="15" hidden="false" customHeight="false" outlineLevel="0" collapsed="false">
      <c r="A1048339" s="1" t="s">
        <v>15</v>
      </c>
      <c r="D1048339" s="1" t="n">
        <v>2.15067391423057</v>
      </c>
      <c r="E1048339" s="1" t="n">
        <v>0.653782457</v>
      </c>
    </row>
    <row r="1048340" customFormat="false" ht="15" hidden="false" customHeight="false" outlineLevel="0" collapsed="false">
      <c r="A1048340" s="1" t="s">
        <v>15</v>
      </c>
      <c r="D1048340" s="1" t="n">
        <v>1.95666764867877</v>
      </c>
      <c r="E1048340" s="1" t="n">
        <v>0.251614383</v>
      </c>
    </row>
    <row r="1048341" customFormat="false" ht="15" hidden="false" customHeight="false" outlineLevel="0" collapsed="false">
      <c r="A1048341" s="1" t="s">
        <v>15</v>
      </c>
      <c r="D1048341" s="1" t="n">
        <v>1.79481430196131</v>
      </c>
      <c r="E1048341" s="1" t="n">
        <v>-0.077788583</v>
      </c>
    </row>
    <row r="1048342" customFormat="false" ht="15" hidden="false" customHeight="false" outlineLevel="0" collapsed="false">
      <c r="A1048342" s="1" t="s">
        <v>15</v>
      </c>
      <c r="D1048342" s="1" t="n">
        <v>1.72350808879097</v>
      </c>
      <c r="E1048342" s="1" t="n">
        <v>-0.222218979</v>
      </c>
    </row>
    <row r="1048343" customFormat="false" ht="15" hidden="false" customHeight="false" outlineLevel="0" collapsed="false">
      <c r="A1048343" s="1" t="s">
        <v>16</v>
      </c>
      <c r="D1048343" s="1" t="n">
        <v>3.49029324858816</v>
      </c>
      <c r="E1048343" s="1" t="n">
        <v>0.403463105</v>
      </c>
    </row>
    <row r="1048344" customFormat="false" ht="15" hidden="false" customHeight="false" outlineLevel="0" collapsed="false">
      <c r="A1048344" s="1" t="s">
        <v>16</v>
      </c>
      <c r="D1048344" s="1" t="n">
        <v>3.0210631483218</v>
      </c>
      <c r="E1048344" s="1" t="n">
        <v>-0.236102152</v>
      </c>
    </row>
    <row r="1048345" customFormat="false" ht="15" hidden="false" customHeight="false" outlineLevel="0" collapsed="false">
      <c r="A1048345" s="1" t="s">
        <v>16</v>
      </c>
      <c r="D1048345" s="1" t="n">
        <v>2.66304625546652</v>
      </c>
      <c r="E1048345" s="1" t="n">
        <v>-0.68319685</v>
      </c>
    </row>
    <row r="1048346" customFormat="false" ht="15" hidden="false" customHeight="false" outlineLevel="0" collapsed="false">
      <c r="A1048346" s="1" t="s">
        <v>16</v>
      </c>
      <c r="D1048346" s="1" t="n">
        <v>2.36651860081478</v>
      </c>
      <c r="E1048346" s="1" t="n">
        <v>-1.051251717</v>
      </c>
    </row>
    <row r="1048347" customFormat="false" ht="15" hidden="false" customHeight="false" outlineLevel="0" collapsed="false">
      <c r="A1048347" s="1" t="s">
        <v>16</v>
      </c>
      <c r="D1048347" s="1" t="n">
        <v>2.27630382330793</v>
      </c>
      <c r="E1048347" s="1" t="n">
        <v>-1.161232651</v>
      </c>
    </row>
    <row r="1048348" customFormat="false" ht="15" hidden="false" customHeight="false" outlineLevel="0" collapsed="false">
      <c r="A1048348" s="1" t="s">
        <v>17</v>
      </c>
      <c r="D1048348" s="1" t="n">
        <v>2.42264767091224</v>
      </c>
      <c r="E1048348" s="1" t="n">
        <v>-0.5642264</v>
      </c>
    </row>
    <row r="1048349" customFormat="false" ht="15" hidden="false" customHeight="false" outlineLevel="0" collapsed="false">
      <c r="A1048349" s="1" t="s">
        <v>17</v>
      </c>
      <c r="D1048349" s="1" t="n">
        <v>2.22381718664994</v>
      </c>
      <c r="E1048349" s="1" t="n">
        <v>-0.827822084</v>
      </c>
    </row>
    <row r="1048350" customFormat="false" ht="15" hidden="false" customHeight="false" outlineLevel="0" collapsed="false">
      <c r="A1048350" s="1" t="s">
        <v>17</v>
      </c>
      <c r="D1048350" s="1" t="n">
        <v>2.18136257886714</v>
      </c>
      <c r="E1048350" s="1" t="n">
        <v>-0.892818376</v>
      </c>
    </row>
    <row r="1048351" customFormat="false" ht="15" hidden="false" customHeight="false" outlineLevel="0" collapsed="false">
      <c r="A1048351" s="1" t="s">
        <v>17</v>
      </c>
      <c r="D1048351" s="1" t="n">
        <v>2.144789257282</v>
      </c>
      <c r="E1048351" s="1" t="n">
        <v>-0.943148186</v>
      </c>
    </row>
    <row r="1048352" customFormat="false" ht="15" hidden="false" customHeight="false" outlineLevel="0" collapsed="false">
      <c r="A1048352" s="1" t="s">
        <v>17</v>
      </c>
      <c r="D1048352" s="1" t="n">
        <v>2.10994984996788</v>
      </c>
      <c r="E1048352" s="1" t="n">
        <v>-0.993171776</v>
      </c>
    </row>
    <row r="1048353" customFormat="false" ht="15" hidden="false" customHeight="false" outlineLevel="0" collapsed="false">
      <c r="A1048353" s="1" t="s">
        <v>18</v>
      </c>
      <c r="D1048353" s="1" t="n">
        <v>2.31388432526668</v>
      </c>
      <c r="E1048353" s="1" t="n">
        <v>1.678590771</v>
      </c>
    </row>
    <row r="1048354" customFormat="false" ht="15" hidden="false" customHeight="false" outlineLevel="0" collapsed="false">
      <c r="A1048354" s="1" t="s">
        <v>18</v>
      </c>
      <c r="D1048354" s="1" t="n">
        <v>2.21796421475998</v>
      </c>
      <c r="E1048354" s="1" t="n">
        <v>1.12037378</v>
      </c>
    </row>
    <row r="1048355" customFormat="false" ht="15" hidden="false" customHeight="false" outlineLevel="0" collapsed="false">
      <c r="A1048355" s="1" t="s">
        <v>18</v>
      </c>
      <c r="D1048355" s="1" t="n">
        <v>2.10244858088016</v>
      </c>
      <c r="E1048355" s="1" t="n">
        <v>0.516410002</v>
      </c>
    </row>
    <row r="1048356" customFormat="false" ht="15" hidden="false" customHeight="false" outlineLevel="0" collapsed="false">
      <c r="A1048356" s="1" t="s">
        <v>18</v>
      </c>
      <c r="D1048356" s="1" t="n">
        <v>1.87446177534754</v>
      </c>
      <c r="E1048356" s="1" t="n">
        <v>-0.452556716</v>
      </c>
    </row>
    <row r="1048357" customFormat="false" ht="15" hidden="false" customHeight="false" outlineLevel="0" collapsed="false">
      <c r="A1048357" s="1" t="s">
        <v>18</v>
      </c>
      <c r="D1048357" s="1" t="n">
        <v>1.77431272074205</v>
      </c>
      <c r="E1048357" s="1" t="n">
        <v>-0.829196025</v>
      </c>
    </row>
    <row r="1048358" customFormat="false" ht="15" hidden="false" customHeight="false" outlineLevel="0" collapsed="false">
      <c r="A1048358" s="1" t="s">
        <v>19</v>
      </c>
      <c r="D1048358" s="1" t="n">
        <v>2.29962807134397</v>
      </c>
      <c r="E1048358" s="1" t="n">
        <v>-0.531368525</v>
      </c>
    </row>
    <row r="1048359" customFormat="false" ht="15" hidden="false" customHeight="false" outlineLevel="0" collapsed="false">
      <c r="A1048359" s="1" t="s">
        <v>19</v>
      </c>
      <c r="D1048359" s="1" t="n">
        <v>2.26111050063067</v>
      </c>
      <c r="E1048359" s="1" t="n">
        <v>-0.604587004</v>
      </c>
    </row>
    <row r="1048360" customFormat="false" ht="15" hidden="false" customHeight="false" outlineLevel="0" collapsed="false">
      <c r="A1048360" s="1" t="s">
        <v>19</v>
      </c>
      <c r="D1048360" s="1" t="n">
        <v>2.22380302949609</v>
      </c>
      <c r="E1048360" s="1" t="n">
        <v>-0.699165253</v>
      </c>
    </row>
    <row r="1048361" customFormat="false" ht="15" hidden="false" customHeight="false" outlineLevel="0" collapsed="false">
      <c r="A1048361" s="1" t="s">
        <v>19</v>
      </c>
      <c r="D1048361" s="1" t="n">
        <v>2.18773397224793</v>
      </c>
      <c r="E1048361" s="1" t="n">
        <v>-0.719285838</v>
      </c>
    </row>
    <row r="1048362" customFormat="false" ht="15" hidden="false" customHeight="false" outlineLevel="0" collapsed="false">
      <c r="A1048362" s="1" t="s">
        <v>19</v>
      </c>
      <c r="D1048362" s="1" t="n">
        <v>2.1528028805089</v>
      </c>
      <c r="E1048362" s="1" t="n">
        <v>-0.814185509</v>
      </c>
    </row>
    <row r="1048363" customFormat="false" ht="15" hidden="false" customHeight="false" outlineLevel="0" collapsed="false">
      <c r="A1048363" s="1" t="s">
        <v>20</v>
      </c>
      <c r="D1048363" s="1" t="n">
        <v>3.0210631483218</v>
      </c>
      <c r="E1048363" s="1" t="n">
        <v>4.615120517</v>
      </c>
    </row>
    <row r="1048364" customFormat="false" ht="15" hidden="false" customHeight="false" outlineLevel="0" collapsed="false">
      <c r="A1048364" s="1" t="s">
        <v>20</v>
      </c>
      <c r="D1048364" s="1" t="n">
        <v>2.89148676407238</v>
      </c>
      <c r="E1048364" s="1" t="n">
        <v>4.060443011</v>
      </c>
    </row>
    <row r="1048365" customFormat="false" ht="15" hidden="false" customHeight="false" outlineLevel="0" collapsed="false">
      <c r="A1048365" s="1" t="s">
        <v>20</v>
      </c>
      <c r="D1048365" s="1" t="n">
        <v>2.77256936836847</v>
      </c>
      <c r="E1048365" s="1" t="n">
        <v>3.496507561</v>
      </c>
    </row>
    <row r="1048366" customFormat="false" ht="15" hidden="false" customHeight="false" outlineLevel="0" collapsed="false">
      <c r="A1048366" s="1" t="s">
        <v>20</v>
      </c>
      <c r="D1048366" s="1" t="n">
        <v>2.3808941793199</v>
      </c>
      <c r="E1048366" s="1" t="n">
        <v>1.808288771</v>
      </c>
    </row>
    <row r="1048367" customFormat="false" ht="15" hidden="false" customHeight="false" outlineLevel="0" collapsed="false">
      <c r="A1048367" s="1" t="s">
        <v>20</v>
      </c>
      <c r="D1048367" s="1" t="n">
        <v>2.03124551268784</v>
      </c>
      <c r="E1048367" s="1" t="n">
        <v>0.395212732</v>
      </c>
    </row>
    <row r="1048368" customFormat="false" ht="15" hidden="false" customHeight="false" outlineLevel="0" collapsed="false">
      <c r="A1048368" s="1" t="s">
        <v>21</v>
      </c>
      <c r="D1048368" s="1" t="n">
        <v>2.46399936899543</v>
      </c>
      <c r="E1048368" s="1" t="n">
        <v>2.068266837</v>
      </c>
    </row>
    <row r="1048369" customFormat="false" ht="15" hidden="false" customHeight="false" outlineLevel="0" collapsed="false">
      <c r="A1048369" s="1" t="s">
        <v>21</v>
      </c>
      <c r="D1048369" s="1" t="n">
        <v>2.38173551874845</v>
      </c>
      <c r="E1048369" s="1" t="n">
        <v>1.718023223</v>
      </c>
    </row>
    <row r="1048370" customFormat="false" ht="15" hidden="false" customHeight="false" outlineLevel="0" collapsed="false">
      <c r="A1048370" s="1" t="s">
        <v>21</v>
      </c>
      <c r="D1048370" s="1" t="n">
        <v>2.18773397224793</v>
      </c>
      <c r="E1048370" s="1" t="n">
        <v>0.904218151</v>
      </c>
    </row>
    <row r="1048371" customFormat="false" ht="15" hidden="false" customHeight="false" outlineLevel="0" collapsed="false">
      <c r="A1048371" s="1" t="s">
        <v>21</v>
      </c>
      <c r="D1048371" s="1" t="n">
        <v>1.88784702723365</v>
      </c>
      <c r="E1048371" s="1" t="n">
        <v>-0.332261116</v>
      </c>
    </row>
    <row r="1048372" customFormat="false" ht="15" hidden="false" customHeight="false" outlineLevel="0" collapsed="false">
      <c r="A1048372" s="1" t="s">
        <v>21</v>
      </c>
      <c r="D1048372" s="1" t="n">
        <v>1.83692172239979</v>
      </c>
      <c r="E1048372" s="1" t="n">
        <v>-0.533753128</v>
      </c>
    </row>
    <row r="1048373" customFormat="false" ht="15" hidden="false" customHeight="false" outlineLevel="0" collapsed="false">
      <c r="A1048373" s="1" t="s">
        <v>22</v>
      </c>
      <c r="D1048373" s="1" t="n">
        <v>2.27308071128238</v>
      </c>
      <c r="E1048373" s="1" t="n">
        <v>-0.40947313</v>
      </c>
    </row>
    <row r="1048374" customFormat="false" ht="15" hidden="false" customHeight="false" outlineLevel="0" collapsed="false">
      <c r="A1048374" s="1" t="s">
        <v>22</v>
      </c>
      <c r="D1048374" s="1" t="n">
        <v>2.20570007462843</v>
      </c>
      <c r="E1048374" s="1" t="n">
        <v>-0.509160344</v>
      </c>
    </row>
    <row r="1048375" customFormat="false" ht="15" hidden="false" customHeight="false" outlineLevel="0" collapsed="false">
      <c r="A1048375" s="1" t="s">
        <v>22</v>
      </c>
      <c r="D1048375" s="1" t="n">
        <v>2.08986961261308</v>
      </c>
      <c r="E1048375" s="1" t="n">
        <v>-0.675307262</v>
      </c>
    </row>
    <row r="1048376" customFormat="false" ht="15" hidden="false" customHeight="false" outlineLevel="0" collapsed="false">
      <c r="A1048376" s="1" t="s">
        <v>22</v>
      </c>
      <c r="D1048376" s="1" t="n">
        <v>1.99105133046909</v>
      </c>
      <c r="E1048376" s="1" t="n">
        <v>-0.820980552</v>
      </c>
    </row>
    <row r="1048377" customFormat="false" ht="15" hidden="false" customHeight="false" outlineLevel="0" collapsed="false">
      <c r="A1048377" s="1" t="s">
        <v>22</v>
      </c>
      <c r="D1048377" s="1" t="n">
        <v>1.90653312200972</v>
      </c>
      <c r="E1048377" s="1" t="n">
        <v>-0.946749939</v>
      </c>
    </row>
    <row r="1048378" customFormat="false" ht="15" hidden="false" customHeight="false" outlineLevel="0" collapsed="false">
      <c r="A1048378" s="1" t="s">
        <v>23</v>
      </c>
      <c r="D1048378" s="1" t="n">
        <v>2.1528028805089</v>
      </c>
      <c r="E1048378" s="1" t="n">
        <v>-0.432322562</v>
      </c>
    </row>
    <row r="1048379" customFormat="false" ht="15" hidden="false" customHeight="false" outlineLevel="0" collapsed="false">
      <c r="A1048379" s="1" t="s">
        <v>23</v>
      </c>
      <c r="D1048379" s="1" t="n">
        <v>1.90896275926973</v>
      </c>
      <c r="E1048379" s="1" t="n">
        <v>-0.901648455</v>
      </c>
    </row>
    <row r="1048380" customFormat="false" ht="15" hidden="false" customHeight="false" outlineLevel="0" collapsed="false">
      <c r="A1048380" s="1" t="s">
        <v>23</v>
      </c>
      <c r="D1048380" s="1" t="n">
        <v>1.85639589873995</v>
      </c>
      <c r="E1048380" s="1" t="n">
        <v>-1.008680181</v>
      </c>
    </row>
    <row r="1048381" customFormat="false" ht="15" hidden="false" customHeight="false" outlineLevel="0" collapsed="false">
      <c r="A1048381" s="1" t="s">
        <v>23</v>
      </c>
      <c r="D1048381" s="1" t="n">
        <v>1.75949422556661</v>
      </c>
      <c r="E1048381" s="1" t="n">
        <v>-1.200977295</v>
      </c>
    </row>
    <row r="1048382" customFormat="false" ht="15" hidden="false" customHeight="false" outlineLevel="0" collapsed="false">
      <c r="A1048382" s="1" t="s">
        <v>23</v>
      </c>
      <c r="D1048382" s="1" t="n">
        <v>1.67220660815493</v>
      </c>
      <c r="E1048382" s="1" t="n">
        <v>-1.376740148</v>
      </c>
    </row>
    <row r="1048383" customFormat="false" ht="15" hidden="false" customHeight="false" outlineLevel="0" collapsed="false">
      <c r="A1048383" s="1" t="s">
        <v>24</v>
      </c>
      <c r="D1048383" s="1" t="n">
        <v>2.1528028805089</v>
      </c>
      <c r="E1048383" s="1" t="n">
        <v>1.877937165</v>
      </c>
    </row>
    <row r="1048384" customFormat="false" ht="15" hidden="false" customHeight="false" outlineLevel="0" collapsed="false">
      <c r="A1048384" s="1" t="s">
        <v>24</v>
      </c>
      <c r="D1048384" s="1" t="n">
        <v>2.02623320607625</v>
      </c>
      <c r="E1048384" s="1" t="n">
        <v>1.241268589</v>
      </c>
    </row>
    <row r="1048385" customFormat="false" ht="15" hidden="false" customHeight="false" outlineLevel="0" collapsed="false">
      <c r="A1048385" s="1" t="s">
        <v>24</v>
      </c>
      <c r="D1048385" s="1" t="n">
        <v>2.02356357135104</v>
      </c>
      <c r="E1048385" s="1" t="n">
        <v>1.187843422</v>
      </c>
    </row>
    <row r="1048386" customFormat="false" ht="15" hidden="false" customHeight="false" outlineLevel="0" collapsed="false">
      <c r="A1048386" s="1" t="s">
        <v>24</v>
      </c>
      <c r="D1048386" s="1" t="n">
        <v>1.67220660815493</v>
      </c>
      <c r="E1048386" s="1" t="n">
        <v>-0.221894332</v>
      </c>
    </row>
    <row r="1048387" customFormat="false" ht="15" hidden="false" customHeight="false" outlineLevel="0" collapsed="false">
      <c r="A1048387" s="1" t="s">
        <v>24</v>
      </c>
      <c r="D1048387" s="1" t="n">
        <v>1.42571707669604</v>
      </c>
      <c r="E1048387" s="1" t="n">
        <v>-1.018877321</v>
      </c>
    </row>
    <row r="1048388" customFormat="false" ht="15" hidden="false" customHeight="false" outlineLevel="0" collapsed="false">
      <c r="A1048388" s="1" t="s">
        <v>25</v>
      </c>
      <c r="D1048388" s="1" t="n">
        <v>2.22381718664994</v>
      </c>
      <c r="E1048388" s="1" t="n">
        <v>0.31481074</v>
      </c>
    </row>
    <row r="1048389" customFormat="false" ht="15" hidden="false" customHeight="false" outlineLevel="0" collapsed="false">
      <c r="A1048389" s="1" t="s">
        <v>25</v>
      </c>
      <c r="D1048389" s="1" t="n">
        <v>1.90896275926973</v>
      </c>
      <c r="E1048389" s="1" t="n">
        <v>-0.369615455</v>
      </c>
    </row>
    <row r="1048390" customFormat="false" ht="15" hidden="false" customHeight="false" outlineLevel="0" collapsed="false">
      <c r="A1048390" s="1" t="s">
        <v>25</v>
      </c>
      <c r="D1048390" s="1" t="n">
        <v>1.80664631182547</v>
      </c>
      <c r="E1048390" s="1" t="n">
        <v>-0.572701027</v>
      </c>
    </row>
    <row r="1048391" customFormat="false" ht="15" hidden="false" customHeight="false" outlineLevel="0" collapsed="false">
      <c r="A1048391" s="1" t="s">
        <v>25</v>
      </c>
      <c r="D1048391" s="1" t="n">
        <v>1.71474009150915</v>
      </c>
      <c r="E1048391" s="1" t="n">
        <v>-0.759286983</v>
      </c>
    </row>
    <row r="1048392" customFormat="false" ht="15" hidden="false" customHeight="false" outlineLevel="0" collapsed="false">
      <c r="A1048392" s="1" t="s">
        <v>25</v>
      </c>
      <c r="D1048392" s="1" t="n">
        <v>1.63173197945999</v>
      </c>
      <c r="E1048392" s="1" t="n">
        <v>-0.918793862</v>
      </c>
    </row>
    <row r="1048393" customFormat="false" ht="15" hidden="false" customHeight="false" outlineLevel="0" collapsed="false">
      <c r="A1048393" s="1" t="s">
        <v>26</v>
      </c>
      <c r="D1048393" s="1" t="n">
        <v>2.29967661015715</v>
      </c>
      <c r="E1048393" s="1" t="n">
        <v>-0.497580397</v>
      </c>
    </row>
    <row r="1048394" customFormat="false" ht="15" hidden="false" customHeight="false" outlineLevel="0" collapsed="false">
      <c r="A1048394" s="1" t="s">
        <v>26</v>
      </c>
      <c r="D1048394" s="1" t="n">
        <v>2.22381718664994</v>
      </c>
      <c r="E1048394" s="1" t="n">
        <v>-0.62735944</v>
      </c>
    </row>
    <row r="1048395" customFormat="false" ht="15" hidden="false" customHeight="false" outlineLevel="0" collapsed="false">
      <c r="A1048395" s="1" t="s">
        <v>26</v>
      </c>
      <c r="D1048395" s="1" t="n">
        <v>2.1528028805089</v>
      </c>
      <c r="E1048395" s="1" t="n">
        <v>-0.731888009</v>
      </c>
    </row>
    <row r="1048396" customFormat="false" ht="15" hidden="false" customHeight="false" outlineLevel="0" collapsed="false">
      <c r="A1048396" s="1" t="s">
        <v>26</v>
      </c>
      <c r="D1048396" s="1" t="n">
        <v>2.08618335941171</v>
      </c>
      <c r="E1048396" s="1" t="n">
        <v>-0.790319092</v>
      </c>
    </row>
    <row r="1048397" customFormat="false" ht="15" hidden="false" customHeight="false" outlineLevel="0" collapsed="false">
      <c r="A1048397" s="1" t="s">
        <v>26</v>
      </c>
      <c r="D1048397" s="1" t="n">
        <v>2.02356357135104</v>
      </c>
      <c r="E1048397" s="1" t="n">
        <v>-0.927604492</v>
      </c>
    </row>
    <row r="1048398" customFormat="false" ht="15" hidden="false" customHeight="false" outlineLevel="0" collapsed="false">
      <c r="A1048398" s="1" t="s">
        <v>27</v>
      </c>
      <c r="D1048398" s="1" t="n">
        <v>2.29967661015715</v>
      </c>
      <c r="E1048398" s="1" t="n">
        <v>1.336368552</v>
      </c>
    </row>
    <row r="1048399" customFormat="false" ht="15" hidden="false" customHeight="false" outlineLevel="0" collapsed="false">
      <c r="A1048399" s="1" t="s">
        <v>27</v>
      </c>
      <c r="D1048399" s="1" t="n">
        <v>1.90896275926973</v>
      </c>
      <c r="E1048399" s="1" t="n">
        <v>0.004091618</v>
      </c>
    </row>
    <row r="1048400" customFormat="false" ht="15" hidden="false" customHeight="false" outlineLevel="0" collapsed="false">
      <c r="A1048400" s="1" t="s">
        <v>27</v>
      </c>
      <c r="D1048400" s="1" t="n">
        <v>1.68685117258312</v>
      </c>
      <c r="E1048400" s="1" t="n">
        <v>-0.583396317</v>
      </c>
    </row>
    <row r="1048401" customFormat="false" ht="15" hidden="false" customHeight="false" outlineLevel="0" collapsed="false">
      <c r="A1048401" s="1" t="s">
        <v>27</v>
      </c>
      <c r="D1048401" s="1" t="n">
        <v>1.54250146122052</v>
      </c>
      <c r="E1048401" s="1" t="n">
        <v>-0.940583424</v>
      </c>
    </row>
    <row r="1048402" customFormat="false" ht="15" hidden="false" customHeight="false" outlineLevel="0" collapsed="false">
      <c r="A1048402" s="1" t="s">
        <v>27</v>
      </c>
      <c r="D1048402" s="1" t="n">
        <v>1.46506587458515</v>
      </c>
      <c r="E1048402" s="1" t="n">
        <v>-1.129483952</v>
      </c>
    </row>
    <row r="1048403" customFormat="false" ht="15" hidden="false" customHeight="false" outlineLevel="0" collapsed="false">
      <c r="A1048403" s="1" t="s">
        <v>28</v>
      </c>
      <c r="D1048403" s="1" t="n">
        <v>2.3395391104858</v>
      </c>
      <c r="E1048403" s="1" t="n">
        <v>0.612479277</v>
      </c>
    </row>
    <row r="1048404" customFormat="false" ht="15" hidden="false" customHeight="false" outlineLevel="0" collapsed="false">
      <c r="A1048404" s="1" t="s">
        <v>28</v>
      </c>
      <c r="D1048404" s="1" t="n">
        <v>2.32101481175367</v>
      </c>
      <c r="E1048404" s="1" t="n">
        <v>0.600044562</v>
      </c>
    </row>
    <row r="1048405" customFormat="false" ht="15" hidden="false" customHeight="false" outlineLevel="0" collapsed="false">
      <c r="A1048405" s="1" t="s">
        <v>28</v>
      </c>
      <c r="D1048405" s="1" t="n">
        <v>2.22381718664994</v>
      </c>
      <c r="E1048405" s="1" t="n">
        <v>0.340748793</v>
      </c>
    </row>
    <row r="1048406" customFormat="false" ht="15" hidden="false" customHeight="false" outlineLevel="0" collapsed="false">
      <c r="A1048406" s="1" t="s">
        <v>28</v>
      </c>
      <c r="D1048406" s="1" t="n">
        <v>2.15900775879446</v>
      </c>
      <c r="E1048406" s="1" t="n">
        <v>0.196142276</v>
      </c>
    </row>
    <row r="1048407" customFormat="false" ht="15" hidden="false" customHeight="false" outlineLevel="0" collapsed="false">
      <c r="A1048407" s="1" t="s">
        <v>28</v>
      </c>
      <c r="D1048407" s="1" t="n">
        <v>1.98835001068528</v>
      </c>
      <c r="E1048407" s="1" t="n">
        <v>-0.176856517</v>
      </c>
    </row>
    <row r="1048408" customFormat="false" ht="15" hidden="false" customHeight="false" outlineLevel="0" collapsed="false">
      <c r="A1048408" s="1" t="s">
        <v>29</v>
      </c>
      <c r="D1048408" s="1" t="n">
        <v>2.29967661015715</v>
      </c>
      <c r="E1048408" s="1" t="n">
        <v>-0.386398045</v>
      </c>
    </row>
    <row r="1048409" customFormat="false" ht="15" hidden="false" customHeight="false" outlineLevel="0" collapsed="false">
      <c r="A1048409" s="1" t="s">
        <v>29</v>
      </c>
      <c r="D1048409" s="1" t="n">
        <v>2.22381718664994</v>
      </c>
      <c r="E1048409" s="1" t="n">
        <v>-0.509992637</v>
      </c>
    </row>
    <row r="1048410" customFormat="false" ht="15" hidden="false" customHeight="false" outlineLevel="0" collapsed="false">
      <c r="A1048410" s="1" t="s">
        <v>29</v>
      </c>
      <c r="D1048410" s="1" t="n">
        <v>2.1528028805089</v>
      </c>
      <c r="E1048410" s="1" t="n">
        <v>-0.620826519</v>
      </c>
    </row>
    <row r="1048411" customFormat="false" ht="15" hidden="false" customHeight="false" outlineLevel="0" collapsed="false">
      <c r="A1048411" s="1" t="s">
        <v>29</v>
      </c>
      <c r="D1048411" s="1" t="n">
        <v>2.08618335941171</v>
      </c>
      <c r="E1048411" s="1" t="n">
        <v>-0.731888009</v>
      </c>
    </row>
    <row r="1048412" customFormat="false" ht="15" hidden="false" customHeight="false" outlineLevel="0" collapsed="false">
      <c r="A1048412" s="1" t="s">
        <v>29</v>
      </c>
      <c r="D1048412" s="1" t="n">
        <v>2.02356357135104</v>
      </c>
      <c r="E1048412" s="1" t="n">
        <v>-0.834710745</v>
      </c>
    </row>
    <row r="1048413" customFormat="false" ht="15" hidden="false" customHeight="false" outlineLevel="0" collapsed="false">
      <c r="A1048413" s="1" t="s">
        <v>30</v>
      </c>
      <c r="D1048413" s="1" t="n">
        <v>2.46387330291118</v>
      </c>
      <c r="E1048413" s="1" t="n">
        <v>-0.525262672</v>
      </c>
    </row>
    <row r="1048414" customFormat="false" ht="15" hidden="false" customHeight="false" outlineLevel="0" collapsed="false">
      <c r="A1048414" s="1" t="s">
        <v>30</v>
      </c>
      <c r="D1048414" s="1" t="n">
        <v>2.1528028805089</v>
      </c>
      <c r="E1048414" s="1" t="n">
        <v>-0.8603831</v>
      </c>
    </row>
    <row r="1048415" customFormat="false" ht="15" hidden="false" customHeight="false" outlineLevel="0" collapsed="false">
      <c r="A1048415" s="1" t="s">
        <v>30</v>
      </c>
      <c r="D1048415" s="1" t="n">
        <v>2.12096950886137</v>
      </c>
      <c r="E1048415" s="1" t="n">
        <v>-1.015282681</v>
      </c>
    </row>
    <row r="1048416" customFormat="false" ht="15" hidden="false" customHeight="false" outlineLevel="0" collapsed="false">
      <c r="A1048416" s="1" t="s">
        <v>30</v>
      </c>
      <c r="D1048416" s="1" t="n">
        <v>1.952078034232</v>
      </c>
      <c r="E1048416" s="1" t="n">
        <v>-1.260895952</v>
      </c>
    </row>
    <row r="1048417" customFormat="false" ht="15" hidden="false" customHeight="false" outlineLevel="0" collapsed="false">
      <c r="A1048417" s="1" t="s">
        <v>30</v>
      </c>
      <c r="D1048417" s="1" t="n">
        <v>1.85145033299648</v>
      </c>
      <c r="E1048417" s="1" t="n">
        <v>-1.416341282</v>
      </c>
    </row>
    <row r="1048418" customFormat="false" ht="15" hidden="false" customHeight="false" outlineLevel="0" collapsed="false">
      <c r="A1048418" s="1" t="s">
        <v>31</v>
      </c>
      <c r="D1048418" s="1" t="n">
        <v>2.3808941793199</v>
      </c>
      <c r="E1048418" s="1" t="n">
        <v>-0.258770729</v>
      </c>
    </row>
    <row r="1048419" customFormat="false" ht="15" hidden="false" customHeight="false" outlineLevel="0" collapsed="false">
      <c r="A1048419" s="1" t="s">
        <v>31</v>
      </c>
      <c r="D1048419" s="1" t="n">
        <v>2.29967661015715</v>
      </c>
      <c r="E1048419" s="1" t="n">
        <v>-0.407968238</v>
      </c>
    </row>
    <row r="1048420" customFormat="false" ht="15" hidden="false" customHeight="false" outlineLevel="0" collapsed="false">
      <c r="A1048420" s="1" t="s">
        <v>31</v>
      </c>
      <c r="D1048420" s="1" t="n">
        <v>2.22381718664994</v>
      </c>
      <c r="E1048420" s="1" t="n">
        <v>-0.553385238</v>
      </c>
    </row>
    <row r="1048421" customFormat="false" ht="15" hidden="false" customHeight="false" outlineLevel="0" collapsed="false">
      <c r="A1048421" s="1" t="s">
        <v>31</v>
      </c>
      <c r="D1048421" s="1" t="n">
        <v>2.1528028805089</v>
      </c>
      <c r="E1048421" s="1" t="n">
        <v>-0.663588378</v>
      </c>
    </row>
    <row r="1048422" customFormat="false" ht="15" hidden="false" customHeight="false" outlineLevel="0" collapsed="false">
      <c r="A1048422" s="1" t="s">
        <v>31</v>
      </c>
      <c r="D1048422" s="1" t="n">
        <v>2.08618335941171</v>
      </c>
      <c r="E1048422" s="1" t="n">
        <v>-0.794073099</v>
      </c>
    </row>
    <row r="1048423" customFormat="false" ht="15" hidden="false" customHeight="false" outlineLevel="0" collapsed="false">
      <c r="A1048423" s="1" t="s">
        <v>32</v>
      </c>
      <c r="D1048423" s="1" t="n">
        <v>2.46769708274991</v>
      </c>
      <c r="E1048423" s="1" t="n">
        <v>0.722657438</v>
      </c>
    </row>
    <row r="1048424" customFormat="false" ht="15" hidden="false" customHeight="false" outlineLevel="0" collapsed="false">
      <c r="A1048424" s="1" t="s">
        <v>32</v>
      </c>
      <c r="D1048424" s="1" t="n">
        <v>2.3808941793199</v>
      </c>
      <c r="E1048424" s="1" t="n">
        <v>0.477723752</v>
      </c>
    </row>
    <row r="1048425" customFormat="false" ht="15" hidden="false" customHeight="false" outlineLevel="0" collapsed="false">
      <c r="A1048425" s="1" t="s">
        <v>32</v>
      </c>
      <c r="D1048425" s="1" t="n">
        <v>2.22381718664994</v>
      </c>
      <c r="E1048425" s="1" t="n">
        <v>0.067004229</v>
      </c>
    </row>
    <row r="1048426" customFormat="false" ht="15" hidden="false" customHeight="false" outlineLevel="0" collapsed="false">
      <c r="A1048426" s="1" t="s">
        <v>32</v>
      </c>
      <c r="D1048426" s="1" t="n">
        <v>2.02356357135104</v>
      </c>
      <c r="E1048426" s="1" t="n">
        <v>-0.41794263</v>
      </c>
    </row>
    <row r="1048427" customFormat="false" ht="15" hidden="false" customHeight="false" outlineLevel="0" collapsed="false">
      <c r="A1048427" s="1" t="s">
        <v>32</v>
      </c>
      <c r="D1048427" s="1" t="n">
        <v>1.80640429190973</v>
      </c>
      <c r="E1048427" s="1" t="n">
        <v>-0.915790857</v>
      </c>
    </row>
    <row r="1048428" customFormat="false" ht="15" hidden="false" customHeight="false" outlineLevel="0" collapsed="false">
      <c r="A1048428" s="1" t="s">
        <v>33</v>
      </c>
      <c r="D1048428" s="1" t="n">
        <v>2.2252854857488</v>
      </c>
      <c r="E1048428" s="1" t="n">
        <v>1.193012964</v>
      </c>
    </row>
    <row r="1048429" customFormat="false" ht="15" hidden="false" customHeight="false" outlineLevel="0" collapsed="false">
      <c r="A1048429" s="1" t="s">
        <v>33</v>
      </c>
      <c r="D1048429" s="1" t="n">
        <v>2.17432714755597</v>
      </c>
      <c r="E1048429" s="1" t="n">
        <v>0.887067873</v>
      </c>
    </row>
    <row r="1048430" customFormat="false" ht="15" hidden="false" customHeight="false" outlineLevel="0" collapsed="false">
      <c r="A1048430" s="1" t="s">
        <v>33</v>
      </c>
      <c r="D1048430" s="1" t="n">
        <v>2.10441777356509</v>
      </c>
      <c r="E1048430" s="1" t="n">
        <v>0.484892242</v>
      </c>
    </row>
    <row r="1048431" customFormat="false" ht="15" hidden="false" customHeight="false" outlineLevel="0" collapsed="false">
      <c r="A1048431" s="1" t="s">
        <v>33</v>
      </c>
      <c r="D1048431" s="1" t="n">
        <v>1.95831594587653</v>
      </c>
      <c r="E1048431" s="1" t="n">
        <v>-0.224394333</v>
      </c>
    </row>
    <row r="1048432" customFormat="false" ht="15" hidden="false" customHeight="false" outlineLevel="0" collapsed="false">
      <c r="A1048432" s="1" t="s">
        <v>33</v>
      </c>
      <c r="D1048432" s="1" t="n">
        <v>1.91166947225501</v>
      </c>
      <c r="E1048432" s="1" t="n">
        <v>-0.42617815</v>
      </c>
    </row>
    <row r="1048433" customFormat="false" ht="15" hidden="false" customHeight="false" outlineLevel="0" collapsed="false">
      <c r="A1048433" s="1" t="s">
        <v>34</v>
      </c>
      <c r="D1048433" s="1" t="n">
        <v>2.36909655111508</v>
      </c>
      <c r="E1048433" s="1" t="n">
        <v>-0.295714244</v>
      </c>
    </row>
    <row r="1048434" customFormat="false" ht="15" hidden="false" customHeight="false" outlineLevel="0" collapsed="false">
      <c r="A1048434" s="1" t="s">
        <v>34</v>
      </c>
      <c r="D1048434" s="1" t="n">
        <v>2.33958090779715</v>
      </c>
      <c r="E1048434" s="1" t="n">
        <v>-0.360969868</v>
      </c>
    </row>
    <row r="1048435" customFormat="false" ht="15" hidden="false" customHeight="false" outlineLevel="0" collapsed="false">
      <c r="A1048435" s="1" t="s">
        <v>34</v>
      </c>
      <c r="D1048435" s="1" t="n">
        <v>2.28672753343953</v>
      </c>
      <c r="E1048435" s="1" t="n">
        <v>-0.424647928</v>
      </c>
    </row>
    <row r="1048436" customFormat="false" ht="15" hidden="false" customHeight="false" outlineLevel="0" collapsed="false">
      <c r="A1048436" s="1" t="s">
        <v>34</v>
      </c>
      <c r="D1048436" s="1" t="n">
        <v>2.21650535376368</v>
      </c>
      <c r="E1048436" s="1" t="n">
        <v>-0.543004522</v>
      </c>
    </row>
    <row r="1048437" customFormat="false" ht="15" hidden="false" customHeight="false" outlineLevel="0" collapsed="false">
      <c r="A1048437" s="1" t="s">
        <v>34</v>
      </c>
      <c r="D1048437" s="1" t="n">
        <v>1.88959307620796</v>
      </c>
      <c r="E1048437" s="1" t="n">
        <v>-1.052683357</v>
      </c>
    </row>
    <row r="1048438" customFormat="false" ht="15" hidden="false" customHeight="false" outlineLevel="0" collapsed="false">
      <c r="A1048438" s="1" t="s">
        <v>35</v>
      </c>
      <c r="D1048438" s="1" t="n">
        <v>2.29497913168108</v>
      </c>
      <c r="E1048438" s="1" t="n">
        <v>-0.555997342</v>
      </c>
    </row>
    <row r="1048439" customFormat="false" ht="15" hidden="false" customHeight="false" outlineLevel="0" collapsed="false">
      <c r="A1048439" s="1" t="s">
        <v>35</v>
      </c>
      <c r="D1048439" s="1" t="n">
        <v>2.11963603979913</v>
      </c>
      <c r="E1048439" s="1" t="n">
        <v>-0.819164021</v>
      </c>
    </row>
    <row r="1048440" customFormat="false" ht="15" hidden="false" customHeight="false" outlineLevel="0" collapsed="false">
      <c r="A1048440" s="1" t="s">
        <v>35</v>
      </c>
      <c r="D1048440" s="1" t="n">
        <v>1.93304744871234</v>
      </c>
      <c r="E1048440" s="1" t="n">
        <v>-1.102018082</v>
      </c>
    </row>
    <row r="1048441" customFormat="false" ht="15" hidden="false" customHeight="false" outlineLevel="0" collapsed="false">
      <c r="A1048441" s="1" t="s">
        <v>35</v>
      </c>
      <c r="D1048441" s="1" t="n">
        <v>1.88021227640967</v>
      </c>
      <c r="E1048441" s="1" t="n">
        <v>-1.17993081</v>
      </c>
    </row>
    <row r="1048442" customFormat="false" ht="15" hidden="false" customHeight="false" outlineLevel="0" collapsed="false">
      <c r="A1048442" s="1" t="s">
        <v>35</v>
      </c>
      <c r="D1048442" s="1" t="n">
        <v>1.82969213583587</v>
      </c>
      <c r="E1048442" s="1" t="n">
        <v>-1.255617037</v>
      </c>
    </row>
    <row r="1048443" customFormat="false" ht="15" hidden="false" customHeight="false" outlineLevel="0" collapsed="false">
      <c r="A1048443" s="1" t="s">
        <v>36</v>
      </c>
      <c r="D1048443" s="1" t="n">
        <v>1.77571495312297</v>
      </c>
      <c r="E1048443" s="1" t="n">
        <v>-0.437265421</v>
      </c>
    </row>
    <row r="1048444" customFormat="false" ht="15" hidden="false" customHeight="false" outlineLevel="0" collapsed="false">
      <c r="A1048444" s="1" t="s">
        <v>36</v>
      </c>
      <c r="D1048444" s="1" t="n">
        <v>1.5897890516662</v>
      </c>
      <c r="E1048444" s="1" t="n">
        <v>-0.871556401</v>
      </c>
    </row>
    <row r="1048445" customFormat="false" ht="15" hidden="false" customHeight="false" outlineLevel="0" collapsed="false">
      <c r="A1048445" s="1" t="s">
        <v>36</v>
      </c>
      <c r="D1048445" s="1" t="n">
        <v>1.53617456175182</v>
      </c>
      <c r="E1048445" s="1" t="n">
        <v>-0.99479296</v>
      </c>
    </row>
    <row r="1048446" customFormat="false" ht="15" hidden="false" customHeight="false" outlineLevel="0" collapsed="false">
      <c r="A1048446" s="1" t="s">
        <v>36</v>
      </c>
      <c r="D1048446" s="1" t="n">
        <v>1.48868337795084</v>
      </c>
      <c r="E1048446" s="1" t="n">
        <v>-1.10262031</v>
      </c>
    </row>
    <row r="1048447" customFormat="false" ht="15" hidden="false" customHeight="false" outlineLevel="0" collapsed="false">
      <c r="A1048447" s="1" t="s">
        <v>36</v>
      </c>
      <c r="D1048447" s="1" t="n">
        <v>1.36150696835337</v>
      </c>
      <c r="E1048447" s="1" t="n">
        <v>-1.394326533</v>
      </c>
    </row>
    <row r="1048448" customFormat="false" ht="15" hidden="false" customHeight="false" outlineLevel="0" collapsed="false">
      <c r="A1048448" s="1" t="s">
        <v>37</v>
      </c>
      <c r="D1048448" s="1" t="n">
        <v>2.29967661015715</v>
      </c>
      <c r="E1048448" s="1" t="n">
        <v>-0.30788478</v>
      </c>
    </row>
    <row r="1048449" customFormat="false" ht="15" hidden="false" customHeight="false" outlineLevel="0" collapsed="false">
      <c r="A1048449" s="1" t="s">
        <v>37</v>
      </c>
      <c r="D1048449" s="1" t="n">
        <v>1.90896275926973</v>
      </c>
      <c r="E1048449" s="1" t="n">
        <v>-0.948555692</v>
      </c>
    </row>
    <row r="1048450" customFormat="false" ht="15" hidden="false" customHeight="false" outlineLevel="0" collapsed="false">
      <c r="A1048450" s="1" t="s">
        <v>37</v>
      </c>
      <c r="D1048450" s="1" t="n">
        <v>1.87707141070645</v>
      </c>
      <c r="E1048450" s="1" t="n">
        <v>-1.00103196</v>
      </c>
    </row>
    <row r="1048451" customFormat="false" ht="15" hidden="false" customHeight="false" outlineLevel="0" collapsed="false">
      <c r="A1048451" s="1" t="s">
        <v>37</v>
      </c>
      <c r="D1048451" s="1" t="n">
        <v>1.80664631182547</v>
      </c>
      <c r="E1048451" s="1" t="n">
        <v>-1.125161624</v>
      </c>
    </row>
    <row r="1048452" customFormat="false" ht="15" hidden="false" customHeight="false" outlineLevel="0" collapsed="false">
      <c r="A1048452" s="1" t="s">
        <v>37</v>
      </c>
      <c r="D1048452" s="1" t="n">
        <v>1.63173197945999</v>
      </c>
      <c r="E1048452" s="1" t="n">
        <v>-1.427116356</v>
      </c>
    </row>
    <row r="1048453" customFormat="false" ht="15" hidden="false" customHeight="false" outlineLevel="0" collapsed="false">
      <c r="A1048453" s="1" t="s">
        <v>38</v>
      </c>
      <c r="D1048453" s="1" t="n">
        <v>2.47040986308684</v>
      </c>
      <c r="E1048453" s="1" t="n">
        <v>0.216884001</v>
      </c>
    </row>
    <row r="1048454" customFormat="false" ht="15" hidden="false" customHeight="false" outlineLevel="0" collapsed="false">
      <c r="A1048454" s="1" t="s">
        <v>38</v>
      </c>
      <c r="D1048454" s="1" t="n">
        <v>2.3808941793199</v>
      </c>
      <c r="E1048454" s="1" t="n">
        <v>0.044303926</v>
      </c>
    </row>
    <row r="1048455" customFormat="false" ht="15" hidden="false" customHeight="false" outlineLevel="0" collapsed="false">
      <c r="A1048455" s="1" t="s">
        <v>38</v>
      </c>
      <c r="D1048455" s="1" t="n">
        <v>2.22381718664994</v>
      </c>
      <c r="E1048455" s="1" t="n">
        <v>-0.248204982</v>
      </c>
    </row>
    <row r="1048456" customFormat="false" ht="15" hidden="false" customHeight="false" outlineLevel="0" collapsed="false">
      <c r="A1048456" s="1" t="s">
        <v>38</v>
      </c>
      <c r="D1048456" s="1" t="n">
        <v>2.02356357135104</v>
      </c>
      <c r="E1048456" s="1" t="n">
        <v>-0.603672174</v>
      </c>
    </row>
    <row r="1048457" customFormat="false" ht="15" hidden="false" customHeight="false" outlineLevel="0" collapsed="false">
      <c r="A1048457" s="1" t="s">
        <v>38</v>
      </c>
      <c r="D1048457" s="1" t="n">
        <v>1.90896275926973</v>
      </c>
      <c r="E1048457" s="1" t="n">
        <v>-0.786798737</v>
      </c>
    </row>
    <row r="1048458" customFormat="false" ht="15" hidden="false" customHeight="false" outlineLevel="0" collapsed="false">
      <c r="A1048458" s="1" t="s">
        <v>39</v>
      </c>
      <c r="D1048458" s="1" t="n">
        <v>2.46805842724807</v>
      </c>
      <c r="E1048458" s="1" t="n">
        <v>4.311470041</v>
      </c>
    </row>
    <row r="1048459" customFormat="false" ht="15" hidden="false" customHeight="false" outlineLevel="0" collapsed="false">
      <c r="A1048459" s="1" t="s">
        <v>39</v>
      </c>
      <c r="D1048459" s="1" t="n">
        <v>2.29967661015715</v>
      </c>
      <c r="E1048459" s="1" t="n">
        <v>3.17930305</v>
      </c>
    </row>
    <row r="1048460" customFormat="false" ht="15" hidden="false" customHeight="false" outlineLevel="0" collapsed="false">
      <c r="A1048460" s="1" t="s">
        <v>39</v>
      </c>
      <c r="D1048460" s="1" t="n">
        <v>2.16803395559642</v>
      </c>
      <c r="E1048460" s="1" t="n">
        <v>2.419478844</v>
      </c>
    </row>
    <row r="1048461" customFormat="false" ht="15" hidden="false" customHeight="false" outlineLevel="0" collapsed="false">
      <c r="A1048461" s="1" t="s">
        <v>39</v>
      </c>
      <c r="D1048461" s="1" t="n">
        <v>2.02356357135104</v>
      </c>
      <c r="E1048461" s="1" t="n">
        <v>1.703110388</v>
      </c>
    </row>
    <row r="1048462" customFormat="false" ht="15" hidden="false" customHeight="false" outlineLevel="0" collapsed="false">
      <c r="A1048462" s="1" t="s">
        <v>39</v>
      </c>
      <c r="D1048462" s="1" t="n">
        <v>1.81198827787662</v>
      </c>
      <c r="E1048462" s="1" t="n">
        <v>0.825490368</v>
      </c>
    </row>
    <row r="1048463" customFormat="false" ht="15" hidden="false" customHeight="false" outlineLevel="0" collapsed="false">
      <c r="A1048463" s="1" t="s">
        <v>40</v>
      </c>
      <c r="D1048463" s="1" t="n">
        <v>2.46805842724807</v>
      </c>
      <c r="E1048463" s="1" t="n">
        <v>0.803614634</v>
      </c>
    </row>
    <row r="1048464" customFormat="false" ht="15" hidden="false" customHeight="false" outlineLevel="0" collapsed="false">
      <c r="A1048464" s="1" t="s">
        <v>40</v>
      </c>
      <c r="D1048464" s="1" t="n">
        <v>2.29967661015715</v>
      </c>
      <c r="E1048464" s="1" t="n">
        <v>0.393190077</v>
      </c>
    </row>
    <row r="1048465" customFormat="false" ht="15" hidden="false" customHeight="false" outlineLevel="0" collapsed="false">
      <c r="A1048465" s="1" t="s">
        <v>40</v>
      </c>
      <c r="D1048465" s="1" t="n">
        <v>2.22381718664994</v>
      </c>
      <c r="E1048465" s="1" t="n">
        <v>0.221382001</v>
      </c>
    </row>
    <row r="1048466" customFormat="false" ht="15" hidden="false" customHeight="false" outlineLevel="0" collapsed="false">
      <c r="A1048466" s="1" t="s">
        <v>40</v>
      </c>
      <c r="D1048466" s="1" t="n">
        <v>2.1528028805089</v>
      </c>
      <c r="E1048466" s="1" t="n">
        <v>0.066630082</v>
      </c>
    </row>
    <row r="1048467" customFormat="false" ht="15" hidden="false" customHeight="false" outlineLevel="0" collapsed="false">
      <c r="A1048467" s="1" t="s">
        <v>40</v>
      </c>
      <c r="D1048467" s="1" t="n">
        <v>2.02356357135104</v>
      </c>
      <c r="E1048467" s="1" t="n">
        <v>-0.20383124</v>
      </c>
    </row>
    <row r="1048468" customFormat="false" ht="15" hidden="false" customHeight="false" outlineLevel="0" collapsed="false">
      <c r="A1048468" s="1" t="s">
        <v>41</v>
      </c>
      <c r="D1048468" s="1" t="n">
        <v>2.11896930526801</v>
      </c>
      <c r="E1048468" s="1" t="n">
        <v>3.090132949</v>
      </c>
    </row>
    <row r="1048469" customFormat="false" ht="15" hidden="false" customHeight="false" outlineLevel="0" collapsed="false">
      <c r="A1048469" s="1" t="s">
        <v>41</v>
      </c>
      <c r="D1048469" s="1" t="n">
        <v>2.02356357135104</v>
      </c>
      <c r="E1048469" s="1" t="n">
        <v>2.609334228</v>
      </c>
    </row>
    <row r="1048470" customFormat="false" ht="15" hidden="false" customHeight="false" outlineLevel="0" collapsed="false">
      <c r="A1048470" s="1" t="s">
        <v>41</v>
      </c>
      <c r="D1048470" s="1" t="n">
        <v>1.9363784247672</v>
      </c>
      <c r="E1048470" s="1" t="n">
        <v>2.209372711</v>
      </c>
    </row>
    <row r="1048471" customFormat="false" ht="15" hidden="false" customHeight="false" outlineLevel="0" collapsed="false">
      <c r="A1048471" s="1" t="s">
        <v>41</v>
      </c>
      <c r="D1048471" s="1" t="n">
        <v>1.90896275926973</v>
      </c>
      <c r="E1048471" s="1" t="n">
        <v>2.090628731</v>
      </c>
    </row>
    <row r="1048472" customFormat="false" ht="15" hidden="false" customHeight="false" outlineLevel="0" collapsed="false">
      <c r="A1048472" s="1" t="s">
        <v>41</v>
      </c>
      <c r="D1048472" s="1" t="n">
        <v>1.88231225423012</v>
      </c>
      <c r="E1048472" s="1" t="n">
        <v>1.976854953</v>
      </c>
    </row>
    <row r="1048473" customFormat="false" ht="15" hidden="false" customHeight="false" outlineLevel="0" collapsed="false">
      <c r="A1048473" s="1" t="s">
        <v>42</v>
      </c>
      <c r="D1048473" s="1" t="n">
        <v>2.29967661015715</v>
      </c>
      <c r="E1048473" s="1" t="n">
        <v>3.578411473</v>
      </c>
    </row>
    <row r="1048474" customFormat="false" ht="15" hidden="false" customHeight="false" outlineLevel="0" collapsed="false">
      <c r="A1048474" s="1" t="s">
        <v>42</v>
      </c>
      <c r="D1048474" s="1" t="n">
        <v>2.22381718664994</v>
      </c>
      <c r="E1048474" s="1" t="n">
        <v>3.084781988</v>
      </c>
    </row>
    <row r="1048475" customFormat="false" ht="15" hidden="false" customHeight="false" outlineLevel="0" collapsed="false">
      <c r="A1048475" s="1" t="s">
        <v>42</v>
      </c>
      <c r="D1048475" s="1" t="n">
        <v>2.1528028805089</v>
      </c>
      <c r="E1048475" s="1" t="n">
        <v>2.643810302</v>
      </c>
    </row>
    <row r="1048476" customFormat="false" ht="15" hidden="false" customHeight="false" outlineLevel="0" collapsed="false">
      <c r="A1048476" s="1" t="s">
        <v>42</v>
      </c>
      <c r="D1048476" s="1" t="n">
        <v>2.02356357135104</v>
      </c>
      <c r="E1048476" s="1" t="n">
        <v>1.882559494</v>
      </c>
    </row>
    <row r="1048477" customFormat="false" ht="15" hidden="false" customHeight="false" outlineLevel="0" collapsed="false">
      <c r="A1048477" s="1" t="s">
        <v>42</v>
      </c>
      <c r="D1048477" s="1" t="n">
        <v>1.80664631182547</v>
      </c>
      <c r="E1048477" s="1" t="n">
        <v>0.769598833</v>
      </c>
    </row>
    <row r="1048478" customFormat="false" ht="15" hidden="false" customHeight="false" outlineLevel="0" collapsed="false">
      <c r="A1048478" s="1" t="s">
        <v>43</v>
      </c>
      <c r="D1048478" s="1" t="n">
        <v>2.4236926036961</v>
      </c>
      <c r="E1048478" s="1" t="n">
        <v>2.207636848</v>
      </c>
    </row>
    <row r="1048479" customFormat="false" ht="15" hidden="false" customHeight="false" outlineLevel="0" collapsed="false">
      <c r="A1048479" s="1" t="s">
        <v>43</v>
      </c>
      <c r="D1048479" s="1" t="n">
        <v>2.33958090779715</v>
      </c>
      <c r="E1048479" s="1" t="n">
        <v>1.881676343</v>
      </c>
    </row>
    <row r="1048480" customFormat="false" ht="15" hidden="false" customHeight="false" outlineLevel="0" collapsed="false">
      <c r="A1048480" s="1" t="s">
        <v>43</v>
      </c>
      <c r="D1048480" s="1" t="n">
        <v>2.18773397224793</v>
      </c>
      <c r="E1048480" s="1" t="n">
        <v>1.337602942</v>
      </c>
    </row>
    <row r="1048481" customFormat="false" ht="15" hidden="false" customHeight="false" outlineLevel="0" collapsed="false">
      <c r="A1048481" s="1" t="s">
        <v>43</v>
      </c>
      <c r="D1048481" s="1" t="n">
        <v>2.11896930526801</v>
      </c>
      <c r="E1048481" s="1" t="n">
        <v>1.110013711</v>
      </c>
    </row>
    <row r="1048482" customFormat="false" ht="15" hidden="false" customHeight="false" outlineLevel="0" collapsed="false">
      <c r="A1048482" s="1" t="s">
        <v>43</v>
      </c>
      <c r="D1048482" s="1" t="n">
        <v>1.99364208962287</v>
      </c>
      <c r="E1048482" s="1" t="n">
        <v>0.725323912</v>
      </c>
    </row>
    <row r="1048483" customFormat="false" ht="15" hidden="false" customHeight="false" outlineLevel="0" collapsed="false">
      <c r="A1048483" s="1" t="s">
        <v>44</v>
      </c>
      <c r="D1048483" s="1" t="n">
        <v>2.18773397224793</v>
      </c>
      <c r="E1048483" s="1" t="n">
        <v>-0.231932057</v>
      </c>
    </row>
    <row r="1048484" customFormat="false" ht="15" hidden="false" customHeight="false" outlineLevel="0" collapsed="false">
      <c r="A1048484" s="1" t="s">
        <v>44</v>
      </c>
      <c r="D1048484" s="1" t="n">
        <v>2.05439650412681</v>
      </c>
      <c r="E1048484" s="1" t="n">
        <v>-0.539568093</v>
      </c>
    </row>
    <row r="1048485" customFormat="false" ht="15" hidden="false" customHeight="false" outlineLevel="0" collapsed="false">
      <c r="A1048485" s="1" t="s">
        <v>44</v>
      </c>
      <c r="D1048485" s="1" t="n">
        <v>1.80037469267179</v>
      </c>
      <c r="E1048485" s="1" t="n">
        <v>-1.09243143</v>
      </c>
    </row>
    <row r="1048486" customFormat="false" ht="15" hidden="false" customHeight="false" outlineLevel="0" collapsed="false">
      <c r="A1048486" s="1" t="s">
        <v>44</v>
      </c>
      <c r="D1048486" s="1" t="n">
        <v>1.67096347521723</v>
      </c>
      <c r="E1048486" s="1" t="n">
        <v>-1.337123317</v>
      </c>
    </row>
    <row r="1048487" customFormat="false" ht="15" hidden="false" customHeight="false" outlineLevel="0" collapsed="false">
      <c r="A1048487" s="1" t="s">
        <v>44</v>
      </c>
      <c r="D1048487" s="1" t="n">
        <v>1.63291780963212</v>
      </c>
      <c r="E1048487" s="1" t="n">
        <v>-1.410177302</v>
      </c>
    </row>
    <row r="1048488" customFormat="false" ht="15" hidden="false" customHeight="false" outlineLevel="0" collapsed="false">
      <c r="A1048488" s="1" t="s">
        <v>45</v>
      </c>
      <c r="D1048488" s="1" t="n">
        <v>2.29967661015715</v>
      </c>
      <c r="E1048488" s="1" t="n">
        <v>1.041300922</v>
      </c>
    </row>
    <row r="1048489" customFormat="false" ht="15" hidden="false" customHeight="false" outlineLevel="0" collapsed="false">
      <c r="A1048489" s="1" t="s">
        <v>45</v>
      </c>
      <c r="D1048489" s="1" t="n">
        <v>2.26111050063067</v>
      </c>
      <c r="E1048489" s="1" t="n">
        <v>0.92068108</v>
      </c>
    </row>
    <row r="1048490" customFormat="false" ht="15" hidden="false" customHeight="false" outlineLevel="0" collapsed="false">
      <c r="A1048490" s="1" t="s">
        <v>45</v>
      </c>
      <c r="D1048490" s="1" t="n">
        <v>2.22381718664994</v>
      </c>
      <c r="E1048490" s="1" t="n">
        <v>0.8092399</v>
      </c>
    </row>
    <row r="1048491" customFormat="false" ht="15" hidden="false" customHeight="false" outlineLevel="0" collapsed="false">
      <c r="A1048491" s="1" t="s">
        <v>45</v>
      </c>
      <c r="D1048491" s="1" t="n">
        <v>2.18773397224793</v>
      </c>
      <c r="E1048491" s="1" t="n">
        <v>0.708035793</v>
      </c>
    </row>
    <row r="1048492" customFormat="false" ht="15" hidden="false" customHeight="false" outlineLevel="0" collapsed="false">
      <c r="A1048492" s="1" t="s">
        <v>45</v>
      </c>
      <c r="D1048492" s="1" t="n">
        <v>2.1528028805089</v>
      </c>
      <c r="E1048492" s="1" t="n">
        <v>0.607534824</v>
      </c>
    </row>
    <row r="1048493" customFormat="false" ht="15" hidden="false" customHeight="false" outlineLevel="0" collapsed="false">
      <c r="A1048493" s="1" t="s">
        <v>46</v>
      </c>
      <c r="D1048493" s="1" t="n">
        <v>1.99364208962287</v>
      </c>
      <c r="E1048493" s="1" t="n">
        <v>1.028547414</v>
      </c>
    </row>
    <row r="1048494" customFormat="false" ht="15" hidden="false" customHeight="false" outlineLevel="0" collapsed="false">
      <c r="A1048494" s="1" t="s">
        <v>46</v>
      </c>
      <c r="D1048494" s="1" t="n">
        <v>1.9363784247672</v>
      </c>
      <c r="E1048494" s="1" t="n">
        <v>0.780241887</v>
      </c>
    </row>
    <row r="1048495" customFormat="false" ht="15" hidden="false" customHeight="false" outlineLevel="0" collapsed="false">
      <c r="A1048495" s="1" t="s">
        <v>46</v>
      </c>
      <c r="D1048495" s="1" t="n">
        <v>1.88231225423012</v>
      </c>
      <c r="E1048495" s="1" t="n">
        <v>0.557900031</v>
      </c>
    </row>
    <row r="1048496" customFormat="false" ht="15" hidden="false" customHeight="false" outlineLevel="0" collapsed="false">
      <c r="A1048496" s="1" t="s">
        <v>46</v>
      </c>
      <c r="D1048496" s="1" t="n">
        <v>1.83118335604096</v>
      </c>
      <c r="E1048496" s="1" t="n">
        <v>0.356974899</v>
      </c>
    </row>
    <row r="1048497" customFormat="false" ht="15" hidden="false" customHeight="false" outlineLevel="0" collapsed="false">
      <c r="A1048497" s="1" t="s">
        <v>46</v>
      </c>
      <c r="D1048497" s="1" t="n">
        <v>1.78275847423634</v>
      </c>
      <c r="E1048497" s="1" t="n">
        <v>0.182321557</v>
      </c>
    </row>
    <row r="1048498" customFormat="false" ht="15" hidden="false" customHeight="false" outlineLevel="0" collapsed="false">
      <c r="A1048498" s="1" t="s">
        <v>47</v>
      </c>
      <c r="D1048498" s="1" t="n">
        <v>2.66304625546652</v>
      </c>
      <c r="E1048498" s="1" t="n">
        <v>1.01523068</v>
      </c>
    </row>
    <row r="1048499" customFormat="false" ht="15" hidden="false" customHeight="false" outlineLevel="0" collapsed="false">
      <c r="A1048499" s="1" t="s">
        <v>47</v>
      </c>
      <c r="D1048499" s="1" t="n">
        <v>2.22381718664994</v>
      </c>
      <c r="E1048499" s="1" t="n">
        <v>-0.004008021</v>
      </c>
    </row>
    <row r="1048500" customFormat="false" ht="15" hidden="false" customHeight="false" outlineLevel="0" collapsed="false">
      <c r="A1048500" s="1" t="s">
        <v>47</v>
      </c>
      <c r="D1048500" s="1" t="n">
        <v>2.21003890520707</v>
      </c>
      <c r="E1048500" s="1" t="n">
        <v>-0.044997366</v>
      </c>
    </row>
    <row r="1048501" customFormat="false" ht="15" hidden="false" customHeight="false" outlineLevel="0" collapsed="false">
      <c r="A1048501" s="1" t="s">
        <v>47</v>
      </c>
      <c r="D1048501" s="1" t="n">
        <v>2.17005775444619</v>
      </c>
      <c r="E1048501" s="1" t="n">
        <v>-0.145719654</v>
      </c>
    </row>
    <row r="1048502" customFormat="false" ht="15" hidden="false" customHeight="false" outlineLevel="0" collapsed="false">
      <c r="A1048502" s="1" t="s">
        <v>47</v>
      </c>
      <c r="D1048502" s="1" t="n">
        <v>2.13345409610281</v>
      </c>
      <c r="E1048502" s="1" t="n">
        <v>-0.238891908</v>
      </c>
    </row>
    <row r="1048503" customFormat="false" ht="15" hidden="false" customHeight="false" outlineLevel="0" collapsed="false">
      <c r="A1048503" s="1" t="s">
        <v>48</v>
      </c>
      <c r="D1048503" s="1" t="n">
        <v>5.15405342909862</v>
      </c>
      <c r="E1048503" s="1" t="n">
        <v>0.674270125</v>
      </c>
    </row>
    <row r="1048504" customFormat="false" ht="15" hidden="false" customHeight="false" outlineLevel="0" collapsed="false">
      <c r="A1048504" s="1" t="s">
        <v>48</v>
      </c>
      <c r="D1048504" s="1" t="n">
        <v>4.81020447649205</v>
      </c>
      <c r="E1048504" s="1" t="n">
        <v>0.242553945</v>
      </c>
    </row>
    <row r="1048505" customFormat="false" ht="15" hidden="false" customHeight="false" outlineLevel="0" collapsed="false">
      <c r="A1048505" s="1" t="s">
        <v>48</v>
      </c>
      <c r="D1048505" s="1" t="n">
        <v>4.37958902456536</v>
      </c>
      <c r="E1048505" s="1" t="n">
        <v>-0.207959416</v>
      </c>
    </row>
    <row r="1048506" customFormat="false" ht="15" hidden="false" customHeight="false" outlineLevel="0" collapsed="false">
      <c r="A1048506" s="1" t="s">
        <v>48</v>
      </c>
      <c r="D1048506" s="1" t="n">
        <v>4.27055736714691</v>
      </c>
      <c r="E1048506" s="1" t="n">
        <v>-0.313930228</v>
      </c>
    </row>
    <row r="1048507" customFormat="false" ht="15" hidden="false" customHeight="false" outlineLevel="0" collapsed="false">
      <c r="A1048507" s="1" t="s">
        <v>48</v>
      </c>
      <c r="D1048507" s="1" t="n">
        <v>3.6553171236169</v>
      </c>
      <c r="E1048507" s="1" t="n">
        <v>-0.884380328</v>
      </c>
    </row>
    <row r="1048508" customFormat="false" ht="15" hidden="false" customHeight="false" outlineLevel="0" collapsed="false">
      <c r="A1048508" s="1" t="s">
        <v>49</v>
      </c>
      <c r="D1048508" s="1" t="n">
        <v>3.20900071392504</v>
      </c>
      <c r="E1048508" s="1" t="n">
        <v>0.673709487</v>
      </c>
    </row>
    <row r="1048509" customFormat="false" ht="15" hidden="false" customHeight="false" outlineLevel="0" collapsed="false">
      <c r="A1048509" s="1" t="s">
        <v>49</v>
      </c>
      <c r="D1048509" s="1" t="n">
        <v>2.33213491902445</v>
      </c>
      <c r="E1048509" s="1" t="n">
        <v>-0.531708835</v>
      </c>
    </row>
    <row r="1048510" customFormat="false" ht="15" hidden="false" customHeight="false" outlineLevel="0" collapsed="false">
      <c r="A1048510" s="1" t="s">
        <v>49</v>
      </c>
      <c r="D1048510" s="1" t="n">
        <v>2.18773397224793</v>
      </c>
      <c r="E1048510" s="1" t="n">
        <v>-0.697155202</v>
      </c>
    </row>
    <row r="1048511" customFormat="false" ht="15" hidden="false" customHeight="false" outlineLevel="0" collapsed="false">
      <c r="A1048511" s="1" t="s">
        <v>49</v>
      </c>
      <c r="D1048511" s="1" t="n">
        <v>2.06877006018139</v>
      </c>
      <c r="E1048511" s="1" t="n">
        <v>-0.87803202</v>
      </c>
    </row>
    <row r="1048512" customFormat="false" ht="15" hidden="false" customHeight="false" outlineLevel="0" collapsed="false">
      <c r="A1048512" s="1" t="s">
        <v>49</v>
      </c>
      <c r="D1048512" s="1" t="n">
        <v>2.0423224743469</v>
      </c>
      <c r="E1048512" s="1" t="n">
        <v>-0.914791856</v>
      </c>
    </row>
    <row r="1048513" customFormat="false" ht="15" hidden="false" customHeight="false" outlineLevel="0" collapsed="false">
      <c r="A1048513" s="1" t="s">
        <v>50</v>
      </c>
      <c r="D1048513" s="1" t="n">
        <v>2.4236926036961</v>
      </c>
      <c r="E1048513" s="1" t="n">
        <v>0.065132095</v>
      </c>
    </row>
    <row r="1048514" customFormat="false" ht="15" hidden="false" customHeight="false" outlineLevel="0" collapsed="false">
      <c r="A1048514" s="1" t="s">
        <v>50</v>
      </c>
      <c r="D1048514" s="1" t="n">
        <v>2.33958090779715</v>
      </c>
      <c r="E1048514" s="1" t="n">
        <v>-0.099268002</v>
      </c>
    </row>
    <row r="1048515" customFormat="false" ht="15" hidden="false" customHeight="false" outlineLevel="0" collapsed="false">
      <c r="A1048515" s="1" t="s">
        <v>50</v>
      </c>
      <c r="D1048515" s="1" t="n">
        <v>2.26111050063067</v>
      </c>
      <c r="E1048515" s="1" t="n">
        <v>-0.234204499</v>
      </c>
    </row>
    <row r="1048516" customFormat="false" ht="15" hidden="false" customHeight="false" outlineLevel="0" collapsed="false">
      <c r="A1048516" s="1" t="s">
        <v>50</v>
      </c>
      <c r="D1048516" s="1" t="n">
        <v>2.18773397224793</v>
      </c>
      <c r="E1048516" s="1" t="n">
        <v>-0.333237474</v>
      </c>
    </row>
    <row r="1048517" customFormat="false" ht="15" hidden="false" customHeight="false" outlineLevel="0" collapsed="false">
      <c r="A1048517" s="1" t="s">
        <v>50</v>
      </c>
      <c r="D1048517" s="1" t="n">
        <v>2.11896930526801</v>
      </c>
      <c r="E1048517" s="1" t="n">
        <v>-0.434790937</v>
      </c>
    </row>
    <row r="1048518" customFormat="false" ht="15" hidden="false" customHeight="false" outlineLevel="0" collapsed="false">
      <c r="A1048518" s="1" t="s">
        <v>51</v>
      </c>
      <c r="D1048518" s="1" t="n">
        <v>1.66765676856896</v>
      </c>
      <c r="E1048518" s="1" t="n">
        <v>-0.909563411</v>
      </c>
    </row>
    <row r="1048519" customFormat="false" ht="15" hidden="false" customHeight="false" outlineLevel="0" collapsed="false">
      <c r="A1048519" s="1" t="s">
        <v>51</v>
      </c>
      <c r="D1048519" s="1" t="n">
        <v>1.61183578510519</v>
      </c>
      <c r="E1048519" s="1" t="n">
        <v>-1.021373508</v>
      </c>
    </row>
    <row r="1048520" customFormat="false" ht="15" hidden="false" customHeight="false" outlineLevel="0" collapsed="false">
      <c r="A1048520" s="1" t="s">
        <v>51</v>
      </c>
      <c r="D1048520" s="1" t="n">
        <v>1.45557653660737</v>
      </c>
      <c r="E1048520" s="1" t="n">
        <v>-1.329536027</v>
      </c>
    </row>
    <row r="1048521" customFormat="false" ht="15" hidden="false" customHeight="false" outlineLevel="0" collapsed="false">
      <c r="A1048521" s="1" t="s">
        <v>51</v>
      </c>
      <c r="D1048521" s="1" t="n">
        <v>1.41227654449492</v>
      </c>
      <c r="E1048521" s="1" t="n">
        <v>-1.417578651</v>
      </c>
    </row>
    <row r="1048522" customFormat="false" ht="15" hidden="false" customHeight="false" outlineLevel="0" collapsed="false">
      <c r="A1048522" s="1" t="s">
        <v>51</v>
      </c>
      <c r="D1048522" s="1" t="n">
        <v>1.39388033429759</v>
      </c>
      <c r="E1048522" s="1" t="n">
        <v>-1.452006904</v>
      </c>
    </row>
    <row r="1048523" customFormat="false" ht="15" hidden="false" customHeight="false" outlineLevel="0" collapsed="false">
      <c r="A1048523" s="1" t="s">
        <v>52</v>
      </c>
      <c r="D1048523" s="1" t="n">
        <v>2.26111050063067</v>
      </c>
      <c r="E1048523" s="1" t="n">
        <v>1.07636668</v>
      </c>
    </row>
    <row r="1048524" customFormat="false" ht="15" hidden="false" customHeight="false" outlineLevel="0" collapsed="false">
      <c r="A1048524" s="1" t="s">
        <v>52</v>
      </c>
      <c r="D1048524" s="1" t="n">
        <v>2.18773397224793</v>
      </c>
      <c r="E1048524" s="1" t="n">
        <v>0.863311807</v>
      </c>
    </row>
    <row r="1048525" customFormat="false" ht="15" hidden="false" customHeight="false" outlineLevel="0" collapsed="false">
      <c r="A1048525" s="1" t="s">
        <v>52</v>
      </c>
      <c r="D1048525" s="1" t="n">
        <v>2.11896930526801</v>
      </c>
      <c r="E1048525" s="1" t="n">
        <v>0.672944473</v>
      </c>
    </row>
    <row r="1048526" customFormat="false" ht="15" hidden="false" customHeight="false" outlineLevel="0" collapsed="false">
      <c r="A1048526" s="1" t="s">
        <v>52</v>
      </c>
      <c r="D1048526" s="1" t="n">
        <v>2.05439650412681</v>
      </c>
      <c r="E1048526" s="1" t="n">
        <v>0.500775288</v>
      </c>
    </row>
    <row r="1048527" customFormat="false" ht="15" hidden="false" customHeight="false" outlineLevel="0" collapsed="false">
      <c r="A1048527" s="1" t="s">
        <v>52</v>
      </c>
      <c r="D1048527" s="1" t="n">
        <v>1.9363784247672</v>
      </c>
      <c r="E1048527" s="1" t="n">
        <v>0.209450224</v>
      </c>
    </row>
    <row r="1048528" customFormat="false" ht="15" hidden="false" customHeight="false" outlineLevel="0" collapsed="false">
      <c r="A1048528" s="1" t="s">
        <v>53</v>
      </c>
      <c r="D1048528" s="1" t="n">
        <v>3.22652524793558</v>
      </c>
      <c r="E1048528" s="1" t="n">
        <v>1.211970735</v>
      </c>
    </row>
    <row r="1048529" customFormat="false" ht="15" hidden="false" customHeight="false" outlineLevel="0" collapsed="false">
      <c r="A1048529" s="1" t="s">
        <v>53</v>
      </c>
      <c r="D1048529" s="1" t="n">
        <v>2.79116512702001</v>
      </c>
      <c r="E1048529" s="1" t="n">
        <v>0.38865799</v>
      </c>
    </row>
    <row r="1048530" customFormat="false" ht="15" hidden="false" customHeight="false" outlineLevel="0" collapsed="false">
      <c r="A1048530" s="1" t="s">
        <v>53</v>
      </c>
      <c r="D1048530" s="1" t="n">
        <v>2.52065899528702</v>
      </c>
      <c r="E1048530" s="1" t="n">
        <v>-0.116511345</v>
      </c>
    </row>
    <row r="1048531" customFormat="false" ht="15" hidden="false" customHeight="false" outlineLevel="0" collapsed="false">
      <c r="A1048531" s="1" t="s">
        <v>53</v>
      </c>
      <c r="D1048531" s="1" t="n">
        <v>2.49306670244157</v>
      </c>
      <c r="E1048531" s="1" t="n">
        <v>-0.16857251</v>
      </c>
    </row>
    <row r="1048532" customFormat="false" ht="15" hidden="false" customHeight="false" outlineLevel="0" collapsed="false">
      <c r="A1048532" s="1" t="s">
        <v>53</v>
      </c>
      <c r="D1048532" s="1" t="n">
        <v>2.05420841622572</v>
      </c>
      <c r="E1048532" s="1" t="n">
        <v>-1.008131936</v>
      </c>
    </row>
    <row r="1048533" customFormat="false" ht="15" hidden="false" customHeight="false" outlineLevel="0" collapsed="false">
      <c r="A1048533" s="1" t="s">
        <v>54</v>
      </c>
      <c r="D1048533" s="1" t="n">
        <v>1.90734210222948</v>
      </c>
      <c r="E1048533" s="1" t="n">
        <v>0.456791735</v>
      </c>
    </row>
    <row r="1048534" customFormat="false" ht="15" hidden="false" customHeight="false" outlineLevel="0" collapsed="false">
      <c r="A1048534" s="1" t="s">
        <v>54</v>
      </c>
      <c r="D1048534" s="1" t="n">
        <v>1.71474009150915</v>
      </c>
      <c r="E1048534" s="1" t="n">
        <v>-0.05087233</v>
      </c>
    </row>
    <row r="1048535" customFormat="false" ht="15" hidden="false" customHeight="false" outlineLevel="0" collapsed="false">
      <c r="A1048535" s="1" t="s">
        <v>54</v>
      </c>
      <c r="D1048535" s="1" t="n">
        <v>1.63291780963212</v>
      </c>
      <c r="E1048535" s="1" t="n">
        <v>-0.255537619</v>
      </c>
    </row>
    <row r="1048536" customFormat="false" ht="15" hidden="false" customHeight="false" outlineLevel="0" collapsed="false">
      <c r="A1048536" s="1" t="s">
        <v>54</v>
      </c>
      <c r="D1048536" s="1" t="n">
        <v>1.59317058898479</v>
      </c>
      <c r="E1048536" s="1" t="n">
        <v>-0.356674944</v>
      </c>
    </row>
    <row r="1048537" customFormat="false" ht="15" hidden="false" customHeight="false" outlineLevel="0" collapsed="false">
      <c r="A1048537" s="1" t="s">
        <v>54</v>
      </c>
      <c r="D1048537" s="1" t="n">
        <v>1.3982164682755</v>
      </c>
      <c r="E1048537" s="1" t="n">
        <v>-0.840487768</v>
      </c>
    </row>
    <row r="1048538" customFormat="false" ht="15" hidden="false" customHeight="false" outlineLevel="0" collapsed="false">
      <c r="A1048538" s="1" t="s">
        <v>55</v>
      </c>
      <c r="D1048538" s="1" t="n">
        <v>2.33956607649313</v>
      </c>
      <c r="E1048538" s="1" t="n">
        <v>0.399782325</v>
      </c>
    </row>
    <row r="1048539" customFormat="false" ht="15" hidden="false" customHeight="false" outlineLevel="0" collapsed="false">
      <c r="A1048539" s="1" t="s">
        <v>55</v>
      </c>
      <c r="D1048539" s="1" t="n">
        <v>2.30203209089702</v>
      </c>
      <c r="E1048539" s="1" t="n">
        <v>0.385942442</v>
      </c>
    </row>
    <row r="1048540" customFormat="false" ht="15" hidden="false" customHeight="false" outlineLevel="0" collapsed="false">
      <c r="A1048540" s="1" t="s">
        <v>55</v>
      </c>
      <c r="D1048540" s="1" t="n">
        <v>2.1528028805089</v>
      </c>
      <c r="E1048540" s="1" t="n">
        <v>-0.016332655</v>
      </c>
    </row>
    <row r="1048541" customFormat="false" ht="15" hidden="false" customHeight="false" outlineLevel="0" collapsed="false">
      <c r="A1048541" s="1" t="s">
        <v>55</v>
      </c>
      <c r="D1048541" s="1" t="n">
        <v>1.90896275926973</v>
      </c>
      <c r="E1048541" s="1" t="n">
        <v>-0.473690417</v>
      </c>
    </row>
    <row r="1048542" customFormat="false" ht="15" hidden="false" customHeight="false" outlineLevel="0" collapsed="false">
      <c r="A1048542" s="1" t="s">
        <v>55</v>
      </c>
      <c r="D1048542" s="1" t="n">
        <v>1.71474009150915</v>
      </c>
      <c r="E1048542" s="1" t="n">
        <v>-0.770892529</v>
      </c>
    </row>
    <row r="1048543" customFormat="false" ht="15" hidden="false" customHeight="false" outlineLevel="0" collapsed="false">
      <c r="A1048543" s="1" t="s">
        <v>56</v>
      </c>
      <c r="D1048543" s="1" t="n">
        <v>2.08618335941171</v>
      </c>
      <c r="E1048543" s="1" t="n">
        <v>0.2569651</v>
      </c>
    </row>
    <row r="1048544" customFormat="false" ht="15" hidden="false" customHeight="false" outlineLevel="0" collapsed="false">
      <c r="A1048544" s="1" t="s">
        <v>56</v>
      </c>
      <c r="D1048544" s="1" t="n">
        <v>2.02356357135104</v>
      </c>
      <c r="E1048544" s="1" t="n">
        <v>0.117783036</v>
      </c>
    </row>
    <row r="1048545" customFormat="false" ht="15" hidden="false" customHeight="false" outlineLevel="0" collapsed="false">
      <c r="A1048545" s="1" t="s">
        <v>56</v>
      </c>
      <c r="D1048545" s="1" t="n">
        <v>1.90896275926973</v>
      </c>
      <c r="E1048545" s="1" t="n">
        <v>-0.127833372</v>
      </c>
    </row>
    <row r="1048546" customFormat="false" ht="15" hidden="false" customHeight="false" outlineLevel="0" collapsed="false">
      <c r="A1048546" s="1" t="s">
        <v>56</v>
      </c>
      <c r="D1048546" s="1" t="n">
        <v>1.71474009150915</v>
      </c>
      <c r="E1048546" s="1" t="n">
        <v>-0.534435489</v>
      </c>
    </row>
    <row r="1048547" customFormat="false" ht="15" hidden="false" customHeight="false" outlineLevel="0" collapsed="false">
      <c r="A1048547" s="1" t="s">
        <v>56</v>
      </c>
      <c r="D1048547" s="1" t="n">
        <v>1.63054817173841</v>
      </c>
      <c r="E1048547" s="1" t="n">
        <v>-0.676683455</v>
      </c>
    </row>
    <row r="1048548" customFormat="false" ht="15" hidden="false" customHeight="false" outlineLevel="0" collapsed="false">
      <c r="A1048548" s="1" t="s">
        <v>57</v>
      </c>
      <c r="D1048548" s="1" t="n">
        <v>2.22491807389899</v>
      </c>
      <c r="E1048548" s="1" t="n">
        <v>1.075343662</v>
      </c>
    </row>
    <row r="1048549" customFormat="false" ht="15" hidden="false" customHeight="false" outlineLevel="0" collapsed="false">
      <c r="A1048549" s="1" t="s">
        <v>57</v>
      </c>
      <c r="D1048549" s="1" t="n">
        <v>2.18879912953728</v>
      </c>
      <c r="E1048549" s="1" t="n">
        <v>0.965461776</v>
      </c>
    </row>
    <row r="1048550" customFormat="false" ht="15" hidden="false" customHeight="false" outlineLevel="0" collapsed="false">
      <c r="A1048550" s="1" t="s">
        <v>57</v>
      </c>
      <c r="D1048550" s="1" t="n">
        <v>2.1199690699896</v>
      </c>
      <c r="E1048550" s="1" t="n">
        <v>0.765467842</v>
      </c>
    </row>
    <row r="1048551" customFormat="false" ht="15" hidden="false" customHeight="false" outlineLevel="0" collapsed="false">
      <c r="A1048551" s="1" t="s">
        <v>57</v>
      </c>
      <c r="D1048551" s="1" t="n">
        <v>2.11233027426452</v>
      </c>
      <c r="E1048551" s="1" t="n">
        <v>0.662172376</v>
      </c>
    </row>
    <row r="1048552" customFormat="false" ht="15" hidden="false" customHeight="false" outlineLevel="0" collapsed="false">
      <c r="A1048552" s="1" t="s">
        <v>57</v>
      </c>
      <c r="D1048552" s="1" t="n">
        <v>1.59543303699938</v>
      </c>
      <c r="E1048552" s="1" t="n">
        <v>-0.610277703</v>
      </c>
    </row>
    <row r="1048553" customFormat="false" ht="15" hidden="false" customHeight="false" outlineLevel="0" collapsed="false">
      <c r="A1048553" s="1" t="s">
        <v>58</v>
      </c>
      <c r="D1048553" s="1" t="n">
        <v>2.2975604527323</v>
      </c>
      <c r="E1048553" s="1" t="n">
        <v>0.941958479</v>
      </c>
    </row>
    <row r="1048554" customFormat="false" ht="15" hidden="false" customHeight="false" outlineLevel="0" collapsed="false">
      <c r="A1048554" s="1" t="s">
        <v>58</v>
      </c>
      <c r="D1048554" s="1" t="n">
        <v>2.22345044895031</v>
      </c>
      <c r="E1048554" s="1" t="n">
        <v>0.737164066</v>
      </c>
    </row>
    <row r="1048555" customFormat="false" ht="15" hidden="false" customHeight="false" outlineLevel="0" collapsed="false">
      <c r="A1048555" s="1" t="s">
        <v>58</v>
      </c>
      <c r="D1048555" s="1" t="n">
        <v>2.1528028805089</v>
      </c>
      <c r="E1048555" s="1" t="n">
        <v>0.530628251</v>
      </c>
    </row>
    <row r="1048556" customFormat="false" ht="15" hidden="false" customHeight="false" outlineLevel="0" collapsed="false">
      <c r="A1048556" s="1" t="s">
        <v>58</v>
      </c>
      <c r="D1048556" s="1" t="n">
        <v>2.08618335941171</v>
      </c>
      <c r="E1048556" s="1" t="n">
        <v>0.340037303</v>
      </c>
    </row>
    <row r="1048557" customFormat="false" ht="15" hidden="false" customHeight="false" outlineLevel="0" collapsed="false">
      <c r="A1048557" s="1" t="s">
        <v>58</v>
      </c>
      <c r="D1048557" s="1" t="n">
        <v>2.02356357135104</v>
      </c>
      <c r="E1048557" s="1" t="n">
        <v>0.1806535</v>
      </c>
    </row>
    <row r="1048558" customFormat="false" ht="15" hidden="false" customHeight="false" outlineLevel="0" collapsed="false">
      <c r="A1048558" s="1" t="s">
        <v>59</v>
      </c>
      <c r="D1048558" s="1" t="n">
        <v>1.97900224424596</v>
      </c>
      <c r="E1048558" s="1" t="n">
        <v>0.74678273</v>
      </c>
    </row>
    <row r="1048559" customFormat="false" ht="15" hidden="false" customHeight="false" outlineLevel="0" collapsed="false">
      <c r="A1048559" s="1" t="s">
        <v>59</v>
      </c>
      <c r="D1048559" s="1" t="n">
        <v>1.96459295823168</v>
      </c>
      <c r="E1048559" s="1" t="n">
        <v>0.686172917</v>
      </c>
    </row>
    <row r="1048560" customFormat="false" ht="15" hidden="false" customHeight="false" outlineLevel="0" collapsed="false">
      <c r="A1048560" s="1" t="s">
        <v>59</v>
      </c>
      <c r="D1048560" s="1" t="n">
        <v>1.9363784247672</v>
      </c>
      <c r="E1048560" s="1" t="n">
        <v>0.572165284</v>
      </c>
    </row>
    <row r="1048561" customFormat="false" ht="15" hidden="false" customHeight="false" outlineLevel="0" collapsed="false">
      <c r="A1048561" s="1" t="s">
        <v>59</v>
      </c>
      <c r="D1048561" s="1" t="n">
        <v>1.90788209652617</v>
      </c>
      <c r="E1048561" s="1" t="n">
        <v>0.474991171</v>
      </c>
    </row>
    <row r="1048562" customFormat="false" ht="15" hidden="false" customHeight="false" outlineLevel="0" collapsed="false">
      <c r="A1048562" s="1" t="s">
        <v>59</v>
      </c>
      <c r="D1048562" s="1" t="n">
        <v>1.63252275762481</v>
      </c>
      <c r="E1048562" s="1" t="n">
        <v>-0.442232832</v>
      </c>
    </row>
    <row r="1048563" customFormat="false" ht="15" hidden="false" customHeight="false" outlineLevel="0" collapsed="false">
      <c r="A1048563" s="1" t="s">
        <v>60</v>
      </c>
      <c r="D1048563" s="1" t="n">
        <v>2.29967661015715</v>
      </c>
      <c r="E1048563" s="1" t="n">
        <v>0.97455964</v>
      </c>
    </row>
    <row r="1048564" customFormat="false" ht="15" hidden="false" customHeight="false" outlineLevel="0" collapsed="false">
      <c r="A1048564" s="1" t="s">
        <v>60</v>
      </c>
      <c r="D1048564" s="1" t="n">
        <v>2.22381718664994</v>
      </c>
      <c r="E1048564" s="1" t="n">
        <v>0.708035793</v>
      </c>
    </row>
    <row r="1048565" customFormat="false" ht="15" hidden="false" customHeight="false" outlineLevel="0" collapsed="false">
      <c r="A1048565" s="1" t="s">
        <v>60</v>
      </c>
      <c r="D1048565" s="1" t="n">
        <v>2.13914055289753</v>
      </c>
      <c r="E1048565" s="1" t="n">
        <v>0.457424847</v>
      </c>
    </row>
    <row r="1048566" customFormat="false" ht="15" hidden="false" customHeight="false" outlineLevel="0" collapsed="false">
      <c r="A1048566" s="1" t="s">
        <v>60</v>
      </c>
      <c r="D1048566" s="1" t="n">
        <v>2.08618335941171</v>
      </c>
      <c r="E1048566" s="1" t="n">
        <v>0.242946179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5" activeCellId="0" sqref="A55"/>
    </sheetView>
  </sheetViews>
  <sheetFormatPr defaultColWidth="9.34375" defaultRowHeight="12.8" zeroHeight="false" outlineLevelRow="0" outlineLevelCol="0"/>
  <cols>
    <col collapsed="false" customWidth="true" hidden="false" outlineLevel="0" max="5" min="5" style="1" width="15.5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  <c r="F1" s="1" t="s">
        <v>5</v>
      </c>
      <c r="G1" s="1" t="s">
        <v>64</v>
      </c>
      <c r="H1" s="1" t="s">
        <v>65</v>
      </c>
      <c r="I1" s="1" t="s">
        <v>66</v>
      </c>
      <c r="J1" s="1" t="s">
        <v>67</v>
      </c>
    </row>
    <row r="2" customFormat="false" ht="15" hidden="false" customHeight="false" outlineLevel="0" collapsed="false">
      <c r="A2" s="1" t="str">
        <f aca="false">INDEX(paste_data_here!A:A,(ROW()-2)*5+2)</f>
        <v>[O-]C(=O)CCCF</v>
      </c>
      <c r="B2" s="1" t="n">
        <f aca="false">INDEX(paste_data_here!B:B,(ROW()-2)*5+2)</f>
        <v>-2.9354177</v>
      </c>
      <c r="C2" s="1" t="n">
        <f aca="false">INDEX(paste_data_here!C:C,(ROW()-2)*5+2)</f>
        <v>1.424226</v>
      </c>
      <c r="D2" s="1" t="n">
        <f aca="false">INDEX(paste_data_here!D:D,(ROW()-2)*5+2)</f>
        <v>2.29967661015715</v>
      </c>
      <c r="E2" s="1" t="n">
        <f aca="false">INDEX(paste_data_here!E:E,(ROW()-2)*5+2)</f>
        <v>0.082501222</v>
      </c>
      <c r="F2" s="1" t="n">
        <f aca="false">INDEX(paste_data_here!F:F,(ROW()-2)*5+2)</f>
        <v>0.434634945422612</v>
      </c>
      <c r="G2" s="1" t="n">
        <f aca="false">RANK(E2,E:E)</f>
        <v>34</v>
      </c>
      <c r="H2" s="1" t="n">
        <f aca="false">RANK(F2,F:F)</f>
        <v>30</v>
      </c>
      <c r="I2" s="1" t="n">
        <f aca="false">ABS(F2-E2)</f>
        <v>0.352133723422612</v>
      </c>
      <c r="J2" s="1" t="n">
        <f aca="false">I2^2</f>
        <v>0.123998159171472</v>
      </c>
    </row>
    <row r="3" customFormat="false" ht="15" hidden="false" customHeight="false" outlineLevel="0" collapsed="false">
      <c r="A3" s="1" t="str">
        <f aca="false">INDEX(paste_data_here!A:A,(ROW()-2)*5+2)</f>
        <v>BrCCBr</v>
      </c>
      <c r="B3" s="1" t="n">
        <f aca="false">INDEX(paste_data_here!B:B,(ROW()-2)*5+2)</f>
        <v>-2.6062484</v>
      </c>
      <c r="C3" s="1" t="n">
        <f aca="false">INDEX(paste_data_here!C:C,(ROW()-2)*5+2)</f>
        <v>1.2107412</v>
      </c>
      <c r="D3" s="1" t="n">
        <f aca="false">INDEX(paste_data_here!D:D,(ROW()-2)*5+2)</f>
        <v>2.14158704391212</v>
      </c>
      <c r="E3" s="1" t="n">
        <f aca="false">INDEX(paste_data_here!E:E,(ROW()-2)*5+2)</f>
        <v>0.224742273</v>
      </c>
      <c r="F3" s="1" t="n">
        <f aca="false">INDEX(paste_data_here!F:F,(ROW()-2)*5+2)</f>
        <v>-0.015308221930338</v>
      </c>
      <c r="G3" s="1" t="n">
        <f aca="false">RANK(E3,E:E)</f>
        <v>32</v>
      </c>
      <c r="H3" s="1" t="n">
        <f aca="false">RANK(F3,F:F)</f>
        <v>35</v>
      </c>
      <c r="I3" s="1" t="n">
        <f aca="false">ABS(F3-E3)</f>
        <v>0.240050494930338</v>
      </c>
      <c r="J3" s="1" t="n">
        <f aca="false">I3^2</f>
        <v>0.0576242401163002</v>
      </c>
    </row>
    <row r="4" customFormat="false" ht="15" hidden="false" customHeight="false" outlineLevel="0" collapsed="false">
      <c r="A4" s="1" t="str">
        <f aca="false">INDEX(paste_data_here!A:A,(ROW()-2)*5+2)</f>
        <v>C(=CBr)Br</v>
      </c>
      <c r="B4" s="1" t="n">
        <f aca="false">INDEX(paste_data_here!B:B,(ROW()-2)*5+2)</f>
        <v>-2.2036033</v>
      </c>
      <c r="C4" s="1" t="n">
        <f aca="false">INDEX(paste_data_here!C:C,(ROW()-2)*5+2)</f>
        <v>0.8953475</v>
      </c>
      <c r="D4" s="1" t="n">
        <f aca="false">INDEX(paste_data_here!D:D,(ROW()-2)*5+2)</f>
        <v>2.4154430279051</v>
      </c>
      <c r="E4" s="1" t="n">
        <f aca="false">INDEX(paste_data_here!E:E,(ROW()-2)*5+2)</f>
        <v>-1.149169012</v>
      </c>
      <c r="F4" s="1" t="n">
        <f aca="false">INDEX(paste_data_here!F:F,(ROW()-2)*5+2)</f>
        <v>-0.0504719149005145</v>
      </c>
      <c r="G4" s="1" t="n">
        <f aca="false">RANK(E4,E:E)</f>
        <v>53</v>
      </c>
      <c r="H4" s="1" t="n">
        <f aca="false">RANK(F4,F:F)</f>
        <v>36</v>
      </c>
      <c r="I4" s="1" t="n">
        <f aca="false">ABS(F4-E4)</f>
        <v>1.09869709709949</v>
      </c>
      <c r="J4" s="1" t="n">
        <f aca="false">I4^2</f>
        <v>1.20713531117484</v>
      </c>
    </row>
    <row r="5" customFormat="false" ht="15" hidden="false" customHeight="false" outlineLevel="0" collapsed="false">
      <c r="A5" s="1" t="str">
        <f aca="false">INDEX(paste_data_here!A:A,(ROW()-2)*5+2)</f>
        <v>C[C@@H]1CC[C@@H](C)CC1</v>
      </c>
      <c r="B5" s="1" t="n">
        <f aca="false">INDEX(paste_data_here!B:B,(ROW()-2)*5+2)</f>
        <v>-3.2340407</v>
      </c>
      <c r="C5" s="1" t="n">
        <f aca="false">INDEX(paste_data_here!C:C,(ROW()-2)*5+2)</f>
        <v>1.2492834</v>
      </c>
      <c r="D5" s="1" t="n">
        <f aca="false">INDEX(paste_data_here!D:D,(ROW()-2)*5+2)</f>
        <v>2.46805842724807</v>
      </c>
      <c r="E5" s="1" t="n">
        <f aca="false">INDEX(paste_data_here!E:E,(ROW()-2)*5+2)</f>
        <v>-0.050241216</v>
      </c>
      <c r="F5" s="1" t="n">
        <f aca="false">INDEX(paste_data_here!F:F,(ROW()-2)*5+2)</f>
        <v>-0.190345857221991</v>
      </c>
      <c r="G5" s="1" t="n">
        <f aca="false">RANK(E5,E:E)</f>
        <v>36</v>
      </c>
      <c r="H5" s="1" t="n">
        <f aca="false">RANK(F5,F:F)</f>
        <v>40</v>
      </c>
      <c r="I5" s="1" t="n">
        <f aca="false">ABS(F5-E5)</f>
        <v>0.140104641221991</v>
      </c>
      <c r="J5" s="1" t="n">
        <f aca="false">I5^2</f>
        <v>0.0196293104919428</v>
      </c>
    </row>
    <row r="6" customFormat="false" ht="15" hidden="false" customHeight="false" outlineLevel="0" collapsed="false">
      <c r="A6" s="1" t="str">
        <f aca="false">INDEX(paste_data_here!A:A,(ROW()-2)*5+2)</f>
        <v>C1CCCC1</v>
      </c>
      <c r="B6" s="1" t="n">
        <f aca="false">INDEX(paste_data_here!B:B,(ROW()-2)*5+2)</f>
        <v>-0.7799954</v>
      </c>
      <c r="C6" s="1" t="n">
        <f aca="false">INDEX(paste_data_here!C:C,(ROW()-2)*5+2)</f>
        <v>0.10570641</v>
      </c>
      <c r="D6" s="1" t="n">
        <f aca="false">INDEX(paste_data_here!D:D,(ROW()-2)*5+2)</f>
        <v>2.46804292179386</v>
      </c>
      <c r="E6" s="1" t="n">
        <f aca="false">INDEX(paste_data_here!E:E,(ROW()-2)*5+2)</f>
        <v>-0.588787165</v>
      </c>
      <c r="F6" s="1" t="n">
        <f aca="false">INDEX(paste_data_here!F:F,(ROW()-2)*5+2)</f>
        <v>-0.659639227091264</v>
      </c>
      <c r="G6" s="1" t="n">
        <f aca="false">RANK(E6,E:E)</f>
        <v>51</v>
      </c>
      <c r="H6" s="1" t="n">
        <f aca="false">RANK(F6,F:F)</f>
        <v>51</v>
      </c>
      <c r="I6" s="1" t="n">
        <f aca="false">ABS(F6-E6)</f>
        <v>0.0708520620912643</v>
      </c>
      <c r="J6" s="1" t="n">
        <f aca="false">I6^2</f>
        <v>0.00502001470258437</v>
      </c>
    </row>
    <row r="7" customFormat="false" ht="15" hidden="false" customHeight="false" outlineLevel="0" collapsed="false">
      <c r="A7" s="1" t="str">
        <f aca="false">INDEX(paste_data_here!A:A,(ROW()-2)*5+2)</f>
        <v>C1CCCC2(CC1)CCCCC2</v>
      </c>
      <c r="B7" s="1" t="n">
        <f aca="false">INDEX(paste_data_here!B:B,(ROW()-2)*5+2)</f>
        <v>-3.2671018</v>
      </c>
      <c r="C7" s="1" t="n">
        <f aca="false">INDEX(paste_data_here!C:C,(ROW()-2)*5+2)</f>
        <v>1.7754154</v>
      </c>
      <c r="D7" s="1" t="n">
        <f aca="false">INDEX(paste_data_here!D:D,(ROW()-2)*5+2)</f>
        <v>2.46805842724807</v>
      </c>
      <c r="E7" s="1" t="n">
        <f aca="false">INDEX(paste_data_here!E:E,(ROW()-2)*5+2)</f>
        <v>2.079566534</v>
      </c>
      <c r="F7" s="1" t="n">
        <f aca="false">INDEX(paste_data_here!F:F,(ROW()-2)*5+2)</f>
        <v>1.42181504274649</v>
      </c>
      <c r="G7" s="1" t="n">
        <f aca="false">RANK(E7,E:E)</f>
        <v>6</v>
      </c>
      <c r="H7" s="1" t="n">
        <f aca="false">RANK(F7,F:F)</f>
        <v>12</v>
      </c>
      <c r="I7" s="1" t="n">
        <f aca="false">ABS(F7-E7)</f>
        <v>0.657751491253512</v>
      </c>
      <c r="J7" s="1" t="n">
        <f aca="false">I7^2</f>
        <v>0.432637024246218</v>
      </c>
    </row>
    <row r="8" customFormat="false" ht="15" hidden="false" customHeight="false" outlineLevel="0" collapsed="false">
      <c r="A8" s="1" t="str">
        <f aca="false">INDEX(paste_data_here!A:A,(ROW()-2)*5+2)</f>
        <v>CC(=O)OC(C)=O</v>
      </c>
      <c r="B8" s="1" t="n">
        <f aca="false">INDEX(paste_data_here!B:B,(ROW()-2)*5+2)</f>
        <v>-3.889679</v>
      </c>
      <c r="C8" s="1" t="n">
        <f aca="false">INDEX(paste_data_here!C:C,(ROW()-2)*5+2)</f>
        <v>1.7194294</v>
      </c>
      <c r="D8" s="1" t="n">
        <f aca="false">INDEX(paste_data_here!D:D,(ROW()-2)*5+2)</f>
        <v>2.1528028805089</v>
      </c>
      <c r="E8" s="1" t="n">
        <f aca="false">INDEX(paste_data_here!E:E,(ROW()-2)*5+2)</f>
        <v>-0.369615455</v>
      </c>
      <c r="F8" s="1" t="n">
        <f aca="false">INDEX(paste_data_here!F:F,(ROW()-2)*5+2)</f>
        <v>-0.237928793195289</v>
      </c>
      <c r="G8" s="1" t="n">
        <f aca="false">RANK(E8,E:E)</f>
        <v>41</v>
      </c>
      <c r="H8" s="1" t="n">
        <f aca="false">RANK(F8,F:F)</f>
        <v>42</v>
      </c>
      <c r="I8" s="1" t="n">
        <f aca="false">ABS(F8-E8)</f>
        <v>0.131686661804711</v>
      </c>
      <c r="J8" s="1" t="n">
        <f aca="false">I8^2</f>
        <v>0.0173413768972684</v>
      </c>
    </row>
    <row r="9" customFormat="false" ht="15" hidden="false" customHeight="false" outlineLevel="0" collapsed="false">
      <c r="A9" s="1" t="str">
        <f aca="false">INDEX(paste_data_here!A:A,(ROW()-2)*5+2)</f>
        <v>CC(=O)Oc1ccccc1</v>
      </c>
      <c r="B9" s="1" t="n">
        <f aca="false">INDEX(paste_data_here!B:B,(ROW()-2)*5+2)</f>
        <v>-2.794452</v>
      </c>
      <c r="C9" s="1" t="n">
        <f aca="false">INDEX(paste_data_here!C:C,(ROW()-2)*5+2)</f>
        <v>1.4155706</v>
      </c>
      <c r="D9" s="1" t="n">
        <f aca="false">INDEX(paste_data_here!D:D,(ROW()-2)*5+2)</f>
        <v>2.26285654960498</v>
      </c>
      <c r="E9" s="1" t="n">
        <f aca="false">INDEX(paste_data_here!E:E,(ROW()-2)*5+2)</f>
        <v>0.891957055</v>
      </c>
      <c r="F9" s="1" t="n">
        <f aca="false">INDEX(paste_data_here!F:F,(ROW()-2)*5+2)</f>
        <v>0.522461951191329</v>
      </c>
      <c r="G9" s="1" t="n">
        <f aca="false">RANK(E9,E:E)</f>
        <v>20</v>
      </c>
      <c r="H9" s="1" t="n">
        <f aca="false">RANK(F9,F:F)</f>
        <v>27</v>
      </c>
      <c r="I9" s="1" t="n">
        <f aca="false">ABS(F9-E9)</f>
        <v>0.369495103808671</v>
      </c>
      <c r="J9" s="1" t="n">
        <f aca="false">I9^2</f>
        <v>0.136526631738581</v>
      </c>
    </row>
    <row r="10" customFormat="false" ht="15" hidden="false" customHeight="false" outlineLevel="0" collapsed="false">
      <c r="A10" s="1" t="str">
        <f aca="false">INDEX(paste_data_here!A:A,(ROW()-2)*5+2)</f>
        <v>CC(C)=O</v>
      </c>
      <c r="B10" s="1" t="n">
        <f aca="false">INDEX(paste_data_here!B:B,(ROW()-2)*5+2)</f>
        <v>-3.415181</v>
      </c>
      <c r="C10" s="1" t="n">
        <f aca="false">INDEX(paste_data_here!C:C,(ROW()-2)*5+2)</f>
        <v>1.1056775</v>
      </c>
      <c r="D10" s="1" t="n">
        <f aca="false">INDEX(paste_data_here!D:D,(ROW()-2)*5+2)</f>
        <v>3.49029324858816</v>
      </c>
      <c r="E10" s="1" t="n">
        <f aca="false">INDEX(paste_data_here!E:E,(ROW()-2)*5+2)</f>
        <v>0.403463105</v>
      </c>
      <c r="F10" s="1" t="n">
        <f aca="false">INDEX(paste_data_here!F:F,(ROW()-2)*5+2)</f>
        <v>0.567275726795756</v>
      </c>
      <c r="G10" s="1" t="n">
        <f aca="false">RANK(E10,E:E)</f>
        <v>28</v>
      </c>
      <c r="H10" s="1" t="n">
        <f aca="false">RANK(F10,F:F)</f>
        <v>26</v>
      </c>
      <c r="I10" s="1" t="n">
        <f aca="false">ABS(F10-E10)</f>
        <v>0.163812621795756</v>
      </c>
      <c r="J10" s="1" t="n">
        <f aca="false">I10^2</f>
        <v>0.0268345750595995</v>
      </c>
    </row>
    <row r="11" customFormat="false" ht="15" hidden="false" customHeight="false" outlineLevel="0" collapsed="false">
      <c r="A11" s="1" t="str">
        <f aca="false">INDEX(paste_data_here!A:A,(ROW()-2)*5+2)</f>
        <v>CC(C)Br</v>
      </c>
      <c r="B11" s="1" t="n">
        <f aca="false">INDEX(paste_data_here!B:B,(ROW()-2)*5+2)</f>
        <v>-2.6859803</v>
      </c>
      <c r="C11" s="1" t="n">
        <f aca="false">INDEX(paste_data_here!C:C,(ROW()-2)*5+2)</f>
        <v>0.8477737</v>
      </c>
      <c r="D11" s="1" t="n">
        <f aca="false">INDEX(paste_data_here!D:D,(ROW()-2)*5+2)</f>
        <v>2.42264767091224</v>
      </c>
      <c r="E11" s="1" t="n">
        <f aca="false">INDEX(paste_data_here!E:E,(ROW()-2)*5+2)</f>
        <v>-0.5642264</v>
      </c>
      <c r="F11" s="1" t="n">
        <f aca="false">INDEX(paste_data_here!F:F,(ROW()-2)*5+2)</f>
        <v>-0.803617927673982</v>
      </c>
      <c r="G11" s="1" t="n">
        <f aca="false">RANK(E11,E:E)</f>
        <v>50</v>
      </c>
      <c r="H11" s="1" t="n">
        <f aca="false">RANK(F11,F:F)</f>
        <v>53</v>
      </c>
      <c r="I11" s="1" t="n">
        <f aca="false">ABS(F11-E11)</f>
        <v>0.239391527673982</v>
      </c>
      <c r="J11" s="1" t="n">
        <f aca="false">I11^2</f>
        <v>0.0573083035220829</v>
      </c>
    </row>
    <row r="12" customFormat="false" ht="15" hidden="false" customHeight="false" outlineLevel="0" collapsed="false">
      <c r="A12" s="1" t="str">
        <f aca="false">INDEX(paste_data_here!A:A,(ROW()-2)*5+2)</f>
        <v>CC(C)C(C)O</v>
      </c>
      <c r="B12" s="1" t="n">
        <f aca="false">INDEX(paste_data_here!B:B,(ROW()-2)*5+2)</f>
        <v>-5.6091385</v>
      </c>
      <c r="C12" s="1" t="n">
        <f aca="false">INDEX(paste_data_here!C:C,(ROW()-2)*5+2)</f>
        <v>2.865396</v>
      </c>
      <c r="D12" s="1" t="n">
        <f aca="false">INDEX(paste_data_here!D:D,(ROW()-2)*5+2)</f>
        <v>2.31388432526668</v>
      </c>
      <c r="E12" s="1" t="n">
        <f aca="false">INDEX(paste_data_here!E:E,(ROW()-2)*5+2)</f>
        <v>1.678590771</v>
      </c>
      <c r="F12" s="1" t="n">
        <f aca="false">INDEX(paste_data_here!F:F,(ROW()-2)*5+2)</f>
        <v>1.30248143083645</v>
      </c>
      <c r="G12" s="1" t="n">
        <f aca="false">RANK(E12,E:E)</f>
        <v>9</v>
      </c>
      <c r="H12" s="1" t="n">
        <f aca="false">RANK(F12,F:F)</f>
        <v>13</v>
      </c>
      <c r="I12" s="1" t="n">
        <f aca="false">ABS(F12-E12)</f>
        <v>0.376109340163553</v>
      </c>
      <c r="J12" s="1" t="n">
        <f aca="false">I12^2</f>
        <v>0.141458235758263</v>
      </c>
    </row>
    <row r="13" customFormat="false" ht="15" hidden="false" customHeight="false" outlineLevel="0" collapsed="false">
      <c r="A13" s="1" t="str">
        <f aca="false">INDEX(paste_data_here!A:A,(ROW()-2)*5+2)</f>
        <v>CC(C)CC(C)=O</v>
      </c>
      <c r="B13" s="1" t="n">
        <f aca="false">INDEX(paste_data_here!B:B,(ROW()-2)*5+2)</f>
        <v>-3.635442</v>
      </c>
      <c r="C13" s="1" t="n">
        <f aca="false">INDEX(paste_data_here!C:C,(ROW()-2)*5+2)</f>
        <v>1.419518</v>
      </c>
      <c r="D13" s="1" t="n">
        <f aca="false">INDEX(paste_data_here!D:D,(ROW()-2)*5+2)</f>
        <v>2.29962807134397</v>
      </c>
      <c r="E13" s="1" t="n">
        <f aca="false">INDEX(paste_data_here!E:E,(ROW()-2)*5+2)</f>
        <v>-0.531368525</v>
      </c>
      <c r="F13" s="1" t="n">
        <f aca="false">INDEX(paste_data_here!F:F,(ROW()-2)*5+2)</f>
        <v>-0.471055049083882</v>
      </c>
      <c r="G13" s="1" t="n">
        <f aca="false">RANK(E13,E:E)</f>
        <v>48</v>
      </c>
      <c r="H13" s="1" t="n">
        <f aca="false">RANK(F13,F:F)</f>
        <v>49</v>
      </c>
      <c r="I13" s="1" t="n">
        <f aca="false">ABS(F13-E13)</f>
        <v>0.0603134759161182</v>
      </c>
      <c r="J13" s="1" t="n">
        <f aca="false">I13^2</f>
        <v>0.00363771537708418</v>
      </c>
    </row>
    <row r="14" customFormat="false" ht="15" hidden="false" customHeight="false" outlineLevel="0" collapsed="false">
      <c r="A14" s="1" t="str">
        <f aca="false">INDEX(paste_data_here!A:A,(ROW()-2)*5+2)</f>
        <v>CC(C)CCO</v>
      </c>
      <c r="B14" s="1" t="n">
        <f aca="false">INDEX(paste_data_here!B:B,(ROW()-2)*5+2)</f>
        <v>-5.029565</v>
      </c>
      <c r="C14" s="1" t="n">
        <f aca="false">INDEX(paste_data_here!C:C,(ROW()-2)*5+2)</f>
        <v>2.5331492</v>
      </c>
      <c r="D14" s="1" t="n">
        <f aca="false">INDEX(paste_data_here!D:D,(ROW()-2)*5+2)</f>
        <v>3.0210631483218</v>
      </c>
      <c r="E14" s="1" t="n">
        <f aca="false">INDEX(paste_data_here!E:E,(ROW()-2)*5+2)</f>
        <v>4.615120517</v>
      </c>
      <c r="F14" s="1" t="n">
        <f aca="false">INDEX(paste_data_here!F:F,(ROW()-2)*5+2)</f>
        <v>3.3436116893535</v>
      </c>
      <c r="G14" s="1" t="n">
        <f aca="false">RANK(E14,E:E)</f>
        <v>1</v>
      </c>
      <c r="H14" s="1" t="n">
        <f aca="false">RANK(F14,F:F)</f>
        <v>3</v>
      </c>
      <c r="I14" s="1" t="n">
        <f aca="false">ABS(F14-E14)</f>
        <v>1.27150882764651</v>
      </c>
      <c r="J14" s="1" t="n">
        <f aca="false">I14^2</f>
        <v>1.61673469878299</v>
      </c>
    </row>
    <row r="15" customFormat="false" ht="15" hidden="false" customHeight="false" outlineLevel="0" collapsed="false">
      <c r="A15" s="1" t="str">
        <f aca="false">INDEX(paste_data_here!A:A,(ROW()-2)*5+2)</f>
        <v>CC(C)CO</v>
      </c>
      <c r="B15" s="1" t="n">
        <f aca="false">INDEX(paste_data_here!B:B,(ROW()-2)*5+2)</f>
        <v>-5.216659</v>
      </c>
      <c r="C15" s="1" t="n">
        <f aca="false">INDEX(paste_data_here!C:C,(ROW()-2)*5+2)</f>
        <v>2.6812334</v>
      </c>
      <c r="D15" s="1" t="n">
        <f aca="false">INDEX(paste_data_here!D:D,(ROW()-2)*5+2)</f>
        <v>2.46399936899543</v>
      </c>
      <c r="E15" s="1" t="n">
        <f aca="false">INDEX(paste_data_here!E:E,(ROW()-2)*5+2)</f>
        <v>2.068266837</v>
      </c>
      <c r="F15" s="1" t="n">
        <f aca="false">INDEX(paste_data_here!F:F,(ROW()-2)*5+2)</f>
        <v>1.7723746479499</v>
      </c>
      <c r="G15" s="1" t="n">
        <f aca="false">RANK(E15,E:E)</f>
        <v>7</v>
      </c>
      <c r="H15" s="1" t="n">
        <f aca="false">RANK(F15,F:F)</f>
        <v>8</v>
      </c>
      <c r="I15" s="1" t="n">
        <f aca="false">ABS(F15-E15)</f>
        <v>0.295892189050099</v>
      </c>
      <c r="J15" s="1" t="n">
        <f aca="false">I15^2</f>
        <v>0.0875521875408594</v>
      </c>
    </row>
    <row r="16" customFormat="false" ht="15" hidden="false" customHeight="false" outlineLevel="0" collapsed="false">
      <c r="A16" s="1" t="str">
        <f aca="false">INDEX(paste_data_here!A:A,(ROW()-2)*5+2)</f>
        <v>CC(C)I</v>
      </c>
      <c r="B16" s="1" t="n">
        <f aca="false">INDEX(paste_data_here!B:B,(ROW()-2)*5+2)</f>
        <v>-2.6047313</v>
      </c>
      <c r="C16" s="1" t="n">
        <f aca="false">INDEX(paste_data_here!C:C,(ROW()-2)*5+2)</f>
        <v>0.92273027</v>
      </c>
      <c r="D16" s="1" t="n">
        <f aca="false">INDEX(paste_data_here!D:D,(ROW()-2)*5+2)</f>
        <v>2.27308071128238</v>
      </c>
      <c r="E16" s="1" t="n">
        <f aca="false">INDEX(paste_data_here!E:E,(ROW()-2)*5+2)</f>
        <v>-0.40947313</v>
      </c>
      <c r="F16" s="1" t="n">
        <f aca="false">INDEX(paste_data_here!F:F,(ROW()-2)*5+2)</f>
        <v>-0.644585347515312</v>
      </c>
      <c r="G16" s="1" t="n">
        <f aca="false">RANK(E16,E:E)</f>
        <v>43</v>
      </c>
      <c r="H16" s="1" t="n">
        <f aca="false">RANK(F16,F:F)</f>
        <v>50</v>
      </c>
      <c r="I16" s="1" t="n">
        <f aca="false">ABS(F16-E16)</f>
        <v>0.235112217515312</v>
      </c>
      <c r="J16" s="1" t="n">
        <f aca="false">I16^2</f>
        <v>0.0552777548249672</v>
      </c>
    </row>
    <row r="17" customFormat="false" ht="15" hidden="false" customHeight="false" outlineLevel="0" collapsed="false">
      <c r="A17" s="1" t="str">
        <f aca="false">INDEX(paste_data_here!A:A,(ROW()-2)*5+2)</f>
        <v>CC(C)OB(OC(C)C)OC(C)C</v>
      </c>
      <c r="B17" s="1" t="n">
        <f aca="false">INDEX(paste_data_here!B:B,(ROW()-2)*5+2)</f>
        <v>-3.8202937</v>
      </c>
      <c r="C17" s="1" t="n">
        <f aca="false">INDEX(paste_data_here!C:C,(ROW()-2)*5+2)</f>
        <v>1.7462434</v>
      </c>
      <c r="D17" s="1" t="n">
        <f aca="false">INDEX(paste_data_here!D:D,(ROW()-2)*5+2)</f>
        <v>2.1528028805089</v>
      </c>
      <c r="E17" s="1" t="n">
        <f aca="false">INDEX(paste_data_here!E:E,(ROW()-2)*5+2)</f>
        <v>-0.432322562</v>
      </c>
      <c r="F17" s="1" t="n">
        <f aca="false">INDEX(paste_data_here!F:F,(ROW()-2)*5+2)</f>
        <v>-0.075993911159566</v>
      </c>
      <c r="G17" s="1" t="n">
        <f aca="false">RANK(E17,E:E)</f>
        <v>44</v>
      </c>
      <c r="H17" s="1" t="n">
        <f aca="false">RANK(F17,F:F)</f>
        <v>37</v>
      </c>
      <c r="I17" s="1" t="n">
        <f aca="false">ABS(F17-E17)</f>
        <v>0.356328650840434</v>
      </c>
      <c r="J17" s="1" t="n">
        <f aca="false">I17^2</f>
        <v>0.126970107409764</v>
      </c>
    </row>
    <row r="18" customFormat="false" ht="15" hidden="false" customHeight="false" outlineLevel="0" collapsed="false">
      <c r="A18" s="1" t="str">
        <f aca="false">INDEX(paste_data_here!A:A,(ROW()-2)*5+2)</f>
        <v>Cc1ccc(O)cc1</v>
      </c>
      <c r="B18" s="1" t="n">
        <f aca="false">INDEX(paste_data_here!B:B,(ROW()-2)*5+2)</f>
        <v>-5.202873</v>
      </c>
      <c r="C18" s="1" t="n">
        <f aca="false">INDEX(paste_data_here!C:C,(ROW()-2)*5+2)</f>
        <v>3.0673168</v>
      </c>
      <c r="D18" s="1" t="n">
        <f aca="false">INDEX(paste_data_here!D:D,(ROW()-2)*5+2)</f>
        <v>2.1528028805089</v>
      </c>
      <c r="E18" s="1" t="n">
        <f aca="false">INDEX(paste_data_here!E:E,(ROW()-2)*5+2)</f>
        <v>1.877937165</v>
      </c>
      <c r="F18" s="1" t="n">
        <f aca="false">INDEX(paste_data_here!F:F,(ROW()-2)*5+2)</f>
        <v>1.78582398329759</v>
      </c>
      <c r="G18" s="1" t="n">
        <f aca="false">RANK(E18,E:E)</f>
        <v>8</v>
      </c>
      <c r="H18" s="1" t="n">
        <f aca="false">RANK(F18,F:F)</f>
        <v>7</v>
      </c>
      <c r="I18" s="1" t="n">
        <f aca="false">ABS(F18-E18)</f>
        <v>0.0921131817024128</v>
      </c>
      <c r="J18" s="1" t="n">
        <f aca="false">I18^2</f>
        <v>0.00848483824334171</v>
      </c>
    </row>
    <row r="19" customFormat="false" ht="15" hidden="false" customHeight="false" outlineLevel="0" collapsed="false">
      <c r="A19" s="1" t="str">
        <f aca="false">INDEX(paste_data_here!A:A,(ROW()-2)*5+2)</f>
        <v>Cc1cccc(c1)C#N</v>
      </c>
      <c r="B19" s="1" t="n">
        <f aca="false">INDEX(paste_data_here!B:B,(ROW()-2)*5+2)</f>
        <v>-3.3362458</v>
      </c>
      <c r="C19" s="1" t="n">
        <f aca="false">INDEX(paste_data_here!C:C,(ROW()-2)*5+2)</f>
        <v>1.658328</v>
      </c>
      <c r="D19" s="1" t="n">
        <f aca="false">INDEX(paste_data_here!D:D,(ROW()-2)*5+2)</f>
        <v>2.22381718664994</v>
      </c>
      <c r="E19" s="1" t="n">
        <f aca="false">INDEX(paste_data_here!E:E,(ROW()-2)*5+2)</f>
        <v>0.31481074</v>
      </c>
      <c r="F19" s="1" t="n">
        <f aca="false">INDEX(paste_data_here!F:F,(ROW()-2)*5+2)</f>
        <v>0.449579857683781</v>
      </c>
      <c r="G19" s="1" t="n">
        <f aca="false">RANK(E19,E:E)</f>
        <v>30</v>
      </c>
      <c r="H19" s="1" t="n">
        <f aca="false">RANK(F19,F:F)</f>
        <v>29</v>
      </c>
      <c r="I19" s="1" t="n">
        <f aca="false">ABS(F19-E19)</f>
        <v>0.134769117683781</v>
      </c>
      <c r="J19" s="1" t="n">
        <f aca="false">I19^2</f>
        <v>0.0181627150812647</v>
      </c>
    </row>
    <row r="20" customFormat="false" ht="15" hidden="false" customHeight="false" outlineLevel="0" collapsed="false">
      <c r="A20" s="1" t="str">
        <f aca="false">INDEX(paste_data_here!A:A,(ROW()-2)*5+2)</f>
        <v>Cc1cccc(F)c1</v>
      </c>
      <c r="B20" s="1" t="n">
        <f aca="false">INDEX(paste_data_here!B:B,(ROW()-2)*5+2)</f>
        <v>-2.9341342</v>
      </c>
      <c r="C20" s="1" t="n">
        <f aca="false">INDEX(paste_data_here!C:C,(ROW()-2)*5+2)</f>
        <v>1.1550155</v>
      </c>
      <c r="D20" s="1" t="n">
        <f aca="false">INDEX(paste_data_here!D:D,(ROW()-2)*5+2)</f>
        <v>2.29967661015715</v>
      </c>
      <c r="E20" s="1" t="n">
        <f aca="false">INDEX(paste_data_here!E:E,(ROW()-2)*5+2)</f>
        <v>-0.497580397</v>
      </c>
      <c r="F20" s="1" t="n">
        <f aca="false">INDEX(paste_data_here!F:F,(ROW()-2)*5+2)</f>
        <v>-0.352440287585669</v>
      </c>
      <c r="G20" s="1" t="n">
        <f aca="false">RANK(E20,E:E)</f>
        <v>46</v>
      </c>
      <c r="H20" s="1" t="n">
        <f aca="false">RANK(F20,F:F)</f>
        <v>45</v>
      </c>
      <c r="I20" s="1" t="n">
        <f aca="false">ABS(F20-E20)</f>
        <v>0.145140109414331</v>
      </c>
      <c r="J20" s="1" t="n">
        <f aca="false">I20^2</f>
        <v>0.0210656513608041</v>
      </c>
    </row>
    <row r="21" customFormat="false" ht="15" hidden="false" customHeight="false" outlineLevel="0" collapsed="false">
      <c r="A21" s="1" t="str">
        <f aca="false">INDEX(paste_data_here!A:A,(ROW()-2)*5+2)</f>
        <v>Cc1cccc(N)c1</v>
      </c>
      <c r="B21" s="1" t="n">
        <f aca="false">INDEX(paste_data_here!B:B,(ROW()-2)*5+2)</f>
        <v>-4.3923345</v>
      </c>
      <c r="C21" s="1" t="n">
        <f aca="false">INDEX(paste_data_here!C:C,(ROW()-2)*5+2)</f>
        <v>2.430834</v>
      </c>
      <c r="D21" s="1" t="n">
        <f aca="false">INDEX(paste_data_here!D:D,(ROW()-2)*5+2)</f>
        <v>2.29967661015715</v>
      </c>
      <c r="E21" s="1" t="n">
        <f aca="false">INDEX(paste_data_here!E:E,(ROW()-2)*5+2)</f>
        <v>1.336368552</v>
      </c>
      <c r="F21" s="1" t="n">
        <f aca="false">INDEX(paste_data_here!F:F,(ROW()-2)*5+2)</f>
        <v>1.52764420758255</v>
      </c>
      <c r="G21" s="1" t="n">
        <f aca="false">RANK(E21,E:E)</f>
        <v>10</v>
      </c>
      <c r="H21" s="1" t="n">
        <f aca="false">RANK(F21,F:F)</f>
        <v>11</v>
      </c>
      <c r="I21" s="1" t="n">
        <f aca="false">ABS(F21-E21)</f>
        <v>0.191275655582545</v>
      </c>
      <c r="J21" s="1" t="n">
        <f aca="false">I21^2</f>
        <v>0.0365863764185324</v>
      </c>
    </row>
    <row r="22" customFormat="false" ht="15" hidden="false" customHeight="false" outlineLevel="0" collapsed="false">
      <c r="A22" s="1" t="str">
        <f aca="false">INDEX(paste_data_here!A:A,(ROW()-2)*5+2)</f>
        <v>CC1CCCCC1=O</v>
      </c>
      <c r="B22" s="1" t="n">
        <f aca="false">INDEX(paste_data_here!B:B,(ROW()-2)*5+2)</f>
        <v>-3.0385385</v>
      </c>
      <c r="C22" s="1" t="n">
        <f aca="false">INDEX(paste_data_here!C:C,(ROW()-2)*5+2)</f>
        <v>1.5711561</v>
      </c>
      <c r="D22" s="1" t="n">
        <f aca="false">INDEX(paste_data_here!D:D,(ROW()-2)*5+2)</f>
        <v>2.3395391104858</v>
      </c>
      <c r="E22" s="1" t="n">
        <f aca="false">INDEX(paste_data_here!E:E,(ROW()-2)*5+2)</f>
        <v>0.612479277</v>
      </c>
      <c r="F22" s="1" t="n">
        <f aca="false">INDEX(paste_data_here!F:F,(ROW()-2)*5+2)</f>
        <v>0.81351469718805</v>
      </c>
      <c r="G22" s="1" t="n">
        <f aca="false">RANK(E22,E:E)</f>
        <v>26</v>
      </c>
      <c r="H22" s="1" t="n">
        <f aca="false">RANK(F22,F:F)</f>
        <v>18</v>
      </c>
      <c r="I22" s="1" t="n">
        <f aca="false">ABS(F22-E22)</f>
        <v>0.201035420188049</v>
      </c>
      <c r="J22" s="1" t="n">
        <f aca="false">I22^2</f>
        <v>0.0404152401701856</v>
      </c>
    </row>
    <row r="23" customFormat="false" ht="15" hidden="false" customHeight="false" outlineLevel="0" collapsed="false">
      <c r="A23" s="1" t="str">
        <f aca="false">INDEX(paste_data_here!A:A,(ROW()-2)*5+2)</f>
        <v>Cc1ccccc1F</v>
      </c>
      <c r="B23" s="1" t="n">
        <f aca="false">INDEX(paste_data_here!B:B,(ROW()-2)*5+2)</f>
        <v>-2.811944</v>
      </c>
      <c r="C23" s="1" t="n">
        <f aca="false">INDEX(paste_data_here!C:C,(ROW()-2)*5+2)</f>
        <v>1.1724992</v>
      </c>
      <c r="D23" s="1" t="n">
        <f aca="false">INDEX(paste_data_here!D:D,(ROW()-2)*5+2)</f>
        <v>2.29967661015715</v>
      </c>
      <c r="E23" s="1" t="n">
        <f aca="false">INDEX(paste_data_here!E:E,(ROW()-2)*5+2)</f>
        <v>-0.386398045</v>
      </c>
      <c r="F23" s="1" t="n">
        <f aca="false">INDEX(paste_data_here!F:F,(ROW()-2)*5+2)</f>
        <v>-0.145551506393958</v>
      </c>
      <c r="G23" s="1" t="n">
        <f aca="false">RANK(E23,E:E)</f>
        <v>42</v>
      </c>
      <c r="H23" s="1" t="n">
        <f aca="false">RANK(F23,F:F)</f>
        <v>38</v>
      </c>
      <c r="I23" s="1" t="n">
        <f aca="false">ABS(F23-E23)</f>
        <v>0.240846538606042</v>
      </c>
      <c r="J23" s="1" t="n">
        <f aca="false">I23^2</f>
        <v>0.0580070551585115</v>
      </c>
    </row>
    <row r="24" customFormat="false" ht="15" hidden="false" customHeight="false" outlineLevel="0" collapsed="false">
      <c r="A24" s="1" t="str">
        <f aca="false">INDEX(paste_data_here!A:A,(ROW()-2)*5+2)</f>
        <v>CCC(=O)CC</v>
      </c>
      <c r="B24" s="1" t="n">
        <f aca="false">INDEX(paste_data_here!B:B,(ROW()-2)*5+2)</f>
        <v>-3.3088415</v>
      </c>
      <c r="C24" s="1" t="n">
        <f aca="false">INDEX(paste_data_here!C:C,(ROW()-2)*5+2)</f>
        <v>1.2441394</v>
      </c>
      <c r="D24" s="1" t="n">
        <f aca="false">INDEX(paste_data_here!D:D,(ROW()-2)*5+2)</f>
        <v>2.46387330291118</v>
      </c>
      <c r="E24" s="1" t="n">
        <f aca="false">INDEX(paste_data_here!E:E,(ROW()-2)*5+2)</f>
        <v>-0.525262672</v>
      </c>
      <c r="F24" s="1" t="n">
        <f aca="false">INDEX(paste_data_here!F:F,(ROW()-2)*5+2)</f>
        <v>-0.308447058319334</v>
      </c>
      <c r="G24" s="1" t="n">
        <f aca="false">RANK(E24,E:E)</f>
        <v>47</v>
      </c>
      <c r="H24" s="1" t="n">
        <f aca="false">RANK(F24,F:F)</f>
        <v>43</v>
      </c>
      <c r="I24" s="1" t="n">
        <f aca="false">ABS(F24-E24)</f>
        <v>0.216815613680666</v>
      </c>
      <c r="J24" s="1" t="n">
        <f aca="false">I24^2</f>
        <v>0.047009010335724</v>
      </c>
    </row>
    <row r="25" customFormat="false" ht="15" hidden="false" customHeight="false" outlineLevel="0" collapsed="false">
      <c r="A25" s="1" t="str">
        <f aca="false">INDEX(paste_data_here!A:A,(ROW()-2)*5+2)</f>
        <v>CCC(C)(C)S</v>
      </c>
      <c r="B25" s="1" t="n">
        <f aca="false">INDEX(paste_data_here!B:B,(ROW()-2)*5+2)</f>
        <v>-3.1078932</v>
      </c>
      <c r="C25" s="1" t="n">
        <f aca="false">INDEX(paste_data_here!C:C,(ROW()-2)*5+2)</f>
        <v>1.2281158</v>
      </c>
      <c r="D25" s="1" t="n">
        <f aca="false">INDEX(paste_data_here!D:D,(ROW()-2)*5+2)</f>
        <v>2.3808941793199</v>
      </c>
      <c r="E25" s="1" t="n">
        <f aca="false">INDEX(paste_data_here!E:E,(ROW()-2)*5+2)</f>
        <v>-0.258770729</v>
      </c>
      <c r="F25" s="1" t="n">
        <f aca="false">INDEX(paste_data_here!F:F,(ROW()-2)*5+2)</f>
        <v>-0.232569213367906</v>
      </c>
      <c r="G25" s="1" t="n">
        <f aca="false">RANK(E25,E:E)</f>
        <v>38</v>
      </c>
      <c r="H25" s="1" t="n">
        <f aca="false">RANK(F25,F:F)</f>
        <v>41</v>
      </c>
      <c r="I25" s="1" t="n">
        <f aca="false">ABS(F25-E25)</f>
        <v>0.026201515632094</v>
      </c>
      <c r="J25" s="1" t="n">
        <f aca="false">I25^2</f>
        <v>0.000686519421418868</v>
      </c>
    </row>
    <row r="26" customFormat="false" ht="15" hidden="false" customHeight="false" outlineLevel="0" collapsed="false">
      <c r="A26" s="1" t="str">
        <f aca="false">INDEX(paste_data_here!A:A,(ROW()-2)*5+2)</f>
        <v>CCC(C)CC(O)CC</v>
      </c>
      <c r="B26" s="1" t="n">
        <f aca="false">INDEX(paste_data_here!B:B,(ROW()-2)*5+2)</f>
        <v>-7.343594</v>
      </c>
      <c r="C26" s="1" t="n">
        <f aca="false">INDEX(paste_data_here!C:C,(ROW()-2)*5+2)</f>
        <v>3.708069</v>
      </c>
      <c r="D26" s="1" t="n">
        <f aca="false">INDEX(paste_data_here!D:D,(ROW()-2)*5+2)</f>
        <v>2.46769708274991</v>
      </c>
      <c r="E26" s="1" t="n">
        <f aca="false">INDEX(paste_data_here!E:E,(ROW()-2)*5+2)</f>
        <v>0.722657438</v>
      </c>
      <c r="F26" s="1" t="n">
        <f aca="false">INDEX(paste_data_here!F:F,(ROW()-2)*5+2)</f>
        <v>2.30349051519121</v>
      </c>
      <c r="G26" s="1" t="n">
        <f aca="false">RANK(E26,E:E)</f>
        <v>23</v>
      </c>
      <c r="H26" s="1" t="n">
        <f aca="false">RANK(F26,F:F)</f>
        <v>4</v>
      </c>
      <c r="I26" s="1" t="n">
        <f aca="false">ABS(F26-E26)</f>
        <v>1.58083307719121</v>
      </c>
      <c r="J26" s="1" t="n">
        <f aca="false">I26^2</f>
        <v>2.49903321794183</v>
      </c>
    </row>
    <row r="27" customFormat="false" ht="15" hidden="false" customHeight="false" outlineLevel="0" collapsed="false">
      <c r="A27" s="1" t="str">
        <f aca="false">INDEX(paste_data_here!A:A,(ROW()-2)*5+2)</f>
        <v>CCC(O)CC</v>
      </c>
      <c r="B27" s="1" t="n">
        <f aca="false">INDEX(paste_data_here!B:B,(ROW()-2)*5+2)</f>
        <v>-6.434593</v>
      </c>
      <c r="C27" s="1" t="n">
        <f aca="false">INDEX(paste_data_here!C:C,(ROW()-2)*5+2)</f>
        <v>3.1347353</v>
      </c>
      <c r="D27" s="1" t="n">
        <f aca="false">INDEX(paste_data_here!D:D,(ROW()-2)*5+2)</f>
        <v>2.2252854857488</v>
      </c>
      <c r="E27" s="1" t="n">
        <f aca="false">INDEX(paste_data_here!E:E,(ROW()-2)*5+2)</f>
        <v>1.193012964</v>
      </c>
      <c r="F27" s="1" t="n">
        <f aca="false">INDEX(paste_data_here!F:F,(ROW()-2)*5+2)</f>
        <v>0.691016635823914</v>
      </c>
      <c r="G27" s="1" t="n">
        <f aca="false">RANK(E27,E:E)</f>
        <v>12</v>
      </c>
      <c r="H27" s="1" t="n">
        <f aca="false">RANK(F27,F:F)</f>
        <v>22</v>
      </c>
      <c r="I27" s="1" t="n">
        <f aca="false">ABS(F27-E27)</f>
        <v>0.501996328176086</v>
      </c>
      <c r="J27" s="1" t="n">
        <f aca="false">I27^2</f>
        <v>0.252000313502273</v>
      </c>
    </row>
    <row r="28" customFormat="false" ht="15" hidden="false" customHeight="false" outlineLevel="0" collapsed="false">
      <c r="A28" s="1" t="str">
        <f aca="false">INDEX(paste_data_here!A:A,(ROW()-2)*5+2)</f>
        <v>CCc1ccccc1</v>
      </c>
      <c r="B28" s="1" t="n">
        <f aca="false">INDEX(paste_data_here!B:B,(ROW()-2)*5+2)</f>
        <v>-3.2400963</v>
      </c>
      <c r="C28" s="1" t="n">
        <f aca="false">INDEX(paste_data_here!C:C,(ROW()-2)*5+2)</f>
        <v>1.2538446</v>
      </c>
      <c r="D28" s="1" t="n">
        <f aca="false">INDEX(paste_data_here!D:D,(ROW()-2)*5+2)</f>
        <v>2.36909655111508</v>
      </c>
      <c r="E28" s="1" t="n">
        <f aca="false">INDEX(paste_data_here!E:E,(ROW()-2)*5+2)</f>
        <v>-0.295714244</v>
      </c>
      <c r="F28" s="1" t="n">
        <f aca="false">INDEX(paste_data_here!F:F,(ROW()-2)*5+2)</f>
        <v>-0.34179667609303</v>
      </c>
      <c r="G28" s="1" t="n">
        <f aca="false">RANK(E28,E:E)</f>
        <v>39</v>
      </c>
      <c r="H28" s="1" t="n">
        <f aca="false">RANK(F28,F:F)</f>
        <v>44</v>
      </c>
      <c r="I28" s="1" t="n">
        <f aca="false">ABS(F28-E28)</f>
        <v>0.0460824320930301</v>
      </c>
      <c r="J28" s="1" t="n">
        <f aca="false">I28^2</f>
        <v>0.00212359054760873</v>
      </c>
    </row>
    <row r="29" customFormat="false" ht="15" hidden="false" customHeight="false" outlineLevel="0" collapsed="false">
      <c r="A29" s="1" t="str">
        <f aca="false">INDEX(paste_data_here!A:A,(ROW()-2)*5+2)</f>
        <v>CCCC(Cl)=O</v>
      </c>
      <c r="B29" s="1" t="n">
        <f aca="false">INDEX(paste_data_here!B:B,(ROW()-2)*5+2)</f>
        <v>-3.0654213</v>
      </c>
      <c r="C29" s="1" t="n">
        <f aca="false">INDEX(paste_data_here!C:C,(ROW()-2)*5+2)</f>
        <v>1.2059656</v>
      </c>
      <c r="D29" s="1" t="n">
        <f aca="false">INDEX(paste_data_here!D:D,(ROW()-2)*5+2)</f>
        <v>2.29497913168108</v>
      </c>
      <c r="E29" s="1" t="n">
        <f aca="false">INDEX(paste_data_here!E:E,(ROW()-2)*5+2)</f>
        <v>-0.555997342</v>
      </c>
      <c r="F29" s="1" t="n">
        <f aca="false">INDEX(paste_data_here!F:F,(ROW()-2)*5+2)</f>
        <v>-0.377643650689853</v>
      </c>
      <c r="G29" s="1" t="n">
        <f aca="false">RANK(E29,E:E)</f>
        <v>49</v>
      </c>
      <c r="H29" s="1" t="n">
        <f aca="false">RANK(F29,F:F)</f>
        <v>46</v>
      </c>
      <c r="I29" s="1" t="n">
        <f aca="false">ABS(F29-E29)</f>
        <v>0.178353691310147</v>
      </c>
      <c r="J29" s="1" t="n">
        <f aca="false">I29^2</f>
        <v>0.0318100392039551</v>
      </c>
    </row>
    <row r="30" customFormat="false" ht="15" hidden="false" customHeight="false" outlineLevel="0" collapsed="false">
      <c r="A30" s="1" t="str">
        <f aca="false">INDEX(paste_data_here!A:A,(ROW()-2)*5+2)</f>
        <v>CCCc1ccccc1N</v>
      </c>
      <c r="B30" s="1" t="n">
        <f aca="false">INDEX(paste_data_here!B:B,(ROW()-2)*5+2)</f>
        <v>-4.607125</v>
      </c>
      <c r="C30" s="1" t="n">
        <f aca="false">INDEX(paste_data_here!C:C,(ROW()-2)*5+2)</f>
        <v>2.7628386</v>
      </c>
      <c r="D30" s="1" t="n">
        <f aca="false">INDEX(paste_data_here!D:D,(ROW()-2)*5+2)</f>
        <v>1.77571495312297</v>
      </c>
      <c r="E30" s="1" t="n">
        <f aca="false">INDEX(paste_data_here!E:E,(ROW()-2)*5+2)</f>
        <v>-0.437265421</v>
      </c>
      <c r="F30" s="1" t="n">
        <f aca="false">INDEX(paste_data_here!F:F,(ROW()-2)*5+2)</f>
        <v>0.382462477696571</v>
      </c>
      <c r="G30" s="1" t="n">
        <f aca="false">RANK(E30,E:E)</f>
        <v>45</v>
      </c>
      <c r="H30" s="1" t="n">
        <f aca="false">RANK(F30,F:F)</f>
        <v>31</v>
      </c>
      <c r="I30" s="1" t="n">
        <f aca="false">ABS(F30-E30)</f>
        <v>0.819727898696571</v>
      </c>
      <c r="J30" s="1" t="n">
        <f aca="false">I30^2</f>
        <v>0.671953827901496</v>
      </c>
    </row>
    <row r="31" customFormat="false" ht="15" hidden="false" customHeight="false" outlineLevel="0" collapsed="false">
      <c r="A31" s="1" t="str">
        <f aca="false">INDEX(paste_data_here!A:A,(ROW()-2)*5+2)</f>
        <v>CCCCC#N</v>
      </c>
      <c r="B31" s="1" t="n">
        <f aca="false">INDEX(paste_data_here!B:B,(ROW()-2)*5+2)</f>
        <v>-2.800947</v>
      </c>
      <c r="C31" s="1" t="n">
        <f aca="false">INDEX(paste_data_here!C:C,(ROW()-2)*5+2)</f>
        <v>1.0824434</v>
      </c>
      <c r="D31" s="1" t="n">
        <f aca="false">INDEX(paste_data_here!D:D,(ROW()-2)*5+2)</f>
        <v>2.29967661015715</v>
      </c>
      <c r="E31" s="1" t="n">
        <f aca="false">INDEX(paste_data_here!E:E,(ROW()-2)*5+2)</f>
        <v>-0.30788478</v>
      </c>
      <c r="F31" s="1" t="n">
        <f aca="false">INDEX(paste_data_here!F:F,(ROW()-2)*5+2)</f>
        <v>-0.395379610727068</v>
      </c>
      <c r="G31" s="1" t="n">
        <f aca="false">RANK(E31,E:E)</f>
        <v>40</v>
      </c>
      <c r="H31" s="1" t="n">
        <f aca="false">RANK(F31,F:F)</f>
        <v>47</v>
      </c>
      <c r="I31" s="1" t="n">
        <f aca="false">ABS(F31-E31)</f>
        <v>0.0874948307270677</v>
      </c>
      <c r="J31" s="1" t="n">
        <f aca="false">I31^2</f>
        <v>0.00765534540395823</v>
      </c>
    </row>
    <row r="32" customFormat="false" ht="15" hidden="false" customHeight="false" outlineLevel="0" collapsed="false">
      <c r="A32" s="1" t="str">
        <f aca="false">INDEX(paste_data_here!A:A,(ROW()-2)*5+2)</f>
        <v>CCCCCC(C)S</v>
      </c>
      <c r="B32" s="1" t="n">
        <f aca="false">INDEX(paste_data_here!B:B,(ROW()-2)*5+2)</f>
        <v>-3.3690932</v>
      </c>
      <c r="C32" s="1" t="n">
        <f aca="false">INDEX(paste_data_here!C:C,(ROW()-2)*5+2)</f>
        <v>1.4250063</v>
      </c>
      <c r="D32" s="1" t="n">
        <f aca="false">INDEX(paste_data_here!D:D,(ROW()-2)*5+2)</f>
        <v>2.47040986308684</v>
      </c>
      <c r="E32" s="1" t="n">
        <f aca="false">INDEX(paste_data_here!E:E,(ROW()-2)*5+2)</f>
        <v>0.216884001</v>
      </c>
      <c r="F32" s="1" t="n">
        <f aca="false">INDEX(paste_data_here!F:F,(ROW()-2)*5+2)</f>
        <v>0.194383411734339</v>
      </c>
      <c r="G32" s="1" t="n">
        <f aca="false">RANK(E32,E:E)</f>
        <v>33</v>
      </c>
      <c r="H32" s="1" t="n">
        <f aca="false">RANK(F32,F:F)</f>
        <v>34</v>
      </c>
      <c r="I32" s="1" t="n">
        <f aca="false">ABS(F32-E32)</f>
        <v>0.0225005892656614</v>
      </c>
      <c r="J32" s="1" t="n">
        <f aca="false">I32^2</f>
        <v>0.000506276517301998</v>
      </c>
    </row>
    <row r="33" customFormat="false" ht="15" hidden="false" customHeight="false" outlineLevel="0" collapsed="false">
      <c r="A33" s="1" t="str">
        <f aca="false">INDEX(paste_data_here!A:A,(ROW()-2)*5+2)</f>
        <v>CCCCCCC1CCCC2CCC(CCCC)CC12</v>
      </c>
      <c r="B33" s="1" t="n">
        <f aca="false">INDEX(paste_data_here!B:B,(ROW()-2)*5+2)</f>
        <v>-7.507276</v>
      </c>
      <c r="C33" s="1" t="n">
        <f aca="false">INDEX(paste_data_here!C:C,(ROW()-2)*5+2)</f>
        <v>4.480097</v>
      </c>
      <c r="D33" s="1" t="n">
        <f aca="false">INDEX(paste_data_here!D:D,(ROW()-2)*5+2)</f>
        <v>2.46805842724807</v>
      </c>
      <c r="E33" s="1" t="n">
        <f aca="false">INDEX(paste_data_here!E:E,(ROW()-2)*5+2)</f>
        <v>4.311470041</v>
      </c>
      <c r="F33" s="1" t="n">
        <f aca="false">INDEX(paste_data_here!F:F,(ROW()-2)*5+2)</f>
        <v>4.52410487921945</v>
      </c>
      <c r="G33" s="1" t="n">
        <f aca="false">RANK(E33,E:E)</f>
        <v>2</v>
      </c>
      <c r="H33" s="1" t="n">
        <f aca="false">RANK(F33,F:F)</f>
        <v>1</v>
      </c>
      <c r="I33" s="1" t="n">
        <f aca="false">ABS(F33-E33)</f>
        <v>0.212634838219445</v>
      </c>
      <c r="J33" s="1" t="n">
        <f aca="false">I33^2</f>
        <v>0.0452135744246097</v>
      </c>
    </row>
    <row r="34" customFormat="false" ht="15" hidden="false" customHeight="false" outlineLevel="0" collapsed="false">
      <c r="A34" s="1" t="str">
        <f aca="false">INDEX(paste_data_here!A:A,(ROW()-2)*5+2)</f>
        <v>CCCCCCCC(C)S</v>
      </c>
      <c r="B34" s="1" t="n">
        <f aca="false">INDEX(paste_data_here!B:B,(ROW()-2)*5+2)</f>
        <v>-3.6577299</v>
      </c>
      <c r="C34" s="1" t="n">
        <f aca="false">INDEX(paste_data_here!C:C,(ROW()-2)*5+2)</f>
        <v>1.7463969</v>
      </c>
      <c r="D34" s="1" t="n">
        <f aca="false">INDEX(paste_data_here!D:D,(ROW()-2)*5+2)</f>
        <v>2.46805842724807</v>
      </c>
      <c r="E34" s="1" t="n">
        <f aca="false">INDEX(paste_data_here!E:E,(ROW()-2)*5+2)</f>
        <v>0.803614634</v>
      </c>
      <c r="F34" s="1" t="n">
        <f aca="false">INDEX(paste_data_here!F:F,(ROW()-2)*5+2)</f>
        <v>0.832926212842836</v>
      </c>
      <c r="G34" s="1" t="n">
        <f aca="false">RANK(E34,E:E)</f>
        <v>21</v>
      </c>
      <c r="H34" s="1" t="n">
        <f aca="false">RANK(F34,F:F)</f>
        <v>17</v>
      </c>
      <c r="I34" s="1" t="n">
        <f aca="false">ABS(F34-E34)</f>
        <v>0.0293115788428363</v>
      </c>
      <c r="J34" s="1" t="n">
        <f aca="false">I34^2</f>
        <v>0.000859168654259809</v>
      </c>
    </row>
    <row r="35" customFormat="false" ht="15" hidden="false" customHeight="false" outlineLevel="0" collapsed="false">
      <c r="A35" s="1" t="str">
        <f aca="false">INDEX(paste_data_here!A:A,(ROW()-2)*5+2)</f>
        <v>CCCCCCCCCCCC(=O)OCC(COC(=O)CCCCCCCCCCC)OC(=O)CCCCCCCCCCC</v>
      </c>
      <c r="B35" s="1" t="n">
        <f aca="false">INDEX(paste_data_here!B:B,(ROW()-2)*5+2)</f>
        <v>-6.162115</v>
      </c>
      <c r="C35" s="1" t="n">
        <f aca="false">INDEX(paste_data_here!C:C,(ROW()-2)*5+2)</f>
        <v>3.7427032</v>
      </c>
      <c r="D35" s="1" t="n">
        <f aca="false">INDEX(paste_data_here!D:D,(ROW()-2)*5+2)</f>
        <v>2.11896930526801</v>
      </c>
      <c r="E35" s="1" t="n">
        <f aca="false">INDEX(paste_data_here!E:E,(ROW()-2)*5+2)</f>
        <v>3.090132949</v>
      </c>
      <c r="F35" s="1" t="n">
        <f aca="false">INDEX(paste_data_here!F:F,(ROW()-2)*5+2)</f>
        <v>2.25477540803484</v>
      </c>
      <c r="G35" s="1" t="n">
        <f aca="false">RANK(E35,E:E)</f>
        <v>4</v>
      </c>
      <c r="H35" s="1" t="n">
        <f aca="false">RANK(F35,F:F)</f>
        <v>5</v>
      </c>
      <c r="I35" s="1" t="n">
        <f aca="false">ABS(F35-E35)</f>
        <v>0.835357540965164</v>
      </c>
      <c r="J35" s="1" t="n">
        <f aca="false">I35^2</f>
        <v>0.697822221247366</v>
      </c>
    </row>
    <row r="36" customFormat="false" ht="15" hidden="false" customHeight="false" outlineLevel="0" collapsed="false">
      <c r="A36" s="1" t="str">
        <f aca="false">INDEX(paste_data_here!A:A,(ROW()-2)*5+2)</f>
        <v>CCCCCCCCCCCC(CO)CCC</v>
      </c>
      <c r="B36" s="1" t="n">
        <f aca="false">INDEX(paste_data_here!B:B,(ROW()-2)*5+2)</f>
        <v>-6.730468</v>
      </c>
      <c r="C36" s="1" t="n">
        <f aca="false">INDEX(paste_data_here!C:C,(ROW()-2)*5+2)</f>
        <v>4.0797954</v>
      </c>
      <c r="D36" s="1" t="n">
        <f aca="false">INDEX(paste_data_here!D:D,(ROW()-2)*5+2)</f>
        <v>2.29967661015715</v>
      </c>
      <c r="E36" s="1" t="n">
        <f aca="false">INDEX(paste_data_here!E:E,(ROW()-2)*5+2)</f>
        <v>3.578411473</v>
      </c>
      <c r="F36" s="1" t="n">
        <f aca="false">INDEX(paste_data_here!F:F,(ROW()-2)*5+2)</f>
        <v>3.37992407827691</v>
      </c>
      <c r="G36" s="1" t="n">
        <f aca="false">RANK(E36,E:E)</f>
        <v>3</v>
      </c>
      <c r="H36" s="1" t="n">
        <f aca="false">RANK(F36,F:F)</f>
        <v>2</v>
      </c>
      <c r="I36" s="1" t="n">
        <f aca="false">ABS(F36-E36)</f>
        <v>0.198487394723093</v>
      </c>
      <c r="J36" s="1" t="n">
        <f aca="false">I36^2</f>
        <v>0.0393972458639607</v>
      </c>
    </row>
    <row r="37" customFormat="false" ht="15" hidden="false" customHeight="false" outlineLevel="0" collapsed="false">
      <c r="A37" s="1" t="str">
        <f aca="false">INDEX(paste_data_here!A:A,(ROW()-2)*5+2)</f>
        <v>CCCCN1CCOC1=O</v>
      </c>
      <c r="B37" s="1" t="n">
        <f aca="false">INDEX(paste_data_here!B:B,(ROW()-2)*5+2)</f>
        <v>-4.4263105</v>
      </c>
      <c r="C37" s="1" t="n">
        <f aca="false">INDEX(paste_data_here!C:C,(ROW()-2)*5+2)</f>
        <v>2.4102101</v>
      </c>
      <c r="D37" s="1" t="n">
        <f aca="false">INDEX(paste_data_here!D:D,(ROW()-2)*5+2)</f>
        <v>2.4236926036961</v>
      </c>
      <c r="E37" s="1" t="n">
        <f aca="false">INDEX(paste_data_here!E:E,(ROW()-2)*5+2)</f>
        <v>2.207636848</v>
      </c>
      <c r="F37" s="1" t="n">
        <f aca="false">INDEX(paste_data_here!F:F,(ROW()-2)*5+2)</f>
        <v>1.80473280171328</v>
      </c>
      <c r="G37" s="1" t="n">
        <f aca="false">RANK(E37,E:E)</f>
        <v>5</v>
      </c>
      <c r="H37" s="1" t="n">
        <f aca="false">RANK(F37,F:F)</f>
        <v>6</v>
      </c>
      <c r="I37" s="1" t="n">
        <f aca="false">ABS(F37-E37)</f>
        <v>0.40290404628672</v>
      </c>
      <c r="J37" s="1" t="n">
        <f aca="false">I37^2</f>
        <v>0.162331670514212</v>
      </c>
    </row>
    <row r="38" customFormat="false" ht="15" hidden="false" customHeight="false" outlineLevel="0" collapsed="false">
      <c r="A38" s="1" t="str">
        <f aca="false">INDEX(paste_data_here!A:A,(ROW()-2)*5+2)</f>
        <v>CCCCNCCCC</v>
      </c>
      <c r="B38" s="1" t="n">
        <f aca="false">INDEX(paste_data_here!B:B,(ROW()-2)*5+2)</f>
        <v>-3.7550905</v>
      </c>
      <c r="C38" s="1" t="n">
        <f aca="false">INDEX(paste_data_here!C:C,(ROW()-2)*5+2)</f>
        <v>1.6549412</v>
      </c>
      <c r="D38" s="1" t="n">
        <f aca="false">INDEX(paste_data_here!D:D,(ROW()-2)*5+2)</f>
        <v>2.18773397224793</v>
      </c>
      <c r="E38" s="1" t="n">
        <f aca="false">INDEX(paste_data_here!E:E,(ROW()-2)*5+2)</f>
        <v>-0.231932057</v>
      </c>
      <c r="F38" s="1" t="n">
        <f aca="false">INDEX(paste_data_here!F:F,(ROW()-2)*5+2)</f>
        <v>-0.169686081229656</v>
      </c>
      <c r="G38" s="1" t="n">
        <f aca="false">RANK(E38,E:E)</f>
        <v>37</v>
      </c>
      <c r="H38" s="1" t="n">
        <f aca="false">RANK(F38,F:F)</f>
        <v>39</v>
      </c>
      <c r="I38" s="1" t="n">
        <f aca="false">ABS(F38-E38)</f>
        <v>0.0622459757703439</v>
      </c>
      <c r="J38" s="1" t="n">
        <f aca="false">I38^2</f>
        <v>0.00387456149960224</v>
      </c>
    </row>
    <row r="39" customFormat="false" ht="15" hidden="false" customHeight="false" outlineLevel="0" collapsed="false">
      <c r="A39" s="1" t="str">
        <f aca="false">INDEX(paste_data_here!A:A,(ROW()-2)*5+2)</f>
        <v>CCCO[P](=O)(OCCC)OCCC</v>
      </c>
      <c r="B39" s="1" t="n">
        <f aca="false">INDEX(paste_data_here!B:B,(ROW()-2)*5+2)</f>
        <v>-6.0362573</v>
      </c>
      <c r="C39" s="1" t="n">
        <f aca="false">INDEX(paste_data_here!C:C,(ROW()-2)*5+2)</f>
        <v>3.009441</v>
      </c>
      <c r="D39" s="1" t="n">
        <f aca="false">INDEX(paste_data_here!D:D,(ROW()-2)*5+2)</f>
        <v>2.29967661015715</v>
      </c>
      <c r="E39" s="1" t="n">
        <f aca="false">INDEX(paste_data_here!E:E,(ROW()-2)*5+2)</f>
        <v>1.041300922</v>
      </c>
      <c r="F39" s="1" t="n">
        <f aca="false">INDEX(paste_data_here!F:F,(ROW()-2)*5+2)</f>
        <v>1.12849218437156</v>
      </c>
      <c r="G39" s="1" t="n">
        <f aca="false">RANK(E39,E:E)</f>
        <v>15</v>
      </c>
      <c r="H39" s="1" t="n">
        <f aca="false">RANK(F39,F:F)</f>
        <v>16</v>
      </c>
      <c r="I39" s="1" t="n">
        <f aca="false">ABS(F39-E39)</f>
        <v>0.0871912623715556</v>
      </c>
      <c r="J39" s="1" t="n">
        <f aca="false">I39^2</f>
        <v>0.00760231623394545</v>
      </c>
    </row>
    <row r="40" customFormat="false" ht="15" hidden="false" customHeight="false" outlineLevel="0" collapsed="false">
      <c r="A40" s="1" t="str">
        <f aca="false">INDEX(paste_data_here!A:A,(ROW()-2)*5+2)</f>
        <v>CCCOC(N)=O</v>
      </c>
      <c r="B40" s="1" t="n">
        <f aca="false">INDEX(paste_data_here!B:B,(ROW()-2)*5+2)</f>
        <v>-3.2534976</v>
      </c>
      <c r="C40" s="1" t="n">
        <f aca="false">INDEX(paste_data_here!C:C,(ROW()-2)*5+2)</f>
        <v>1.9474771</v>
      </c>
      <c r="D40" s="1" t="n">
        <f aca="false">INDEX(paste_data_here!D:D,(ROW()-2)*5+2)</f>
        <v>1.99364208962287</v>
      </c>
      <c r="E40" s="1" t="n">
        <f aca="false">INDEX(paste_data_here!E:E,(ROW()-2)*5+2)</f>
        <v>1.028547414</v>
      </c>
      <c r="F40" s="1" t="n">
        <f aca="false">INDEX(paste_data_here!F:F,(ROW()-2)*5+2)</f>
        <v>0.803109009920429</v>
      </c>
      <c r="G40" s="1" t="n">
        <f aca="false">RANK(E40,E:E)</f>
        <v>16</v>
      </c>
      <c r="H40" s="1" t="n">
        <f aca="false">RANK(F40,F:F)</f>
        <v>19</v>
      </c>
      <c r="I40" s="1" t="n">
        <f aca="false">ABS(F40-E40)</f>
        <v>0.225438404079571</v>
      </c>
      <c r="J40" s="1" t="n">
        <f aca="false">I40^2</f>
        <v>0.0508224740339441</v>
      </c>
    </row>
    <row r="41" customFormat="false" ht="15" hidden="false" customHeight="false" outlineLevel="0" collapsed="false">
      <c r="A41" s="1" t="str">
        <f aca="false">INDEX(paste_data_here!A:A,(ROW()-2)*5+2)</f>
        <v>CCO</v>
      </c>
      <c r="B41" s="1" t="n">
        <f aca="false">INDEX(paste_data_here!B:B,(ROW()-2)*5+2)</f>
        <v>-4.30986</v>
      </c>
      <c r="C41" s="1" t="n">
        <f aca="false">INDEX(paste_data_here!C:C,(ROW()-2)*5+2)</f>
        <v>2.0707982</v>
      </c>
      <c r="D41" s="1" t="n">
        <f aca="false">INDEX(paste_data_here!D:D,(ROW()-2)*5+2)</f>
        <v>2.66304625546652</v>
      </c>
      <c r="E41" s="1" t="n">
        <f aca="false">INDEX(paste_data_here!E:E,(ROW()-2)*5+2)</f>
        <v>1.01523068</v>
      </c>
      <c r="F41" s="1" t="n">
        <f aca="false">INDEX(paste_data_here!F:F,(ROW()-2)*5+2)</f>
        <v>1.53652861033148</v>
      </c>
      <c r="G41" s="1" t="n">
        <f aca="false">RANK(E41,E:E)</f>
        <v>17</v>
      </c>
      <c r="H41" s="1" t="n">
        <f aca="false">RANK(F41,F:F)</f>
        <v>10</v>
      </c>
      <c r="I41" s="1" t="n">
        <f aca="false">ABS(F41-E41)</f>
        <v>0.521297930331484</v>
      </c>
      <c r="J41" s="1" t="n">
        <f aca="false">I41^2</f>
        <v>0.271751532167889</v>
      </c>
    </row>
    <row r="42" customFormat="false" ht="15" hidden="false" customHeight="false" outlineLevel="0" collapsed="false">
      <c r="A42" s="1" t="str">
        <f aca="false">INDEX(paste_data_here!A:A,(ROW()-2)*5+2)</f>
        <v>CF</v>
      </c>
      <c r="B42" s="1" t="n">
        <f aca="false">INDEX(paste_data_here!B:B,(ROW()-2)*5+2)</f>
        <v>-3.2422447</v>
      </c>
      <c r="C42" s="1" t="n">
        <f aca="false">INDEX(paste_data_here!C:C,(ROW()-2)*5+2)</f>
        <v>0.5612034</v>
      </c>
      <c r="D42" s="1" t="n">
        <f aca="false">INDEX(paste_data_here!D:D,(ROW()-2)*5+2)</f>
        <v>5.15405342909862</v>
      </c>
      <c r="E42" s="1" t="n">
        <f aca="false">INDEX(paste_data_here!E:E,(ROW()-2)*5+2)</f>
        <v>0.674270125</v>
      </c>
      <c r="F42" s="1" t="n">
        <f aca="false">INDEX(paste_data_here!F:F,(ROW()-2)*5+2)</f>
        <v>-0.443911656466837</v>
      </c>
      <c r="G42" s="1" t="n">
        <f aca="false">RANK(E42,E:E)</f>
        <v>24</v>
      </c>
      <c r="H42" s="1" t="n">
        <f aca="false">RANK(F42,F:F)</f>
        <v>48</v>
      </c>
      <c r="I42" s="1" t="n">
        <f aca="false">ABS(F42-E42)</f>
        <v>1.11818178146684</v>
      </c>
      <c r="J42" s="1" t="n">
        <f aca="false">I42^2</f>
        <v>1.25033049640435</v>
      </c>
    </row>
    <row r="43" customFormat="false" ht="15" hidden="false" customHeight="false" outlineLevel="0" collapsed="false">
      <c r="A43" s="1" t="str">
        <f aca="false">INDEX(paste_data_here!A:A,(ROW()-2)*5+2)</f>
        <v>ClC(Cl)Cl</v>
      </c>
      <c r="B43" s="1" t="n">
        <f aca="false">INDEX(paste_data_here!B:B,(ROW()-2)*5+2)</f>
        <v>-3.0225537</v>
      </c>
      <c r="C43" s="1" t="n">
        <f aca="false">INDEX(paste_data_here!C:C,(ROW()-2)*5+2)</f>
        <v>1.1079451</v>
      </c>
      <c r="D43" s="1" t="n">
        <f aca="false">INDEX(paste_data_here!D:D,(ROW()-2)*5+2)</f>
        <v>3.20900071392504</v>
      </c>
      <c r="E43" s="1" t="n">
        <f aca="false">INDEX(paste_data_here!E:E,(ROW()-2)*5+2)</f>
        <v>0.673709487</v>
      </c>
      <c r="F43" s="1" t="n">
        <f aca="false">INDEX(paste_data_here!F:F,(ROW()-2)*5+2)</f>
        <v>0.680512702155791</v>
      </c>
      <c r="G43" s="1" t="n">
        <f aca="false">RANK(E43,E:E)</f>
        <v>25</v>
      </c>
      <c r="H43" s="1" t="n">
        <f aca="false">RANK(F43,F:F)</f>
        <v>23</v>
      </c>
      <c r="I43" s="1" t="n">
        <f aca="false">ABS(F43-E43)</f>
        <v>0.00680321515579119</v>
      </c>
      <c r="J43" s="1" t="n">
        <f aca="false">I43^2</f>
        <v>4.62837364559869E-005</v>
      </c>
    </row>
    <row r="44" customFormat="false" ht="15" hidden="false" customHeight="false" outlineLevel="0" collapsed="false">
      <c r="A44" s="1" t="str">
        <f aca="false">INDEX(paste_data_here!A:A,(ROW()-2)*5+2)</f>
        <v>CN(C)C=O</v>
      </c>
      <c r="B44" s="1" t="n">
        <f aca="false">INDEX(paste_data_here!B:B,(ROW()-2)*5+2)</f>
        <v>-2.3985312</v>
      </c>
      <c r="C44" s="1" t="n">
        <f aca="false">INDEX(paste_data_here!C:C,(ROW()-2)*5+2)</f>
        <v>1.0526121</v>
      </c>
      <c r="D44" s="1" t="n">
        <f aca="false">INDEX(paste_data_here!D:D,(ROW()-2)*5+2)</f>
        <v>2.4236926036961</v>
      </c>
      <c r="E44" s="1" t="n">
        <f aca="false">INDEX(paste_data_here!E:E,(ROW()-2)*5+2)</f>
        <v>0.065132095</v>
      </c>
      <c r="F44" s="1" t="n">
        <f aca="false">INDEX(paste_data_here!F:F,(ROW()-2)*5+2)</f>
        <v>0.19619313899311</v>
      </c>
      <c r="G44" s="1" t="n">
        <f aca="false">RANK(E44,E:E)</f>
        <v>35</v>
      </c>
      <c r="H44" s="1" t="n">
        <f aca="false">RANK(F44,F:F)</f>
        <v>33</v>
      </c>
      <c r="I44" s="1" t="n">
        <f aca="false">ABS(F44-E44)</f>
        <v>0.13106104399311</v>
      </c>
      <c r="J44" s="1" t="n">
        <f aca="false">I44^2</f>
        <v>0.0171769972525639</v>
      </c>
    </row>
    <row r="45" customFormat="false" ht="15" hidden="false" customHeight="false" outlineLevel="0" collapsed="false">
      <c r="A45" s="1" t="str">
        <f aca="false">INDEX(paste_data_here!A:A,(ROW()-2)*5+2)</f>
        <v>CN(C)c1ccc(C)cc1</v>
      </c>
      <c r="B45" s="1" t="n">
        <f aca="false">INDEX(paste_data_here!B:B,(ROW()-2)*5+2)</f>
        <v>-3.4901626</v>
      </c>
      <c r="C45" s="1" t="n">
        <f aca="false">INDEX(paste_data_here!C:C,(ROW()-2)*5+2)</f>
        <v>1.7238259</v>
      </c>
      <c r="D45" s="1" t="n">
        <f aca="false">INDEX(paste_data_here!D:D,(ROW()-2)*5+2)</f>
        <v>1.66765676856896</v>
      </c>
      <c r="E45" s="1" t="n">
        <f aca="false">INDEX(paste_data_here!E:E,(ROW()-2)*5+2)</f>
        <v>-0.909563411</v>
      </c>
      <c r="F45" s="1" t="n">
        <f aca="false">INDEX(paste_data_here!F:F,(ROW()-2)*5+2)</f>
        <v>-0.782329080820277</v>
      </c>
      <c r="G45" s="1" t="n">
        <f aca="false">RANK(E45,E:E)</f>
        <v>52</v>
      </c>
      <c r="H45" s="1" t="n">
        <f aca="false">RANK(F45,F:F)</f>
        <v>52</v>
      </c>
      <c r="I45" s="1" t="n">
        <f aca="false">ABS(F45-E45)</f>
        <v>0.127234330179723</v>
      </c>
      <c r="J45" s="1" t="n">
        <f aca="false">I45^2</f>
        <v>0.0161885747762827</v>
      </c>
    </row>
    <row r="46" customFormat="false" ht="15" hidden="false" customHeight="false" outlineLevel="0" collapsed="false">
      <c r="A46" s="1" t="str">
        <f aca="false">INDEX(paste_data_here!A:A,(ROW()-2)*5+2)</f>
        <v>CN1CCCN(C)C1=O</v>
      </c>
      <c r="B46" s="1" t="n">
        <f aca="false">INDEX(paste_data_here!B:B,(ROW()-2)*5+2)</f>
        <v>-2.331032</v>
      </c>
      <c r="C46" s="1" t="n">
        <f aca="false">INDEX(paste_data_here!C:C,(ROW()-2)*5+2)</f>
        <v>1.2302656</v>
      </c>
      <c r="D46" s="1" t="n">
        <f aca="false">INDEX(paste_data_here!D:D,(ROW()-2)*5+2)</f>
        <v>2.26111050063067</v>
      </c>
      <c r="E46" s="1" t="n">
        <f aca="false">INDEX(paste_data_here!E:E,(ROW()-2)*5+2)</f>
        <v>1.07636668</v>
      </c>
      <c r="F46" s="1" t="n">
        <f aca="false">INDEX(paste_data_here!F:F,(ROW()-2)*5+2)</f>
        <v>0.57590909908602</v>
      </c>
      <c r="G46" s="1" t="n">
        <f aca="false">RANK(E46,E:E)</f>
        <v>13</v>
      </c>
      <c r="H46" s="1" t="n">
        <f aca="false">RANK(F46,F:F)</f>
        <v>25</v>
      </c>
      <c r="I46" s="1" t="n">
        <f aca="false">ABS(F46-E46)</f>
        <v>0.50045758091398</v>
      </c>
      <c r="J46" s="1" t="n">
        <f aca="false">I46^2</f>
        <v>0.250457790294273</v>
      </c>
    </row>
    <row r="47" customFormat="false" ht="15" hidden="false" customHeight="false" outlineLevel="0" collapsed="false">
      <c r="A47" s="1" t="str">
        <f aca="false">INDEX(paste_data_here!A:A,(ROW()-2)*5+2)</f>
        <v>CO</v>
      </c>
      <c r="B47" s="1" t="n">
        <f aca="false">INDEX(paste_data_here!B:B,(ROW()-2)*5+2)</f>
        <v>-3.578158</v>
      </c>
      <c r="C47" s="1" t="n">
        <f aca="false">INDEX(paste_data_here!C:C,(ROW()-2)*5+2)</f>
        <v>1.3910668</v>
      </c>
      <c r="D47" s="1" t="n">
        <f aca="false">INDEX(paste_data_here!D:D,(ROW()-2)*5+2)</f>
        <v>3.22652524793558</v>
      </c>
      <c r="E47" s="1" t="n">
        <f aca="false">INDEX(paste_data_here!E:E,(ROW()-2)*5+2)</f>
        <v>1.211970735</v>
      </c>
      <c r="F47" s="1" t="n">
        <f aca="false">INDEX(paste_data_here!F:F,(ROW()-2)*5+2)</f>
        <v>1.16119544025778</v>
      </c>
      <c r="G47" s="1" t="n">
        <f aca="false">RANK(E47,E:E)</f>
        <v>11</v>
      </c>
      <c r="H47" s="1" t="n">
        <f aca="false">RANK(F47,F:F)</f>
        <v>14</v>
      </c>
      <c r="I47" s="1" t="n">
        <f aca="false">ABS(F47-E47)</f>
        <v>0.0507752947422171</v>
      </c>
      <c r="J47" s="1" t="n">
        <f aca="false">I47^2</f>
        <v>0.00257813055615902</v>
      </c>
    </row>
    <row r="48" customFormat="false" ht="15" hidden="false" customHeight="false" outlineLevel="0" collapsed="false">
      <c r="A48" s="1" t="str">
        <f aca="false">INDEX(paste_data_here!A:A,(ROW()-2)*5+2)</f>
        <v>COc1ccccc1[N+]([O-])=O</v>
      </c>
      <c r="B48" s="1" t="n">
        <f aca="false">INDEX(paste_data_here!B:B,(ROW()-2)*5+2)</f>
        <v>-3.0899606</v>
      </c>
      <c r="C48" s="1" t="n">
        <f aca="false">INDEX(paste_data_here!C:C,(ROW()-2)*5+2)</f>
        <v>1.7189531</v>
      </c>
      <c r="D48" s="1" t="n">
        <f aca="false">INDEX(paste_data_here!D:D,(ROW()-2)*5+2)</f>
        <v>1.90734210222948</v>
      </c>
      <c r="E48" s="1" t="n">
        <f aca="false">INDEX(paste_data_here!E:E,(ROW()-2)*5+2)</f>
        <v>0.456791735</v>
      </c>
      <c r="F48" s="1" t="n">
        <f aca="false">INDEX(paste_data_here!F:F,(ROW()-2)*5+2)</f>
        <v>0.242048445654988</v>
      </c>
      <c r="G48" s="1" t="n">
        <f aca="false">RANK(E48,E:E)</f>
        <v>27</v>
      </c>
      <c r="H48" s="1" t="n">
        <f aca="false">RANK(F48,F:F)</f>
        <v>32</v>
      </c>
      <c r="I48" s="1" t="n">
        <f aca="false">ABS(F48-E48)</f>
        <v>0.214743289345012</v>
      </c>
      <c r="J48" s="1" t="n">
        <f aca="false">I48^2</f>
        <v>0.0461146803187154</v>
      </c>
    </row>
    <row r="49" customFormat="false" ht="15" hidden="false" customHeight="false" outlineLevel="0" collapsed="false">
      <c r="A49" s="1" t="str">
        <f aca="false">INDEX(paste_data_here!A:A,(ROW()-2)*5+2)</f>
        <v>N#Cc1ccccc1</v>
      </c>
      <c r="B49" s="1" t="n">
        <f aca="false">INDEX(paste_data_here!B:B,(ROW()-2)*5+2)</f>
        <v>-2.8931649</v>
      </c>
      <c r="C49" s="1" t="n">
        <f aca="false">INDEX(paste_data_here!C:C,(ROW()-2)*5+2)</f>
        <v>1.4041159</v>
      </c>
      <c r="D49" s="1" t="n">
        <f aca="false">INDEX(paste_data_here!D:D,(ROW()-2)*5+2)</f>
        <v>2.33956607649313</v>
      </c>
      <c r="E49" s="1" t="n">
        <f aca="false">INDEX(paste_data_here!E:E,(ROW()-2)*5+2)</f>
        <v>0.399782325</v>
      </c>
      <c r="F49" s="1" t="n">
        <f aca="false">INDEX(paste_data_here!F:F,(ROW()-2)*5+2)</f>
        <v>0.500901078457185</v>
      </c>
      <c r="G49" s="1" t="n">
        <f aca="false">RANK(E49,E:E)</f>
        <v>29</v>
      </c>
      <c r="H49" s="1" t="n">
        <f aca="false">RANK(F49,F:F)</f>
        <v>28</v>
      </c>
      <c r="I49" s="1" t="n">
        <f aca="false">ABS(F49-E49)</f>
        <v>0.101118753457185</v>
      </c>
      <c r="J49" s="1" t="n">
        <f aca="false">I49^2</f>
        <v>0.0102250023007349</v>
      </c>
    </row>
    <row r="50" customFormat="false" ht="15" hidden="false" customHeight="false" outlineLevel="0" collapsed="false">
      <c r="A50" s="1" t="str">
        <f aca="false">INDEX(paste_data_here!A:A,(ROW()-2)*5+2)</f>
        <v>N#CCc1ccccc1</v>
      </c>
      <c r="B50" s="1" t="n">
        <f aca="false">INDEX(paste_data_here!B:B,(ROW()-2)*5+2)</f>
        <v>-2.945429</v>
      </c>
      <c r="C50" s="1" t="n">
        <f aca="false">INDEX(paste_data_here!C:C,(ROW()-2)*5+2)</f>
        <v>1.6440113</v>
      </c>
      <c r="D50" s="1" t="n">
        <f aca="false">INDEX(paste_data_here!D:D,(ROW()-2)*5+2)</f>
        <v>2.08618335941171</v>
      </c>
      <c r="E50" s="1" t="n">
        <f aca="false">INDEX(paste_data_here!E:E,(ROW()-2)*5+2)</f>
        <v>0.2569651</v>
      </c>
      <c r="F50" s="1" t="n">
        <f aca="false">INDEX(paste_data_here!F:F,(ROW()-2)*5+2)</f>
        <v>0.618645082922129</v>
      </c>
      <c r="G50" s="1" t="n">
        <f aca="false">RANK(E50,E:E)</f>
        <v>31</v>
      </c>
      <c r="H50" s="1" t="n">
        <f aca="false">RANK(F50,F:F)</f>
        <v>24</v>
      </c>
      <c r="I50" s="1" t="n">
        <f aca="false">ABS(F50-E50)</f>
        <v>0.361679982922129</v>
      </c>
      <c r="J50" s="1" t="n">
        <f aca="false">I50^2</f>
        <v>0.130812410046551</v>
      </c>
    </row>
    <row r="51" customFormat="false" ht="15" hidden="false" customHeight="false" outlineLevel="0" collapsed="false">
      <c r="A51" s="1" t="str">
        <f aca="false">INDEX(paste_data_here!A:A,(ROW()-2)*5+2)</f>
        <v>Nc1ccccc1Cl</v>
      </c>
      <c r="B51" s="1" t="n">
        <f aca="false">INDEX(paste_data_here!B:B,(ROW()-2)*5+2)</f>
        <v>-3.4138167</v>
      </c>
      <c r="C51" s="1" t="n">
        <f aca="false">INDEX(paste_data_here!C:C,(ROW()-2)*5+2)</f>
        <v>1.7930628</v>
      </c>
      <c r="D51" s="1" t="n">
        <f aca="false">INDEX(paste_data_here!D:D,(ROW()-2)*5+2)</f>
        <v>2.22491807389899</v>
      </c>
      <c r="E51" s="1" t="n">
        <f aca="false">INDEX(paste_data_here!E:E,(ROW()-2)*5+2)</f>
        <v>1.075343662</v>
      </c>
      <c r="F51" s="1" t="n">
        <f aca="false">INDEX(paste_data_here!F:F,(ROW()-2)*5+2)</f>
        <v>0.734985332987348</v>
      </c>
      <c r="G51" s="1" t="n">
        <f aca="false">RANK(E51,E:E)</f>
        <v>14</v>
      </c>
      <c r="H51" s="1" t="n">
        <f aca="false">RANK(F51,F:F)</f>
        <v>21</v>
      </c>
      <c r="I51" s="1" t="n">
        <f aca="false">ABS(F51-E51)</f>
        <v>0.340358329012652</v>
      </c>
      <c r="J51" s="1" t="n">
        <f aca="false">I51^2</f>
        <v>0.115843792128285</v>
      </c>
    </row>
    <row r="52" customFormat="false" ht="15" hidden="false" customHeight="false" outlineLevel="0" collapsed="false">
      <c r="A52" s="1" t="str">
        <f aca="false">INDEX(paste_data_here!A:A,(ROW()-2)*5+2)</f>
        <v>Nc1ccccc1F</v>
      </c>
      <c r="B52" s="1" t="n">
        <f aca="false">INDEX(paste_data_here!B:B,(ROW()-2)*5+2)</f>
        <v>-3.093252</v>
      </c>
      <c r="C52" s="1" t="n">
        <f aca="false">INDEX(paste_data_here!C:C,(ROW()-2)*5+2)</f>
        <v>1.6078047</v>
      </c>
      <c r="D52" s="1" t="n">
        <f aca="false">INDEX(paste_data_here!D:D,(ROW()-2)*5+2)</f>
        <v>2.2975604527323</v>
      </c>
      <c r="E52" s="1" t="n">
        <f aca="false">INDEX(paste_data_here!E:E,(ROW()-2)*5+2)</f>
        <v>0.941958479</v>
      </c>
      <c r="F52" s="1" t="n">
        <f aca="false">INDEX(paste_data_here!F:F,(ROW()-2)*5+2)</f>
        <v>0.767057959880052</v>
      </c>
      <c r="G52" s="1" t="n">
        <f aca="false">RANK(E52,E:E)</f>
        <v>19</v>
      </c>
      <c r="H52" s="1" t="n">
        <f aca="false">RANK(F52,F:F)</f>
        <v>20</v>
      </c>
      <c r="I52" s="1" t="n">
        <f aca="false">ABS(F52-E52)</f>
        <v>0.174900519119948</v>
      </c>
      <c r="J52" s="1" t="n">
        <f aca="false">I52^2</f>
        <v>0.0305901915884274</v>
      </c>
    </row>
    <row r="53" customFormat="false" ht="15" hidden="false" customHeight="false" outlineLevel="0" collapsed="false">
      <c r="A53" s="1" t="str">
        <f aca="false">INDEX(paste_data_here!A:A,(ROW()-2)*5+2)</f>
        <v>Oc1ccccc1</v>
      </c>
      <c r="B53" s="1" t="n">
        <f aca="false">INDEX(paste_data_here!B:B,(ROW()-2)*5+2)</f>
        <v>-5.182259</v>
      </c>
      <c r="C53" s="1" t="n">
        <f aca="false">INDEX(paste_data_here!C:C,(ROW()-2)*5+2)</f>
        <v>3.0762496</v>
      </c>
      <c r="D53" s="1" t="n">
        <f aca="false">INDEX(paste_data_here!D:D,(ROW()-2)*5+2)</f>
        <v>1.97900224424596</v>
      </c>
      <c r="E53" s="1" t="n">
        <f aca="false">INDEX(paste_data_here!E:E,(ROW()-2)*5+2)</f>
        <v>0.74678273</v>
      </c>
      <c r="F53" s="1" t="n">
        <f aca="false">INDEX(paste_data_here!F:F,(ROW()-2)*5+2)</f>
        <v>1.15545202012411</v>
      </c>
      <c r="G53" s="1" t="n">
        <f aca="false">RANK(E53,E:E)</f>
        <v>22</v>
      </c>
      <c r="H53" s="1" t="n">
        <f aca="false">RANK(F53,F:F)</f>
        <v>15</v>
      </c>
      <c r="I53" s="1" t="n">
        <f aca="false">ABS(F53-E53)</f>
        <v>0.40866929012411</v>
      </c>
      <c r="J53" s="1" t="n">
        <f aca="false">I53^2</f>
        <v>0.167010588690544</v>
      </c>
    </row>
    <row r="54" customFormat="false" ht="15" hidden="false" customHeight="false" outlineLevel="0" collapsed="false">
      <c r="A54" s="1" t="str">
        <f aca="false">INDEX(paste_data_here!A:A,(ROW()-2)*5+2)</f>
        <v>OCC(F)F</v>
      </c>
      <c r="B54" s="1" t="n">
        <f aca="false">INDEX(paste_data_here!B:B,(ROW()-2)*5+2)</f>
        <v>-6.2949557</v>
      </c>
      <c r="C54" s="1" t="n">
        <f aca="false">INDEX(paste_data_here!C:C,(ROW()-2)*5+2)</f>
        <v>3.2672417</v>
      </c>
      <c r="D54" s="1" t="n">
        <f aca="false">INDEX(paste_data_here!D:D,(ROW()-2)*5+2)</f>
        <v>2.29967661015715</v>
      </c>
      <c r="E54" s="1" t="n">
        <f aca="false">INDEX(paste_data_here!E:E,(ROW()-2)*5+2)</f>
        <v>0.97455964</v>
      </c>
      <c r="F54" s="1" t="n">
        <f aca="false">INDEX(paste_data_here!F:F,(ROW()-2)*5+2)</f>
        <v>1.55420139190838</v>
      </c>
      <c r="G54" s="1" t="n">
        <f aca="false">RANK(E54,E:E)</f>
        <v>18</v>
      </c>
      <c r="H54" s="1" t="n">
        <f aca="false">RANK(F54,F:F)</f>
        <v>9</v>
      </c>
      <c r="I54" s="1" t="n">
        <f aca="false">ABS(F54-E54)</f>
        <v>0.579641751908381</v>
      </c>
      <c r="J54" s="1" t="n">
        <f aca="false">I54^2</f>
        <v>0.335984560555417</v>
      </c>
    </row>
    <row r="55" customFormat="false" ht="15" hidden="false" customHeight="false" outlineLevel="0" collapsed="false">
      <c r="A55" s="1"/>
      <c r="B55" s="1"/>
      <c r="C55" s="1"/>
      <c r="D55" s="1"/>
      <c r="F55" s="1"/>
      <c r="G55" s="1"/>
      <c r="H55" s="1"/>
      <c r="I55" s="1"/>
      <c r="J55" s="1"/>
    </row>
    <row r="56" customFormat="false" ht="15" hidden="false" customHeight="false" outlineLevel="0" collapsed="false">
      <c r="A56" s="1"/>
      <c r="B56" s="1"/>
      <c r="C56" s="1"/>
      <c r="D56" s="1"/>
      <c r="F56" s="1"/>
      <c r="G56" s="1"/>
      <c r="H56" s="1"/>
      <c r="I56" s="1"/>
      <c r="J56" s="1"/>
    </row>
    <row r="57" customFormat="false" ht="15" hidden="false" customHeight="false" outlineLevel="0" collapsed="false">
      <c r="A57" s="1"/>
      <c r="B57" s="1"/>
      <c r="C57" s="1"/>
      <c r="D57" s="1"/>
      <c r="F57" s="1"/>
      <c r="G57" s="1"/>
      <c r="H57" s="1"/>
      <c r="I57" s="1"/>
      <c r="J57" s="1"/>
    </row>
    <row r="58" customFormat="false" ht="15" hidden="false" customHeight="false" outlineLevel="0" collapsed="false">
      <c r="A58" s="1"/>
      <c r="B58" s="1"/>
      <c r="C58" s="1"/>
      <c r="D58" s="1"/>
      <c r="F58" s="1"/>
      <c r="G58" s="1"/>
      <c r="H58" s="1"/>
      <c r="I58" s="1"/>
      <c r="J58" s="1"/>
    </row>
    <row r="59" customFormat="false" ht="15" hidden="false" customHeight="false" outlineLevel="0" collapsed="false">
      <c r="A59" s="1"/>
      <c r="B59" s="1"/>
      <c r="C59" s="1"/>
      <c r="D59" s="1"/>
      <c r="F59" s="1"/>
      <c r="G59" s="1"/>
      <c r="H59" s="1"/>
      <c r="I59" s="1"/>
      <c r="J59" s="1"/>
    </row>
    <row r="60" customFormat="false" ht="15" hidden="false" customHeight="false" outlineLevel="0" collapsed="false">
      <c r="A60" s="1"/>
      <c r="B60" s="1"/>
      <c r="C60" s="1"/>
      <c r="D60" s="1"/>
      <c r="F60" s="1"/>
      <c r="G60" s="1"/>
      <c r="H60" s="1"/>
      <c r="I60" s="1"/>
      <c r="J60" s="1"/>
    </row>
    <row r="61" customFormat="false" ht="15" hidden="false" customHeight="false" outlineLevel="0" collapsed="false">
      <c r="A61" s="1"/>
      <c r="B61" s="1"/>
      <c r="C61" s="1"/>
      <c r="D61" s="1"/>
      <c r="F61" s="1"/>
      <c r="G61" s="1"/>
      <c r="H61" s="1"/>
      <c r="I61" s="1"/>
      <c r="J61" s="1"/>
    </row>
    <row r="62" customFormat="false" ht="15" hidden="false" customHeight="false" outlineLevel="0" collapsed="false">
      <c r="A62" s="1"/>
      <c r="B62" s="1"/>
      <c r="C62" s="1"/>
      <c r="D62" s="1"/>
      <c r="F62" s="1"/>
      <c r="G62" s="1"/>
      <c r="H62" s="1"/>
      <c r="I62" s="1"/>
      <c r="J62" s="1"/>
    </row>
    <row r="63" customFormat="false" ht="15" hidden="false" customHeight="false" outlineLevel="0" collapsed="false">
      <c r="A63" s="1"/>
      <c r="B63" s="1"/>
      <c r="C63" s="1"/>
      <c r="D63" s="1"/>
      <c r="F63" s="1"/>
      <c r="G63" s="1"/>
      <c r="H63" s="1"/>
      <c r="I63" s="1"/>
      <c r="J63" s="1"/>
    </row>
    <row r="64" customFormat="false" ht="15" hidden="false" customHeight="false" outlineLevel="0" collapsed="false">
      <c r="A64" s="1"/>
      <c r="B64" s="1"/>
      <c r="C64" s="1"/>
      <c r="D64" s="1"/>
      <c r="F64" s="1"/>
      <c r="G64" s="1"/>
      <c r="H64" s="1"/>
      <c r="I64" s="1"/>
      <c r="J64" s="1"/>
    </row>
    <row r="65" customFormat="false" ht="15" hidden="false" customHeight="false" outlineLevel="0" collapsed="false">
      <c r="A65" s="1"/>
      <c r="B65" s="1"/>
      <c r="C65" s="1"/>
      <c r="D65" s="1"/>
      <c r="F65" s="1"/>
      <c r="G65" s="1"/>
      <c r="H65" s="1"/>
      <c r="I65" s="1"/>
      <c r="J65" s="1"/>
    </row>
    <row r="66" customFormat="false" ht="15" hidden="false" customHeight="false" outlineLevel="0" collapsed="false">
      <c r="A66" s="1"/>
      <c r="B66" s="1"/>
      <c r="C66" s="1"/>
      <c r="D66" s="1"/>
      <c r="F66" s="1"/>
      <c r="G66" s="1"/>
      <c r="H66" s="1"/>
      <c r="I66" s="1"/>
      <c r="J66" s="1"/>
    </row>
    <row r="67" customFormat="false" ht="15" hidden="false" customHeight="false" outlineLevel="0" collapsed="false">
      <c r="A67" s="1"/>
      <c r="B67" s="1"/>
      <c r="C67" s="1"/>
      <c r="D67" s="1"/>
      <c r="F67" s="1"/>
      <c r="G67" s="1"/>
      <c r="H67" s="1"/>
      <c r="I67" s="1"/>
      <c r="J67" s="1"/>
    </row>
    <row r="68" customFormat="false" ht="15" hidden="false" customHeight="false" outlineLevel="0" collapsed="false">
      <c r="A68" s="1"/>
      <c r="B68" s="1"/>
      <c r="C68" s="1"/>
      <c r="D68" s="1"/>
      <c r="F68" s="1"/>
      <c r="G68" s="1"/>
      <c r="H68" s="1"/>
      <c r="I68" s="1"/>
      <c r="J68" s="1"/>
    </row>
    <row r="69" customFormat="false" ht="15" hidden="false" customHeight="false" outlineLevel="0" collapsed="false">
      <c r="A69" s="1"/>
      <c r="B69" s="1"/>
      <c r="C69" s="1"/>
      <c r="D69" s="1"/>
      <c r="F69" s="1"/>
      <c r="G69" s="1"/>
      <c r="H69" s="1"/>
      <c r="I69" s="1"/>
      <c r="J69" s="1"/>
    </row>
    <row r="70" customFormat="false" ht="15" hidden="false" customHeight="false" outlineLevel="0" collapsed="false">
      <c r="A70" s="1"/>
      <c r="B70" s="1"/>
      <c r="C70" s="1"/>
      <c r="D70" s="1"/>
      <c r="F70" s="1"/>
      <c r="G70" s="1"/>
      <c r="H70" s="1"/>
      <c r="I70" s="1"/>
      <c r="J70" s="1"/>
    </row>
    <row r="71" customFormat="false" ht="15" hidden="false" customHeight="false" outlineLevel="0" collapsed="false">
      <c r="A71" s="1"/>
      <c r="B71" s="1"/>
      <c r="C71" s="1"/>
      <c r="D71" s="1"/>
      <c r="F71" s="1"/>
      <c r="G71" s="1"/>
      <c r="H71" s="1"/>
      <c r="I71" s="1"/>
      <c r="J71" s="1"/>
    </row>
    <row r="72" customFormat="false" ht="15" hidden="false" customHeight="false" outlineLevel="0" collapsed="false">
      <c r="A72" s="1"/>
      <c r="B72" s="1"/>
      <c r="C72" s="1"/>
      <c r="D72" s="1"/>
      <c r="F72" s="1"/>
      <c r="G72" s="1"/>
      <c r="H72" s="1"/>
      <c r="I72" s="1"/>
      <c r="J72" s="1"/>
    </row>
    <row r="73" customFormat="false" ht="15" hidden="false" customHeight="false" outlineLevel="0" collapsed="false">
      <c r="A73" s="1"/>
      <c r="B73" s="1"/>
      <c r="C73" s="1"/>
      <c r="D73" s="1"/>
      <c r="F73" s="1"/>
      <c r="G73" s="1"/>
      <c r="H73" s="1"/>
      <c r="I73" s="1"/>
      <c r="J73" s="1"/>
    </row>
    <row r="74" customFormat="false" ht="15" hidden="false" customHeight="false" outlineLevel="0" collapsed="false">
      <c r="A74" s="1"/>
      <c r="B74" s="1"/>
      <c r="C74" s="1"/>
      <c r="D74" s="1"/>
      <c r="F74" s="1"/>
      <c r="G74" s="1"/>
      <c r="H74" s="1"/>
      <c r="I74" s="1"/>
      <c r="J74" s="1"/>
    </row>
    <row r="75" customFormat="false" ht="15" hidden="false" customHeight="false" outlineLevel="0" collapsed="false">
      <c r="A75" s="1"/>
      <c r="B75" s="1"/>
      <c r="C75" s="1"/>
      <c r="D75" s="1"/>
      <c r="F75" s="1"/>
      <c r="G75" s="1"/>
      <c r="H75" s="1"/>
      <c r="I75" s="1"/>
      <c r="J75" s="1"/>
    </row>
    <row r="76" customFormat="false" ht="15" hidden="false" customHeight="false" outlineLevel="0" collapsed="false">
      <c r="A76" s="1"/>
      <c r="B76" s="1"/>
      <c r="C76" s="1"/>
      <c r="D76" s="1"/>
      <c r="F76" s="1"/>
      <c r="G76" s="1"/>
      <c r="H76" s="1"/>
      <c r="I76" s="1"/>
      <c r="J76" s="1"/>
    </row>
    <row r="77" customFormat="false" ht="15" hidden="false" customHeight="false" outlineLevel="0" collapsed="false">
      <c r="A77" s="1"/>
      <c r="B77" s="1"/>
      <c r="C77" s="1"/>
      <c r="D77" s="1"/>
      <c r="F77" s="1"/>
      <c r="G77" s="1"/>
      <c r="H77" s="1"/>
      <c r="I77" s="1"/>
      <c r="J77" s="1"/>
    </row>
    <row r="78" customFormat="false" ht="15" hidden="false" customHeight="false" outlineLevel="0" collapsed="false">
      <c r="A78" s="1"/>
      <c r="B78" s="1"/>
      <c r="C78" s="1"/>
      <c r="D78" s="1"/>
      <c r="F78" s="1"/>
      <c r="G78" s="1"/>
      <c r="H78" s="1"/>
      <c r="I78" s="1"/>
      <c r="J78" s="1"/>
    </row>
    <row r="79" customFormat="false" ht="15" hidden="false" customHeight="false" outlineLevel="0" collapsed="false">
      <c r="A79" s="1"/>
      <c r="B79" s="1"/>
      <c r="C79" s="1"/>
      <c r="D79" s="1"/>
      <c r="F79" s="1"/>
      <c r="G79" s="1"/>
      <c r="H79" s="1"/>
      <c r="I79" s="1"/>
      <c r="J79" s="1"/>
    </row>
    <row r="80" customFormat="false" ht="15" hidden="false" customHeight="false" outlineLevel="0" collapsed="false">
      <c r="A80" s="1"/>
      <c r="B80" s="1"/>
      <c r="C80" s="1"/>
      <c r="D80" s="1"/>
      <c r="F80" s="1"/>
      <c r="G80" s="1"/>
      <c r="H80" s="1"/>
      <c r="I80" s="1"/>
      <c r="J80" s="1"/>
    </row>
    <row r="81" customFormat="false" ht="15" hidden="false" customHeight="false" outlineLevel="0" collapsed="false">
      <c r="A81" s="1"/>
      <c r="B81" s="1"/>
      <c r="C81" s="1"/>
      <c r="D81" s="1"/>
      <c r="F81" s="1"/>
      <c r="G81" s="1"/>
      <c r="H81" s="1"/>
      <c r="I81" s="1"/>
      <c r="J81" s="1"/>
    </row>
    <row r="82" customFormat="false" ht="15" hidden="false" customHeight="false" outlineLevel="0" collapsed="false">
      <c r="A82" s="1"/>
      <c r="B82" s="1"/>
      <c r="C82" s="1"/>
      <c r="D82" s="1"/>
      <c r="F82" s="1"/>
      <c r="G82" s="1"/>
      <c r="H82" s="1"/>
      <c r="I82" s="1"/>
      <c r="J82" s="1"/>
    </row>
    <row r="83" customFormat="false" ht="15" hidden="false" customHeight="false" outlineLevel="0" collapsed="false">
      <c r="A83" s="1"/>
      <c r="B83" s="1"/>
      <c r="C83" s="1"/>
      <c r="D83" s="1"/>
      <c r="F83" s="1"/>
      <c r="G83" s="1"/>
      <c r="H83" s="1"/>
      <c r="I83" s="1"/>
      <c r="J83" s="1"/>
    </row>
    <row r="84" customFormat="false" ht="15" hidden="false" customHeight="false" outlineLevel="0" collapsed="false">
      <c r="A84" s="1"/>
      <c r="B84" s="1"/>
      <c r="C84" s="1"/>
      <c r="D84" s="1"/>
      <c r="F84" s="1"/>
      <c r="G84" s="1"/>
      <c r="H84" s="1"/>
      <c r="I84" s="1"/>
      <c r="J84" s="1"/>
    </row>
    <row r="85" customFormat="false" ht="15" hidden="false" customHeight="false" outlineLevel="0" collapsed="false">
      <c r="A85" s="1"/>
      <c r="B85" s="1"/>
      <c r="C85" s="1"/>
      <c r="D85" s="1"/>
      <c r="F85" s="1"/>
      <c r="G85" s="1"/>
      <c r="H85" s="1"/>
      <c r="I85" s="1"/>
      <c r="J85" s="1"/>
    </row>
    <row r="86" customFormat="false" ht="15" hidden="false" customHeight="false" outlineLevel="0" collapsed="false">
      <c r="A86" s="1"/>
      <c r="B86" s="1"/>
      <c r="C86" s="1"/>
      <c r="D86" s="1"/>
      <c r="F86" s="1"/>
      <c r="G86" s="1"/>
      <c r="H86" s="1"/>
      <c r="I86" s="1"/>
      <c r="J86" s="1"/>
    </row>
    <row r="87" customFormat="false" ht="15" hidden="false" customHeight="false" outlineLevel="0" collapsed="false">
      <c r="A87" s="1"/>
      <c r="B87" s="1"/>
      <c r="C87" s="1"/>
      <c r="D87" s="1"/>
      <c r="F87" s="1"/>
      <c r="G87" s="1"/>
      <c r="H87" s="1"/>
      <c r="I87" s="1"/>
      <c r="J87" s="1"/>
    </row>
    <row r="88" customFormat="false" ht="15" hidden="false" customHeight="false" outlineLevel="0" collapsed="false">
      <c r="A88" s="1"/>
      <c r="B88" s="1"/>
      <c r="C88" s="1"/>
      <c r="D88" s="1"/>
      <c r="F88" s="1"/>
      <c r="G88" s="1"/>
      <c r="H88" s="1"/>
      <c r="I88" s="1"/>
      <c r="J88" s="1"/>
    </row>
    <row r="89" customFormat="false" ht="15" hidden="false" customHeight="false" outlineLevel="0" collapsed="false">
      <c r="A89" s="1"/>
      <c r="B89" s="1"/>
      <c r="C89" s="1"/>
      <c r="D89" s="1"/>
      <c r="F89" s="1"/>
      <c r="G89" s="1"/>
      <c r="H89" s="1"/>
      <c r="I89" s="1"/>
      <c r="J89" s="1"/>
    </row>
    <row r="90" customFormat="false" ht="15" hidden="false" customHeight="false" outlineLevel="0" collapsed="false">
      <c r="A90" s="1"/>
      <c r="B90" s="1"/>
      <c r="C90" s="1"/>
      <c r="D90" s="1"/>
      <c r="F90" s="1"/>
      <c r="G90" s="1"/>
      <c r="H90" s="1"/>
      <c r="I90" s="1"/>
      <c r="J90" s="1"/>
    </row>
    <row r="91" customFormat="false" ht="15" hidden="false" customHeight="false" outlineLevel="0" collapsed="false">
      <c r="A91" s="1"/>
      <c r="B91" s="1"/>
      <c r="C91" s="1"/>
      <c r="D91" s="1"/>
      <c r="F91" s="1"/>
      <c r="G91" s="1"/>
      <c r="H91" s="1"/>
      <c r="I91" s="1"/>
      <c r="J91" s="1"/>
    </row>
    <row r="92" customFormat="false" ht="15" hidden="false" customHeight="false" outlineLevel="0" collapsed="false">
      <c r="A92" s="1"/>
      <c r="B92" s="1"/>
      <c r="C92" s="1"/>
      <c r="D92" s="1"/>
      <c r="F92" s="1"/>
      <c r="G92" s="1"/>
      <c r="H92" s="1"/>
      <c r="I92" s="1"/>
      <c r="J92" s="1"/>
    </row>
    <row r="93" customFormat="false" ht="15" hidden="false" customHeight="false" outlineLevel="0" collapsed="false">
      <c r="A93" s="1"/>
      <c r="B93" s="1"/>
      <c r="C93" s="1"/>
      <c r="D93" s="1"/>
      <c r="F93" s="1"/>
      <c r="G93" s="1"/>
      <c r="H93" s="1"/>
      <c r="I93" s="1"/>
      <c r="J93" s="1"/>
    </row>
    <row r="94" customFormat="false" ht="15" hidden="false" customHeight="false" outlineLevel="0" collapsed="false">
      <c r="A94" s="1"/>
      <c r="B94" s="1"/>
      <c r="C94" s="1"/>
      <c r="D94" s="1"/>
      <c r="F94" s="1"/>
      <c r="G94" s="1"/>
      <c r="H94" s="1"/>
      <c r="I94" s="1"/>
      <c r="J94" s="1"/>
    </row>
    <row r="95" customFormat="false" ht="15" hidden="false" customHeight="false" outlineLevel="0" collapsed="false">
      <c r="A95" s="1"/>
      <c r="B95" s="1"/>
      <c r="C95" s="1"/>
      <c r="D95" s="1"/>
      <c r="F95" s="1"/>
      <c r="G95" s="1"/>
      <c r="H95" s="1"/>
      <c r="I95" s="1"/>
      <c r="J95" s="1"/>
    </row>
    <row r="96" customFormat="false" ht="15" hidden="false" customHeight="false" outlineLevel="0" collapsed="false">
      <c r="A96" s="1"/>
      <c r="B96" s="1"/>
      <c r="C96" s="1"/>
      <c r="D96" s="1"/>
      <c r="F96" s="1"/>
      <c r="G96" s="1"/>
      <c r="H96" s="1"/>
      <c r="I96" s="1"/>
      <c r="J96" s="1"/>
    </row>
    <row r="97" customFormat="false" ht="15" hidden="false" customHeight="false" outlineLevel="0" collapsed="false">
      <c r="A97" s="1"/>
      <c r="B97" s="1"/>
      <c r="C97" s="1"/>
      <c r="D97" s="1"/>
      <c r="F97" s="1"/>
      <c r="G97" s="1"/>
      <c r="H97" s="1"/>
      <c r="I97" s="1"/>
      <c r="J97" s="1"/>
    </row>
    <row r="98" customFormat="false" ht="15" hidden="false" customHeight="false" outlineLevel="0" collapsed="false">
      <c r="A98" s="1"/>
      <c r="B98" s="1"/>
      <c r="C98" s="1"/>
      <c r="D98" s="1"/>
      <c r="F98" s="1"/>
      <c r="G98" s="1"/>
      <c r="H98" s="1"/>
      <c r="I98" s="1"/>
      <c r="J98" s="1"/>
    </row>
    <row r="99" customFormat="false" ht="15" hidden="false" customHeight="false" outlineLevel="0" collapsed="false">
      <c r="A99" s="1"/>
      <c r="B99" s="1"/>
      <c r="C99" s="1"/>
      <c r="D99" s="1"/>
      <c r="F99" s="1"/>
      <c r="G99" s="1"/>
      <c r="H99" s="1"/>
      <c r="I99" s="1"/>
      <c r="J99" s="1"/>
    </row>
    <row r="100" customFormat="false" ht="15" hidden="false" customHeight="false" outlineLevel="0" collapsed="false">
      <c r="A100" s="1"/>
      <c r="B100" s="1"/>
      <c r="C100" s="1"/>
      <c r="D100" s="1"/>
      <c r="F100" s="1"/>
      <c r="G100" s="1"/>
      <c r="H100" s="1"/>
      <c r="I100" s="1"/>
      <c r="J100" s="1"/>
    </row>
    <row r="101" customFormat="false" ht="15" hidden="false" customHeight="false" outlineLevel="0" collapsed="false">
      <c r="A101" s="1"/>
      <c r="B101" s="1"/>
      <c r="C101" s="1"/>
      <c r="D101" s="1"/>
      <c r="F101" s="1"/>
      <c r="G101" s="1"/>
      <c r="H101" s="1"/>
      <c r="I101" s="1"/>
      <c r="J101" s="1"/>
    </row>
    <row r="102" customFormat="false" ht="15" hidden="false" customHeight="false" outlineLevel="0" collapsed="false">
      <c r="A102" s="1"/>
      <c r="B102" s="1"/>
      <c r="C102" s="1"/>
      <c r="D102" s="1"/>
      <c r="F102" s="1"/>
      <c r="G102" s="1"/>
      <c r="H102" s="1"/>
      <c r="I102" s="1"/>
      <c r="J102" s="1"/>
    </row>
    <row r="103" customFormat="false" ht="15" hidden="false" customHeight="false" outlineLevel="0" collapsed="false">
      <c r="A103" s="1"/>
      <c r="B103" s="1"/>
      <c r="C103" s="1"/>
      <c r="D103" s="1"/>
      <c r="F103" s="1"/>
      <c r="G103" s="1"/>
      <c r="H103" s="1"/>
      <c r="I103" s="1"/>
      <c r="J103" s="1"/>
    </row>
    <row r="104" customFormat="false" ht="15" hidden="false" customHeight="false" outlineLevel="0" collapsed="false">
      <c r="A104" s="1"/>
      <c r="B104" s="1"/>
      <c r="C104" s="1"/>
      <c r="D104" s="1"/>
      <c r="F104" s="1"/>
      <c r="G104" s="1"/>
      <c r="H104" s="1"/>
      <c r="I104" s="1"/>
      <c r="J104" s="1"/>
    </row>
    <row r="105" customFormat="false" ht="15" hidden="false" customHeight="false" outlineLevel="0" collapsed="false">
      <c r="A105" s="1"/>
      <c r="B105" s="1"/>
      <c r="C105" s="1"/>
      <c r="D105" s="1"/>
      <c r="F105" s="1"/>
      <c r="G105" s="1"/>
      <c r="H105" s="1"/>
      <c r="I105" s="1"/>
      <c r="J105" s="1"/>
    </row>
    <row r="106" customFormat="false" ht="15" hidden="false" customHeight="false" outlineLevel="0" collapsed="false">
      <c r="A106" s="1"/>
      <c r="B106" s="1"/>
      <c r="C106" s="1"/>
      <c r="D106" s="1"/>
      <c r="F106" s="1"/>
      <c r="G106" s="1"/>
      <c r="H106" s="1"/>
      <c r="I106" s="1"/>
      <c r="J106" s="1"/>
    </row>
    <row r="107" customFormat="false" ht="15" hidden="false" customHeight="false" outlineLevel="0" collapsed="false">
      <c r="A107" s="1"/>
      <c r="B107" s="1"/>
      <c r="C107" s="1"/>
      <c r="D107" s="1"/>
      <c r="F107" s="1"/>
      <c r="G107" s="1"/>
      <c r="H107" s="1"/>
      <c r="I107" s="1"/>
      <c r="J107" s="1"/>
    </row>
    <row r="108" customFormat="false" ht="15" hidden="false" customHeight="false" outlineLevel="0" collapsed="false">
      <c r="A108" s="1"/>
      <c r="B108" s="1"/>
      <c r="C108" s="1"/>
      <c r="D108" s="1"/>
      <c r="F108" s="1"/>
      <c r="G108" s="1"/>
      <c r="H108" s="1"/>
      <c r="I108" s="1"/>
      <c r="J108" s="1"/>
    </row>
    <row r="109" customFormat="false" ht="15" hidden="false" customHeight="false" outlineLevel="0" collapsed="false">
      <c r="A109" s="1"/>
      <c r="B109" s="1"/>
      <c r="C109" s="1"/>
      <c r="D109" s="1"/>
      <c r="F109" s="1"/>
      <c r="G109" s="1"/>
      <c r="H109" s="1"/>
      <c r="I109" s="1"/>
      <c r="J109" s="1"/>
    </row>
    <row r="110" customFormat="false" ht="15" hidden="false" customHeight="false" outlineLevel="0" collapsed="false">
      <c r="A110" s="1"/>
      <c r="B110" s="1"/>
      <c r="C110" s="1"/>
      <c r="D110" s="1"/>
      <c r="F110" s="1"/>
      <c r="G110" s="1"/>
      <c r="H110" s="1"/>
      <c r="I110" s="1"/>
      <c r="J110" s="1"/>
    </row>
    <row r="111" customFormat="false" ht="15" hidden="false" customHeight="false" outlineLevel="0" collapsed="false">
      <c r="A111" s="1"/>
      <c r="B111" s="1"/>
      <c r="C111" s="1"/>
      <c r="D111" s="1"/>
      <c r="F111" s="1"/>
      <c r="G111" s="1"/>
      <c r="H111" s="1"/>
      <c r="I111" s="1"/>
      <c r="J111" s="1"/>
    </row>
    <row r="112" customFormat="false" ht="15" hidden="false" customHeight="false" outlineLevel="0" collapsed="false">
      <c r="A112" s="1"/>
      <c r="B112" s="1"/>
      <c r="C112" s="1"/>
      <c r="D112" s="1"/>
      <c r="F112" s="1"/>
      <c r="G112" s="1"/>
      <c r="H112" s="1"/>
      <c r="I112" s="1"/>
      <c r="J112" s="1"/>
    </row>
    <row r="113" customFormat="false" ht="15" hidden="false" customHeight="false" outlineLevel="0" collapsed="false">
      <c r="A113" s="1"/>
      <c r="B113" s="1"/>
      <c r="C113" s="1"/>
      <c r="D113" s="1"/>
      <c r="F113" s="1"/>
      <c r="G113" s="1"/>
      <c r="H113" s="1"/>
      <c r="I113" s="1"/>
      <c r="J113" s="1"/>
    </row>
    <row r="114" customFormat="false" ht="15" hidden="false" customHeight="false" outlineLevel="0" collapsed="false">
      <c r="A114" s="1"/>
      <c r="B114" s="1"/>
      <c r="C114" s="1"/>
      <c r="D114" s="1"/>
      <c r="F114" s="1"/>
      <c r="G114" s="1"/>
      <c r="H114" s="1"/>
      <c r="I114" s="1"/>
      <c r="J114" s="1"/>
    </row>
    <row r="115" customFormat="false" ht="15" hidden="false" customHeight="false" outlineLevel="0" collapsed="false">
      <c r="A115" s="1"/>
      <c r="B115" s="1"/>
      <c r="C115" s="1"/>
      <c r="D115" s="1"/>
      <c r="F115" s="1"/>
      <c r="G115" s="1"/>
      <c r="H115" s="1"/>
      <c r="I115" s="1"/>
      <c r="J115" s="1"/>
    </row>
    <row r="116" customFormat="false" ht="15" hidden="false" customHeight="false" outlineLevel="0" collapsed="false">
      <c r="A116" s="1"/>
      <c r="B116" s="1"/>
      <c r="C116" s="1"/>
      <c r="D116" s="1"/>
      <c r="F116" s="1"/>
      <c r="G116" s="1"/>
      <c r="H116" s="1"/>
      <c r="I116" s="1"/>
      <c r="J116" s="1"/>
    </row>
    <row r="117" customFormat="false" ht="15" hidden="false" customHeight="false" outlineLevel="0" collapsed="false">
      <c r="A117" s="1"/>
      <c r="B117" s="1"/>
      <c r="C117" s="1"/>
      <c r="D117" s="1"/>
      <c r="F117" s="1"/>
      <c r="G117" s="1"/>
      <c r="H117" s="1"/>
      <c r="I117" s="1"/>
      <c r="J117" s="1"/>
    </row>
    <row r="118" customFormat="false" ht="15" hidden="false" customHeight="false" outlineLevel="0" collapsed="false">
      <c r="A118" s="1"/>
      <c r="B118" s="1"/>
      <c r="C118" s="1"/>
      <c r="D118" s="1"/>
      <c r="F118" s="1"/>
      <c r="G118" s="1"/>
      <c r="H118" s="1"/>
      <c r="I118" s="1"/>
      <c r="J118" s="1"/>
    </row>
    <row r="119" customFormat="false" ht="15" hidden="false" customHeight="false" outlineLevel="0" collapsed="false">
      <c r="A119" s="1"/>
      <c r="B119" s="1"/>
      <c r="C119" s="1"/>
      <c r="D119" s="1"/>
      <c r="F119" s="1"/>
      <c r="G119" s="1"/>
      <c r="H119" s="1"/>
      <c r="I119" s="1"/>
      <c r="J119" s="1"/>
    </row>
    <row r="120" customFormat="false" ht="15" hidden="false" customHeight="false" outlineLevel="0" collapsed="false">
      <c r="A120" s="1"/>
      <c r="B120" s="1"/>
      <c r="C120" s="1"/>
      <c r="D120" s="1"/>
      <c r="F120" s="1"/>
      <c r="G120" s="1"/>
      <c r="H120" s="1"/>
      <c r="I120" s="1"/>
      <c r="J120" s="1"/>
    </row>
    <row r="121" customFormat="false" ht="15" hidden="false" customHeight="false" outlineLevel="0" collapsed="false">
      <c r="A121" s="1"/>
      <c r="B121" s="1"/>
      <c r="C121" s="1"/>
      <c r="D121" s="1"/>
      <c r="F121" s="1"/>
      <c r="G121" s="1"/>
      <c r="H121" s="1"/>
      <c r="I121" s="1"/>
      <c r="J121" s="1"/>
    </row>
    <row r="122" customFormat="false" ht="15" hidden="false" customHeight="false" outlineLevel="0" collapsed="false">
      <c r="A122" s="1"/>
      <c r="B122" s="1"/>
      <c r="C122" s="1"/>
      <c r="D122" s="1"/>
      <c r="F122" s="1"/>
      <c r="G122" s="1"/>
      <c r="H122" s="1"/>
      <c r="I122" s="1"/>
      <c r="J122" s="1"/>
    </row>
    <row r="123" customFormat="false" ht="15" hidden="false" customHeight="false" outlineLevel="0" collapsed="false">
      <c r="A123" s="1"/>
      <c r="B123" s="1"/>
      <c r="C123" s="1"/>
      <c r="D123" s="1"/>
      <c r="F123" s="1"/>
      <c r="G123" s="1"/>
      <c r="H123" s="1"/>
      <c r="I123" s="1"/>
      <c r="J123" s="1"/>
    </row>
    <row r="124" customFormat="false" ht="15" hidden="false" customHeight="false" outlineLevel="0" collapsed="false">
      <c r="A124" s="1"/>
      <c r="B124" s="1"/>
      <c r="C124" s="1"/>
      <c r="D124" s="1"/>
      <c r="F124" s="1"/>
      <c r="G124" s="1"/>
      <c r="H124" s="1"/>
      <c r="I124" s="1"/>
      <c r="J124" s="1"/>
    </row>
    <row r="125" customFormat="false" ht="15" hidden="false" customHeight="false" outlineLevel="0" collapsed="false">
      <c r="A125" s="1"/>
      <c r="B125" s="1"/>
      <c r="C125" s="1"/>
      <c r="D125" s="1"/>
      <c r="F125" s="1"/>
      <c r="G125" s="1"/>
      <c r="H125" s="1"/>
      <c r="I125" s="1"/>
      <c r="J125" s="1"/>
    </row>
    <row r="126" customFormat="false" ht="15" hidden="false" customHeight="false" outlineLevel="0" collapsed="false">
      <c r="A126" s="1"/>
      <c r="B126" s="1"/>
      <c r="C126" s="1"/>
      <c r="D126" s="1"/>
      <c r="F126" s="1"/>
      <c r="G126" s="1"/>
      <c r="H126" s="1"/>
      <c r="I126" s="1"/>
      <c r="J126" s="1"/>
    </row>
    <row r="127" customFormat="false" ht="15" hidden="false" customHeight="false" outlineLevel="0" collapsed="false">
      <c r="A127" s="1"/>
      <c r="B127" s="1"/>
      <c r="C127" s="1"/>
      <c r="D127" s="1"/>
      <c r="F127" s="1"/>
      <c r="G127" s="1"/>
      <c r="H127" s="1"/>
      <c r="I127" s="1"/>
      <c r="J127" s="1"/>
    </row>
    <row r="128" customFormat="false" ht="15" hidden="false" customHeight="false" outlineLevel="0" collapsed="false">
      <c r="A128" s="1"/>
      <c r="B128" s="1"/>
      <c r="C128" s="1"/>
      <c r="D128" s="1"/>
      <c r="F128" s="1"/>
      <c r="G128" s="1"/>
      <c r="H128" s="1"/>
      <c r="I128" s="1"/>
      <c r="J128" s="1"/>
    </row>
    <row r="129" customFormat="false" ht="15" hidden="false" customHeight="false" outlineLevel="0" collapsed="false">
      <c r="A129" s="1"/>
      <c r="B129" s="1"/>
      <c r="C129" s="1"/>
      <c r="D129" s="1"/>
      <c r="F129" s="1"/>
      <c r="G129" s="1"/>
      <c r="H129" s="1"/>
      <c r="I129" s="1"/>
      <c r="J129" s="1"/>
    </row>
    <row r="130" customFormat="false" ht="15" hidden="false" customHeight="false" outlineLevel="0" collapsed="false">
      <c r="A130" s="1"/>
      <c r="B130" s="1"/>
      <c r="C130" s="1"/>
      <c r="D130" s="1"/>
      <c r="F130" s="1"/>
      <c r="G130" s="1"/>
      <c r="H130" s="1"/>
      <c r="I130" s="1"/>
      <c r="J130" s="1"/>
    </row>
    <row r="131" customFormat="false" ht="15" hidden="false" customHeight="false" outlineLevel="0" collapsed="false">
      <c r="A131" s="1"/>
      <c r="B131" s="1"/>
      <c r="C131" s="1"/>
      <c r="D131" s="1"/>
      <c r="F131" s="1"/>
      <c r="G131" s="1"/>
      <c r="H131" s="1"/>
      <c r="I131" s="1"/>
      <c r="J131" s="1"/>
    </row>
    <row r="132" customFormat="false" ht="15" hidden="false" customHeight="false" outlineLevel="0" collapsed="false">
      <c r="A132" s="1"/>
      <c r="B132" s="1"/>
      <c r="C132" s="1"/>
      <c r="D132" s="1"/>
      <c r="F132" s="1"/>
      <c r="G132" s="1"/>
      <c r="H132" s="1"/>
      <c r="I132" s="1"/>
      <c r="J132" s="1"/>
    </row>
    <row r="133" customFormat="false" ht="15" hidden="false" customHeight="false" outlineLevel="0" collapsed="false">
      <c r="A133" s="1"/>
      <c r="B133" s="1"/>
      <c r="C133" s="1"/>
      <c r="D133" s="1"/>
      <c r="F133" s="1"/>
      <c r="G133" s="1"/>
      <c r="H133" s="1"/>
      <c r="I133" s="1"/>
      <c r="J133" s="1"/>
    </row>
    <row r="134" customFormat="false" ht="15" hidden="false" customHeight="false" outlineLevel="0" collapsed="false">
      <c r="A134" s="1"/>
      <c r="B134" s="1"/>
      <c r="C134" s="1"/>
      <c r="D134" s="1"/>
      <c r="F134" s="1"/>
      <c r="G134" s="1"/>
      <c r="H134" s="1"/>
      <c r="I134" s="1"/>
      <c r="J134" s="1"/>
    </row>
    <row r="135" customFormat="false" ht="15" hidden="false" customHeight="false" outlineLevel="0" collapsed="false">
      <c r="A135" s="1"/>
      <c r="B135" s="1"/>
      <c r="C135" s="1"/>
      <c r="D135" s="1"/>
      <c r="F135" s="1"/>
      <c r="G135" s="1"/>
      <c r="H135" s="1"/>
      <c r="I135" s="1"/>
      <c r="J135" s="1"/>
    </row>
    <row r="136" customFormat="false" ht="15" hidden="false" customHeight="false" outlineLevel="0" collapsed="false">
      <c r="A136" s="1"/>
      <c r="B136" s="1"/>
      <c r="C136" s="1"/>
      <c r="D136" s="1"/>
      <c r="F136" s="1"/>
      <c r="G136" s="1"/>
      <c r="H136" s="1"/>
      <c r="I136" s="1"/>
      <c r="J136" s="1"/>
    </row>
    <row r="137" customFormat="false" ht="15" hidden="false" customHeight="false" outlineLevel="0" collapsed="false">
      <c r="A137" s="1"/>
      <c r="B137" s="1"/>
      <c r="C137" s="1"/>
      <c r="D137" s="1"/>
      <c r="F137" s="1"/>
      <c r="G137" s="1"/>
      <c r="H137" s="1"/>
      <c r="I137" s="1"/>
      <c r="J137" s="1"/>
    </row>
    <row r="138" customFormat="false" ht="15" hidden="false" customHeight="false" outlineLevel="0" collapsed="false">
      <c r="A138" s="1"/>
      <c r="B138" s="1"/>
      <c r="C138" s="1"/>
      <c r="D138" s="1"/>
      <c r="F138" s="1"/>
      <c r="G138" s="1"/>
      <c r="H138" s="1"/>
      <c r="I138" s="1"/>
      <c r="J138" s="1"/>
    </row>
    <row r="139" customFormat="false" ht="15" hidden="false" customHeight="false" outlineLevel="0" collapsed="false">
      <c r="A139" s="1"/>
      <c r="B139" s="1"/>
      <c r="C139" s="1"/>
      <c r="D139" s="1"/>
      <c r="F139" s="1"/>
      <c r="G139" s="1"/>
      <c r="H139" s="1"/>
      <c r="I139" s="1"/>
      <c r="J139" s="1"/>
    </row>
    <row r="140" customFormat="false" ht="15" hidden="false" customHeight="false" outlineLevel="0" collapsed="false">
      <c r="A140" s="1"/>
      <c r="B140" s="1"/>
      <c r="C140" s="1"/>
      <c r="D140" s="1"/>
      <c r="F140" s="1"/>
      <c r="G140" s="1"/>
      <c r="H140" s="1"/>
      <c r="I140" s="1"/>
      <c r="J140" s="1"/>
    </row>
    <row r="141" customFormat="false" ht="15" hidden="false" customHeight="false" outlineLevel="0" collapsed="false">
      <c r="A141" s="1"/>
      <c r="B141" s="1"/>
      <c r="C141" s="1"/>
      <c r="D141" s="1"/>
      <c r="F141" s="1"/>
      <c r="G141" s="1"/>
      <c r="H141" s="1"/>
      <c r="I141" s="1"/>
      <c r="J141" s="1"/>
    </row>
    <row r="142" customFormat="false" ht="15" hidden="false" customHeight="false" outlineLevel="0" collapsed="false">
      <c r="A142" s="1"/>
      <c r="B142" s="1"/>
      <c r="C142" s="1"/>
      <c r="D142" s="1"/>
      <c r="F142" s="1"/>
      <c r="G142" s="1"/>
      <c r="H142" s="1"/>
      <c r="I142" s="1"/>
      <c r="J142" s="1"/>
    </row>
    <row r="143" customFormat="false" ht="15" hidden="false" customHeight="false" outlineLevel="0" collapsed="false">
      <c r="A143" s="1"/>
      <c r="B143" s="1"/>
      <c r="C143" s="1"/>
      <c r="D143" s="1"/>
      <c r="F143" s="1"/>
      <c r="G143" s="1"/>
      <c r="H143" s="1"/>
      <c r="I143" s="1"/>
      <c r="J143" s="1"/>
    </row>
    <row r="144" customFormat="false" ht="15" hidden="false" customHeight="false" outlineLevel="0" collapsed="false">
      <c r="A144" s="1"/>
      <c r="B144" s="1"/>
      <c r="C144" s="1"/>
      <c r="D144" s="1"/>
      <c r="F144" s="1"/>
      <c r="G144" s="1"/>
      <c r="H144" s="1"/>
      <c r="I144" s="1"/>
      <c r="J144" s="1"/>
    </row>
    <row r="145" customFormat="false" ht="15" hidden="false" customHeight="false" outlineLevel="0" collapsed="false">
      <c r="A145" s="1"/>
      <c r="B145" s="1"/>
      <c r="C145" s="1"/>
      <c r="D145" s="1"/>
      <c r="F145" s="1"/>
      <c r="G145" s="1"/>
      <c r="H145" s="1"/>
      <c r="I145" s="1"/>
      <c r="J145" s="1"/>
    </row>
    <row r="146" customFormat="false" ht="15" hidden="false" customHeight="false" outlineLevel="0" collapsed="false">
      <c r="A146" s="1"/>
      <c r="B146" s="1"/>
      <c r="C146" s="1"/>
      <c r="D146" s="1"/>
      <c r="F146" s="1"/>
      <c r="G146" s="1"/>
      <c r="H146" s="1"/>
      <c r="I146" s="1"/>
      <c r="J146" s="1"/>
    </row>
    <row r="147" customFormat="false" ht="15" hidden="false" customHeight="false" outlineLevel="0" collapsed="false">
      <c r="A147" s="1"/>
      <c r="B147" s="1"/>
      <c r="C147" s="1"/>
      <c r="D147" s="1"/>
      <c r="F147" s="1"/>
      <c r="G147" s="1"/>
      <c r="H147" s="1"/>
      <c r="I147" s="1"/>
      <c r="J147" s="1"/>
    </row>
    <row r="148" customFormat="false" ht="15" hidden="false" customHeight="false" outlineLevel="0" collapsed="false">
      <c r="A148" s="1"/>
      <c r="B148" s="1"/>
      <c r="C148" s="1"/>
      <c r="D148" s="1"/>
      <c r="F148" s="1"/>
      <c r="G148" s="1"/>
      <c r="H148" s="1"/>
      <c r="I148" s="1"/>
      <c r="J148" s="1"/>
    </row>
    <row r="149" customFormat="false" ht="15" hidden="false" customHeight="false" outlineLevel="0" collapsed="false">
      <c r="A149" s="1"/>
      <c r="B149" s="1"/>
      <c r="C149" s="1"/>
      <c r="D149" s="1"/>
      <c r="F149" s="1"/>
      <c r="G149" s="1"/>
      <c r="H149" s="1"/>
      <c r="I149" s="1"/>
      <c r="J149" s="1"/>
    </row>
    <row r="150" customFormat="false" ht="15" hidden="false" customHeight="false" outlineLevel="0" collapsed="false">
      <c r="A150" s="1"/>
      <c r="B150" s="1"/>
      <c r="C150" s="1"/>
      <c r="D150" s="1"/>
      <c r="F150" s="1"/>
      <c r="G150" s="1"/>
      <c r="H150" s="1"/>
      <c r="I150" s="1"/>
      <c r="J150" s="1"/>
    </row>
    <row r="151" customFormat="false" ht="15" hidden="false" customHeight="false" outlineLevel="0" collapsed="false">
      <c r="A151" s="1"/>
      <c r="B151" s="1"/>
      <c r="C151" s="1"/>
      <c r="D151" s="1"/>
      <c r="F151" s="1"/>
      <c r="G151" s="1"/>
      <c r="H151" s="1"/>
      <c r="I151" s="1"/>
      <c r="J151" s="1"/>
    </row>
    <row r="152" customFormat="false" ht="15" hidden="false" customHeight="false" outlineLevel="0" collapsed="false">
      <c r="A152" s="1"/>
      <c r="B152" s="1"/>
      <c r="C152" s="1"/>
      <c r="D152" s="1"/>
      <c r="F152" s="1"/>
      <c r="G152" s="1"/>
      <c r="H152" s="1"/>
      <c r="I152" s="1"/>
      <c r="J152" s="1"/>
    </row>
    <row r="153" customFormat="false" ht="15" hidden="false" customHeight="false" outlineLevel="0" collapsed="false">
      <c r="A153" s="1"/>
      <c r="B153" s="1"/>
      <c r="C153" s="1"/>
      <c r="D153" s="1"/>
      <c r="F153" s="1"/>
      <c r="G153" s="1"/>
      <c r="H153" s="1"/>
      <c r="I153" s="1"/>
      <c r="J153" s="1"/>
    </row>
    <row r="154" customFormat="false" ht="15" hidden="false" customHeight="false" outlineLevel="0" collapsed="false">
      <c r="A154" s="1"/>
      <c r="B154" s="1"/>
      <c r="C154" s="1"/>
      <c r="D154" s="1"/>
      <c r="F154" s="1"/>
      <c r="G154" s="1"/>
      <c r="H154" s="1"/>
      <c r="I154" s="1"/>
      <c r="J154" s="1"/>
    </row>
    <row r="155" customFormat="false" ht="15" hidden="false" customHeight="false" outlineLevel="0" collapsed="false">
      <c r="A155" s="1"/>
      <c r="B155" s="1"/>
      <c r="C155" s="1"/>
      <c r="D155" s="1"/>
      <c r="F155" s="1"/>
      <c r="G155" s="1"/>
      <c r="H155" s="1"/>
      <c r="I155" s="1"/>
      <c r="J155" s="1"/>
    </row>
    <row r="156" customFormat="false" ht="15" hidden="false" customHeight="false" outlineLevel="0" collapsed="false">
      <c r="A156" s="1"/>
    </row>
    <row r="157" customFormat="false" ht="15" hidden="false" customHeight="false" outlineLevel="0" collapsed="false">
      <c r="A157" s="1"/>
    </row>
    <row r="158" customFormat="false" ht="15" hidden="false" customHeight="false" outlineLevel="0" collapsed="false">
      <c r="A158" s="1"/>
    </row>
    <row r="159" customFormat="false" ht="15" hidden="false" customHeight="false" outlineLevel="0" collapsed="false">
      <c r="A159" s="1"/>
    </row>
    <row r="160" customFormat="false" ht="15" hidden="false" customHeight="false" outlineLevel="0" collapsed="false">
      <c r="A160" s="1"/>
    </row>
    <row r="161" customFormat="false" ht="15" hidden="false" customHeight="false" outlineLevel="0" collapsed="false">
      <c r="A161" s="1"/>
    </row>
    <row r="162" customFormat="false" ht="15" hidden="false" customHeight="false" outlineLevel="0" collapsed="false">
      <c r="A162" s="1"/>
    </row>
    <row r="163" customFormat="false" ht="15" hidden="false" customHeight="false" outlineLevel="0" collapsed="false">
      <c r="A163" s="1"/>
    </row>
    <row r="164" customFormat="false" ht="15" hidden="false" customHeight="false" outlineLevel="0" collapsed="false">
      <c r="A164" s="1"/>
    </row>
    <row r="165" customFormat="false" ht="15" hidden="false" customHeight="false" outlineLevel="0" collapsed="false">
      <c r="A165" s="1"/>
    </row>
    <row r="166" customFormat="false" ht="15" hidden="false" customHeight="false" outlineLevel="0" collapsed="false">
      <c r="A166" s="1"/>
    </row>
    <row r="167" customFormat="false" ht="15" hidden="false" customHeight="false" outlineLevel="0" collapsed="false">
      <c r="A16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2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55" activeCellId="0" sqref="A55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  <c r="F1" s="1" t="s">
        <v>5</v>
      </c>
      <c r="G1" s="1" t="s">
        <v>64</v>
      </c>
      <c r="H1" s="1" t="s">
        <v>65</v>
      </c>
      <c r="I1" s="1" t="s">
        <v>66</v>
      </c>
      <c r="J1" s="1" t="s">
        <v>67</v>
      </c>
    </row>
    <row r="2" customFormat="false" ht="15" hidden="false" customHeight="false" outlineLevel="0" collapsed="false">
      <c r="A2" s="1" t="str">
        <f aca="false">INDEX(paste_data_here!A:A,(ROW()-2)*5+3)</f>
        <v>[O-]C(=O)CCCF</v>
      </c>
      <c r="B2" s="1" t="n">
        <f aca="false">INDEX(paste_data_here!B:B,(ROW()-2)*5+3)</f>
        <v>-2.9354177</v>
      </c>
      <c r="C2" s="1" t="n">
        <f aca="false">INDEX(paste_data_here!C:C,(ROW()-2)*5+3)</f>
        <v>1.424226</v>
      </c>
      <c r="D2" s="1" t="n">
        <f aca="false">INDEX(paste_data_here!D:D,(ROW()-2)*5+3)</f>
        <v>2.22381718664994</v>
      </c>
      <c r="E2" s="1" t="n">
        <f aca="false">INDEX(paste_data_here!E:E,(ROW()-2)*5+3)</f>
        <v>-0.075801713</v>
      </c>
      <c r="F2" s="1" t="n">
        <f aca="false">INDEX(paste_data_here!F:F,(ROW()-2)*5+3)</f>
        <v>0.296994129915724</v>
      </c>
      <c r="G2" s="1" t="n">
        <f aca="false">RANK(E2,E:E)</f>
        <v>30</v>
      </c>
      <c r="H2" s="1" t="n">
        <f aca="false">RANK(F2,F:F)</f>
        <v>27</v>
      </c>
      <c r="I2" s="1" t="n">
        <f aca="false">ABS(F2-E2)</f>
        <v>0.372795842915724</v>
      </c>
      <c r="J2" s="1" t="n">
        <f aca="false">I2^2</f>
        <v>0.138976740495245</v>
      </c>
    </row>
    <row r="3" customFormat="false" ht="15" hidden="false" customHeight="false" outlineLevel="0" collapsed="false">
      <c r="A3" s="1" t="str">
        <f aca="false">INDEX(paste_data_here!A:A,(ROW()-2)*5+3)</f>
        <v>BrCCBr</v>
      </c>
      <c r="B3" s="1" t="n">
        <f aca="false">INDEX(paste_data_here!B:B,(ROW()-2)*5+3)</f>
        <v>-2.6062484</v>
      </c>
      <c r="C3" s="1" t="n">
        <f aca="false">INDEX(paste_data_here!C:C,(ROW()-2)*5+3)</f>
        <v>1.2107412</v>
      </c>
      <c r="D3" s="1" t="n">
        <f aca="false">INDEX(paste_data_here!D:D,(ROW()-2)*5+3)</f>
        <v>1.98017391726425</v>
      </c>
      <c r="E3" s="1" t="n">
        <f aca="false">INDEX(paste_data_here!E:E,(ROW()-2)*5+3)</f>
        <v>-0.081210055</v>
      </c>
      <c r="F3" s="1" t="n">
        <f aca="false">INDEX(paste_data_here!F:F,(ROW()-2)*5+3)</f>
        <v>-0.264279334826219</v>
      </c>
      <c r="G3" s="1" t="n">
        <f aca="false">RANK(E3,E:E)</f>
        <v>31</v>
      </c>
      <c r="H3" s="1" t="n">
        <f aca="false">RANK(F3,F:F)</f>
        <v>35</v>
      </c>
      <c r="I3" s="1" t="n">
        <f aca="false">ABS(F3-E3)</f>
        <v>0.183069279826219</v>
      </c>
      <c r="J3" s="1" t="n">
        <f aca="false">I3^2</f>
        <v>0.0335143612160906</v>
      </c>
    </row>
    <row r="4" customFormat="false" ht="15" hidden="false" customHeight="false" outlineLevel="0" collapsed="false">
      <c r="A4" s="1" t="str">
        <f aca="false">INDEX(paste_data_here!A:A,(ROW()-2)*5+3)</f>
        <v>C(=CBr)Br</v>
      </c>
      <c r="B4" s="1" t="n">
        <f aca="false">INDEX(paste_data_here!B:B,(ROW()-2)*5+3)</f>
        <v>-2.203603</v>
      </c>
      <c r="C4" s="1" t="n">
        <f aca="false">INDEX(paste_data_here!C:C,(ROW()-2)*5+3)</f>
        <v>0.8953475</v>
      </c>
      <c r="D4" s="1" t="n">
        <f aca="false">INDEX(paste_data_here!D:D,(ROW()-2)*5+3)</f>
        <v>2.33585150898406</v>
      </c>
      <c r="E4" s="1" t="n">
        <f aca="false">INDEX(paste_data_here!E:E,(ROW()-2)*5+3)</f>
        <v>-1.249667764</v>
      </c>
      <c r="F4" s="1" t="n">
        <f aca="false">INDEX(paste_data_here!F:F,(ROW()-2)*5+3)</f>
        <v>-0.141257182741911</v>
      </c>
      <c r="G4" s="1" t="n">
        <f aca="false">RANK(E4,E:E)</f>
        <v>53</v>
      </c>
      <c r="H4" s="1" t="n">
        <f aca="false">RANK(F4,F:F)</f>
        <v>31</v>
      </c>
      <c r="I4" s="1" t="n">
        <f aca="false">ABS(F4-E4)</f>
        <v>1.10841058125809</v>
      </c>
      <c r="J4" s="1" t="n">
        <f aca="false">I4^2</f>
        <v>1.2285740166449</v>
      </c>
    </row>
    <row r="5" customFormat="false" ht="15" hidden="false" customHeight="false" outlineLevel="0" collapsed="false">
      <c r="A5" s="1" t="str">
        <f aca="false">INDEX(paste_data_here!A:A,(ROW()-2)*5+3)</f>
        <v>C[C@@H]1CC[C@@H](C)CC1</v>
      </c>
      <c r="B5" s="1" t="n">
        <f aca="false">INDEX(paste_data_here!B:B,(ROW()-2)*5+3)</f>
        <v>-3.234041</v>
      </c>
      <c r="C5" s="1" t="n">
        <f aca="false">INDEX(paste_data_here!C:C,(ROW()-2)*5+3)</f>
        <v>1.2492834</v>
      </c>
      <c r="D5" s="1" t="n">
        <f aca="false">INDEX(paste_data_here!D:D,(ROW()-2)*5+3)</f>
        <v>2.33958090779715</v>
      </c>
      <c r="E5" s="1" t="n">
        <f aca="false">INDEX(paste_data_here!E:E,(ROW()-2)*5+3)</f>
        <v>-0.289016295</v>
      </c>
      <c r="F5" s="1" t="n">
        <f aca="false">INDEX(paste_data_here!F:F,(ROW()-2)*5+3)</f>
        <v>-0.394824386757593</v>
      </c>
      <c r="G5" s="1" t="n">
        <f aca="false">RANK(E5,E:E)</f>
        <v>34</v>
      </c>
      <c r="H5" s="1" t="n">
        <f aca="false">RANK(F5,F:F)</f>
        <v>39</v>
      </c>
      <c r="I5" s="1" t="n">
        <f aca="false">ABS(F5-E5)</f>
        <v>0.105808091757593</v>
      </c>
      <c r="J5" s="1" t="n">
        <f aca="false">I5^2</f>
        <v>0.0111953522813831</v>
      </c>
    </row>
    <row r="6" customFormat="false" ht="15" hidden="false" customHeight="false" outlineLevel="0" collapsed="false">
      <c r="A6" s="1" t="str">
        <f aca="false">INDEX(paste_data_here!A:A,(ROW()-2)*5+3)</f>
        <v>C1CCCC1</v>
      </c>
      <c r="B6" s="1" t="n">
        <f aca="false">INDEX(paste_data_here!B:B,(ROW()-2)*5+3)</f>
        <v>-0.7799954</v>
      </c>
      <c r="C6" s="1" t="n">
        <f aca="false">INDEX(paste_data_here!C:C,(ROW()-2)*5+3)</f>
        <v>0.10570641</v>
      </c>
      <c r="D6" s="1" t="n">
        <f aca="false">INDEX(paste_data_here!D:D,(ROW()-2)*5+3)</f>
        <v>2.3808941793199</v>
      </c>
      <c r="E6" s="1" t="n">
        <f aca="false">INDEX(paste_data_here!E:E,(ROW()-2)*5+3)</f>
        <v>-0.711311151</v>
      </c>
      <c r="F6" s="1" t="n">
        <f aca="false">INDEX(paste_data_here!F:F,(ROW()-2)*5+3)</f>
        <v>-0.67137525781307</v>
      </c>
      <c r="G6" s="1" t="n">
        <f aca="false">RANK(E6,E:E)</f>
        <v>44</v>
      </c>
      <c r="H6" s="1" t="n">
        <f aca="false">RANK(F6,F:F)</f>
        <v>46</v>
      </c>
      <c r="I6" s="1" t="n">
        <f aca="false">ABS(F6-E6)</f>
        <v>0.0399358931869297</v>
      </c>
      <c r="J6" s="1" t="n">
        <f aca="false">I6^2</f>
        <v>0.00159487556463786</v>
      </c>
    </row>
    <row r="7" customFormat="false" ht="15" hidden="false" customHeight="false" outlineLevel="0" collapsed="false">
      <c r="A7" s="1" t="str">
        <f aca="false">INDEX(paste_data_here!A:A,(ROW()-2)*5+3)</f>
        <v>C1CCCC2(CC1)CCCCC2</v>
      </c>
      <c r="B7" s="1" t="n">
        <f aca="false">INDEX(paste_data_here!B:B,(ROW()-2)*5+3)</f>
        <v>-3.2671015</v>
      </c>
      <c r="C7" s="1" t="n">
        <f aca="false">INDEX(paste_data_here!C:C,(ROW()-2)*5+3)</f>
        <v>1.7754154</v>
      </c>
      <c r="D7" s="1" t="n">
        <f aca="false">INDEX(paste_data_here!D:D,(ROW()-2)*5+3)</f>
        <v>2.29967661015715</v>
      </c>
      <c r="E7" s="1" t="n">
        <f aca="false">INDEX(paste_data_here!E:E,(ROW()-2)*5+3)</f>
        <v>1.505631744</v>
      </c>
      <c r="F7" s="1" t="n">
        <f aca="false">INDEX(paste_data_here!F:F,(ROW()-2)*5+3)</f>
        <v>1.04096542145961</v>
      </c>
      <c r="G7" s="1" t="n">
        <f aca="false">RANK(E7,E:E)</f>
        <v>7</v>
      </c>
      <c r="H7" s="1" t="n">
        <f aca="false">RANK(F7,F:F)</f>
        <v>11</v>
      </c>
      <c r="I7" s="1" t="n">
        <f aca="false">ABS(F7-E7)</f>
        <v>0.464666322540394</v>
      </c>
      <c r="J7" s="1" t="n">
        <f aca="false">I7^2</f>
        <v>0.215914791303214</v>
      </c>
    </row>
    <row r="8" customFormat="false" ht="15" hidden="false" customHeight="false" outlineLevel="0" collapsed="false">
      <c r="A8" s="1" t="str">
        <f aca="false">INDEX(paste_data_here!A:A,(ROW()-2)*5+3)</f>
        <v>CC(=O)OC(C)=O</v>
      </c>
      <c r="B8" s="1" t="n">
        <f aca="false">INDEX(paste_data_here!B:B,(ROW()-2)*5+3)</f>
        <v>-3.889679</v>
      </c>
      <c r="C8" s="1" t="n">
        <f aca="false">INDEX(paste_data_here!C:C,(ROW()-2)*5+3)</f>
        <v>1.7194294</v>
      </c>
      <c r="D8" s="1" t="n">
        <f aca="false">INDEX(paste_data_here!D:D,(ROW()-2)*5+3)</f>
        <v>1.88536548040953</v>
      </c>
      <c r="E8" s="1" t="n">
        <f aca="false">INDEX(paste_data_here!E:E,(ROW()-2)*5+3)</f>
        <v>-0.834710745</v>
      </c>
      <c r="F8" s="1" t="n">
        <f aca="false">INDEX(paste_data_here!F:F,(ROW()-2)*5+3)</f>
        <v>-0.82375025648644</v>
      </c>
      <c r="G8" s="1" t="n">
        <f aca="false">RANK(E8,E:E)</f>
        <v>47</v>
      </c>
      <c r="H8" s="1" t="n">
        <f aca="false">RANK(F8,F:F)</f>
        <v>50</v>
      </c>
      <c r="I8" s="1" t="n">
        <f aca="false">ABS(F8-E8)</f>
        <v>0.0109604885135602</v>
      </c>
      <c r="J8" s="1" t="n">
        <f aca="false">I8^2</f>
        <v>0.000120132308455886</v>
      </c>
    </row>
    <row r="9" customFormat="false" ht="15" hidden="false" customHeight="false" outlineLevel="0" collapsed="false">
      <c r="A9" s="1" t="str">
        <f aca="false">INDEX(paste_data_here!A:A,(ROW()-2)*5+3)</f>
        <v>CC(=O)Oc1ccccc1</v>
      </c>
      <c r="B9" s="1" t="n">
        <f aca="false">INDEX(paste_data_here!B:B,(ROW()-2)*5+3)</f>
        <v>-2.7944522</v>
      </c>
      <c r="C9" s="1" t="n">
        <f aca="false">INDEX(paste_data_here!C:C,(ROW()-2)*5+3)</f>
        <v>1.4155706</v>
      </c>
      <c r="D9" s="1" t="n">
        <f aca="false">INDEX(paste_data_here!D:D,(ROW()-2)*5+3)</f>
        <v>2.15067391423057</v>
      </c>
      <c r="E9" s="1" t="n">
        <f aca="false">INDEX(paste_data_here!E:E,(ROW()-2)*5+3)</f>
        <v>0.653782457</v>
      </c>
      <c r="F9" s="1" t="n">
        <f aca="false">INDEX(paste_data_here!F:F,(ROW()-2)*5+3)</f>
        <v>0.320152343149768</v>
      </c>
      <c r="G9" s="1" t="n">
        <f aca="false">RANK(E9,E:E)</f>
        <v>18</v>
      </c>
      <c r="H9" s="1" t="n">
        <f aca="false">RANK(F9,F:F)</f>
        <v>25</v>
      </c>
      <c r="I9" s="1" t="n">
        <f aca="false">ABS(F9-E9)</f>
        <v>0.333630113850232</v>
      </c>
      <c r="J9" s="1" t="n">
        <f aca="false">I9^2</f>
        <v>0.111309052867719</v>
      </c>
    </row>
    <row r="10" customFormat="false" ht="15" hidden="false" customHeight="false" outlineLevel="0" collapsed="false">
      <c r="A10" s="1" t="str">
        <f aca="false">INDEX(paste_data_here!A:A,(ROW()-2)*5+3)</f>
        <v>CC(C)=O</v>
      </c>
      <c r="B10" s="1" t="n">
        <f aca="false">INDEX(paste_data_here!B:B,(ROW()-2)*5+3)</f>
        <v>-3.415181</v>
      </c>
      <c r="C10" s="1" t="n">
        <f aca="false">INDEX(paste_data_here!C:C,(ROW()-2)*5+3)</f>
        <v>1.1056775</v>
      </c>
      <c r="D10" s="1" t="n">
        <f aca="false">INDEX(paste_data_here!D:D,(ROW()-2)*5+3)</f>
        <v>3.0210631483218</v>
      </c>
      <c r="E10" s="1" t="n">
        <f aca="false">INDEX(paste_data_here!E:E,(ROW()-2)*5+3)</f>
        <v>-0.236102152</v>
      </c>
      <c r="F10" s="1" t="n">
        <f aca="false">INDEX(paste_data_here!F:F,(ROW()-2)*5+3)</f>
        <v>-0.0936811491327515</v>
      </c>
      <c r="G10" s="1" t="n">
        <f aca="false">RANK(E10,E:E)</f>
        <v>33</v>
      </c>
      <c r="H10" s="1" t="n">
        <f aca="false">RANK(F10,F:F)</f>
        <v>30</v>
      </c>
      <c r="I10" s="1" t="n">
        <f aca="false">ABS(F10-E10)</f>
        <v>0.142421002867249</v>
      </c>
      <c r="J10" s="1" t="n">
        <f aca="false">I10^2</f>
        <v>0.0202837420577128</v>
      </c>
    </row>
    <row r="11" customFormat="false" ht="15" hidden="false" customHeight="false" outlineLevel="0" collapsed="false">
      <c r="A11" s="1" t="str">
        <f aca="false">INDEX(paste_data_here!A:A,(ROW()-2)*5+3)</f>
        <v>CC(C)Br</v>
      </c>
      <c r="B11" s="1" t="n">
        <f aca="false">INDEX(paste_data_here!B:B,(ROW()-2)*5+3)</f>
        <v>-2.6859803</v>
      </c>
      <c r="C11" s="1" t="n">
        <f aca="false">INDEX(paste_data_here!C:C,(ROW()-2)*5+3)</f>
        <v>0.84777373</v>
      </c>
      <c r="D11" s="1" t="n">
        <f aca="false">INDEX(paste_data_here!D:D,(ROW()-2)*5+3)</f>
        <v>2.22381718664994</v>
      </c>
      <c r="E11" s="1" t="n">
        <f aca="false">INDEX(paste_data_here!E:E,(ROW()-2)*5+3)</f>
        <v>-0.827822084</v>
      </c>
      <c r="F11" s="1" t="n">
        <f aca="false">INDEX(paste_data_here!F:F,(ROW()-2)*5+3)</f>
        <v>-1.01836216943208</v>
      </c>
      <c r="G11" s="1" t="n">
        <f aca="false">RANK(E11,E:E)</f>
        <v>46</v>
      </c>
      <c r="H11" s="1" t="n">
        <f aca="false">RANK(F11,F:F)</f>
        <v>53</v>
      </c>
      <c r="I11" s="1" t="n">
        <f aca="false">ABS(F11-E11)</f>
        <v>0.190540085432082</v>
      </c>
      <c r="J11" s="1" t="n">
        <f aca="false">I11^2</f>
        <v>0.036305524156465</v>
      </c>
    </row>
    <row r="12" customFormat="false" ht="15" hidden="false" customHeight="false" outlineLevel="0" collapsed="false">
      <c r="A12" s="1" t="str">
        <f aca="false">INDEX(paste_data_here!A:A,(ROW()-2)*5+3)</f>
        <v>CC(C)C(C)O</v>
      </c>
      <c r="B12" s="1" t="n">
        <f aca="false">INDEX(paste_data_here!B:B,(ROW()-2)*5+3)</f>
        <v>-5.609138</v>
      </c>
      <c r="C12" s="1" t="n">
        <f aca="false">INDEX(paste_data_here!C:C,(ROW()-2)*5+3)</f>
        <v>2.8653953</v>
      </c>
      <c r="D12" s="1" t="n">
        <f aca="false">INDEX(paste_data_here!D:D,(ROW()-2)*5+3)</f>
        <v>2.21796421475998</v>
      </c>
      <c r="E12" s="1" t="n">
        <f aca="false">INDEX(paste_data_here!E:E,(ROW()-2)*5+3)</f>
        <v>1.12037378</v>
      </c>
      <c r="F12" s="1" t="n">
        <f aca="false">INDEX(paste_data_here!F:F,(ROW()-2)*5+3)</f>
        <v>0.952330912749561</v>
      </c>
      <c r="G12" s="1" t="n">
        <f aca="false">RANK(E12,E:E)</f>
        <v>9</v>
      </c>
      <c r="H12" s="1" t="n">
        <f aca="false">RANK(F12,F:F)</f>
        <v>13</v>
      </c>
      <c r="I12" s="1" t="n">
        <f aca="false">ABS(F12-E12)</f>
        <v>0.168042867250439</v>
      </c>
      <c r="J12" s="1" t="n">
        <f aca="false">I12^2</f>
        <v>0.0282384052337487</v>
      </c>
    </row>
    <row r="13" customFormat="false" ht="15" hidden="false" customHeight="false" outlineLevel="0" collapsed="false">
      <c r="A13" s="1" t="str">
        <f aca="false">INDEX(paste_data_here!A:A,(ROW()-2)*5+3)</f>
        <v>CC(C)CC(C)=O</v>
      </c>
      <c r="B13" s="1" t="n">
        <f aca="false">INDEX(paste_data_here!B:B,(ROW()-2)*5+3)</f>
        <v>-3.635442</v>
      </c>
      <c r="C13" s="1" t="n">
        <f aca="false">INDEX(paste_data_here!C:C,(ROW()-2)*5+3)</f>
        <v>1.4195179</v>
      </c>
      <c r="D13" s="1" t="n">
        <f aca="false">INDEX(paste_data_here!D:D,(ROW()-2)*5+3)</f>
        <v>2.26111050063067</v>
      </c>
      <c r="E13" s="1" t="n">
        <f aca="false">INDEX(paste_data_here!E:E,(ROW()-2)*5+3)</f>
        <v>-0.604587004</v>
      </c>
      <c r="F13" s="1" t="n">
        <f aca="false">INDEX(paste_data_here!F:F,(ROW()-2)*5+3)</f>
        <v>-0.540711345220086</v>
      </c>
      <c r="G13" s="1" t="n">
        <f aca="false">RANK(E13,E:E)</f>
        <v>42</v>
      </c>
      <c r="H13" s="1" t="n">
        <f aca="false">RANK(F13,F:F)</f>
        <v>42</v>
      </c>
      <c r="I13" s="1" t="n">
        <f aca="false">ABS(F13-E13)</f>
        <v>0.0638756587799143</v>
      </c>
      <c r="J13" s="1" t="n">
        <f aca="false">I13^2</f>
        <v>0.00408009978456804</v>
      </c>
    </row>
    <row r="14" customFormat="false" ht="15" hidden="false" customHeight="false" outlineLevel="0" collapsed="false">
      <c r="A14" s="1" t="str">
        <f aca="false">INDEX(paste_data_here!A:A,(ROW()-2)*5+3)</f>
        <v>CC(C)CCO</v>
      </c>
      <c r="B14" s="1" t="n">
        <f aca="false">INDEX(paste_data_here!B:B,(ROW()-2)*5+3)</f>
        <v>-5.029565</v>
      </c>
      <c r="C14" s="1" t="n">
        <f aca="false">INDEX(paste_data_here!C:C,(ROW()-2)*5+3)</f>
        <v>2.5331492</v>
      </c>
      <c r="D14" s="1" t="n">
        <f aca="false">INDEX(paste_data_here!D:D,(ROW()-2)*5+3)</f>
        <v>2.89148676407238</v>
      </c>
      <c r="E14" s="1" t="n">
        <f aca="false">INDEX(paste_data_here!E:E,(ROW()-2)*5+3)</f>
        <v>4.060443011</v>
      </c>
      <c r="F14" s="1" t="n">
        <f aca="false">INDEX(paste_data_here!F:F,(ROW()-2)*5+3)</f>
        <v>2.92544886878859</v>
      </c>
      <c r="G14" s="1" t="n">
        <f aca="false">RANK(E14,E:E)</f>
        <v>1</v>
      </c>
      <c r="H14" s="1" t="n">
        <f aca="false">RANK(F14,F:F)</f>
        <v>3</v>
      </c>
      <c r="I14" s="1" t="n">
        <f aca="false">ABS(F14-E14)</f>
        <v>1.13499414221141</v>
      </c>
      <c r="J14" s="1" t="n">
        <f aca="false">I14^2</f>
        <v>1.28821170285421</v>
      </c>
    </row>
    <row r="15" customFormat="false" ht="15" hidden="false" customHeight="false" outlineLevel="0" collapsed="false">
      <c r="A15" s="1" t="str">
        <f aca="false">INDEX(paste_data_here!A:A,(ROW()-2)*5+3)</f>
        <v>CC(C)CO</v>
      </c>
      <c r="B15" s="1" t="n">
        <f aca="false">INDEX(paste_data_here!B:B,(ROW()-2)*5+3)</f>
        <v>-5.216658</v>
      </c>
      <c r="C15" s="1" t="n">
        <f aca="false">INDEX(paste_data_here!C:C,(ROW()-2)*5+3)</f>
        <v>2.6812332</v>
      </c>
      <c r="D15" s="1" t="n">
        <f aca="false">INDEX(paste_data_here!D:D,(ROW()-2)*5+3)</f>
        <v>2.38173551874845</v>
      </c>
      <c r="E15" s="1" t="n">
        <f aca="false">INDEX(paste_data_here!E:E,(ROW()-2)*5+3)</f>
        <v>1.718023223</v>
      </c>
      <c r="F15" s="1" t="n">
        <f aca="false">INDEX(paste_data_here!F:F,(ROW()-2)*5+3)</f>
        <v>1.49137782396371</v>
      </c>
      <c r="G15" s="1" t="n">
        <f aca="false">RANK(E15,E:E)</f>
        <v>6</v>
      </c>
      <c r="H15" s="1" t="n">
        <f aca="false">RANK(F15,F:F)</f>
        <v>7</v>
      </c>
      <c r="I15" s="1" t="n">
        <f aca="false">ABS(F15-E15)</f>
        <v>0.226645399036294</v>
      </c>
      <c r="J15" s="1" t="n">
        <f aca="false">I15^2</f>
        <v>0.0513681369043209</v>
      </c>
    </row>
    <row r="16" customFormat="false" ht="15" hidden="false" customHeight="false" outlineLevel="0" collapsed="false">
      <c r="A16" s="1" t="str">
        <f aca="false">INDEX(paste_data_here!A:A,(ROW()-2)*5+3)</f>
        <v>CC(C)I</v>
      </c>
      <c r="B16" s="1" t="n">
        <f aca="false">INDEX(paste_data_here!B:B,(ROW()-2)*5+3)</f>
        <v>-2.6047313</v>
      </c>
      <c r="C16" s="1" t="n">
        <f aca="false">INDEX(paste_data_here!C:C,(ROW()-2)*5+3)</f>
        <v>0.9227302</v>
      </c>
      <c r="D16" s="1" t="n">
        <f aca="false">INDEX(paste_data_here!D:D,(ROW()-2)*5+3)</f>
        <v>2.20570007462843</v>
      </c>
      <c r="E16" s="1" t="n">
        <f aca="false">INDEX(paste_data_here!E:E,(ROW()-2)*5+3)</f>
        <v>-0.509160344</v>
      </c>
      <c r="F16" s="1" t="n">
        <f aca="false">INDEX(paste_data_here!F:F,(ROW()-2)*5+3)</f>
        <v>-0.723793474872706</v>
      </c>
      <c r="G16" s="1" t="n">
        <f aca="false">RANK(E16,E:E)</f>
        <v>38</v>
      </c>
      <c r="H16" s="1" t="n">
        <f aca="false">RANK(F16,F:F)</f>
        <v>48</v>
      </c>
      <c r="I16" s="1" t="n">
        <f aca="false">ABS(F16-E16)</f>
        <v>0.214633130872706</v>
      </c>
      <c r="J16" s="1" t="n">
        <f aca="false">I16^2</f>
        <v>0.04606738086822</v>
      </c>
    </row>
    <row r="17" customFormat="false" ht="15" hidden="false" customHeight="false" outlineLevel="0" collapsed="false">
      <c r="A17" s="1" t="str">
        <f aca="false">INDEX(paste_data_here!A:A,(ROW()-2)*5+3)</f>
        <v>CC(C)OB(OC(C)C)OC(C)C</v>
      </c>
      <c r="B17" s="1" t="n">
        <f aca="false">INDEX(paste_data_here!B:B,(ROW()-2)*5+3)</f>
        <v>-3.8202937</v>
      </c>
      <c r="C17" s="1" t="n">
        <f aca="false">INDEX(paste_data_here!C:C,(ROW()-2)*5+3)</f>
        <v>1.7462432</v>
      </c>
      <c r="D17" s="1" t="n">
        <f aca="false">INDEX(paste_data_here!D:D,(ROW()-2)*5+3)</f>
        <v>1.90896275926973</v>
      </c>
      <c r="E17" s="1" t="n">
        <f aca="false">INDEX(paste_data_here!E:E,(ROW()-2)*5+3)</f>
        <v>-0.901648455</v>
      </c>
      <c r="F17" s="1" t="n">
        <f aca="false">INDEX(paste_data_here!F:F,(ROW()-2)*5+3)</f>
        <v>-0.618455662872048</v>
      </c>
      <c r="G17" s="1" t="n">
        <f aca="false">RANK(E17,E:E)</f>
        <v>50</v>
      </c>
      <c r="H17" s="1" t="n">
        <f aca="false">RANK(F17,F:F)</f>
        <v>44</v>
      </c>
      <c r="I17" s="1" t="n">
        <f aca="false">ABS(F17-E17)</f>
        <v>0.283192792127952</v>
      </c>
      <c r="J17" s="1" t="n">
        <f aca="false">I17^2</f>
        <v>0.0801981575132255</v>
      </c>
    </row>
    <row r="18" customFormat="false" ht="15" hidden="false" customHeight="false" outlineLevel="0" collapsed="false">
      <c r="A18" s="1" t="str">
        <f aca="false">INDEX(paste_data_here!A:A,(ROW()-2)*5+3)</f>
        <v>Cc1ccc(O)cc1</v>
      </c>
      <c r="B18" s="1" t="n">
        <f aca="false">INDEX(paste_data_here!B:B,(ROW()-2)*5+3)</f>
        <v>-5.2028723</v>
      </c>
      <c r="C18" s="1" t="n">
        <f aca="false">INDEX(paste_data_here!C:C,(ROW()-2)*5+3)</f>
        <v>3.0673168</v>
      </c>
      <c r="D18" s="1" t="n">
        <f aca="false">INDEX(paste_data_here!D:D,(ROW()-2)*5+3)</f>
        <v>2.02623320607625</v>
      </c>
      <c r="E18" s="1" t="n">
        <f aca="false">INDEX(paste_data_here!E:E,(ROW()-2)*5+3)</f>
        <v>1.241268589</v>
      </c>
      <c r="F18" s="1" t="n">
        <f aca="false">INDEX(paste_data_here!F:F,(ROW()-2)*5+3)</f>
        <v>1.29123287705795</v>
      </c>
      <c r="G18" s="1" t="n">
        <f aca="false">RANK(E18,E:E)</f>
        <v>8</v>
      </c>
      <c r="H18" s="1" t="n">
        <f aca="false">RANK(F18,F:F)</f>
        <v>8</v>
      </c>
      <c r="I18" s="1" t="n">
        <f aca="false">ABS(F18-E18)</f>
        <v>0.0499642880579507</v>
      </c>
      <c r="J18" s="1" t="n">
        <f aca="false">I18^2</f>
        <v>0.00249643008113788</v>
      </c>
    </row>
    <row r="19" customFormat="false" ht="15" hidden="false" customHeight="false" outlineLevel="0" collapsed="false">
      <c r="A19" s="1" t="str">
        <f aca="false">INDEX(paste_data_here!A:A,(ROW()-2)*5+3)</f>
        <v>Cc1cccc(c1)C#N</v>
      </c>
      <c r="B19" s="1" t="n">
        <f aca="false">INDEX(paste_data_here!B:B,(ROW()-2)*5+3)</f>
        <v>-3.3362455</v>
      </c>
      <c r="C19" s="1" t="n">
        <f aca="false">INDEX(paste_data_here!C:C,(ROW()-2)*5+3)</f>
        <v>1.6583282</v>
      </c>
      <c r="D19" s="1" t="n">
        <f aca="false">INDEX(paste_data_here!D:D,(ROW()-2)*5+3)</f>
        <v>1.90896275926973</v>
      </c>
      <c r="E19" s="1" t="n">
        <f aca="false">INDEX(paste_data_here!E:E,(ROW()-2)*5+3)</f>
        <v>-0.369615455</v>
      </c>
      <c r="F19" s="1" t="n">
        <f aca="false">INDEX(paste_data_here!F:F,(ROW()-2)*5+3)</f>
        <v>-0.215599036010126</v>
      </c>
      <c r="G19" s="1" t="n">
        <f aca="false">RANK(E19,E:E)</f>
        <v>36</v>
      </c>
      <c r="H19" s="1" t="n">
        <f aca="false">RANK(F19,F:F)</f>
        <v>33</v>
      </c>
      <c r="I19" s="1" t="n">
        <f aca="false">ABS(F19-E19)</f>
        <v>0.154016418989874</v>
      </c>
      <c r="J19" s="1" t="n">
        <f aca="false">I19^2</f>
        <v>0.0237210573184643</v>
      </c>
    </row>
    <row r="20" customFormat="false" ht="15" hidden="false" customHeight="false" outlineLevel="0" collapsed="false">
      <c r="A20" s="1" t="str">
        <f aca="false">INDEX(paste_data_here!A:A,(ROW()-2)*5+3)</f>
        <v>Cc1cccc(F)c1</v>
      </c>
      <c r="B20" s="1" t="n">
        <f aca="false">INDEX(paste_data_here!B:B,(ROW()-2)*5+3)</f>
        <v>-2.9341342</v>
      </c>
      <c r="C20" s="1" t="n">
        <f aca="false">INDEX(paste_data_here!C:C,(ROW()-2)*5+3)</f>
        <v>1.1550156</v>
      </c>
      <c r="D20" s="1" t="n">
        <f aca="false">INDEX(paste_data_here!D:D,(ROW()-2)*5+3)</f>
        <v>2.22381718664994</v>
      </c>
      <c r="E20" s="1" t="n">
        <f aca="false">INDEX(paste_data_here!E:E,(ROW()-2)*5+3)</f>
        <v>-0.62735944</v>
      </c>
      <c r="F20" s="1" t="n">
        <f aca="false">INDEX(paste_data_here!F:F,(ROW()-2)*5+3)</f>
        <v>-0.464063633774667</v>
      </c>
      <c r="G20" s="1" t="n">
        <f aca="false">RANK(E20,E:E)</f>
        <v>43</v>
      </c>
      <c r="H20" s="1" t="n">
        <f aca="false">RANK(F20,F:F)</f>
        <v>41</v>
      </c>
      <c r="I20" s="1" t="n">
        <f aca="false">ABS(F20-E20)</f>
        <v>0.163295806225333</v>
      </c>
      <c r="J20" s="1" t="n">
        <f aca="false">I20^2</f>
        <v>0.0266655203307814</v>
      </c>
    </row>
    <row r="21" customFormat="false" ht="15" hidden="false" customHeight="false" outlineLevel="0" collapsed="false">
      <c r="A21" s="1" t="str">
        <f aca="false">INDEX(paste_data_here!A:A,(ROW()-2)*5+3)</f>
        <v>Cc1cccc(N)c1</v>
      </c>
      <c r="B21" s="1" t="n">
        <f aca="false">INDEX(paste_data_here!B:B,(ROW()-2)*5+3)</f>
        <v>-4.3923345</v>
      </c>
      <c r="C21" s="1" t="n">
        <f aca="false">INDEX(paste_data_here!C:C,(ROW()-2)*5+3)</f>
        <v>2.430834</v>
      </c>
      <c r="D21" s="1" t="n">
        <f aca="false">INDEX(paste_data_here!D:D,(ROW()-2)*5+3)</f>
        <v>1.90896275926973</v>
      </c>
      <c r="E21" s="1" t="n">
        <f aca="false">INDEX(paste_data_here!E:E,(ROW()-2)*5+3)</f>
        <v>0.004091618</v>
      </c>
      <c r="F21" s="1" t="n">
        <f aca="false">INDEX(paste_data_here!F:F,(ROW()-2)*5+3)</f>
        <v>0.317678954136353</v>
      </c>
      <c r="G21" s="1" t="n">
        <f aca="false">RANK(E21,E:E)</f>
        <v>27</v>
      </c>
      <c r="H21" s="1" t="n">
        <f aca="false">RANK(F21,F:F)</f>
        <v>26</v>
      </c>
      <c r="I21" s="1" t="n">
        <f aca="false">ABS(F21-E21)</f>
        <v>0.313587336136353</v>
      </c>
      <c r="J21" s="1" t="n">
        <f aca="false">I21^2</f>
        <v>0.0983370173850937</v>
      </c>
    </row>
    <row r="22" customFormat="false" ht="15" hidden="false" customHeight="false" outlineLevel="0" collapsed="false">
      <c r="A22" s="1" t="str">
        <f aca="false">INDEX(paste_data_here!A:A,(ROW()-2)*5+3)</f>
        <v>CC1CCCCC1=O</v>
      </c>
      <c r="B22" s="1" t="n">
        <f aca="false">INDEX(paste_data_here!B:B,(ROW()-2)*5+3)</f>
        <v>-3.0385385</v>
      </c>
      <c r="C22" s="1" t="n">
        <f aca="false">INDEX(paste_data_here!C:C,(ROW()-2)*5+3)</f>
        <v>1.5711563</v>
      </c>
      <c r="D22" s="1" t="n">
        <f aca="false">INDEX(paste_data_here!D:D,(ROW()-2)*5+3)</f>
        <v>2.32101481175367</v>
      </c>
      <c r="E22" s="1" t="n">
        <f aca="false">INDEX(paste_data_here!E:E,(ROW()-2)*5+3)</f>
        <v>0.600044562</v>
      </c>
      <c r="F22" s="1" t="n">
        <f aca="false">INDEX(paste_data_here!F:F,(ROW()-2)*5+3)</f>
        <v>0.77643698111556</v>
      </c>
      <c r="G22" s="1" t="n">
        <f aca="false">RANK(E22,E:E)</f>
        <v>19</v>
      </c>
      <c r="H22" s="1" t="n">
        <f aca="false">RANK(F22,F:F)</f>
        <v>14</v>
      </c>
      <c r="I22" s="1" t="n">
        <f aca="false">ABS(F22-E22)</f>
        <v>0.17639241911556</v>
      </c>
      <c r="J22" s="1" t="n">
        <f aca="false">I22^2</f>
        <v>0.0311142855214395</v>
      </c>
    </row>
    <row r="23" customFormat="false" ht="15" hidden="false" customHeight="false" outlineLevel="0" collapsed="false">
      <c r="A23" s="1" t="str">
        <f aca="false">INDEX(paste_data_here!A:A,(ROW()-2)*5+3)</f>
        <v>Cc1ccccc1F</v>
      </c>
      <c r="B23" s="1" t="n">
        <f aca="false">INDEX(paste_data_here!B:B,(ROW()-2)*5+3)</f>
        <v>-2.8119435</v>
      </c>
      <c r="C23" s="1" t="n">
        <f aca="false">INDEX(paste_data_here!C:C,(ROW()-2)*5+3)</f>
        <v>1.1724992</v>
      </c>
      <c r="D23" s="1" t="n">
        <f aca="false">INDEX(paste_data_here!D:D,(ROW()-2)*5+3)</f>
        <v>2.22381718664994</v>
      </c>
      <c r="E23" s="1" t="n">
        <f aca="false">INDEX(paste_data_here!E:E,(ROW()-2)*5+3)</f>
        <v>-0.509992637</v>
      </c>
      <c r="F23" s="1" t="n">
        <f aca="false">INDEX(paste_data_here!F:F,(ROW()-2)*5+3)</f>
        <v>-0.258864168049787</v>
      </c>
      <c r="G23" s="1" t="n">
        <f aca="false">RANK(E23,E:E)</f>
        <v>39</v>
      </c>
      <c r="H23" s="1" t="n">
        <f aca="false">RANK(F23,F:F)</f>
        <v>34</v>
      </c>
      <c r="I23" s="1" t="n">
        <f aca="false">ABS(F23-E23)</f>
        <v>0.251128468950213</v>
      </c>
      <c r="J23" s="1" t="n">
        <f aca="false">I23^2</f>
        <v>0.0630655079172779</v>
      </c>
    </row>
    <row r="24" customFormat="false" ht="15" hidden="false" customHeight="false" outlineLevel="0" collapsed="false">
      <c r="A24" s="1" t="str">
        <f aca="false">INDEX(paste_data_here!A:A,(ROW()-2)*5+3)</f>
        <v>CCC(=O)CC</v>
      </c>
      <c r="B24" s="1" t="n">
        <f aca="false">INDEX(paste_data_here!B:B,(ROW()-2)*5+3)</f>
        <v>-3.3088415</v>
      </c>
      <c r="C24" s="1" t="n">
        <f aca="false">INDEX(paste_data_here!C:C,(ROW()-2)*5+3)</f>
        <v>1.2441396</v>
      </c>
      <c r="D24" s="1" t="n">
        <f aca="false">INDEX(paste_data_here!D:D,(ROW()-2)*5+3)</f>
        <v>2.1528028805089</v>
      </c>
      <c r="E24" s="1" t="n">
        <f aca="false">INDEX(paste_data_here!E:E,(ROW()-2)*5+3)</f>
        <v>-0.8603831</v>
      </c>
      <c r="F24" s="1" t="n">
        <f aca="false">INDEX(paste_data_here!F:F,(ROW()-2)*5+3)</f>
        <v>-0.801491501940551</v>
      </c>
      <c r="G24" s="1" t="n">
        <f aca="false">RANK(E24,E:E)</f>
        <v>48</v>
      </c>
      <c r="H24" s="1" t="n">
        <f aca="false">RANK(F24,F:F)</f>
        <v>49</v>
      </c>
      <c r="I24" s="1" t="n">
        <f aca="false">ABS(F24-E24)</f>
        <v>0.0588915980594494</v>
      </c>
      <c r="J24" s="1" t="n">
        <f aca="false">I24^2</f>
        <v>0.00346822032199575</v>
      </c>
    </row>
    <row r="25" customFormat="false" ht="15" hidden="false" customHeight="false" outlineLevel="0" collapsed="false">
      <c r="A25" s="1" t="str">
        <f aca="false">INDEX(paste_data_here!A:A,(ROW()-2)*5+3)</f>
        <v>CCC(C)(C)S</v>
      </c>
      <c r="B25" s="1" t="n">
        <f aca="false">INDEX(paste_data_here!B:B,(ROW()-2)*5+3)</f>
        <v>-3.1078932</v>
      </c>
      <c r="C25" s="1" t="n">
        <f aca="false">INDEX(paste_data_here!C:C,(ROW()-2)*5+3)</f>
        <v>1.2281158</v>
      </c>
      <c r="D25" s="1" t="n">
        <f aca="false">INDEX(paste_data_here!D:D,(ROW()-2)*5+3)</f>
        <v>2.29967661015715</v>
      </c>
      <c r="E25" s="1" t="n">
        <f aca="false">INDEX(paste_data_here!E:E,(ROW()-2)*5+3)</f>
        <v>-0.407968238</v>
      </c>
      <c r="F25" s="1" t="n">
        <f aca="false">INDEX(paste_data_here!F:F,(ROW()-2)*5+3)</f>
        <v>-0.359640695365246</v>
      </c>
      <c r="G25" s="1" t="n">
        <f aca="false">RANK(E25,E:E)</f>
        <v>37</v>
      </c>
      <c r="H25" s="1" t="n">
        <f aca="false">RANK(F25,F:F)</f>
        <v>37</v>
      </c>
      <c r="I25" s="1" t="n">
        <f aca="false">ABS(F25-E25)</f>
        <v>0.0483275426347537</v>
      </c>
      <c r="J25" s="1" t="n">
        <f aca="false">I25^2</f>
        <v>0.00233555137711394</v>
      </c>
    </row>
    <row r="26" customFormat="false" ht="15" hidden="false" customHeight="false" outlineLevel="0" collapsed="false">
      <c r="A26" s="1" t="str">
        <f aca="false">INDEX(paste_data_here!A:A,(ROW()-2)*5+3)</f>
        <v>CCC(C)CC(O)CC</v>
      </c>
      <c r="B26" s="1" t="n">
        <f aca="false">INDEX(paste_data_here!B:B,(ROW()-2)*5+3)</f>
        <v>-7.343594</v>
      </c>
      <c r="C26" s="1" t="n">
        <f aca="false">INDEX(paste_data_here!C:C,(ROW()-2)*5+3)</f>
        <v>3.708069</v>
      </c>
      <c r="D26" s="1" t="n">
        <f aca="false">INDEX(paste_data_here!D:D,(ROW()-2)*5+3)</f>
        <v>2.3808941793199</v>
      </c>
      <c r="E26" s="1" t="n">
        <f aca="false">INDEX(paste_data_here!E:E,(ROW()-2)*5+3)</f>
        <v>0.477723752</v>
      </c>
      <c r="F26" s="1" t="n">
        <f aca="false">INDEX(paste_data_here!F:F,(ROW()-2)*5+3)</f>
        <v>1.89343670827006</v>
      </c>
      <c r="G26" s="1" t="n">
        <f aca="false">RANK(E26,E:E)</f>
        <v>20</v>
      </c>
      <c r="H26" s="1" t="n">
        <f aca="false">RANK(F26,F:F)</f>
        <v>4</v>
      </c>
      <c r="I26" s="1" t="n">
        <f aca="false">ABS(F26-E26)</f>
        <v>1.41571295627006</v>
      </c>
      <c r="J26" s="1" t="n">
        <f aca="false">I26^2</f>
        <v>2.0042431745509</v>
      </c>
    </row>
    <row r="27" customFormat="false" ht="15" hidden="false" customHeight="false" outlineLevel="0" collapsed="false">
      <c r="A27" s="1" t="str">
        <f aca="false">INDEX(paste_data_here!A:A,(ROW()-2)*5+3)</f>
        <v>CCC(O)CC</v>
      </c>
      <c r="B27" s="1" t="n">
        <f aca="false">INDEX(paste_data_here!B:B,(ROW()-2)*5+3)</f>
        <v>-6.434593</v>
      </c>
      <c r="C27" s="1" t="n">
        <f aca="false">INDEX(paste_data_here!C:C,(ROW()-2)*5+3)</f>
        <v>3.134735</v>
      </c>
      <c r="D27" s="1" t="n">
        <f aca="false">INDEX(paste_data_here!D:D,(ROW()-2)*5+3)</f>
        <v>2.17432714755597</v>
      </c>
      <c r="E27" s="1" t="n">
        <f aca="false">INDEX(paste_data_here!E:E,(ROW()-2)*5+3)</f>
        <v>0.887067873</v>
      </c>
      <c r="F27" s="1" t="n">
        <f aca="false">INDEX(paste_data_here!F:F,(ROW()-2)*5+3)</f>
        <v>0.487510881419992</v>
      </c>
      <c r="G27" s="1" t="n">
        <f aca="false">RANK(E27,E:E)</f>
        <v>12</v>
      </c>
      <c r="H27" s="1" t="n">
        <f aca="false">RANK(F27,F:F)</f>
        <v>18</v>
      </c>
      <c r="I27" s="1" t="n">
        <f aca="false">ABS(F27-E27)</f>
        <v>0.399556991580008</v>
      </c>
      <c r="J27" s="1" t="n">
        <f aca="false">I27^2</f>
        <v>0.159645789520466</v>
      </c>
    </row>
    <row r="28" customFormat="false" ht="15" hidden="false" customHeight="false" outlineLevel="0" collapsed="false">
      <c r="A28" s="1" t="str">
        <f aca="false">INDEX(paste_data_here!A:A,(ROW()-2)*5+3)</f>
        <v>CCc1ccccc1</v>
      </c>
      <c r="B28" s="1" t="n">
        <f aca="false">INDEX(paste_data_here!B:B,(ROW()-2)*5+3)</f>
        <v>-3.2400963</v>
      </c>
      <c r="C28" s="1" t="n">
        <f aca="false">INDEX(paste_data_here!C:C,(ROW()-2)*5+3)</f>
        <v>1.2538445</v>
      </c>
      <c r="D28" s="1" t="n">
        <f aca="false">INDEX(paste_data_here!D:D,(ROW()-2)*5+3)</f>
        <v>2.33958090779715</v>
      </c>
      <c r="E28" s="1" t="n">
        <f aca="false">INDEX(paste_data_here!E:E,(ROW()-2)*5+3)</f>
        <v>-0.360969868</v>
      </c>
      <c r="F28" s="1" t="n">
        <f aca="false">INDEX(paste_data_here!F:F,(ROW()-2)*5+3)</f>
        <v>-0.38894404940863</v>
      </c>
      <c r="G28" s="1" t="n">
        <f aca="false">RANK(E28,E:E)</f>
        <v>35</v>
      </c>
      <c r="H28" s="1" t="n">
        <f aca="false">RANK(F28,F:F)</f>
        <v>38</v>
      </c>
      <c r="I28" s="1" t="n">
        <f aca="false">ABS(F28-E28)</f>
        <v>0.0279741814086303</v>
      </c>
      <c r="J28" s="1" t="n">
        <f aca="false">I28^2</f>
        <v>0.000782554825482956</v>
      </c>
    </row>
    <row r="29" customFormat="false" ht="15" hidden="false" customHeight="false" outlineLevel="0" collapsed="false">
      <c r="A29" s="1" t="str">
        <f aca="false">INDEX(paste_data_here!A:A,(ROW()-2)*5+3)</f>
        <v>CCCC(Cl)=O</v>
      </c>
      <c r="B29" s="1" t="n">
        <f aca="false">INDEX(paste_data_here!B:B,(ROW()-2)*5+3)</f>
        <v>-3.0654218</v>
      </c>
      <c r="C29" s="1" t="n">
        <f aca="false">INDEX(paste_data_here!C:C,(ROW()-2)*5+3)</f>
        <v>1.2059656</v>
      </c>
      <c r="D29" s="1" t="n">
        <f aca="false">INDEX(paste_data_here!D:D,(ROW()-2)*5+3)</f>
        <v>2.11963603979913</v>
      </c>
      <c r="E29" s="1" t="n">
        <f aca="false">INDEX(paste_data_here!E:E,(ROW()-2)*5+3)</f>
        <v>-0.819164021</v>
      </c>
      <c r="F29" s="1" t="n">
        <f aca="false">INDEX(paste_data_here!F:F,(ROW()-2)*5+3)</f>
        <v>-0.647034845448456</v>
      </c>
      <c r="G29" s="1" t="n">
        <f aca="false">RANK(E29,E:E)</f>
        <v>45</v>
      </c>
      <c r="H29" s="1" t="n">
        <f aca="false">RANK(F29,F:F)</f>
        <v>45</v>
      </c>
      <c r="I29" s="1" t="n">
        <f aca="false">ABS(F29-E29)</f>
        <v>0.172129175551544</v>
      </c>
      <c r="J29" s="1" t="n">
        <f aca="false">I29^2</f>
        <v>0.0296284530760542</v>
      </c>
    </row>
    <row r="30" customFormat="false" ht="15" hidden="false" customHeight="false" outlineLevel="0" collapsed="false">
      <c r="A30" s="1" t="str">
        <f aca="false">INDEX(paste_data_here!A:A,(ROW()-2)*5+3)</f>
        <v>CCCc1ccccc1N</v>
      </c>
      <c r="B30" s="1" t="n">
        <f aca="false">INDEX(paste_data_here!B:B,(ROW()-2)*5+3)</f>
        <v>-4.6071243</v>
      </c>
      <c r="C30" s="1" t="n">
        <f aca="false">INDEX(paste_data_here!C:C,(ROW()-2)*5+3)</f>
        <v>2.7628384</v>
      </c>
      <c r="D30" s="1" t="n">
        <f aca="false">INDEX(paste_data_here!D:D,(ROW()-2)*5+3)</f>
        <v>1.5897890516662</v>
      </c>
      <c r="E30" s="1" t="n">
        <f aca="false">INDEX(paste_data_here!E:E,(ROW()-2)*5+3)</f>
        <v>-0.871556401</v>
      </c>
      <c r="F30" s="1" t="n">
        <f aca="false">INDEX(paste_data_here!F:F,(ROW()-2)*5+3)</f>
        <v>-0.271953474347037</v>
      </c>
      <c r="G30" s="1" t="n">
        <f aca="false">RANK(E30,E:E)</f>
        <v>49</v>
      </c>
      <c r="H30" s="1" t="n">
        <f aca="false">RANK(F30,F:F)</f>
        <v>36</v>
      </c>
      <c r="I30" s="1" t="n">
        <f aca="false">ABS(F30-E30)</f>
        <v>0.599602926652963</v>
      </c>
      <c r="J30" s="1" t="n">
        <f aca="false">I30^2</f>
        <v>0.359523669650799</v>
      </c>
    </row>
    <row r="31" customFormat="false" ht="15" hidden="false" customHeight="false" outlineLevel="0" collapsed="false">
      <c r="A31" s="1" t="str">
        <f aca="false">INDEX(paste_data_here!A:A,(ROW()-2)*5+3)</f>
        <v>CCCCC#N</v>
      </c>
      <c r="B31" s="1" t="n">
        <f aca="false">INDEX(paste_data_here!B:B,(ROW()-2)*5+3)</f>
        <v>-2.800947</v>
      </c>
      <c r="C31" s="1" t="n">
        <f aca="false">INDEX(paste_data_here!C:C,(ROW()-2)*5+3)</f>
        <v>1.0824434</v>
      </c>
      <c r="D31" s="1" t="n">
        <f aca="false">INDEX(paste_data_here!D:D,(ROW()-2)*5+3)</f>
        <v>1.90896275926973</v>
      </c>
      <c r="E31" s="1" t="n">
        <f aca="false">INDEX(paste_data_here!E:E,(ROW()-2)*5+3)</f>
        <v>-0.948555692</v>
      </c>
      <c r="F31" s="1" t="n">
        <f aca="false">INDEX(paste_data_here!F:F,(ROW()-2)*5+3)</f>
        <v>-0.934173663641482</v>
      </c>
      <c r="G31" s="1" t="n">
        <f aca="false">RANK(E31,E:E)</f>
        <v>51</v>
      </c>
      <c r="H31" s="1" t="n">
        <f aca="false">RANK(F31,F:F)</f>
        <v>52</v>
      </c>
      <c r="I31" s="1" t="n">
        <f aca="false">ABS(F31-E31)</f>
        <v>0.0143820283585179</v>
      </c>
      <c r="J31" s="1" t="n">
        <f aca="false">I31^2</f>
        <v>0.000206842739705212</v>
      </c>
    </row>
    <row r="32" customFormat="false" ht="15" hidden="false" customHeight="false" outlineLevel="0" collapsed="false">
      <c r="A32" s="1" t="str">
        <f aca="false">INDEX(paste_data_here!A:A,(ROW()-2)*5+3)</f>
        <v>CCCCCC(C)S</v>
      </c>
      <c r="B32" s="1" t="n">
        <f aca="false">INDEX(paste_data_here!B:B,(ROW()-2)*5+3)</f>
        <v>-3.369093</v>
      </c>
      <c r="C32" s="1" t="n">
        <f aca="false">INDEX(paste_data_here!C:C,(ROW()-2)*5+3)</f>
        <v>1.4250063</v>
      </c>
      <c r="D32" s="1" t="n">
        <f aca="false">INDEX(paste_data_here!D:D,(ROW()-2)*5+3)</f>
        <v>2.3808941793199</v>
      </c>
      <c r="E32" s="1" t="n">
        <f aca="false">INDEX(paste_data_here!E:E,(ROW()-2)*5+3)</f>
        <v>0.044303926</v>
      </c>
      <c r="F32" s="1" t="n">
        <f aca="false">INDEX(paste_data_here!F:F,(ROW()-2)*5+3)</f>
        <v>0.0318756808680036</v>
      </c>
      <c r="G32" s="1" t="n">
        <f aca="false">RANK(E32,E:E)</f>
        <v>26</v>
      </c>
      <c r="H32" s="1" t="n">
        <f aca="false">RANK(F32,F:F)</f>
        <v>29</v>
      </c>
      <c r="I32" s="1" t="n">
        <f aca="false">ABS(F32-E32)</f>
        <v>0.0124282451319964</v>
      </c>
      <c r="J32" s="1" t="n">
        <f aca="false">I32^2</f>
        <v>0.000154461277060991</v>
      </c>
    </row>
    <row r="33" customFormat="false" ht="15" hidden="false" customHeight="false" outlineLevel="0" collapsed="false">
      <c r="A33" s="1" t="str">
        <f aca="false">INDEX(paste_data_here!A:A,(ROW()-2)*5+3)</f>
        <v>CCCCCCC1CCCC2CCC(CCCC)CC12</v>
      </c>
      <c r="B33" s="1" t="n">
        <f aca="false">INDEX(paste_data_here!B:B,(ROW()-2)*5+3)</f>
        <v>-7.5072756</v>
      </c>
      <c r="C33" s="1" t="n">
        <f aca="false">INDEX(paste_data_here!C:C,(ROW()-2)*5+3)</f>
        <v>4.4800963</v>
      </c>
      <c r="D33" s="1" t="n">
        <f aca="false">INDEX(paste_data_here!D:D,(ROW()-2)*5+3)</f>
        <v>2.29967661015715</v>
      </c>
      <c r="E33" s="1" t="n">
        <f aca="false">INDEX(paste_data_here!E:E,(ROW()-2)*5+3)</f>
        <v>3.17930305</v>
      </c>
      <c r="F33" s="1" t="n">
        <f aca="false">INDEX(paste_data_here!F:F,(ROW()-2)*5+3)</f>
        <v>3.56306348331603</v>
      </c>
      <c r="G33" s="1" t="n">
        <f aca="false">RANK(E33,E:E)</f>
        <v>2</v>
      </c>
      <c r="H33" s="1" t="n">
        <f aca="false">RANK(F33,F:F)</f>
        <v>1</v>
      </c>
      <c r="I33" s="1" t="n">
        <f aca="false">ABS(F33-E33)</f>
        <v>0.383760433316031</v>
      </c>
      <c r="J33" s="1" t="n">
        <f aca="false">I33^2</f>
        <v>0.147272070178908</v>
      </c>
    </row>
    <row r="34" customFormat="false" ht="15" hidden="false" customHeight="false" outlineLevel="0" collapsed="false">
      <c r="A34" s="1" t="str">
        <f aca="false">INDEX(paste_data_here!A:A,(ROW()-2)*5+3)</f>
        <v>CCCCCCCC(C)S</v>
      </c>
      <c r="B34" s="1" t="n">
        <f aca="false">INDEX(paste_data_here!B:B,(ROW()-2)*5+3)</f>
        <v>-3.6577296</v>
      </c>
      <c r="C34" s="1" t="n">
        <f aca="false">INDEX(paste_data_here!C:C,(ROW()-2)*5+3)</f>
        <v>1.7463968</v>
      </c>
      <c r="D34" s="1" t="n">
        <f aca="false">INDEX(paste_data_here!D:D,(ROW()-2)*5+3)</f>
        <v>2.29967661015715</v>
      </c>
      <c r="E34" s="1" t="n">
        <f aca="false">INDEX(paste_data_here!E:E,(ROW()-2)*5+3)</f>
        <v>0.393190077</v>
      </c>
      <c r="F34" s="1" t="n">
        <f aca="false">INDEX(paste_data_here!F:F,(ROW()-2)*5+3)</f>
        <v>0.458301149301473</v>
      </c>
      <c r="G34" s="1" t="n">
        <f aca="false">RANK(E34,E:E)</f>
        <v>21</v>
      </c>
      <c r="H34" s="1" t="n">
        <f aca="false">RANK(F34,F:F)</f>
        <v>21</v>
      </c>
      <c r="I34" s="1" t="n">
        <f aca="false">ABS(F34-E34)</f>
        <v>0.065111072301473</v>
      </c>
      <c r="J34" s="1" t="n">
        <f aca="false">I34^2</f>
        <v>0.00423945173624765</v>
      </c>
    </row>
    <row r="35" customFormat="false" ht="15" hidden="false" customHeight="false" outlineLevel="0" collapsed="false">
      <c r="A35" s="1" t="str">
        <f aca="false">INDEX(paste_data_here!A:A,(ROW()-2)*5+3)</f>
        <v>CCCCCCCCCCCC(=O)OCC(COC(=O)CCCCCCCCCCC)OC(=O)CCCCCCCCCCC</v>
      </c>
      <c r="B35" s="1" t="n">
        <f aca="false">INDEX(paste_data_here!B:B,(ROW()-2)*5+3)</f>
        <v>-6.162115</v>
      </c>
      <c r="C35" s="1" t="n">
        <f aca="false">INDEX(paste_data_here!C:C,(ROW()-2)*5+3)</f>
        <v>3.742703</v>
      </c>
      <c r="D35" s="1" t="n">
        <f aca="false">INDEX(paste_data_here!D:D,(ROW()-2)*5+3)</f>
        <v>2.02356357135104</v>
      </c>
      <c r="E35" s="1" t="n">
        <f aca="false">INDEX(paste_data_here!E:E,(ROW()-2)*5+3)</f>
        <v>2.609334228</v>
      </c>
      <c r="F35" s="1" t="n">
        <f aca="false">INDEX(paste_data_here!F:F,(ROW()-2)*5+3)</f>
        <v>1.79987204571901</v>
      </c>
      <c r="G35" s="1" t="n">
        <f aca="false">RANK(E35,E:E)</f>
        <v>4</v>
      </c>
      <c r="H35" s="1" t="n">
        <f aca="false">RANK(F35,F:F)</f>
        <v>5</v>
      </c>
      <c r="I35" s="1" t="n">
        <f aca="false">ABS(F35-E35)</f>
        <v>0.809462182280989</v>
      </c>
      <c r="J35" s="1" t="n">
        <f aca="false">I35^2</f>
        <v>0.655229024543101</v>
      </c>
    </row>
    <row r="36" customFormat="false" ht="15" hidden="false" customHeight="false" outlineLevel="0" collapsed="false">
      <c r="A36" s="1" t="str">
        <f aca="false">INDEX(paste_data_here!A:A,(ROW()-2)*5+3)</f>
        <v>CCCCCCCCCCCC(CO)CCC</v>
      </c>
      <c r="B36" s="1" t="n">
        <f aca="false">INDEX(paste_data_here!B:B,(ROW()-2)*5+3)</f>
        <v>-6.730468</v>
      </c>
      <c r="C36" s="1" t="n">
        <f aca="false">INDEX(paste_data_here!C:C,(ROW()-2)*5+3)</f>
        <v>4.079795</v>
      </c>
      <c r="D36" s="1" t="n">
        <f aca="false">INDEX(paste_data_here!D:D,(ROW()-2)*5+3)</f>
        <v>2.22381718664994</v>
      </c>
      <c r="E36" s="1" t="n">
        <f aca="false">INDEX(paste_data_here!E:E,(ROW()-2)*5+3)</f>
        <v>3.084781988</v>
      </c>
      <c r="F36" s="1" t="n">
        <f aca="false">INDEX(paste_data_here!F:F,(ROW()-2)*5+3)</f>
        <v>2.98564116255136</v>
      </c>
      <c r="G36" s="1" t="n">
        <f aca="false">RANK(E36,E:E)</f>
        <v>3</v>
      </c>
      <c r="H36" s="1" t="n">
        <f aca="false">RANK(F36,F:F)</f>
        <v>2</v>
      </c>
      <c r="I36" s="1" t="n">
        <f aca="false">ABS(F36-E36)</f>
        <v>0.0991408254486412</v>
      </c>
      <c r="J36" s="1" t="n">
        <f aca="false">I36^2</f>
        <v>0.00982890327063795</v>
      </c>
    </row>
    <row r="37" customFormat="false" ht="15" hidden="false" customHeight="false" outlineLevel="0" collapsed="false">
      <c r="A37" s="1" t="str">
        <f aca="false">INDEX(paste_data_here!A:A,(ROW()-2)*5+3)</f>
        <v>CCCCN1CCOC1=O</v>
      </c>
      <c r="B37" s="1" t="n">
        <f aca="false">INDEX(paste_data_here!B:B,(ROW()-2)*5+3)</f>
        <v>-4.4263105</v>
      </c>
      <c r="C37" s="1" t="n">
        <f aca="false">INDEX(paste_data_here!C:C,(ROW()-2)*5+3)</f>
        <v>2.4102101</v>
      </c>
      <c r="D37" s="1" t="n">
        <f aca="false">INDEX(paste_data_here!D:D,(ROW()-2)*5+3)</f>
        <v>2.33958090779715</v>
      </c>
      <c r="E37" s="1" t="n">
        <f aca="false">INDEX(paste_data_here!E:E,(ROW()-2)*5+3)</f>
        <v>1.881676343</v>
      </c>
      <c r="F37" s="1" t="n">
        <f aca="false">INDEX(paste_data_here!F:F,(ROW()-2)*5+3)</f>
        <v>1.54646511006776</v>
      </c>
      <c r="G37" s="1" t="n">
        <f aca="false">RANK(E37,E:E)</f>
        <v>5</v>
      </c>
      <c r="H37" s="1" t="n">
        <f aca="false">RANK(F37,F:F)</f>
        <v>6</v>
      </c>
      <c r="I37" s="1" t="n">
        <f aca="false">ABS(F37-E37)</f>
        <v>0.335211232932239</v>
      </c>
      <c r="J37" s="1" t="n">
        <f aca="false">I37^2</f>
        <v>0.112366570683952</v>
      </c>
    </row>
    <row r="38" customFormat="false" ht="15" hidden="false" customHeight="false" outlineLevel="0" collapsed="false">
      <c r="A38" s="1" t="str">
        <f aca="false">INDEX(paste_data_here!A:A,(ROW()-2)*5+3)</f>
        <v>CCCCNCCCC</v>
      </c>
      <c r="B38" s="1" t="n">
        <f aca="false">INDEX(paste_data_here!B:B,(ROW()-2)*5+3)</f>
        <v>-3.7550905</v>
      </c>
      <c r="C38" s="1" t="n">
        <f aca="false">INDEX(paste_data_here!C:C,(ROW()-2)*5+3)</f>
        <v>1.6549412</v>
      </c>
      <c r="D38" s="1" t="n">
        <f aca="false">INDEX(paste_data_here!D:D,(ROW()-2)*5+3)</f>
        <v>2.05439650412681</v>
      </c>
      <c r="E38" s="1" t="n">
        <f aca="false">INDEX(paste_data_here!E:E,(ROW()-2)*5+3)</f>
        <v>-0.539568093</v>
      </c>
      <c r="F38" s="1" t="n">
        <f aca="false">INDEX(paste_data_here!F:F,(ROW()-2)*5+3)</f>
        <v>-0.450807257635038</v>
      </c>
      <c r="G38" s="1" t="n">
        <f aca="false">RANK(E38,E:E)</f>
        <v>41</v>
      </c>
      <c r="H38" s="1" t="n">
        <f aca="false">RANK(F38,F:F)</f>
        <v>40</v>
      </c>
      <c r="I38" s="1" t="n">
        <f aca="false">ABS(F38-E38)</f>
        <v>0.0887608353649621</v>
      </c>
      <c r="J38" s="1" t="n">
        <f aca="false">I38^2</f>
        <v>0.00787848589468591</v>
      </c>
    </row>
    <row r="39" customFormat="false" ht="15" hidden="false" customHeight="false" outlineLevel="0" collapsed="false">
      <c r="A39" s="1" t="str">
        <f aca="false">INDEX(paste_data_here!A:A,(ROW()-2)*5+3)</f>
        <v>CCCO[P](=O)(OCCC)OCCC</v>
      </c>
      <c r="B39" s="1" t="n">
        <f aca="false">INDEX(paste_data_here!B:B,(ROW()-2)*5+3)</f>
        <v>-6.0362573</v>
      </c>
      <c r="C39" s="1" t="n">
        <f aca="false">INDEX(paste_data_here!C:C,(ROW()-2)*5+3)</f>
        <v>3.009441</v>
      </c>
      <c r="D39" s="1" t="n">
        <f aca="false">INDEX(paste_data_here!D:D,(ROW()-2)*5+3)</f>
        <v>2.26111050063067</v>
      </c>
      <c r="E39" s="1" t="n">
        <f aca="false">INDEX(paste_data_here!E:E,(ROW()-2)*5+3)</f>
        <v>0.92068108</v>
      </c>
      <c r="F39" s="1" t="n">
        <f aca="false">INDEX(paste_data_here!F:F,(ROW()-2)*5+3)</f>
        <v>0.980632269074294</v>
      </c>
      <c r="G39" s="1" t="n">
        <f aca="false">RANK(E39,E:E)</f>
        <v>11</v>
      </c>
      <c r="H39" s="1" t="n">
        <f aca="false">RANK(F39,F:F)</f>
        <v>12</v>
      </c>
      <c r="I39" s="1" t="n">
        <f aca="false">ABS(F39-E39)</f>
        <v>0.0599511890742939</v>
      </c>
      <c r="J39" s="1" t="n">
        <f aca="false">I39^2</f>
        <v>0.00359414507142173</v>
      </c>
    </row>
    <row r="40" customFormat="false" ht="15" hidden="false" customHeight="false" outlineLevel="0" collapsed="false">
      <c r="A40" s="1" t="str">
        <f aca="false">INDEX(paste_data_here!A:A,(ROW()-2)*5+3)</f>
        <v>CCCOC(N)=O</v>
      </c>
      <c r="B40" s="1" t="n">
        <f aca="false">INDEX(paste_data_here!B:B,(ROW()-2)*5+3)</f>
        <v>-3.2534974</v>
      </c>
      <c r="C40" s="1" t="n">
        <f aca="false">INDEX(paste_data_here!C:C,(ROW()-2)*5+3)</f>
        <v>1.9474771</v>
      </c>
      <c r="D40" s="1" t="n">
        <f aca="false">INDEX(paste_data_here!D:D,(ROW()-2)*5+3)</f>
        <v>1.9363784247672</v>
      </c>
      <c r="E40" s="1" t="n">
        <f aca="false">INDEX(paste_data_here!E:E,(ROW()-2)*5+3)</f>
        <v>0.780241887</v>
      </c>
      <c r="F40" s="1" t="n">
        <f aca="false">INDEX(paste_data_here!F:F,(ROW()-2)*5+3)</f>
        <v>0.661036677836376</v>
      </c>
      <c r="G40" s="1" t="n">
        <f aca="false">RANK(E40,E:E)</f>
        <v>14</v>
      </c>
      <c r="H40" s="1" t="n">
        <f aca="false">RANK(F40,F:F)</f>
        <v>15</v>
      </c>
      <c r="I40" s="1" t="n">
        <f aca="false">ABS(F40-E40)</f>
        <v>0.119205209163624</v>
      </c>
      <c r="J40" s="1" t="n">
        <f aca="false">I40^2</f>
        <v>0.0142098818917433</v>
      </c>
    </row>
    <row r="41" customFormat="false" ht="15" hidden="false" customHeight="false" outlineLevel="0" collapsed="false">
      <c r="A41" s="1" t="str">
        <f aca="false">INDEX(paste_data_here!A:A,(ROW()-2)*5+3)</f>
        <v>CCO</v>
      </c>
      <c r="B41" s="1" t="n">
        <f aca="false">INDEX(paste_data_here!B:B,(ROW()-2)*5+3)</f>
        <v>-4.30986</v>
      </c>
      <c r="C41" s="1" t="n">
        <f aca="false">INDEX(paste_data_here!C:C,(ROW()-2)*5+3)</f>
        <v>2.0707982</v>
      </c>
      <c r="D41" s="1" t="n">
        <f aca="false">INDEX(paste_data_here!D:D,(ROW()-2)*5+3)</f>
        <v>2.22381718664994</v>
      </c>
      <c r="E41" s="1" t="n">
        <f aca="false">INDEX(paste_data_here!E:E,(ROW()-2)*5+3)</f>
        <v>-0.004008021</v>
      </c>
      <c r="F41" s="1" t="n">
        <f aca="false">INDEX(paste_data_here!F:F,(ROW()-2)*5+3)</f>
        <v>0.377784224988047</v>
      </c>
      <c r="G41" s="1" t="n">
        <f aca="false">RANK(E41,E:E)</f>
        <v>28</v>
      </c>
      <c r="H41" s="1" t="n">
        <f aca="false">RANK(F41,F:F)</f>
        <v>24</v>
      </c>
      <c r="I41" s="1" t="n">
        <f aca="false">ABS(F41-E41)</f>
        <v>0.381792245988047</v>
      </c>
      <c r="J41" s="1" t="n">
        <f aca="false">I41^2</f>
        <v>0.145765319096598</v>
      </c>
    </row>
    <row r="42" customFormat="false" ht="15" hidden="false" customHeight="false" outlineLevel="0" collapsed="false">
      <c r="A42" s="1" t="str">
        <f aca="false">INDEX(paste_data_here!A:A,(ROW()-2)*5+3)</f>
        <v>CF</v>
      </c>
      <c r="B42" s="1" t="n">
        <f aca="false">INDEX(paste_data_here!B:B,(ROW()-2)*5+3)</f>
        <v>-3.2422447</v>
      </c>
      <c r="C42" s="1" t="n">
        <f aca="false">INDEX(paste_data_here!C:C,(ROW()-2)*5+3)</f>
        <v>0.5612034</v>
      </c>
      <c r="D42" s="1" t="n">
        <f aca="false">INDEX(paste_data_here!D:D,(ROW()-2)*5+3)</f>
        <v>4.81020447649205</v>
      </c>
      <c r="E42" s="1" t="n">
        <f aca="false">INDEX(paste_data_here!E:E,(ROW()-2)*5+3)</f>
        <v>0.242553945</v>
      </c>
      <c r="F42" s="1" t="n">
        <f aca="false">INDEX(paste_data_here!F:F,(ROW()-2)*5+3)</f>
        <v>-0.689748396726503</v>
      </c>
      <c r="G42" s="1" t="n">
        <f aca="false">RANK(E42,E:E)</f>
        <v>24</v>
      </c>
      <c r="H42" s="1" t="n">
        <f aca="false">RANK(F42,F:F)</f>
        <v>47</v>
      </c>
      <c r="I42" s="1" t="n">
        <f aca="false">ABS(F42-E42)</f>
        <v>0.932302341726503</v>
      </c>
      <c r="J42" s="1" t="n">
        <f aca="false">I42^2</f>
        <v>0.869187656388721</v>
      </c>
    </row>
    <row r="43" customFormat="false" ht="15" hidden="false" customHeight="false" outlineLevel="0" collapsed="false">
      <c r="A43" s="1" t="str">
        <f aca="false">INDEX(paste_data_here!A:A,(ROW()-2)*5+3)</f>
        <v>ClC(Cl)Cl</v>
      </c>
      <c r="B43" s="1" t="n">
        <f aca="false">INDEX(paste_data_here!B:B,(ROW()-2)*5+3)</f>
        <v>-3.0225537</v>
      </c>
      <c r="C43" s="1" t="n">
        <f aca="false">INDEX(paste_data_here!C:C,(ROW()-2)*5+3)</f>
        <v>1.1079451</v>
      </c>
      <c r="D43" s="1" t="n">
        <f aca="false">INDEX(paste_data_here!D:D,(ROW()-2)*5+3)</f>
        <v>2.33213491902445</v>
      </c>
      <c r="E43" s="1" t="n">
        <f aca="false">INDEX(paste_data_here!E:E,(ROW()-2)*5+3)</f>
        <v>-0.531708835</v>
      </c>
      <c r="F43" s="1" t="n">
        <f aca="false">INDEX(paste_data_here!F:F,(ROW()-2)*5+3)</f>
        <v>-0.557172389556006</v>
      </c>
      <c r="G43" s="1" t="n">
        <f aca="false">RANK(E43,E:E)</f>
        <v>40</v>
      </c>
      <c r="H43" s="1" t="n">
        <f aca="false">RANK(F43,F:F)</f>
        <v>43</v>
      </c>
      <c r="I43" s="1" t="n">
        <f aca="false">ABS(F43-E43)</f>
        <v>0.0254635545560058</v>
      </c>
      <c r="J43" s="1" t="n">
        <f aca="false">I43^2</f>
        <v>0.000648392610626684</v>
      </c>
    </row>
    <row r="44" customFormat="false" ht="15" hidden="false" customHeight="false" outlineLevel="0" collapsed="false">
      <c r="A44" s="1" t="str">
        <f aca="false">INDEX(paste_data_here!A:A,(ROW()-2)*5+3)</f>
        <v>CN(C)C=O</v>
      </c>
      <c r="B44" s="1" t="n">
        <f aca="false">INDEX(paste_data_here!B:B,(ROW()-2)*5+3)</f>
        <v>-2.3985314</v>
      </c>
      <c r="C44" s="1" t="n">
        <f aca="false">INDEX(paste_data_here!C:C,(ROW()-2)*5+3)</f>
        <v>1.0526121</v>
      </c>
      <c r="D44" s="1" t="n">
        <f aca="false">INDEX(paste_data_here!D:D,(ROW()-2)*5+3)</f>
        <v>2.33958090779715</v>
      </c>
      <c r="E44" s="1" t="n">
        <f aca="false">INDEX(paste_data_here!E:E,(ROW()-2)*5+3)</f>
        <v>-0.099268002</v>
      </c>
      <c r="F44" s="1" t="n">
        <f aca="false">INDEX(paste_data_here!F:F,(ROW()-2)*5+3)</f>
        <v>0.0833995234607412</v>
      </c>
      <c r="G44" s="1" t="n">
        <f aca="false">RANK(E44,E:E)</f>
        <v>32</v>
      </c>
      <c r="H44" s="1" t="n">
        <f aca="false">RANK(F44,F:F)</f>
        <v>28</v>
      </c>
      <c r="I44" s="1" t="n">
        <f aca="false">ABS(F44-E44)</f>
        <v>0.182667525460741</v>
      </c>
      <c r="J44" s="1" t="n">
        <f aca="false">I44^2</f>
        <v>0.0333674248579505</v>
      </c>
    </row>
    <row r="45" customFormat="false" ht="15" hidden="false" customHeight="false" outlineLevel="0" collapsed="false">
      <c r="A45" s="1" t="str">
        <f aca="false">INDEX(paste_data_here!A:A,(ROW()-2)*5+3)</f>
        <v>CN(C)c1ccc(C)cc1</v>
      </c>
      <c r="B45" s="1" t="n">
        <f aca="false">INDEX(paste_data_here!B:B,(ROW()-2)*5+3)</f>
        <v>-3.4901626</v>
      </c>
      <c r="C45" s="1" t="n">
        <f aca="false">INDEX(paste_data_here!C:C,(ROW()-2)*5+3)</f>
        <v>1.7238259</v>
      </c>
      <c r="D45" s="1" t="n">
        <f aca="false">INDEX(paste_data_here!D:D,(ROW()-2)*5+3)</f>
        <v>1.61183578510519</v>
      </c>
      <c r="E45" s="1" t="n">
        <f aca="false">INDEX(paste_data_here!E:E,(ROW()-2)*5+3)</f>
        <v>-1.021373508</v>
      </c>
      <c r="F45" s="1" t="n">
        <f aca="false">INDEX(paste_data_here!F:F,(ROW()-2)*5+3)</f>
        <v>-0.90491756490227</v>
      </c>
      <c r="G45" s="1" t="n">
        <f aca="false">RANK(E45,E:E)</f>
        <v>52</v>
      </c>
      <c r="H45" s="1" t="n">
        <f aca="false">RANK(F45,F:F)</f>
        <v>51</v>
      </c>
      <c r="I45" s="1" t="n">
        <f aca="false">ABS(F45-E45)</f>
        <v>0.11645594309773</v>
      </c>
      <c r="J45" s="1" t="n">
        <f aca="false">I45^2</f>
        <v>0.0135619866827818</v>
      </c>
    </row>
    <row r="46" customFormat="false" ht="15" hidden="false" customHeight="false" outlineLevel="0" collapsed="false">
      <c r="A46" s="1" t="str">
        <f aca="false">INDEX(paste_data_here!A:A,(ROW()-2)*5+3)</f>
        <v>CN1CCCN(C)C1=O</v>
      </c>
      <c r="B46" s="1" t="n">
        <f aca="false">INDEX(paste_data_here!B:B,(ROW()-2)*5+3)</f>
        <v>-2.331032</v>
      </c>
      <c r="C46" s="1" t="n">
        <f aca="false">INDEX(paste_data_here!C:C,(ROW()-2)*5+3)</f>
        <v>1.2302656</v>
      </c>
      <c r="D46" s="1" t="n">
        <f aca="false">INDEX(paste_data_here!D:D,(ROW()-2)*5+3)</f>
        <v>2.18773397224793</v>
      </c>
      <c r="E46" s="1" t="n">
        <f aca="false">INDEX(paste_data_here!E:E,(ROW()-2)*5+3)</f>
        <v>0.863311807</v>
      </c>
      <c r="F46" s="1" t="n">
        <f aca="false">INDEX(paste_data_here!F:F,(ROW()-2)*5+3)</f>
        <v>0.460904600068818</v>
      </c>
      <c r="G46" s="1" t="n">
        <f aca="false">RANK(E46,E:E)</f>
        <v>13</v>
      </c>
      <c r="H46" s="1" t="n">
        <f aca="false">RANK(F46,F:F)</f>
        <v>20</v>
      </c>
      <c r="I46" s="1" t="n">
        <f aca="false">ABS(F46-E46)</f>
        <v>0.402407206931182</v>
      </c>
      <c r="J46" s="1" t="n">
        <f aca="false">I46^2</f>
        <v>0.161931560190155</v>
      </c>
    </row>
    <row r="47" customFormat="false" ht="15" hidden="false" customHeight="false" outlineLevel="0" collapsed="false">
      <c r="A47" s="1" t="str">
        <f aca="false">INDEX(paste_data_here!A:A,(ROW()-2)*5+3)</f>
        <v>CO</v>
      </c>
      <c r="B47" s="1" t="n">
        <f aca="false">INDEX(paste_data_here!B:B,(ROW()-2)*5+3)</f>
        <v>-3.578158</v>
      </c>
      <c r="C47" s="1" t="n">
        <f aca="false">INDEX(paste_data_here!C:C,(ROW()-2)*5+3)</f>
        <v>1.3910668</v>
      </c>
      <c r="D47" s="1" t="n">
        <f aca="false">INDEX(paste_data_here!D:D,(ROW()-2)*5+3)</f>
        <v>2.79116512702001</v>
      </c>
      <c r="E47" s="1" t="n">
        <f aca="false">INDEX(paste_data_here!E:E,(ROW()-2)*5+3)</f>
        <v>0.38865799</v>
      </c>
      <c r="F47" s="1" t="n">
        <f aca="false">INDEX(paste_data_here!F:F,(ROW()-2)*5+3)</f>
        <v>0.389660817232987</v>
      </c>
      <c r="G47" s="1" t="n">
        <f aca="false">RANK(E47,E:E)</f>
        <v>22</v>
      </c>
      <c r="H47" s="1" t="n">
        <f aca="false">RANK(F47,F:F)</f>
        <v>23</v>
      </c>
      <c r="I47" s="1" t="n">
        <f aca="false">ABS(F47-E47)</f>
        <v>0.00100282723298706</v>
      </c>
      <c r="J47" s="1" t="n">
        <f aca="false">I47^2</f>
        <v>1.00566245922048E-006</v>
      </c>
    </row>
    <row r="48" customFormat="false" ht="15" hidden="false" customHeight="false" outlineLevel="0" collapsed="false">
      <c r="A48" s="1" t="str">
        <f aca="false">INDEX(paste_data_here!A:A,(ROW()-2)*5+3)</f>
        <v>COc1ccccc1[N+]([O-])=O</v>
      </c>
      <c r="B48" s="1" t="n">
        <f aca="false">INDEX(paste_data_here!B:B,(ROW()-2)*5+3)</f>
        <v>-3.0899603</v>
      </c>
      <c r="C48" s="1" t="n">
        <f aca="false">INDEX(paste_data_here!C:C,(ROW()-2)*5+3)</f>
        <v>1.718953</v>
      </c>
      <c r="D48" s="1" t="n">
        <f aca="false">INDEX(paste_data_here!D:D,(ROW()-2)*5+3)</f>
        <v>1.71474009150915</v>
      </c>
      <c r="E48" s="1" t="n">
        <f aca="false">INDEX(paste_data_here!E:E,(ROW()-2)*5+3)</f>
        <v>-0.05087233</v>
      </c>
      <c r="F48" s="1" t="n">
        <f aca="false">INDEX(paste_data_here!F:F,(ROW()-2)*5+3)</f>
        <v>-0.179729109458915</v>
      </c>
      <c r="G48" s="1" t="n">
        <f aca="false">RANK(E48,E:E)</f>
        <v>29</v>
      </c>
      <c r="H48" s="1" t="n">
        <f aca="false">RANK(F48,F:F)</f>
        <v>32</v>
      </c>
      <c r="I48" s="1" t="n">
        <f aca="false">ABS(F48-E48)</f>
        <v>0.128856779458915</v>
      </c>
      <c r="J48" s="1" t="n">
        <f aca="false">I48^2</f>
        <v>0.0166040696125236</v>
      </c>
    </row>
    <row r="49" customFormat="false" ht="15" hidden="false" customHeight="false" outlineLevel="0" collapsed="false">
      <c r="A49" s="1" t="str">
        <f aca="false">INDEX(paste_data_here!A:A,(ROW()-2)*5+3)</f>
        <v>N#Cc1ccccc1</v>
      </c>
      <c r="B49" s="1" t="n">
        <f aca="false">INDEX(paste_data_here!B:B,(ROW()-2)*5+3)</f>
        <v>-2.8931653</v>
      </c>
      <c r="C49" s="1" t="n">
        <f aca="false">INDEX(paste_data_here!C:C,(ROW()-2)*5+3)</f>
        <v>1.4041159</v>
      </c>
      <c r="D49" s="1" t="n">
        <f aca="false">INDEX(paste_data_here!D:D,(ROW()-2)*5+3)</f>
        <v>2.30203209089702</v>
      </c>
      <c r="E49" s="1" t="n">
        <f aca="false">INDEX(paste_data_here!E:E,(ROW()-2)*5+3)</f>
        <v>0.385942442</v>
      </c>
      <c r="F49" s="1" t="n">
        <f aca="false">INDEX(paste_data_here!F:F,(ROW()-2)*5+3)</f>
        <v>0.433759781555225</v>
      </c>
      <c r="G49" s="1" t="n">
        <f aca="false">RANK(E49,E:E)</f>
        <v>23</v>
      </c>
      <c r="H49" s="1" t="n">
        <f aca="false">RANK(F49,F:F)</f>
        <v>22</v>
      </c>
      <c r="I49" s="1" t="n">
        <f aca="false">ABS(F49-E49)</f>
        <v>0.0478173395552251</v>
      </c>
      <c r="J49" s="1" t="n">
        <f aca="false">I49^2</f>
        <v>0.00228649796213969</v>
      </c>
    </row>
    <row r="50" customFormat="false" ht="15" hidden="false" customHeight="false" outlineLevel="0" collapsed="false">
      <c r="A50" s="1" t="str">
        <f aca="false">INDEX(paste_data_here!A:A,(ROW()-2)*5+3)</f>
        <v>N#CCc1ccccc1</v>
      </c>
      <c r="B50" s="1" t="n">
        <f aca="false">INDEX(paste_data_here!B:B,(ROW()-2)*5+3)</f>
        <v>-2.945429</v>
      </c>
      <c r="C50" s="1" t="n">
        <f aca="false">INDEX(paste_data_here!C:C,(ROW()-2)*5+3)</f>
        <v>1.6440114</v>
      </c>
      <c r="D50" s="1" t="n">
        <f aca="false">INDEX(paste_data_here!D:D,(ROW()-2)*5+3)</f>
        <v>2.02356357135104</v>
      </c>
      <c r="E50" s="1" t="n">
        <f aca="false">INDEX(paste_data_here!E:E,(ROW()-2)*5+3)</f>
        <v>0.117783036</v>
      </c>
      <c r="F50" s="1" t="n">
        <f aca="false">INDEX(paste_data_here!F:F,(ROW()-2)*5+3)</f>
        <v>0.487493261198345</v>
      </c>
      <c r="G50" s="1" t="n">
        <f aca="false">RANK(E50,E:E)</f>
        <v>25</v>
      </c>
      <c r="H50" s="1" t="n">
        <f aca="false">RANK(F50,F:F)</f>
        <v>19</v>
      </c>
      <c r="I50" s="1" t="n">
        <f aca="false">ABS(F50-E50)</f>
        <v>0.369710225198345</v>
      </c>
      <c r="J50" s="1" t="n">
        <f aca="false">I50^2</f>
        <v>0.136685650616211</v>
      </c>
    </row>
    <row r="51" customFormat="false" ht="15" hidden="false" customHeight="false" outlineLevel="0" collapsed="false">
      <c r="A51" s="1" t="str">
        <f aca="false">INDEX(paste_data_here!A:A,(ROW()-2)*5+3)</f>
        <v>Nc1ccccc1Cl</v>
      </c>
      <c r="B51" s="1" t="n">
        <f aca="false">INDEX(paste_data_here!B:B,(ROW()-2)*5+3)</f>
        <v>-3.4138167</v>
      </c>
      <c r="C51" s="1" t="n">
        <f aca="false">INDEX(paste_data_here!C:C,(ROW()-2)*5+3)</f>
        <v>1.7930632</v>
      </c>
      <c r="D51" s="1" t="n">
        <f aca="false">INDEX(paste_data_here!D:D,(ROW()-2)*5+3)</f>
        <v>2.18879912953728</v>
      </c>
      <c r="E51" s="1" t="n">
        <f aca="false">INDEX(paste_data_here!E:E,(ROW()-2)*5+3)</f>
        <v>0.965461776</v>
      </c>
      <c r="F51" s="1" t="n">
        <f aca="false">INDEX(paste_data_here!F:F,(ROW()-2)*5+3)</f>
        <v>0.652479725272416</v>
      </c>
      <c r="G51" s="1" t="n">
        <f aca="false">RANK(E51,E:E)</f>
        <v>10</v>
      </c>
      <c r="H51" s="1" t="n">
        <f aca="false">RANK(F51,F:F)</f>
        <v>16</v>
      </c>
      <c r="I51" s="1" t="n">
        <f aca="false">ABS(F51-E51)</f>
        <v>0.312982050727585</v>
      </c>
      <c r="J51" s="1" t="n">
        <f aca="false">I51^2</f>
        <v>0.0979577640776443</v>
      </c>
    </row>
    <row r="52" customFormat="false" ht="15" hidden="false" customHeight="false" outlineLevel="0" collapsed="false">
      <c r="A52" s="1" t="str">
        <f aca="false">INDEX(paste_data_here!A:A,(ROW()-2)*5+3)</f>
        <v>Nc1ccccc1F</v>
      </c>
      <c r="B52" s="1" t="n">
        <f aca="false">INDEX(paste_data_here!B:B,(ROW()-2)*5+3)</f>
        <v>-3.0932517</v>
      </c>
      <c r="C52" s="1" t="n">
        <f aca="false">INDEX(paste_data_here!C:C,(ROW()-2)*5+3)</f>
        <v>1.6078047</v>
      </c>
      <c r="D52" s="1" t="n">
        <f aca="false">INDEX(paste_data_here!D:D,(ROW()-2)*5+3)</f>
        <v>2.22345044895031</v>
      </c>
      <c r="E52" s="1" t="n">
        <f aca="false">INDEX(paste_data_here!E:E,(ROW()-2)*5+3)</f>
        <v>0.737164066</v>
      </c>
      <c r="F52" s="1" t="n">
        <f aca="false">INDEX(paste_data_here!F:F,(ROW()-2)*5+3)</f>
        <v>0.61525933924692</v>
      </c>
      <c r="G52" s="1" t="n">
        <f aca="false">RANK(E52,E:E)</f>
        <v>15</v>
      </c>
      <c r="H52" s="1" t="n">
        <f aca="false">RANK(F52,F:F)</f>
        <v>17</v>
      </c>
      <c r="I52" s="1" t="n">
        <f aca="false">ABS(F52-E52)</f>
        <v>0.12190472675308</v>
      </c>
      <c r="J52" s="1" t="n">
        <f aca="false">I52^2</f>
        <v>0.0148607624047431</v>
      </c>
    </row>
    <row r="53" customFormat="false" ht="15" hidden="false" customHeight="false" outlineLevel="0" collapsed="false">
      <c r="A53" s="1" t="str">
        <f aca="false">INDEX(paste_data_here!A:A,(ROW()-2)*5+3)</f>
        <v>Oc1ccccc1</v>
      </c>
      <c r="B53" s="1" t="n">
        <f aca="false">INDEX(paste_data_here!B:B,(ROW()-2)*5+3)</f>
        <v>-5.182259</v>
      </c>
      <c r="C53" s="1" t="n">
        <f aca="false">INDEX(paste_data_here!C:C,(ROW()-2)*5+3)</f>
        <v>3.0762494</v>
      </c>
      <c r="D53" s="1" t="n">
        <f aca="false">INDEX(paste_data_here!D:D,(ROW()-2)*5+3)</f>
        <v>1.96459295823168</v>
      </c>
      <c r="E53" s="1" t="n">
        <f aca="false">INDEX(paste_data_here!E:E,(ROW()-2)*5+3)</f>
        <v>0.686172917</v>
      </c>
      <c r="F53" s="1" t="n">
        <f aca="false">INDEX(paste_data_here!F:F,(ROW()-2)*5+3)</f>
        <v>1.09898086503113</v>
      </c>
      <c r="G53" s="1" t="n">
        <f aca="false">RANK(E53,E:E)</f>
        <v>17</v>
      </c>
      <c r="H53" s="1" t="n">
        <f aca="false">RANK(F53,F:F)</f>
        <v>10</v>
      </c>
      <c r="I53" s="1" t="n">
        <f aca="false">ABS(F53-E53)</f>
        <v>0.412807948031132</v>
      </c>
      <c r="J53" s="1" t="n">
        <f aca="false">I53^2</f>
        <v>0.170410401957674</v>
      </c>
    </row>
    <row r="54" customFormat="false" ht="15" hidden="false" customHeight="false" outlineLevel="0" collapsed="false">
      <c r="A54" s="1" t="str">
        <f aca="false">INDEX(paste_data_here!A:A,(ROW()-2)*5+3)</f>
        <v>OCC(F)F</v>
      </c>
      <c r="B54" s="1" t="n">
        <f aca="false">INDEX(paste_data_here!B:B,(ROW()-2)*5+3)</f>
        <v>-6.2949553</v>
      </c>
      <c r="C54" s="1" t="n">
        <f aca="false">INDEX(paste_data_here!C:C,(ROW()-2)*5+3)</f>
        <v>3.2672417</v>
      </c>
      <c r="D54" s="1" t="n">
        <f aca="false">INDEX(paste_data_here!D:D,(ROW()-2)*5+3)</f>
        <v>2.22381718664994</v>
      </c>
      <c r="E54" s="1" t="n">
        <f aca="false">INDEX(paste_data_here!E:E,(ROW()-2)*5+3)</f>
        <v>0.708035793</v>
      </c>
      <c r="F54" s="1" t="n">
        <f aca="false">INDEX(paste_data_here!F:F,(ROW()-2)*5+3)</f>
        <v>1.23844737093255</v>
      </c>
      <c r="G54" s="1" t="n">
        <f aca="false">RANK(E54,E:E)</f>
        <v>16</v>
      </c>
      <c r="H54" s="1" t="n">
        <f aca="false">RANK(F54,F:F)</f>
        <v>9</v>
      </c>
      <c r="I54" s="1" t="n">
        <f aca="false">ABS(F54-E54)</f>
        <v>0.530411577932554</v>
      </c>
      <c r="J54" s="1" t="n">
        <f aca="false">I54^2</f>
        <v>0.281336442004901</v>
      </c>
    </row>
    <row r="55" customFormat="false" ht="1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customFormat="false" ht="1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customFormat="false" ht="1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customFormat="false" ht="1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customFormat="false" ht="1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customFormat="false" ht="1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customFormat="false" ht="1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customFormat="false" ht="1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customFormat="false" ht="1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customFormat="false" ht="1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customFormat="false" ht="1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customFormat="false" ht="1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customFormat="false" ht="1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customFormat="false" ht="1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customFormat="false" ht="1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customFormat="false" ht="1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customFormat="false" ht="1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customFormat="false" ht="1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customFormat="false" ht="1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customFormat="false" ht="1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customFormat="false" ht="1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customFormat="false" ht="1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customFormat="false" ht="1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customFormat="false" ht="1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customFormat="false" ht="1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customFormat="false" ht="1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customFormat="false" ht="1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customFormat="false" ht="1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customFormat="false" ht="1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customFormat="false" ht="1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customFormat="false" ht="1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customFormat="false" ht="1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customFormat="false" ht="1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customFormat="false" ht="1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customFormat="false" ht="1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customFormat="false" ht="1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customFormat="false" ht="1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customFormat="false" ht="1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customFormat="false" ht="1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customFormat="false" ht="1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customFormat="false" ht="1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customFormat="false" ht="1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customFormat="false" ht="1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customFormat="false" ht="1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customFormat="false" ht="1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customFormat="false" ht="1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customFormat="false" ht="1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customFormat="false" ht="1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customFormat="false" ht="1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customFormat="false" ht="1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customFormat="false" ht="1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customFormat="false" ht="1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customFormat="false" ht="1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customFormat="false" ht="1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customFormat="false" ht="1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customFormat="false" ht="1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customFormat="false" ht="1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customFormat="false" ht="1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customFormat="false" ht="1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customFormat="false" ht="1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customFormat="false" ht="1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customFormat="false" ht="1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customFormat="false" ht="1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customFormat="false" ht="1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customFormat="false" ht="1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customFormat="false" ht="1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customFormat="false" ht="1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customFormat="false" ht="1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customFormat="false" ht="1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customFormat="false" ht="1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customFormat="false" ht="1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customFormat="false" ht="1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customFormat="false" ht="1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customFormat="false" ht="1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customFormat="false" ht="1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customFormat="false" ht="1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customFormat="false" ht="1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customFormat="false" ht="1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customFormat="false" ht="1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customFormat="false" ht="1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customFormat="false" ht="1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customFormat="false" ht="1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2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55" activeCellId="0" sqref="A55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  <c r="F1" s="1" t="s">
        <v>5</v>
      </c>
      <c r="G1" s="1" t="s">
        <v>64</v>
      </c>
      <c r="H1" s="1" t="s">
        <v>65</v>
      </c>
      <c r="I1" s="1" t="s">
        <v>66</v>
      </c>
      <c r="J1" s="1" t="s">
        <v>67</v>
      </c>
    </row>
    <row r="2" customFormat="false" ht="15" hidden="false" customHeight="false" outlineLevel="0" collapsed="false">
      <c r="A2" s="1" t="str">
        <f aca="false">INDEX(paste_data_here!A:A,(ROW()-2)*5+4)</f>
        <v>[O-]C(=O)CCCF</v>
      </c>
      <c r="B2" s="1" t="n">
        <f aca="false">INDEX(paste_data_here!B:B,(ROW()-2)*5+4)</f>
        <v>-2.9354177</v>
      </c>
      <c r="C2" s="1" t="n">
        <f aca="false">INDEX(paste_data_here!C:C,(ROW()-2)*5+4)</f>
        <v>1.424226</v>
      </c>
      <c r="D2" s="1" t="n">
        <f aca="false">INDEX(paste_data_here!D:D,(ROW()-2)*5+4)</f>
        <v>2.1528028805089</v>
      </c>
      <c r="E2" s="1" t="n">
        <f aca="false">INDEX(paste_data_here!E:E,(ROW()-2)*5+4)</f>
        <v>-0.228156093</v>
      </c>
      <c r="F2" s="1" t="n">
        <f aca="false">INDEX(paste_data_here!F:F,(ROW()-2)*5+4)</f>
        <v>0.16814438972518</v>
      </c>
      <c r="G2" s="1" t="n">
        <f aca="false">RANK(E2,E:E)</f>
        <v>27</v>
      </c>
      <c r="H2" s="1" t="n">
        <f aca="false">RANK(F2,F:F)</f>
        <v>23</v>
      </c>
      <c r="I2" s="1" t="n">
        <f aca="false">ABS(F2-E2)</f>
        <v>0.39630048272518</v>
      </c>
      <c r="J2" s="1" t="n">
        <f aca="false">I2^2</f>
        <v>0.15705407260821</v>
      </c>
    </row>
    <row r="3" customFormat="false" ht="15" hidden="false" customHeight="false" outlineLevel="0" collapsed="false">
      <c r="A3" s="1" t="str">
        <f aca="false">INDEX(paste_data_here!A:A,(ROW()-2)*5+4)</f>
        <v>BrCCBr</v>
      </c>
      <c r="B3" s="1" t="n">
        <f aca="false">INDEX(paste_data_here!B:B,(ROW()-2)*5+4)</f>
        <v>-2.6062484</v>
      </c>
      <c r="C3" s="1" t="n">
        <f aca="false">INDEX(paste_data_here!C:C,(ROW()-2)*5+4)</f>
        <v>1.210741</v>
      </c>
      <c r="D3" s="1" t="n">
        <f aca="false">INDEX(paste_data_here!D:D,(ROW()-2)*5+4)</f>
        <v>1.87722848769912</v>
      </c>
      <c r="E3" s="1" t="n">
        <f aca="false">INDEX(paste_data_here!E:E,(ROW()-2)*5+4)</f>
        <v>-0.271808723</v>
      </c>
      <c r="F3" s="1" t="n">
        <f aca="false">INDEX(paste_data_here!F:F,(ROW()-2)*5+4)</f>
        <v>-0.423067631066663</v>
      </c>
      <c r="G3" s="1" t="n">
        <f aca="false">RANK(E3,E:E)</f>
        <v>31</v>
      </c>
      <c r="H3" s="1" t="n">
        <f aca="false">RANK(F3,F:F)</f>
        <v>33</v>
      </c>
      <c r="I3" s="1" t="n">
        <f aca="false">ABS(F3-E3)</f>
        <v>0.151258908066663</v>
      </c>
      <c r="J3" s="1" t="n">
        <f aca="false">I3^2</f>
        <v>0.0228792572695193</v>
      </c>
    </row>
    <row r="4" customFormat="false" ht="15" hidden="false" customHeight="false" outlineLevel="0" collapsed="false">
      <c r="A4" s="1" t="str">
        <f aca="false">INDEX(paste_data_here!A:A,(ROW()-2)*5+4)</f>
        <v>C(=CBr)Br</v>
      </c>
      <c r="B4" s="1" t="n">
        <f aca="false">INDEX(paste_data_here!B:B,(ROW()-2)*5+4)</f>
        <v>-2.203603</v>
      </c>
      <c r="C4" s="1" t="n">
        <f aca="false">INDEX(paste_data_here!C:C,(ROW()-2)*5+4)</f>
        <v>0.8953474</v>
      </c>
      <c r="D4" s="1" t="n">
        <f aca="false">INDEX(paste_data_here!D:D,(ROW()-2)*5+4)</f>
        <v>2.29372993139174</v>
      </c>
      <c r="E4" s="1" t="n">
        <f aca="false">INDEX(paste_data_here!E:E,(ROW()-2)*5+4)</f>
        <v>-1.302320927</v>
      </c>
      <c r="F4" s="1" t="n">
        <f aca="false">INDEX(paste_data_here!F:F,(ROW()-2)*5+4)</f>
        <v>-0.189303232266938</v>
      </c>
      <c r="G4" s="1" t="n">
        <f aca="false">RANK(E4,E:E)</f>
        <v>52</v>
      </c>
      <c r="H4" s="1" t="n">
        <f aca="false">RANK(F4,F:F)</f>
        <v>28</v>
      </c>
      <c r="I4" s="1" t="n">
        <f aca="false">ABS(F4-E4)</f>
        <v>1.11301769473306</v>
      </c>
      <c r="J4" s="1" t="n">
        <f aca="false">I4^2</f>
        <v>1.2388083887889</v>
      </c>
    </row>
    <row r="5" customFormat="false" ht="15" hidden="false" customHeight="false" outlineLevel="0" collapsed="false">
      <c r="A5" s="1" t="str">
        <f aca="false">INDEX(paste_data_here!A:A,(ROW()-2)*5+4)</f>
        <v>C[C@@H]1CC[C@@H](C)CC1</v>
      </c>
      <c r="B5" s="1" t="n">
        <f aca="false">INDEX(paste_data_here!B:B,(ROW()-2)*5+4)</f>
        <v>-3.234041</v>
      </c>
      <c r="C5" s="1" t="n">
        <f aca="false">INDEX(paste_data_here!C:C,(ROW()-2)*5+4)</f>
        <v>1.2492834</v>
      </c>
      <c r="D5" s="1" t="n">
        <f aca="false">INDEX(paste_data_here!D:D,(ROW()-2)*5+4)</f>
        <v>2.29967661015715</v>
      </c>
      <c r="E5" s="1" t="n">
        <f aca="false">INDEX(paste_data_here!E:E,(ROW()-2)*5+4)</f>
        <v>-0.348140041</v>
      </c>
      <c r="F5" s="1" t="n">
        <f aca="false">INDEX(paste_data_here!F:F,(ROW()-2)*5+4)</f>
        <v>-0.458333994410364</v>
      </c>
      <c r="G5" s="1" t="n">
        <f aca="false">RANK(E5,E:E)</f>
        <v>32</v>
      </c>
      <c r="H5" s="1" t="n">
        <f aca="false">RANK(F5,F:F)</f>
        <v>35</v>
      </c>
      <c r="I5" s="1" t="n">
        <f aca="false">ABS(F5-E5)</f>
        <v>0.110193953410364</v>
      </c>
      <c r="J5" s="1" t="n">
        <f aca="false">I5^2</f>
        <v>0.0121427073682055</v>
      </c>
    </row>
    <row r="6" customFormat="false" ht="15" hidden="false" customHeight="false" outlineLevel="0" collapsed="false">
      <c r="A6" s="1" t="str">
        <f aca="false">INDEX(paste_data_here!A:A,(ROW()-2)*5+4)</f>
        <v>C1CCCC1</v>
      </c>
      <c r="B6" s="1" t="n">
        <f aca="false">INDEX(paste_data_here!B:B,(ROW()-2)*5+4)</f>
        <v>-0.7799954</v>
      </c>
      <c r="C6" s="1" t="n">
        <f aca="false">INDEX(paste_data_here!C:C,(ROW()-2)*5+4)</f>
        <v>0.10570641</v>
      </c>
      <c r="D6" s="1" t="n">
        <f aca="false">INDEX(paste_data_here!D:D,(ROW()-2)*5+4)</f>
        <v>2.33957146969459</v>
      </c>
      <c r="E6" s="1" t="n">
        <f aca="false">INDEX(paste_data_here!E:E,(ROW()-2)*5+4)</f>
        <v>-0.776528789</v>
      </c>
      <c r="F6" s="1" t="n">
        <f aca="false">INDEX(paste_data_here!F:F,(ROW()-2)*5+4)</f>
        <v>-0.676940049408495</v>
      </c>
      <c r="G6" s="1" t="n">
        <f aca="false">RANK(E6,E:E)</f>
        <v>43</v>
      </c>
      <c r="H6" s="1" t="n">
        <f aca="false">RANK(F6,F:F)</f>
        <v>42</v>
      </c>
      <c r="I6" s="1" t="n">
        <f aca="false">ABS(F6-E6)</f>
        <v>0.0995887395915052</v>
      </c>
      <c r="J6" s="1" t="n">
        <f aca="false">I6^2</f>
        <v>0.00991791705342463</v>
      </c>
    </row>
    <row r="7" customFormat="false" ht="15" hidden="false" customHeight="false" outlineLevel="0" collapsed="false">
      <c r="A7" s="1" t="str">
        <f aca="false">INDEX(paste_data_here!A:A,(ROW()-2)*5+4)</f>
        <v>C1CCCC2(CC1)CCCCC2</v>
      </c>
      <c r="B7" s="1" t="n">
        <f aca="false">INDEX(paste_data_here!B:B,(ROW()-2)*5+4)</f>
        <v>-3.2671018</v>
      </c>
      <c r="C7" s="1" t="n">
        <f aca="false">INDEX(paste_data_here!C:C,(ROW()-2)*5+4)</f>
        <v>1.7754154</v>
      </c>
      <c r="D7" s="1" t="n">
        <f aca="false">INDEX(paste_data_here!D:D,(ROW()-2)*5+4)</f>
        <v>2.16803395559642</v>
      </c>
      <c r="E7" s="1" t="n">
        <f aca="false">INDEX(paste_data_here!E:E,(ROW()-2)*5+4)</f>
        <v>1.101607798</v>
      </c>
      <c r="F7" s="1" t="n">
        <f aca="false">INDEX(paste_data_here!F:F,(ROW()-2)*5+4)</f>
        <v>0.743212548451197</v>
      </c>
      <c r="G7" s="1" t="n">
        <f aca="false">RANK(E7,E:E)</f>
        <v>7</v>
      </c>
      <c r="H7" s="1" t="n">
        <f aca="false">RANK(F7,F:F)</f>
        <v>12</v>
      </c>
      <c r="I7" s="1" t="n">
        <f aca="false">ABS(F7-E7)</f>
        <v>0.358395249548803</v>
      </c>
      <c r="J7" s="1" t="n">
        <f aca="false">I7^2</f>
        <v>0.128447154899149</v>
      </c>
    </row>
    <row r="8" customFormat="false" ht="15" hidden="false" customHeight="false" outlineLevel="0" collapsed="false">
      <c r="A8" s="1" t="str">
        <f aca="false">INDEX(paste_data_here!A:A,(ROW()-2)*5+4)</f>
        <v>CC(=O)OC(C)=O</v>
      </c>
      <c r="B8" s="1" t="n">
        <f aca="false">INDEX(paste_data_here!B:B,(ROW()-2)*5+4)</f>
        <v>-3.889679</v>
      </c>
      <c r="C8" s="1" t="n">
        <f aca="false">INDEX(paste_data_here!C:C,(ROW()-2)*5+4)</f>
        <v>1.7194294</v>
      </c>
      <c r="D8" s="1" t="n">
        <f aca="false">INDEX(paste_data_here!D:D,(ROW()-2)*5+4)</f>
        <v>1.83073572031936</v>
      </c>
      <c r="E8" s="1" t="n">
        <f aca="false">INDEX(paste_data_here!E:E,(ROW()-2)*5+4)</f>
        <v>-0.93140437</v>
      </c>
      <c r="F8" s="1" t="n">
        <f aca="false">INDEX(paste_data_here!F:F,(ROW()-2)*5+4)</f>
        <v>-0.943416712948313</v>
      </c>
      <c r="G8" s="1" t="n">
        <f aca="false">RANK(E8,E:E)</f>
        <v>45</v>
      </c>
      <c r="H8" s="1" t="n">
        <f aca="false">RANK(F8,F:F)</f>
        <v>48</v>
      </c>
      <c r="I8" s="1" t="n">
        <f aca="false">ABS(F8-E8)</f>
        <v>0.0120123429483133</v>
      </c>
      <c r="J8" s="1" t="n">
        <f aca="false">I8^2</f>
        <v>0.000144296383107893</v>
      </c>
    </row>
    <row r="9" customFormat="false" ht="15" hidden="false" customHeight="false" outlineLevel="0" collapsed="false">
      <c r="A9" s="1" t="str">
        <f aca="false">INDEX(paste_data_here!A:A,(ROW()-2)*5+4)</f>
        <v>CC(=O)Oc1ccccc1</v>
      </c>
      <c r="B9" s="1" t="n">
        <f aca="false">INDEX(paste_data_here!B:B,(ROW()-2)*5+4)</f>
        <v>-2.794452</v>
      </c>
      <c r="C9" s="1" t="n">
        <f aca="false">INDEX(paste_data_here!C:C,(ROW()-2)*5+4)</f>
        <v>1.4155706</v>
      </c>
      <c r="D9" s="1" t="n">
        <f aca="false">INDEX(paste_data_here!D:D,(ROW()-2)*5+4)</f>
        <v>1.95666764867877</v>
      </c>
      <c r="E9" s="1" t="n">
        <f aca="false">INDEX(paste_data_here!E:E,(ROW()-2)*5+4)</f>
        <v>0.251614383</v>
      </c>
      <c r="F9" s="1" t="n">
        <f aca="false">INDEX(paste_data_here!F:F,(ROW()-2)*5+4)</f>
        <v>-0.0297168981581805</v>
      </c>
      <c r="G9" s="1" t="n">
        <f aca="false">RANK(E9,E:E)</f>
        <v>19</v>
      </c>
      <c r="H9" s="1" t="n">
        <f aca="false">RANK(F9,F:F)</f>
        <v>26</v>
      </c>
      <c r="I9" s="1" t="n">
        <f aca="false">ABS(F9-E9)</f>
        <v>0.281331281158181</v>
      </c>
      <c r="J9" s="1" t="n">
        <f aca="false">I9^2</f>
        <v>0.0791472897581032</v>
      </c>
    </row>
    <row r="10" customFormat="false" ht="15" hidden="false" customHeight="false" outlineLevel="0" collapsed="false">
      <c r="A10" s="1" t="str">
        <f aca="false">INDEX(paste_data_here!A:A,(ROW()-2)*5+4)</f>
        <v>CC(C)=O</v>
      </c>
      <c r="B10" s="1" t="n">
        <f aca="false">INDEX(paste_data_here!B:B,(ROW()-2)*5+4)</f>
        <v>-3.415181</v>
      </c>
      <c r="C10" s="1" t="n">
        <f aca="false">INDEX(paste_data_here!C:C,(ROW()-2)*5+4)</f>
        <v>1.1056775</v>
      </c>
      <c r="D10" s="1" t="n">
        <f aca="false">INDEX(paste_data_here!D:D,(ROW()-2)*5+4)</f>
        <v>2.66304625546652</v>
      </c>
      <c r="E10" s="1" t="n">
        <f aca="false">INDEX(paste_data_here!E:E,(ROW()-2)*5+4)</f>
        <v>-0.68319685</v>
      </c>
      <c r="F10" s="1" t="n">
        <f aca="false">INDEX(paste_data_here!F:F,(ROW()-2)*5+4)</f>
        <v>-0.597983253573475</v>
      </c>
      <c r="G10" s="1" t="n">
        <f aca="false">RANK(E10,E:E)</f>
        <v>39</v>
      </c>
      <c r="H10" s="1" t="n">
        <f aca="false">RANK(F10,F:F)</f>
        <v>40</v>
      </c>
      <c r="I10" s="1" t="n">
        <f aca="false">ABS(F10-E10)</f>
        <v>0.085213596426525</v>
      </c>
      <c r="J10" s="1" t="n">
        <f aca="false">I10^2</f>
        <v>0.00726135701594268</v>
      </c>
    </row>
    <row r="11" customFormat="false" ht="15" hidden="false" customHeight="false" outlineLevel="0" collapsed="false">
      <c r="A11" s="1" t="str">
        <f aca="false">INDEX(paste_data_here!A:A,(ROW()-2)*5+4)</f>
        <v>CC(C)Br</v>
      </c>
      <c r="B11" s="1" t="n">
        <f aca="false">INDEX(paste_data_here!B:B,(ROW()-2)*5+4)</f>
        <v>-2.6859803</v>
      </c>
      <c r="C11" s="1" t="n">
        <f aca="false">INDEX(paste_data_here!C:C,(ROW()-2)*5+4)</f>
        <v>0.8477736</v>
      </c>
      <c r="D11" s="1" t="n">
        <f aca="false">INDEX(paste_data_here!D:D,(ROW()-2)*5+4)</f>
        <v>2.18136257886714</v>
      </c>
      <c r="E11" s="1" t="n">
        <f aca="false">INDEX(paste_data_here!E:E,(ROW()-2)*5+4)</f>
        <v>-0.892818376</v>
      </c>
      <c r="F11" s="1" t="n">
        <f aca="false">INDEX(paste_data_here!F:F,(ROW()-2)*5+4)</f>
        <v>-1.06421508958859</v>
      </c>
      <c r="G11" s="1" t="n">
        <f aca="false">RANK(E11,E:E)</f>
        <v>44</v>
      </c>
      <c r="H11" s="1" t="n">
        <f aca="false">RANK(F11,F:F)</f>
        <v>52</v>
      </c>
      <c r="I11" s="1" t="n">
        <f aca="false">ABS(F11-E11)</f>
        <v>0.171396713588586</v>
      </c>
      <c r="J11" s="1" t="n">
        <f aca="false">I11^2</f>
        <v>0.0293768334289676</v>
      </c>
    </row>
    <row r="12" customFormat="false" ht="15" hidden="false" customHeight="false" outlineLevel="0" collapsed="false">
      <c r="A12" s="1" t="str">
        <f aca="false">INDEX(paste_data_here!A:A,(ROW()-2)*5+4)</f>
        <v>CC(C)C(C)O</v>
      </c>
      <c r="B12" s="1" t="n">
        <f aca="false">INDEX(paste_data_here!B:B,(ROW()-2)*5+4)</f>
        <v>-5.609138</v>
      </c>
      <c r="C12" s="1" t="n">
        <f aca="false">INDEX(paste_data_here!C:C,(ROW()-2)*5+4)</f>
        <v>2.8653958</v>
      </c>
      <c r="D12" s="1" t="n">
        <f aca="false">INDEX(paste_data_here!D:D,(ROW()-2)*5+4)</f>
        <v>2.10244858088016</v>
      </c>
      <c r="E12" s="1" t="n">
        <f aca="false">INDEX(paste_data_here!E:E,(ROW()-2)*5+4)</f>
        <v>0.516410002</v>
      </c>
      <c r="F12" s="1" t="n">
        <f aca="false">INDEX(paste_data_here!F:F,(ROW()-2)*5+4)</f>
        <v>0.530651187860467</v>
      </c>
      <c r="G12" s="1" t="n">
        <f aca="false">RANK(E12,E:E)</f>
        <v>15</v>
      </c>
      <c r="H12" s="1" t="n">
        <f aca="false">RANK(F12,F:F)</f>
        <v>14</v>
      </c>
      <c r="I12" s="1" t="n">
        <f aca="false">ABS(F12-E12)</f>
        <v>0.0142411858604669</v>
      </c>
      <c r="J12" s="1" t="n">
        <f aca="false">I12^2</f>
        <v>0.000202811374712361</v>
      </c>
    </row>
    <row r="13" customFormat="false" ht="15" hidden="false" customHeight="false" outlineLevel="0" collapsed="false">
      <c r="A13" s="1" t="str">
        <f aca="false">INDEX(paste_data_here!A:A,(ROW()-2)*5+4)</f>
        <v>CC(C)CC(C)=O</v>
      </c>
      <c r="B13" s="1" t="n">
        <f aca="false">INDEX(paste_data_here!B:B,(ROW()-2)*5+4)</f>
        <v>-3.6354423</v>
      </c>
      <c r="C13" s="1" t="n">
        <f aca="false">INDEX(paste_data_here!C:C,(ROW()-2)*5+4)</f>
        <v>1.4195181</v>
      </c>
      <c r="D13" s="1" t="n">
        <f aca="false">INDEX(paste_data_here!D:D,(ROW()-2)*5+4)</f>
        <v>2.22380302949609</v>
      </c>
      <c r="E13" s="1" t="n">
        <f aca="false">INDEX(paste_data_here!E:E,(ROW()-2)*5+4)</f>
        <v>-0.699165253</v>
      </c>
      <c r="F13" s="1" t="n">
        <f aca="false">INDEX(paste_data_here!F:F,(ROW()-2)*5+4)</f>
        <v>-0.608178793869872</v>
      </c>
      <c r="G13" s="1" t="n">
        <f aca="false">RANK(E13,E:E)</f>
        <v>41</v>
      </c>
      <c r="H13" s="1" t="n">
        <f aca="false">RANK(F13,F:F)</f>
        <v>41</v>
      </c>
      <c r="I13" s="1" t="n">
        <f aca="false">ABS(F13-E13)</f>
        <v>0.0909864591301277</v>
      </c>
      <c r="J13" s="1" t="n">
        <f aca="false">I13^2</f>
        <v>0.0082785357450384</v>
      </c>
    </row>
    <row r="14" customFormat="false" ht="15" hidden="false" customHeight="false" outlineLevel="0" collapsed="false">
      <c r="A14" s="1" t="str">
        <f aca="false">INDEX(paste_data_here!A:A,(ROW()-2)*5+4)</f>
        <v>CC(C)CCO</v>
      </c>
      <c r="B14" s="1" t="n">
        <f aca="false">INDEX(paste_data_here!B:B,(ROW()-2)*5+4)</f>
        <v>-5.029565</v>
      </c>
      <c r="C14" s="1" t="n">
        <f aca="false">INDEX(paste_data_here!C:C,(ROW()-2)*5+4)</f>
        <v>2.533149</v>
      </c>
      <c r="D14" s="1" t="n">
        <f aca="false">INDEX(paste_data_here!D:D,(ROW()-2)*5+4)</f>
        <v>2.77256936836847</v>
      </c>
      <c r="E14" s="1" t="n">
        <f aca="false">INDEX(paste_data_here!E:E,(ROW()-2)*5+4)</f>
        <v>3.496507561</v>
      </c>
      <c r="F14" s="1" t="n">
        <f aca="false">INDEX(paste_data_here!F:F,(ROW()-2)*5+4)</f>
        <v>2.54168352893204</v>
      </c>
      <c r="G14" s="1" t="n">
        <f aca="false">RANK(E14,E:E)</f>
        <v>1</v>
      </c>
      <c r="H14" s="1" t="n">
        <f aca="false">RANK(F14,F:F)</f>
        <v>3</v>
      </c>
      <c r="I14" s="1" t="n">
        <f aca="false">ABS(F14-E14)</f>
        <v>0.954824032067963</v>
      </c>
      <c r="J14" s="1" t="n">
        <f aca="false">I14^2</f>
        <v>0.911688932214522</v>
      </c>
    </row>
    <row r="15" customFormat="false" ht="15" hidden="false" customHeight="false" outlineLevel="0" collapsed="false">
      <c r="A15" s="1" t="str">
        <f aca="false">INDEX(paste_data_here!A:A,(ROW()-2)*5+4)</f>
        <v>CC(C)CO</v>
      </c>
      <c r="B15" s="1" t="n">
        <f aca="false">INDEX(paste_data_here!B:B,(ROW()-2)*5+4)</f>
        <v>-5.2166586</v>
      </c>
      <c r="C15" s="1" t="n">
        <f aca="false">INDEX(paste_data_here!C:C,(ROW()-2)*5+4)</f>
        <v>2.6812332</v>
      </c>
      <c r="D15" s="1" t="n">
        <f aca="false">INDEX(paste_data_here!D:D,(ROW()-2)*5+4)</f>
        <v>2.18773397224793</v>
      </c>
      <c r="E15" s="1" t="n">
        <f aca="false">INDEX(paste_data_here!E:E,(ROW()-2)*5+4)</f>
        <v>0.904218151</v>
      </c>
      <c r="F15" s="1" t="n">
        <f aca="false">INDEX(paste_data_here!F:F,(ROW()-2)*5+4)</f>
        <v>0.828705137384865</v>
      </c>
      <c r="G15" s="1" t="n">
        <f aca="false">RANK(E15,E:E)</f>
        <v>8</v>
      </c>
      <c r="H15" s="1" t="n">
        <f aca="false">RANK(F15,F:F)</f>
        <v>11</v>
      </c>
      <c r="I15" s="1" t="n">
        <f aca="false">ABS(F15-E15)</f>
        <v>0.075513013615135</v>
      </c>
      <c r="J15" s="1" t="n">
        <f aca="false">I15^2</f>
        <v>0.00570221522523956</v>
      </c>
    </row>
    <row r="16" customFormat="false" ht="15" hidden="false" customHeight="false" outlineLevel="0" collapsed="false">
      <c r="A16" s="1" t="str">
        <f aca="false">INDEX(paste_data_here!A:A,(ROW()-2)*5+4)</f>
        <v>CC(C)I</v>
      </c>
      <c r="B16" s="1" t="n">
        <f aca="false">INDEX(paste_data_here!B:B,(ROW()-2)*5+4)</f>
        <v>-2.6047313</v>
      </c>
      <c r="C16" s="1" t="n">
        <f aca="false">INDEX(paste_data_here!C:C,(ROW()-2)*5+4)</f>
        <v>0.92273015</v>
      </c>
      <c r="D16" s="1" t="n">
        <f aca="false">INDEX(paste_data_here!D:D,(ROW()-2)*5+4)</f>
        <v>2.08986961261308</v>
      </c>
      <c r="E16" s="1" t="n">
        <f aca="false">INDEX(paste_data_here!E:E,(ROW()-2)*5+4)</f>
        <v>-0.675307262</v>
      </c>
      <c r="F16" s="1" t="n">
        <f aca="false">INDEX(paste_data_here!F:F,(ROW()-2)*5+4)</f>
        <v>-0.859955730570868</v>
      </c>
      <c r="G16" s="1" t="n">
        <f aca="false">RANK(E16,E:E)</f>
        <v>38</v>
      </c>
      <c r="H16" s="1" t="n">
        <f aca="false">RANK(F16,F:F)</f>
        <v>46</v>
      </c>
      <c r="I16" s="1" t="n">
        <f aca="false">ABS(F16-E16)</f>
        <v>0.184648468570868</v>
      </c>
      <c r="J16" s="1" t="n">
        <f aca="false">I16^2</f>
        <v>0.0340950569455669</v>
      </c>
    </row>
    <row r="17" customFormat="false" ht="15" hidden="false" customHeight="false" outlineLevel="0" collapsed="false">
      <c r="A17" s="1" t="str">
        <f aca="false">INDEX(paste_data_here!A:A,(ROW()-2)*5+4)</f>
        <v>CC(C)OB(OC(C)C)OC(C)C</v>
      </c>
      <c r="B17" s="1" t="n">
        <f aca="false">INDEX(paste_data_here!B:B,(ROW()-2)*5+4)</f>
        <v>-3.820294</v>
      </c>
      <c r="C17" s="1" t="n">
        <f aca="false">INDEX(paste_data_here!C:C,(ROW()-2)*5+4)</f>
        <v>1.7462435</v>
      </c>
      <c r="D17" s="1" t="n">
        <f aca="false">INDEX(paste_data_here!D:D,(ROW()-2)*5+4)</f>
        <v>1.85639589873995</v>
      </c>
      <c r="E17" s="1" t="n">
        <f aca="false">INDEX(paste_data_here!E:E,(ROW()-2)*5+4)</f>
        <v>-1.008680181</v>
      </c>
      <c r="F17" s="1" t="n">
        <f aca="false">INDEX(paste_data_here!F:F,(ROW()-2)*5+4)</f>
        <v>-0.735398692819825</v>
      </c>
      <c r="G17" s="1" t="n">
        <f aca="false">RANK(E17,E:E)</f>
        <v>48</v>
      </c>
      <c r="H17" s="1" t="n">
        <f aca="false">RANK(F17,F:F)</f>
        <v>43</v>
      </c>
      <c r="I17" s="1" t="n">
        <f aca="false">ABS(F17-E17)</f>
        <v>0.273281488180175</v>
      </c>
      <c r="J17" s="1" t="n">
        <f aca="false">I17^2</f>
        <v>0.0746827717819709</v>
      </c>
    </row>
    <row r="18" customFormat="false" ht="15" hidden="false" customHeight="false" outlineLevel="0" collapsed="false">
      <c r="A18" s="1" t="str">
        <f aca="false">INDEX(paste_data_here!A:A,(ROW()-2)*5+4)</f>
        <v>Cc1ccc(O)cc1</v>
      </c>
      <c r="B18" s="1" t="n">
        <f aca="false">INDEX(paste_data_here!B:B,(ROW()-2)*5+4)</f>
        <v>-5.2028728</v>
      </c>
      <c r="C18" s="1" t="n">
        <f aca="false">INDEX(paste_data_here!C:C,(ROW()-2)*5+4)</f>
        <v>3.0673163</v>
      </c>
      <c r="D18" s="1" t="n">
        <f aca="false">INDEX(paste_data_here!D:D,(ROW()-2)*5+4)</f>
        <v>2.02356357135104</v>
      </c>
      <c r="E18" s="1" t="n">
        <f aca="false">INDEX(paste_data_here!E:E,(ROW()-2)*5+4)</f>
        <v>1.187843422</v>
      </c>
      <c r="F18" s="1" t="n">
        <f aca="false">INDEX(paste_data_here!F:F,(ROW()-2)*5+4)</f>
        <v>1.2807989105717</v>
      </c>
      <c r="G18" s="1" t="n">
        <f aca="false">RANK(E18,E:E)</f>
        <v>6</v>
      </c>
      <c r="H18" s="1" t="n">
        <f aca="false">RANK(F18,F:F)</f>
        <v>5</v>
      </c>
      <c r="I18" s="1" t="n">
        <f aca="false">ABS(F18-E18)</f>
        <v>0.0929554885717028</v>
      </c>
      <c r="J18" s="1" t="n">
        <f aca="false">I18^2</f>
        <v>0.00864072285560396</v>
      </c>
    </row>
    <row r="19" customFormat="false" ht="15" hidden="false" customHeight="false" outlineLevel="0" collapsed="false">
      <c r="A19" s="1" t="str">
        <f aca="false">INDEX(paste_data_here!A:A,(ROW()-2)*5+4)</f>
        <v>Cc1cccc(c1)C#N</v>
      </c>
      <c r="B19" s="1" t="n">
        <f aca="false">INDEX(paste_data_here!B:B,(ROW()-2)*5+4)</f>
        <v>-3.3362458</v>
      </c>
      <c r="C19" s="1" t="n">
        <f aca="false">INDEX(paste_data_here!C:C,(ROW()-2)*5+4)</f>
        <v>1.6583279</v>
      </c>
      <c r="D19" s="1" t="n">
        <f aca="false">INDEX(paste_data_here!D:D,(ROW()-2)*5+4)</f>
        <v>1.80664631182547</v>
      </c>
      <c r="E19" s="1" t="n">
        <f aca="false">INDEX(paste_data_here!E:E,(ROW()-2)*5+4)</f>
        <v>-0.572701027</v>
      </c>
      <c r="F19" s="1" t="n">
        <f aca="false">INDEX(paste_data_here!F:F,(ROW()-2)*5+4)</f>
        <v>-0.43175980814376</v>
      </c>
      <c r="G19" s="1" t="n">
        <f aca="false">RANK(E19,E:E)</f>
        <v>35</v>
      </c>
      <c r="H19" s="1" t="n">
        <f aca="false">RANK(F19,F:F)</f>
        <v>34</v>
      </c>
      <c r="I19" s="1" t="n">
        <f aca="false">ABS(F19-E19)</f>
        <v>0.14094121885624</v>
      </c>
      <c r="J19" s="1" t="n">
        <f aca="false">I19^2</f>
        <v>0.0198644271726826</v>
      </c>
    </row>
    <row r="20" customFormat="false" ht="15" hidden="false" customHeight="false" outlineLevel="0" collapsed="false">
      <c r="A20" s="1" t="str">
        <f aca="false">INDEX(paste_data_here!A:A,(ROW()-2)*5+4)</f>
        <v>Cc1cccc(F)c1</v>
      </c>
      <c r="B20" s="1" t="n">
        <f aca="false">INDEX(paste_data_here!B:B,(ROW()-2)*5+4)</f>
        <v>-2.9341345</v>
      </c>
      <c r="C20" s="1" t="n">
        <f aca="false">INDEX(paste_data_here!C:C,(ROW()-2)*5+4)</f>
        <v>1.1550155</v>
      </c>
      <c r="D20" s="1" t="n">
        <f aca="false">INDEX(paste_data_here!D:D,(ROW()-2)*5+4)</f>
        <v>2.1528028805089</v>
      </c>
      <c r="E20" s="1" t="n">
        <f aca="false">INDEX(paste_data_here!E:E,(ROW()-2)*5+4)</f>
        <v>-0.731888009</v>
      </c>
      <c r="F20" s="1" t="n">
        <f aca="false">INDEX(paste_data_here!F:F,(ROW()-2)*5+4)</f>
        <v>-0.568558562887475</v>
      </c>
      <c r="G20" s="1" t="n">
        <f aca="false">RANK(E20,E:E)</f>
        <v>42</v>
      </c>
      <c r="H20" s="1" t="n">
        <f aca="false">RANK(F20,F:F)</f>
        <v>39</v>
      </c>
      <c r="I20" s="1" t="n">
        <f aca="false">ABS(F20-E20)</f>
        <v>0.163329446112525</v>
      </c>
      <c r="J20" s="1" t="n">
        <f aca="false">I20^2</f>
        <v>0.0266765079674243</v>
      </c>
    </row>
    <row r="21" customFormat="false" ht="15" hidden="false" customHeight="false" outlineLevel="0" collapsed="false">
      <c r="A21" s="1" t="str">
        <f aca="false">INDEX(paste_data_here!A:A,(ROW()-2)*5+4)</f>
        <v>Cc1cccc(N)c1</v>
      </c>
      <c r="B21" s="1" t="n">
        <f aca="false">INDEX(paste_data_here!B:B,(ROW()-2)*5+4)</f>
        <v>-4.3923345</v>
      </c>
      <c r="C21" s="1" t="n">
        <f aca="false">INDEX(paste_data_here!C:C,(ROW()-2)*5+4)</f>
        <v>2.430834</v>
      </c>
      <c r="D21" s="1" t="n">
        <f aca="false">INDEX(paste_data_here!D:D,(ROW()-2)*5+4)</f>
        <v>1.68685117258312</v>
      </c>
      <c r="E21" s="1" t="n">
        <f aca="false">INDEX(paste_data_here!E:E,(ROW()-2)*5+4)</f>
        <v>-0.583396317</v>
      </c>
      <c r="F21" s="1" t="n">
        <f aca="false">INDEX(paste_data_here!F:F,(ROW()-2)*5+4)</f>
        <v>-0.37015768556352</v>
      </c>
      <c r="G21" s="1" t="n">
        <f aca="false">RANK(E21,E:E)</f>
        <v>36</v>
      </c>
      <c r="H21" s="1" t="n">
        <f aca="false">RANK(F21,F:F)</f>
        <v>32</v>
      </c>
      <c r="I21" s="1" t="n">
        <f aca="false">ABS(F21-E21)</f>
        <v>0.21323863143648</v>
      </c>
      <c r="J21" s="1" t="n">
        <f aca="false">I21^2</f>
        <v>0.0454707139369029</v>
      </c>
    </row>
    <row r="22" customFormat="false" ht="15" hidden="false" customHeight="false" outlineLevel="0" collapsed="false">
      <c r="A22" s="1" t="str">
        <f aca="false">INDEX(paste_data_here!A:A,(ROW()-2)*5+4)</f>
        <v>CC1CCCCC1=O</v>
      </c>
      <c r="B22" s="1" t="n">
        <f aca="false">INDEX(paste_data_here!B:B,(ROW()-2)*5+4)</f>
        <v>-3.0385387</v>
      </c>
      <c r="C22" s="1" t="n">
        <f aca="false">INDEX(paste_data_here!C:C,(ROW()-2)*5+4)</f>
        <v>1.5711563</v>
      </c>
      <c r="D22" s="1" t="n">
        <f aca="false">INDEX(paste_data_here!D:D,(ROW()-2)*5+4)</f>
        <v>2.22381718664994</v>
      </c>
      <c r="E22" s="1" t="n">
        <f aca="false">INDEX(paste_data_here!E:E,(ROW()-2)*5+4)</f>
        <v>0.340748793</v>
      </c>
      <c r="F22" s="1" t="n">
        <f aca="false">INDEX(paste_data_here!F:F,(ROW()-2)*5+4)</f>
        <v>0.58188556203043</v>
      </c>
      <c r="G22" s="1" t="n">
        <f aca="false">RANK(E22,E:E)</f>
        <v>18</v>
      </c>
      <c r="H22" s="1" t="n">
        <f aca="false">RANK(F22,F:F)</f>
        <v>13</v>
      </c>
      <c r="I22" s="1" t="n">
        <f aca="false">ABS(F22-E22)</f>
        <v>0.24113676903043</v>
      </c>
      <c r="J22" s="1" t="n">
        <f aca="false">I22^2</f>
        <v>0.058146941378435</v>
      </c>
    </row>
    <row r="23" customFormat="false" ht="15" hidden="false" customHeight="false" outlineLevel="0" collapsed="false">
      <c r="A23" s="1" t="str">
        <f aca="false">INDEX(paste_data_here!A:A,(ROW()-2)*5+4)</f>
        <v>Cc1ccccc1F</v>
      </c>
      <c r="B23" s="1" t="n">
        <f aca="false">INDEX(paste_data_here!B:B,(ROW()-2)*5+4)</f>
        <v>-2.8119438</v>
      </c>
      <c r="C23" s="1" t="n">
        <f aca="false">INDEX(paste_data_here!C:C,(ROW()-2)*5+4)</f>
        <v>1.1724992</v>
      </c>
      <c r="D23" s="1" t="n">
        <f aca="false">INDEX(paste_data_here!D:D,(ROW()-2)*5+4)</f>
        <v>2.1528028805089</v>
      </c>
      <c r="E23" s="1" t="n">
        <f aca="false">INDEX(paste_data_here!E:E,(ROW()-2)*5+4)</f>
        <v>-0.620826519</v>
      </c>
      <c r="F23" s="1" t="n">
        <f aca="false">INDEX(paste_data_here!F:F,(ROW()-2)*5+4)</f>
        <v>-0.364940564365726</v>
      </c>
      <c r="G23" s="1" t="n">
        <f aca="false">RANK(E23,E:E)</f>
        <v>37</v>
      </c>
      <c r="H23" s="1" t="n">
        <f aca="false">RANK(F23,F:F)</f>
        <v>31</v>
      </c>
      <c r="I23" s="1" t="n">
        <f aca="false">ABS(F23-E23)</f>
        <v>0.255885954634274</v>
      </c>
      <c r="J23" s="1" t="n">
        <f aca="false">I23^2</f>
        <v>0.0654776217790937</v>
      </c>
    </row>
    <row r="24" customFormat="false" ht="15" hidden="false" customHeight="false" outlineLevel="0" collapsed="false">
      <c r="A24" s="1" t="str">
        <f aca="false">INDEX(paste_data_here!A:A,(ROW()-2)*5+4)</f>
        <v>CCC(=O)CC</v>
      </c>
      <c r="B24" s="1" t="n">
        <f aca="false">INDEX(paste_data_here!B:B,(ROW()-2)*5+4)</f>
        <v>-3.3088415</v>
      </c>
      <c r="C24" s="1" t="n">
        <f aca="false">INDEX(paste_data_here!C:C,(ROW()-2)*5+4)</f>
        <v>1.2441396</v>
      </c>
      <c r="D24" s="1" t="n">
        <f aca="false">INDEX(paste_data_here!D:D,(ROW()-2)*5+4)</f>
        <v>2.12096950886137</v>
      </c>
      <c r="E24" s="1" t="n">
        <f aca="false">INDEX(paste_data_here!E:E,(ROW()-2)*5+4)</f>
        <v>-1.015282681</v>
      </c>
      <c r="F24" s="1" t="n">
        <f aca="false">INDEX(paste_data_here!F:F,(ROW()-2)*5+4)</f>
        <v>-0.85194723757647</v>
      </c>
      <c r="G24" s="1" t="n">
        <f aca="false">RANK(E24,E:E)</f>
        <v>49</v>
      </c>
      <c r="H24" s="1" t="n">
        <f aca="false">RANK(F24,F:F)</f>
        <v>45</v>
      </c>
      <c r="I24" s="1" t="n">
        <f aca="false">ABS(F24-E24)</f>
        <v>0.16333544342353</v>
      </c>
      <c r="J24" s="1" t="n">
        <f aca="false">I24^2</f>
        <v>0.0266784670783612</v>
      </c>
    </row>
    <row r="25" customFormat="false" ht="15" hidden="false" customHeight="false" outlineLevel="0" collapsed="false">
      <c r="A25" s="1" t="str">
        <f aca="false">INDEX(paste_data_here!A:A,(ROW()-2)*5+4)</f>
        <v>CCC(C)(C)S</v>
      </c>
      <c r="B25" s="1" t="n">
        <f aca="false">INDEX(paste_data_here!B:B,(ROW()-2)*5+4)</f>
        <v>-3.1078932</v>
      </c>
      <c r="C25" s="1" t="n">
        <f aca="false">INDEX(paste_data_here!C:C,(ROW()-2)*5+4)</f>
        <v>1.2281158</v>
      </c>
      <c r="D25" s="1" t="n">
        <f aca="false">INDEX(paste_data_here!D:D,(ROW()-2)*5+4)</f>
        <v>2.22381718664994</v>
      </c>
      <c r="E25" s="1" t="n">
        <f aca="false">INDEX(paste_data_here!E:E,(ROW()-2)*5+4)</f>
        <v>-0.553385238</v>
      </c>
      <c r="F25" s="1" t="n">
        <f aca="false">INDEX(paste_data_here!F:F,(ROW()-2)*5+4)</f>
        <v>-0.478328923391482</v>
      </c>
      <c r="G25" s="1" t="n">
        <f aca="false">RANK(E25,E:E)</f>
        <v>34</v>
      </c>
      <c r="H25" s="1" t="n">
        <f aca="false">RANK(F25,F:F)</f>
        <v>38</v>
      </c>
      <c r="I25" s="1" t="n">
        <f aca="false">ABS(F25-E25)</f>
        <v>0.075056314608518</v>
      </c>
      <c r="J25" s="1" t="n">
        <f aca="false">I25^2</f>
        <v>0.00563345036261284</v>
      </c>
    </row>
    <row r="26" customFormat="false" ht="15" hidden="false" customHeight="false" outlineLevel="0" collapsed="false">
      <c r="A26" s="1" t="str">
        <f aca="false">INDEX(paste_data_here!A:A,(ROW()-2)*5+4)</f>
        <v>CCC(C)CC(O)CC</v>
      </c>
      <c r="B26" s="1" t="n">
        <f aca="false">INDEX(paste_data_here!B:B,(ROW()-2)*5+4)</f>
        <v>-7.343594</v>
      </c>
      <c r="C26" s="1" t="n">
        <f aca="false">INDEX(paste_data_here!C:C,(ROW()-2)*5+4)</f>
        <v>3.708069</v>
      </c>
      <c r="D26" s="1" t="n">
        <f aca="false">INDEX(paste_data_here!D:D,(ROW()-2)*5+4)</f>
        <v>2.22381718664994</v>
      </c>
      <c r="E26" s="1" t="n">
        <f aca="false">INDEX(paste_data_here!E:E,(ROW()-2)*5+4)</f>
        <v>0.067004229</v>
      </c>
      <c r="F26" s="1" t="n">
        <f aca="false">INDEX(paste_data_here!F:F,(ROW()-2)*5+4)</f>
        <v>1.15141062067521</v>
      </c>
      <c r="G26" s="1" t="n">
        <f aca="false">RANK(E26,E:E)</f>
        <v>21</v>
      </c>
      <c r="H26" s="1" t="n">
        <f aca="false">RANK(F26,F:F)</f>
        <v>6</v>
      </c>
      <c r="I26" s="1" t="n">
        <f aca="false">ABS(F26-E26)</f>
        <v>1.08440639167521</v>
      </c>
      <c r="J26" s="1" t="n">
        <f aca="false">I26^2</f>
        <v>1.17593722230606</v>
      </c>
    </row>
    <row r="27" customFormat="false" ht="15" hidden="false" customHeight="false" outlineLevel="0" collapsed="false">
      <c r="A27" s="1" t="str">
        <f aca="false">INDEX(paste_data_here!A:A,(ROW()-2)*5+4)</f>
        <v>CCC(O)CC</v>
      </c>
      <c r="B27" s="1" t="n">
        <f aca="false">INDEX(paste_data_here!B:B,(ROW()-2)*5+4)</f>
        <v>-6.4345927</v>
      </c>
      <c r="C27" s="1" t="n">
        <f aca="false">INDEX(paste_data_here!C:C,(ROW()-2)*5+4)</f>
        <v>3.1347353</v>
      </c>
      <c r="D27" s="1" t="n">
        <f aca="false">INDEX(paste_data_here!D:D,(ROW()-2)*5+4)</f>
        <v>2.10441777356509</v>
      </c>
      <c r="E27" s="1" t="n">
        <f aca="false">INDEX(paste_data_here!E:E,(ROW()-2)*5+4)</f>
        <v>0.484892242</v>
      </c>
      <c r="F27" s="1" t="n">
        <f aca="false">INDEX(paste_data_here!F:F,(ROW()-2)*5+4)</f>
        <v>0.208325168528175</v>
      </c>
      <c r="G27" s="1" t="n">
        <f aca="false">RANK(E27,E:E)</f>
        <v>16</v>
      </c>
      <c r="H27" s="1" t="n">
        <f aca="false">RANK(F27,F:F)</f>
        <v>22</v>
      </c>
      <c r="I27" s="1" t="n">
        <f aca="false">ABS(F27-E27)</f>
        <v>0.276567073471825</v>
      </c>
      <c r="J27" s="1" t="n">
        <f aca="false">I27^2</f>
        <v>0.0764893461287697</v>
      </c>
    </row>
    <row r="28" customFormat="false" ht="15" hidden="false" customHeight="false" outlineLevel="0" collapsed="false">
      <c r="A28" s="1" t="str">
        <f aca="false">INDEX(paste_data_here!A:A,(ROW()-2)*5+4)</f>
        <v>CCc1ccccc1</v>
      </c>
      <c r="B28" s="1" t="n">
        <f aca="false">INDEX(paste_data_here!B:B,(ROW()-2)*5+4)</f>
        <v>-3.2400963</v>
      </c>
      <c r="C28" s="1" t="n">
        <f aca="false">INDEX(paste_data_here!C:C,(ROW()-2)*5+4)</f>
        <v>1.2538445</v>
      </c>
      <c r="D28" s="1" t="n">
        <f aca="false">INDEX(paste_data_here!D:D,(ROW()-2)*5+4)</f>
        <v>2.28672753343953</v>
      </c>
      <c r="E28" s="1" t="n">
        <f aca="false">INDEX(paste_data_here!E:E,(ROW()-2)*5+4)</f>
        <v>-0.424647928</v>
      </c>
      <c r="F28" s="1" t="n">
        <f aca="false">INDEX(paste_data_here!F:F,(ROW()-2)*5+4)</f>
        <v>-0.473369850093996</v>
      </c>
      <c r="G28" s="1" t="n">
        <f aca="false">RANK(E28,E:E)</f>
        <v>33</v>
      </c>
      <c r="H28" s="1" t="n">
        <f aca="false">RANK(F28,F:F)</f>
        <v>37</v>
      </c>
      <c r="I28" s="1" t="n">
        <f aca="false">ABS(F28-E28)</f>
        <v>0.048721922093996</v>
      </c>
      <c r="J28" s="1" t="n">
        <f aca="false">I28^2</f>
        <v>0.00237382569253341</v>
      </c>
    </row>
    <row r="29" customFormat="false" ht="15" hidden="false" customHeight="false" outlineLevel="0" collapsed="false">
      <c r="A29" s="1" t="str">
        <f aca="false">INDEX(paste_data_here!A:A,(ROW()-2)*5+4)</f>
        <v>CCCC(Cl)=O</v>
      </c>
      <c r="B29" s="1" t="n">
        <f aca="false">INDEX(paste_data_here!B:B,(ROW()-2)*5+4)</f>
        <v>-3.0654213</v>
      </c>
      <c r="C29" s="1" t="n">
        <f aca="false">INDEX(paste_data_here!C:C,(ROW()-2)*5+4)</f>
        <v>1.2059656</v>
      </c>
      <c r="D29" s="1" t="n">
        <f aca="false">INDEX(paste_data_here!D:D,(ROW()-2)*5+4)</f>
        <v>1.93304744871234</v>
      </c>
      <c r="E29" s="1" t="n">
        <f aca="false">INDEX(paste_data_here!E:E,(ROW()-2)*5+4)</f>
        <v>-1.102018082</v>
      </c>
      <c r="F29" s="1" t="n">
        <f aca="false">INDEX(paste_data_here!F:F,(ROW()-2)*5+4)</f>
        <v>-0.933701929944726</v>
      </c>
      <c r="G29" s="1" t="n">
        <f aca="false">RANK(E29,E:E)</f>
        <v>51</v>
      </c>
      <c r="H29" s="1" t="n">
        <f aca="false">RANK(F29,F:F)</f>
        <v>47</v>
      </c>
      <c r="I29" s="1" t="n">
        <f aca="false">ABS(F29-E29)</f>
        <v>0.168316152055274</v>
      </c>
      <c r="J29" s="1" t="n">
        <f aca="false">I29^2</f>
        <v>0.0283303270426941</v>
      </c>
    </row>
    <row r="30" customFormat="false" ht="15" hidden="false" customHeight="false" outlineLevel="0" collapsed="false">
      <c r="A30" s="1" t="str">
        <f aca="false">INDEX(paste_data_here!A:A,(ROW()-2)*5+4)</f>
        <v>CCCc1ccccc1N</v>
      </c>
      <c r="B30" s="1" t="n">
        <f aca="false">INDEX(paste_data_here!B:B,(ROW()-2)*5+4)</f>
        <v>-4.6071253</v>
      </c>
      <c r="C30" s="1" t="n">
        <f aca="false">INDEX(paste_data_here!C:C,(ROW()-2)*5+4)</f>
        <v>2.7628384</v>
      </c>
      <c r="D30" s="1" t="n">
        <f aca="false">INDEX(paste_data_here!D:D,(ROW()-2)*5+4)</f>
        <v>1.53617456175182</v>
      </c>
      <c r="E30" s="1" t="n">
        <f aca="false">INDEX(paste_data_here!E:E,(ROW()-2)*5+4)</f>
        <v>-0.99479296</v>
      </c>
      <c r="F30" s="1" t="n">
        <f aca="false">INDEX(paste_data_here!F:F,(ROW()-2)*5+4)</f>
        <v>-0.460665416063443</v>
      </c>
      <c r="G30" s="1" t="n">
        <f aca="false">RANK(E30,E:E)</f>
        <v>46</v>
      </c>
      <c r="H30" s="1" t="n">
        <f aca="false">RANK(F30,F:F)</f>
        <v>36</v>
      </c>
      <c r="I30" s="1" t="n">
        <f aca="false">ABS(F30-E30)</f>
        <v>0.534127543936557</v>
      </c>
      <c r="J30" s="1" t="n">
        <f aca="false">I30^2</f>
        <v>0.285292233191698</v>
      </c>
    </row>
    <row r="31" customFormat="false" ht="15" hidden="false" customHeight="false" outlineLevel="0" collapsed="false">
      <c r="A31" s="1" t="str">
        <f aca="false">INDEX(paste_data_here!A:A,(ROW()-2)*5+4)</f>
        <v>CCCCC#N</v>
      </c>
      <c r="B31" s="1" t="n">
        <f aca="false">INDEX(paste_data_here!B:B,(ROW()-2)*5+4)</f>
        <v>-2.800947</v>
      </c>
      <c r="C31" s="1" t="n">
        <f aca="false">INDEX(paste_data_here!C:C,(ROW()-2)*5+4)</f>
        <v>1.0824434</v>
      </c>
      <c r="D31" s="1" t="n">
        <f aca="false">INDEX(paste_data_here!D:D,(ROW()-2)*5+4)</f>
        <v>1.87707141070645</v>
      </c>
      <c r="E31" s="1" t="n">
        <f aca="false">INDEX(paste_data_here!E:E,(ROW()-2)*5+4)</f>
        <v>-1.00103196</v>
      </c>
      <c r="F31" s="1" t="n">
        <f aca="false">INDEX(paste_data_here!F:F,(ROW()-2)*5+4)</f>
        <v>-0.978151804949473</v>
      </c>
      <c r="G31" s="1" t="n">
        <f aca="false">RANK(E31,E:E)</f>
        <v>47</v>
      </c>
      <c r="H31" s="1" t="n">
        <f aca="false">RANK(F31,F:F)</f>
        <v>49</v>
      </c>
      <c r="I31" s="1" t="n">
        <f aca="false">ABS(F31-E31)</f>
        <v>0.0228801550505271</v>
      </c>
      <c r="J31" s="1" t="n">
        <f aca="false">I31^2</f>
        <v>0.000523501495136161</v>
      </c>
    </row>
    <row r="32" customFormat="false" ht="15" hidden="false" customHeight="false" outlineLevel="0" collapsed="false">
      <c r="A32" s="1" t="str">
        <f aca="false">INDEX(paste_data_here!A:A,(ROW()-2)*5+4)</f>
        <v>CCCCCC(C)S</v>
      </c>
      <c r="B32" s="1" t="n">
        <f aca="false">INDEX(paste_data_here!B:B,(ROW()-2)*5+4)</f>
        <v>-3.369093</v>
      </c>
      <c r="C32" s="1" t="n">
        <f aca="false">INDEX(paste_data_here!C:C,(ROW()-2)*5+4)</f>
        <v>1.4250063</v>
      </c>
      <c r="D32" s="1" t="n">
        <f aca="false">INDEX(paste_data_here!D:D,(ROW()-2)*5+4)</f>
        <v>2.22381718664994</v>
      </c>
      <c r="E32" s="1" t="n">
        <f aca="false">INDEX(paste_data_here!E:E,(ROW()-2)*5+4)</f>
        <v>-0.248204982</v>
      </c>
      <c r="F32" s="1" t="n">
        <f aca="false">INDEX(paste_data_here!F:F,(ROW()-2)*5+4)</f>
        <v>-0.253284020741379</v>
      </c>
      <c r="G32" s="1" t="n">
        <f aca="false">RANK(E32,E:E)</f>
        <v>29</v>
      </c>
      <c r="H32" s="1" t="n">
        <f aca="false">RANK(F32,F:F)</f>
        <v>29</v>
      </c>
      <c r="I32" s="1" t="n">
        <f aca="false">ABS(F32-E32)</f>
        <v>0.00507903874137891</v>
      </c>
      <c r="J32" s="1" t="n">
        <f aca="false">I32^2</f>
        <v>2.57966345364279E-005</v>
      </c>
    </row>
    <row r="33" customFormat="false" ht="15" hidden="false" customHeight="false" outlineLevel="0" collapsed="false">
      <c r="A33" s="1" t="str">
        <f aca="false">INDEX(paste_data_here!A:A,(ROW()-2)*5+4)</f>
        <v>CCCCCCC1CCCC2CCC(CCCC)CC12</v>
      </c>
      <c r="B33" s="1" t="n">
        <f aca="false">INDEX(paste_data_here!B:B,(ROW()-2)*5+4)</f>
        <v>-7.507275</v>
      </c>
      <c r="C33" s="1" t="n">
        <f aca="false">INDEX(paste_data_here!C:C,(ROW()-2)*5+4)</f>
        <v>4.480096</v>
      </c>
      <c r="D33" s="1" t="n">
        <f aca="false">INDEX(paste_data_here!D:D,(ROW()-2)*5+4)</f>
        <v>2.16803395559642</v>
      </c>
      <c r="E33" s="1" t="n">
        <f aca="false">INDEX(paste_data_here!E:E,(ROW()-2)*5+4)</f>
        <v>2.419478844</v>
      </c>
      <c r="F33" s="1" t="n">
        <f aca="false">INDEX(paste_data_here!F:F,(ROW()-2)*5+4)</f>
        <v>2.81171259019691</v>
      </c>
      <c r="G33" s="1" t="n">
        <f aca="false">RANK(E33,E:E)</f>
        <v>3</v>
      </c>
      <c r="H33" s="1" t="n">
        <f aca="false">RANK(F33,F:F)</f>
        <v>1</v>
      </c>
      <c r="I33" s="1" t="n">
        <f aca="false">ABS(F33-E33)</f>
        <v>0.392233746196908</v>
      </c>
      <c r="J33" s="1" t="n">
        <f aca="false">I33^2</f>
        <v>0.153847311655661</v>
      </c>
    </row>
    <row r="34" customFormat="false" ht="15" hidden="false" customHeight="false" outlineLevel="0" collapsed="false">
      <c r="A34" s="1" t="str">
        <f aca="false">INDEX(paste_data_here!A:A,(ROW()-2)*5+4)</f>
        <v>CCCCCCCC(C)S</v>
      </c>
      <c r="B34" s="1" t="n">
        <f aca="false">INDEX(paste_data_here!B:B,(ROW()-2)*5+4)</f>
        <v>-3.6577296</v>
      </c>
      <c r="C34" s="1" t="n">
        <f aca="false">INDEX(paste_data_here!C:C,(ROW()-2)*5+4)</f>
        <v>1.746397</v>
      </c>
      <c r="D34" s="1" t="n">
        <f aca="false">INDEX(paste_data_here!D:D,(ROW()-2)*5+4)</f>
        <v>2.22381718664994</v>
      </c>
      <c r="E34" s="1" t="n">
        <f aca="false">INDEX(paste_data_here!E:E,(ROW()-2)*5+4)</f>
        <v>0.221382001</v>
      </c>
      <c r="F34" s="1" t="n">
        <f aca="false">INDEX(paste_data_here!F:F,(ROW()-2)*5+4)</f>
        <v>0.289525496586822</v>
      </c>
      <c r="G34" s="1" t="n">
        <f aca="false">RANK(E34,E:E)</f>
        <v>20</v>
      </c>
      <c r="H34" s="1" t="n">
        <f aca="false">RANK(F34,F:F)</f>
        <v>20</v>
      </c>
      <c r="I34" s="1" t="n">
        <f aca="false">ABS(F34-E34)</f>
        <v>0.068143495586822</v>
      </c>
      <c r="J34" s="1" t="n">
        <f aca="false">I34^2</f>
        <v>0.00464353599079123</v>
      </c>
    </row>
    <row r="35" customFormat="false" ht="15" hidden="false" customHeight="false" outlineLevel="0" collapsed="false">
      <c r="A35" s="1" t="str">
        <f aca="false">INDEX(paste_data_here!A:A,(ROW()-2)*5+4)</f>
        <v>CCCCCCCCCCCC(=O)OCC(COC(=O)CCCCCCCCCCC)OC(=O)CCCCCCCCCCC</v>
      </c>
      <c r="B35" s="1" t="n">
        <f aca="false">INDEX(paste_data_here!B:B,(ROW()-2)*5+4)</f>
        <v>-6.162115</v>
      </c>
      <c r="C35" s="1" t="n">
        <f aca="false">INDEX(paste_data_here!C:C,(ROW()-2)*5+4)</f>
        <v>3.742703</v>
      </c>
      <c r="D35" s="1" t="n">
        <f aca="false">INDEX(paste_data_here!D:D,(ROW()-2)*5+4)</f>
        <v>1.9363784247672</v>
      </c>
      <c r="E35" s="1" t="n">
        <f aca="false">INDEX(paste_data_here!E:E,(ROW()-2)*5+4)</f>
        <v>2.209372711</v>
      </c>
      <c r="F35" s="1" t="n">
        <f aca="false">INDEX(paste_data_here!F:F,(ROW()-2)*5+4)</f>
        <v>1.38416569741683</v>
      </c>
      <c r="G35" s="1" t="n">
        <f aca="false">RANK(E35,E:E)</f>
        <v>4</v>
      </c>
      <c r="H35" s="1" t="n">
        <f aca="false">RANK(F35,F:F)</f>
        <v>4</v>
      </c>
      <c r="I35" s="1" t="n">
        <f aca="false">ABS(F35-E35)</f>
        <v>0.825207013583169</v>
      </c>
      <c r="J35" s="1" t="n">
        <f aca="false">I35^2</f>
        <v>0.680966615266853</v>
      </c>
    </row>
    <row r="36" customFormat="false" ht="15" hidden="false" customHeight="false" outlineLevel="0" collapsed="false">
      <c r="A36" s="1" t="str">
        <f aca="false">INDEX(paste_data_here!A:A,(ROW()-2)*5+4)</f>
        <v>CCCCCCCCCCCC(CO)CCC</v>
      </c>
      <c r="B36" s="1" t="n">
        <f aca="false">INDEX(paste_data_here!B:B,(ROW()-2)*5+4)</f>
        <v>-6.730468</v>
      </c>
      <c r="C36" s="1" t="n">
        <f aca="false">INDEX(paste_data_here!C:C,(ROW()-2)*5+4)</f>
        <v>4.0797954</v>
      </c>
      <c r="D36" s="1" t="n">
        <f aca="false">INDEX(paste_data_here!D:D,(ROW()-2)*5+4)</f>
        <v>2.1528028805089</v>
      </c>
      <c r="E36" s="1" t="n">
        <f aca="false">INDEX(paste_data_here!E:E,(ROW()-2)*5+4)</f>
        <v>2.643810302</v>
      </c>
      <c r="F36" s="1" t="n">
        <f aca="false">INDEX(paste_data_here!F:F,(ROW()-2)*5+4)</f>
        <v>2.61654316592323</v>
      </c>
      <c r="G36" s="1" t="n">
        <f aca="false">RANK(E36,E:E)</f>
        <v>2</v>
      </c>
      <c r="H36" s="1" t="n">
        <f aca="false">RANK(F36,F:F)</f>
        <v>2</v>
      </c>
      <c r="I36" s="1" t="n">
        <f aca="false">ABS(F36-E36)</f>
        <v>0.0272671360767682</v>
      </c>
      <c r="J36" s="1" t="n">
        <f aca="false">I36^2</f>
        <v>0.000743496709828996</v>
      </c>
    </row>
    <row r="37" customFormat="false" ht="15" hidden="false" customHeight="false" outlineLevel="0" collapsed="false">
      <c r="A37" s="1" t="str">
        <f aca="false">INDEX(paste_data_here!A:A,(ROW()-2)*5+4)</f>
        <v>CCCCN1CCOC1=O</v>
      </c>
      <c r="B37" s="1" t="n">
        <f aca="false">INDEX(paste_data_here!B:B,(ROW()-2)*5+4)</f>
        <v>-4.4263105</v>
      </c>
      <c r="C37" s="1" t="n">
        <f aca="false">INDEX(paste_data_here!C:C,(ROW()-2)*5+4)</f>
        <v>2.4102101</v>
      </c>
      <c r="D37" s="1" t="n">
        <f aca="false">INDEX(paste_data_here!D:D,(ROW()-2)*5+4)</f>
        <v>2.18773397224793</v>
      </c>
      <c r="E37" s="1" t="n">
        <f aca="false">INDEX(paste_data_here!E:E,(ROW()-2)*5+4)</f>
        <v>1.337602942</v>
      </c>
      <c r="F37" s="1" t="n">
        <f aca="false">INDEX(paste_data_here!F:F,(ROW()-2)*5+4)</f>
        <v>1.08021416709715</v>
      </c>
      <c r="G37" s="1" t="n">
        <f aca="false">RANK(E37,E:E)</f>
        <v>5</v>
      </c>
      <c r="H37" s="1" t="n">
        <f aca="false">RANK(F37,F:F)</f>
        <v>7</v>
      </c>
      <c r="I37" s="1" t="n">
        <f aca="false">ABS(F37-E37)</f>
        <v>0.257388774902852</v>
      </c>
      <c r="J37" s="1" t="n">
        <f aca="false">I37^2</f>
        <v>0.0662489814459908</v>
      </c>
    </row>
    <row r="38" customFormat="false" ht="15" hidden="false" customHeight="false" outlineLevel="0" collapsed="false">
      <c r="A38" s="1" t="str">
        <f aca="false">INDEX(paste_data_here!A:A,(ROW()-2)*5+4)</f>
        <v>CCCCNCCCC</v>
      </c>
      <c r="B38" s="1" t="n">
        <f aca="false">INDEX(paste_data_here!B:B,(ROW()-2)*5+4)</f>
        <v>-3.7550902</v>
      </c>
      <c r="C38" s="1" t="n">
        <f aca="false">INDEX(paste_data_here!C:C,(ROW()-2)*5+4)</f>
        <v>1.6549412</v>
      </c>
      <c r="D38" s="1" t="n">
        <f aca="false">INDEX(paste_data_here!D:D,(ROW()-2)*5+4)</f>
        <v>1.80037469267179</v>
      </c>
      <c r="E38" s="1" t="n">
        <f aca="false">INDEX(paste_data_here!E:E,(ROW()-2)*5+4)</f>
        <v>-1.09243143</v>
      </c>
      <c r="F38" s="1" t="n">
        <f aca="false">INDEX(paste_data_here!F:F,(ROW()-2)*5+4)</f>
        <v>-0.986372095596877</v>
      </c>
      <c r="G38" s="1" t="n">
        <f aca="false">RANK(E38,E:E)</f>
        <v>50</v>
      </c>
      <c r="H38" s="1" t="n">
        <f aca="false">RANK(F38,F:F)</f>
        <v>50</v>
      </c>
      <c r="I38" s="1" t="n">
        <f aca="false">ABS(F38-E38)</f>
        <v>0.106059334403123</v>
      </c>
      <c r="J38" s="1" t="n">
        <f aca="false">I38^2</f>
        <v>0.0112485824140335</v>
      </c>
    </row>
    <row r="39" customFormat="false" ht="15" hidden="false" customHeight="false" outlineLevel="0" collapsed="false">
      <c r="A39" s="1" t="str">
        <f aca="false">INDEX(paste_data_here!A:A,(ROW()-2)*5+4)</f>
        <v>CCCO[P](=O)(OCCC)OCCC</v>
      </c>
      <c r="B39" s="1" t="n">
        <f aca="false">INDEX(paste_data_here!B:B,(ROW()-2)*5+4)</f>
        <v>-6.0362573</v>
      </c>
      <c r="C39" s="1" t="n">
        <f aca="false">INDEX(paste_data_here!C:C,(ROW()-2)*5+4)</f>
        <v>3.009441</v>
      </c>
      <c r="D39" s="1" t="n">
        <f aca="false">INDEX(paste_data_here!D:D,(ROW()-2)*5+4)</f>
        <v>2.22381718664994</v>
      </c>
      <c r="E39" s="1" t="n">
        <f aca="false">INDEX(paste_data_here!E:E,(ROW()-2)*5+4)</f>
        <v>0.8092399</v>
      </c>
      <c r="F39" s="1" t="n">
        <f aca="false">INDEX(paste_data_here!F:F,(ROW()-2)*5+4)</f>
        <v>0.837652167787206</v>
      </c>
      <c r="G39" s="1" t="n">
        <f aca="false">RANK(E39,E:E)</f>
        <v>9</v>
      </c>
      <c r="H39" s="1" t="n">
        <f aca="false">RANK(F39,F:F)</f>
        <v>10</v>
      </c>
      <c r="I39" s="1" t="n">
        <f aca="false">ABS(F39-E39)</f>
        <v>0.0284122677872057</v>
      </c>
      <c r="J39" s="1" t="n">
        <f aca="false">I39^2</f>
        <v>0.000807256960811889</v>
      </c>
    </row>
    <row r="40" customFormat="false" ht="15" hidden="false" customHeight="false" outlineLevel="0" collapsed="false">
      <c r="A40" s="1" t="str">
        <f aca="false">INDEX(paste_data_here!A:A,(ROW()-2)*5+4)</f>
        <v>CCCOC(N)=O</v>
      </c>
      <c r="B40" s="1" t="n">
        <f aca="false">INDEX(paste_data_here!B:B,(ROW()-2)*5+4)</f>
        <v>-3.2534974</v>
      </c>
      <c r="C40" s="1" t="n">
        <f aca="false">INDEX(paste_data_here!C:C,(ROW()-2)*5+4)</f>
        <v>1.9474771</v>
      </c>
      <c r="D40" s="1" t="n">
        <f aca="false">INDEX(paste_data_here!D:D,(ROW()-2)*5+4)</f>
        <v>1.88231225423012</v>
      </c>
      <c r="E40" s="1" t="n">
        <f aca="false">INDEX(paste_data_here!E:E,(ROW()-2)*5+4)</f>
        <v>0.557900031</v>
      </c>
      <c r="F40" s="1" t="n">
        <f aca="false">INDEX(paste_data_here!F:F,(ROW()-2)*5+4)</f>
        <v>0.526897154455534</v>
      </c>
      <c r="G40" s="1" t="n">
        <f aca="false">RANK(E40,E:E)</f>
        <v>13</v>
      </c>
      <c r="H40" s="1" t="n">
        <f aca="false">RANK(F40,F:F)</f>
        <v>15</v>
      </c>
      <c r="I40" s="1" t="n">
        <f aca="false">ABS(F40-E40)</f>
        <v>0.0310028765444662</v>
      </c>
      <c r="J40" s="1" t="n">
        <f aca="false">I40^2</f>
        <v>0.000961178354031413</v>
      </c>
    </row>
    <row r="41" customFormat="false" ht="15" hidden="false" customHeight="false" outlineLevel="0" collapsed="false">
      <c r="A41" s="1" t="str">
        <f aca="false">INDEX(paste_data_here!A:A,(ROW()-2)*5+4)</f>
        <v>CCO</v>
      </c>
      <c r="B41" s="1" t="n">
        <f aca="false">INDEX(paste_data_here!B:B,(ROW()-2)*5+4)</f>
        <v>-4.30986</v>
      </c>
      <c r="C41" s="1" t="n">
        <f aca="false">INDEX(paste_data_here!C:C,(ROW()-2)*5+4)</f>
        <v>2.0707982</v>
      </c>
      <c r="D41" s="1" t="n">
        <f aca="false">INDEX(paste_data_here!D:D,(ROW()-2)*5+4)</f>
        <v>2.21003890520707</v>
      </c>
      <c r="E41" s="1" t="n">
        <f aca="false">INDEX(paste_data_here!E:E,(ROW()-2)*5+4)</f>
        <v>-0.044997366</v>
      </c>
      <c r="F41" s="1" t="n">
        <f aca="false">INDEX(paste_data_here!F:F,(ROW()-2)*5+4)</f>
        <v>0.341435295932366</v>
      </c>
      <c r="G41" s="1" t="n">
        <f aca="false">RANK(E41,E:E)</f>
        <v>23</v>
      </c>
      <c r="H41" s="1" t="n">
        <f aca="false">RANK(F41,F:F)</f>
        <v>19</v>
      </c>
      <c r="I41" s="1" t="n">
        <f aca="false">ABS(F41-E41)</f>
        <v>0.386432661932366</v>
      </c>
      <c r="J41" s="1" t="n">
        <f aca="false">I41^2</f>
        <v>0.149330202208134</v>
      </c>
    </row>
    <row r="42" customFormat="false" ht="15" hidden="false" customHeight="false" outlineLevel="0" collapsed="false">
      <c r="A42" s="1" t="str">
        <f aca="false">INDEX(paste_data_here!A:A,(ROW()-2)*5+4)</f>
        <v>CF</v>
      </c>
      <c r="B42" s="1" t="n">
        <f aca="false">INDEX(paste_data_here!B:B,(ROW()-2)*5+4)</f>
        <v>-3.2422447</v>
      </c>
      <c r="C42" s="1" t="n">
        <f aca="false">INDEX(paste_data_here!C:C,(ROW()-2)*5+4)</f>
        <v>0.5612034</v>
      </c>
      <c r="D42" s="1" t="n">
        <f aca="false">INDEX(paste_data_here!D:D,(ROW()-2)*5+4)</f>
        <v>4.37958902456536</v>
      </c>
      <c r="E42" s="1" t="n">
        <f aca="false">INDEX(paste_data_here!E:E,(ROW()-2)*5+4)</f>
        <v>-0.207959416</v>
      </c>
      <c r="F42" s="1" t="n">
        <f aca="false">INDEX(paste_data_here!F:F,(ROW()-2)*5+4)</f>
        <v>-0.997619333091477</v>
      </c>
      <c r="G42" s="1" t="n">
        <f aca="false">RANK(E42,E:E)</f>
        <v>26</v>
      </c>
      <c r="H42" s="1" t="n">
        <f aca="false">RANK(F42,F:F)</f>
        <v>51</v>
      </c>
      <c r="I42" s="1" t="n">
        <f aca="false">ABS(F42-E42)</f>
        <v>0.789659917091477</v>
      </c>
      <c r="J42" s="1" t="n">
        <f aca="false">I42^2</f>
        <v>0.623562784660918</v>
      </c>
    </row>
    <row r="43" customFormat="false" ht="15" hidden="false" customHeight="false" outlineLevel="0" collapsed="false">
      <c r="A43" s="1" t="str">
        <f aca="false">INDEX(paste_data_here!A:A,(ROW()-2)*5+4)</f>
        <v>ClC(Cl)Cl</v>
      </c>
      <c r="B43" s="1" t="n">
        <f aca="false">INDEX(paste_data_here!B:B,(ROW()-2)*5+4)</f>
        <v>-3.0225537</v>
      </c>
      <c r="C43" s="1" t="n">
        <f aca="false">INDEX(paste_data_here!C:C,(ROW()-2)*5+4)</f>
        <v>1.1079451</v>
      </c>
      <c r="D43" s="1" t="n">
        <f aca="false">INDEX(paste_data_here!D:D,(ROW()-2)*5+4)</f>
        <v>2.18773397224793</v>
      </c>
      <c r="E43" s="1" t="n">
        <f aca="false">INDEX(paste_data_here!E:E,(ROW()-2)*5+4)</f>
        <v>-0.697155202</v>
      </c>
      <c r="F43" s="1" t="n">
        <f aca="false">INDEX(paste_data_here!F:F,(ROW()-2)*5+4)</f>
        <v>-0.760992518124973</v>
      </c>
      <c r="G43" s="1" t="n">
        <f aca="false">RANK(E43,E:E)</f>
        <v>40</v>
      </c>
      <c r="H43" s="1" t="n">
        <f aca="false">RANK(F43,F:F)</f>
        <v>44</v>
      </c>
      <c r="I43" s="1" t="n">
        <f aca="false">ABS(F43-E43)</f>
        <v>0.0638373161249725</v>
      </c>
      <c r="J43" s="1" t="n">
        <f aca="false">I43^2</f>
        <v>0.00407520293003967</v>
      </c>
    </row>
    <row r="44" customFormat="false" ht="15" hidden="false" customHeight="false" outlineLevel="0" collapsed="false">
      <c r="A44" s="1" t="str">
        <f aca="false">INDEX(paste_data_here!A:A,(ROW()-2)*5+4)</f>
        <v>CN(C)C=O</v>
      </c>
      <c r="B44" s="1" t="n">
        <f aca="false">INDEX(paste_data_here!B:B,(ROW()-2)*5+4)</f>
        <v>-2.3985312</v>
      </c>
      <c r="C44" s="1" t="n">
        <f aca="false">INDEX(paste_data_here!C:C,(ROW()-2)*5+4)</f>
        <v>1.0526121</v>
      </c>
      <c r="D44" s="1" t="n">
        <f aca="false">INDEX(paste_data_here!D:D,(ROW()-2)*5+4)</f>
        <v>2.26111050063067</v>
      </c>
      <c r="E44" s="1" t="n">
        <f aca="false">INDEX(paste_data_here!E:E,(ROW()-2)*5+4)</f>
        <v>-0.234204499</v>
      </c>
      <c r="F44" s="1" t="n">
        <f aca="false">INDEX(paste_data_here!F:F,(ROW()-2)*5+4)</f>
        <v>-0.0218286426950393</v>
      </c>
      <c r="G44" s="1" t="n">
        <f aca="false">RANK(E44,E:E)</f>
        <v>28</v>
      </c>
      <c r="H44" s="1" t="n">
        <f aca="false">RANK(F44,F:F)</f>
        <v>25</v>
      </c>
      <c r="I44" s="1" t="n">
        <f aca="false">ABS(F44-E44)</f>
        <v>0.212375856304961</v>
      </c>
      <c r="J44" s="1" t="n">
        <f aca="false">I44^2</f>
        <v>0.0451035043412653</v>
      </c>
    </row>
    <row r="45" customFormat="false" ht="15" hidden="false" customHeight="false" outlineLevel="0" collapsed="false">
      <c r="A45" s="1" t="str">
        <f aca="false">INDEX(paste_data_here!A:A,(ROW()-2)*5+4)</f>
        <v>CN(C)c1ccc(C)cc1</v>
      </c>
      <c r="B45" s="1" t="n">
        <f aca="false">INDEX(paste_data_here!B:B,(ROW()-2)*5+4)</f>
        <v>-3.4901626</v>
      </c>
      <c r="C45" s="1" t="n">
        <f aca="false">INDEX(paste_data_here!C:C,(ROW()-2)*5+4)</f>
        <v>1.723826</v>
      </c>
      <c r="D45" s="1" t="n">
        <f aca="false">INDEX(paste_data_here!D:D,(ROW()-2)*5+4)</f>
        <v>1.45557653660737</v>
      </c>
      <c r="E45" s="1" t="n">
        <f aca="false">INDEX(paste_data_here!E:E,(ROW()-2)*5+4)</f>
        <v>-1.329536027</v>
      </c>
      <c r="F45" s="1" t="n">
        <f aca="false">INDEX(paste_data_here!F:F,(ROW()-2)*5+4)</f>
        <v>-1.24807837750882</v>
      </c>
      <c r="G45" s="1" t="n">
        <f aca="false">RANK(E45,E:E)</f>
        <v>53</v>
      </c>
      <c r="H45" s="1" t="n">
        <f aca="false">RANK(F45,F:F)</f>
        <v>53</v>
      </c>
      <c r="I45" s="1" t="n">
        <f aca="false">ABS(F45-E45)</f>
        <v>0.081457649491177</v>
      </c>
      <c r="J45" s="1" t="n">
        <f aca="false">I45^2</f>
        <v>0.00663534866062744</v>
      </c>
    </row>
    <row r="46" customFormat="false" ht="15" hidden="false" customHeight="false" outlineLevel="0" collapsed="false">
      <c r="A46" s="1" t="str">
        <f aca="false">INDEX(paste_data_here!A:A,(ROW()-2)*5+4)</f>
        <v>CN1CCCN(C)C1=O</v>
      </c>
      <c r="B46" s="1" t="n">
        <f aca="false">INDEX(paste_data_here!B:B,(ROW()-2)*5+4)</f>
        <v>-2.331032</v>
      </c>
      <c r="C46" s="1" t="n">
        <f aca="false">INDEX(paste_data_here!C:C,(ROW()-2)*5+4)</f>
        <v>1.2302657</v>
      </c>
      <c r="D46" s="1" t="n">
        <f aca="false">INDEX(paste_data_here!D:D,(ROW()-2)*5+4)</f>
        <v>2.11896930526801</v>
      </c>
      <c r="E46" s="1" t="n">
        <f aca="false">INDEX(paste_data_here!E:E,(ROW()-2)*5+4)</f>
        <v>0.672944473</v>
      </c>
      <c r="F46" s="1" t="n">
        <f aca="false">INDEX(paste_data_here!F:F,(ROW()-2)*5+4)</f>
        <v>0.353128633524573</v>
      </c>
      <c r="G46" s="1" t="n">
        <f aca="false">RANK(E46,E:E)</f>
        <v>11</v>
      </c>
      <c r="H46" s="1" t="n">
        <f aca="false">RANK(F46,F:F)</f>
        <v>18</v>
      </c>
      <c r="I46" s="1" t="n">
        <f aca="false">ABS(F46-E46)</f>
        <v>0.319815839475427</v>
      </c>
      <c r="J46" s="1" t="n">
        <f aca="false">I46^2</f>
        <v>0.102282171179372</v>
      </c>
    </row>
    <row r="47" customFormat="false" ht="15" hidden="false" customHeight="false" outlineLevel="0" collapsed="false">
      <c r="A47" s="1" t="str">
        <f aca="false">INDEX(paste_data_here!A:A,(ROW()-2)*5+4)</f>
        <v>CO</v>
      </c>
      <c r="B47" s="1" t="n">
        <f aca="false">INDEX(paste_data_here!B:B,(ROW()-2)*5+4)</f>
        <v>-3.578158</v>
      </c>
      <c r="C47" s="1" t="n">
        <f aca="false">INDEX(paste_data_here!C:C,(ROW()-2)*5+4)</f>
        <v>1.3910668</v>
      </c>
      <c r="D47" s="1" t="n">
        <f aca="false">INDEX(paste_data_here!D:D,(ROW()-2)*5+4)</f>
        <v>2.52065899528702</v>
      </c>
      <c r="E47" s="1" t="n">
        <f aca="false">INDEX(paste_data_here!E:E,(ROW()-2)*5+4)</f>
        <v>-0.116511345</v>
      </c>
      <c r="F47" s="1" t="n">
        <f aca="false">INDEX(paste_data_here!F:F,(ROW()-2)*5+4)</f>
        <v>-0.0897235736331263</v>
      </c>
      <c r="G47" s="1" t="n">
        <f aca="false">RANK(E47,E:E)</f>
        <v>24</v>
      </c>
      <c r="H47" s="1" t="n">
        <f aca="false">RANK(F47,F:F)</f>
        <v>27</v>
      </c>
      <c r="I47" s="1" t="n">
        <f aca="false">ABS(F47-E47)</f>
        <v>0.0267877713668737</v>
      </c>
      <c r="J47" s="1" t="n">
        <f aca="false">I47^2</f>
        <v>0.000717584694803898</v>
      </c>
    </row>
    <row r="48" customFormat="false" ht="15" hidden="false" customHeight="false" outlineLevel="0" collapsed="false">
      <c r="A48" s="1" t="str">
        <f aca="false">INDEX(paste_data_here!A:A,(ROW()-2)*5+4)</f>
        <v>COc1ccccc1[N+]([O-])=O</v>
      </c>
      <c r="B48" s="1" t="n">
        <f aca="false">INDEX(paste_data_here!B:B,(ROW()-2)*5+4)</f>
        <v>-3.0899603</v>
      </c>
      <c r="C48" s="1" t="n">
        <f aca="false">INDEX(paste_data_here!C:C,(ROW()-2)*5+4)</f>
        <v>1.7189531</v>
      </c>
      <c r="D48" s="1" t="n">
        <f aca="false">INDEX(paste_data_here!D:D,(ROW()-2)*5+4)</f>
        <v>1.63291780963212</v>
      </c>
      <c r="E48" s="1" t="n">
        <f aca="false">INDEX(paste_data_here!E:E,(ROW()-2)*5+4)</f>
        <v>-0.255537619</v>
      </c>
      <c r="F48" s="1" t="n">
        <f aca="false">INDEX(paste_data_here!F:F,(ROW()-2)*5+4)</f>
        <v>-0.358910900956791</v>
      </c>
      <c r="G48" s="1" t="n">
        <f aca="false">RANK(E48,E:E)</f>
        <v>30</v>
      </c>
      <c r="H48" s="1" t="n">
        <f aca="false">RANK(F48,F:F)</f>
        <v>30</v>
      </c>
      <c r="I48" s="1" t="n">
        <f aca="false">ABS(F48-E48)</f>
        <v>0.103373281956791</v>
      </c>
      <c r="J48" s="1" t="n">
        <f aca="false">I48^2</f>
        <v>0.0106860354225182</v>
      </c>
    </row>
    <row r="49" customFormat="false" ht="15" hidden="false" customHeight="false" outlineLevel="0" collapsed="false">
      <c r="A49" s="1" t="str">
        <f aca="false">INDEX(paste_data_here!A:A,(ROW()-2)*5+4)</f>
        <v>N#Cc1ccccc1</v>
      </c>
      <c r="B49" s="1" t="n">
        <f aca="false">INDEX(paste_data_here!B:B,(ROW()-2)*5+4)</f>
        <v>-2.893165</v>
      </c>
      <c r="C49" s="1" t="n">
        <f aca="false">INDEX(paste_data_here!C:C,(ROW()-2)*5+4)</f>
        <v>1.4041159</v>
      </c>
      <c r="D49" s="1" t="n">
        <f aca="false">INDEX(paste_data_here!D:D,(ROW()-2)*5+4)</f>
        <v>2.1528028805089</v>
      </c>
      <c r="E49" s="1" t="n">
        <f aca="false">INDEX(paste_data_here!E:E,(ROW()-2)*5+4)</f>
        <v>-0.016332655</v>
      </c>
      <c r="F49" s="1" t="n">
        <f aca="false">INDEX(paste_data_here!F:F,(ROW()-2)*5+4)</f>
        <v>0.166818976535268</v>
      </c>
      <c r="G49" s="1" t="n">
        <f aca="false">RANK(E49,E:E)</f>
        <v>22</v>
      </c>
      <c r="H49" s="1" t="n">
        <f aca="false">RANK(F49,F:F)</f>
        <v>24</v>
      </c>
      <c r="I49" s="1" t="n">
        <f aca="false">ABS(F49-E49)</f>
        <v>0.183151631535268</v>
      </c>
      <c r="J49" s="1" t="n">
        <f aca="false">I49^2</f>
        <v>0.0335445201340305</v>
      </c>
    </row>
    <row r="50" customFormat="false" ht="15" hidden="false" customHeight="false" outlineLevel="0" collapsed="false">
      <c r="A50" s="1" t="str">
        <f aca="false">INDEX(paste_data_here!A:A,(ROW()-2)*5+4)</f>
        <v>N#CCc1ccccc1</v>
      </c>
      <c r="B50" s="1" t="n">
        <f aca="false">INDEX(paste_data_here!B:B,(ROW()-2)*5+4)</f>
        <v>-2.945429</v>
      </c>
      <c r="C50" s="1" t="n">
        <f aca="false">INDEX(paste_data_here!C:C,(ROW()-2)*5+4)</f>
        <v>1.6440114</v>
      </c>
      <c r="D50" s="1" t="n">
        <f aca="false">INDEX(paste_data_here!D:D,(ROW()-2)*5+4)</f>
        <v>1.90896275926973</v>
      </c>
      <c r="E50" s="1" t="n">
        <f aca="false">INDEX(paste_data_here!E:E,(ROW()-2)*5+4)</f>
        <v>-0.127833372</v>
      </c>
      <c r="F50" s="1" t="n">
        <f aca="false">INDEX(paste_data_here!F:F,(ROW()-2)*5+4)</f>
        <v>0.247471118057953</v>
      </c>
      <c r="G50" s="1" t="n">
        <f aca="false">RANK(E50,E:E)</f>
        <v>25</v>
      </c>
      <c r="H50" s="1" t="n">
        <f aca="false">RANK(F50,F:F)</f>
        <v>21</v>
      </c>
      <c r="I50" s="1" t="n">
        <f aca="false">ABS(F50-E50)</f>
        <v>0.375304490057953</v>
      </c>
      <c r="J50" s="1" t="n">
        <f aca="false">I50^2</f>
        <v>0.14085346025766</v>
      </c>
    </row>
    <row r="51" customFormat="false" ht="15" hidden="false" customHeight="false" outlineLevel="0" collapsed="false">
      <c r="A51" s="1" t="str">
        <f aca="false">INDEX(paste_data_here!A:A,(ROW()-2)*5+4)</f>
        <v>Nc1ccccc1Cl</v>
      </c>
      <c r="B51" s="1" t="n">
        <f aca="false">INDEX(paste_data_here!B:B,(ROW()-2)*5+4)</f>
        <v>-3.4138167</v>
      </c>
      <c r="C51" s="1" t="n">
        <f aca="false">INDEX(paste_data_here!C:C,(ROW()-2)*5+4)</f>
        <v>1.793063</v>
      </c>
      <c r="D51" s="1" t="n">
        <f aca="false">INDEX(paste_data_here!D:D,(ROW()-2)*5+4)</f>
        <v>2.1199690699896</v>
      </c>
      <c r="E51" s="1" t="n">
        <f aca="false">INDEX(paste_data_here!E:E,(ROW()-2)*5+4)</f>
        <v>0.765467842</v>
      </c>
      <c r="F51" s="1" t="n">
        <f aca="false">INDEX(paste_data_here!F:F,(ROW()-2)*5+4)</f>
        <v>0.495250228644412</v>
      </c>
      <c r="G51" s="1" t="n">
        <f aca="false">RANK(E51,E:E)</f>
        <v>10</v>
      </c>
      <c r="H51" s="1" t="n">
        <f aca="false">RANK(F51,F:F)</f>
        <v>16</v>
      </c>
      <c r="I51" s="1" t="n">
        <f aca="false">ABS(F51-E51)</f>
        <v>0.270217613355588</v>
      </c>
      <c r="J51" s="1" t="n">
        <f aca="false">I51^2</f>
        <v>0.0730175585675903</v>
      </c>
    </row>
    <row r="52" customFormat="false" ht="15" hidden="false" customHeight="false" outlineLevel="0" collapsed="false">
      <c r="A52" s="1" t="str">
        <f aca="false">INDEX(paste_data_here!A:A,(ROW()-2)*5+4)</f>
        <v>Nc1ccccc1F</v>
      </c>
      <c r="B52" s="1" t="n">
        <f aca="false">INDEX(paste_data_here!B:B,(ROW()-2)*5+4)</f>
        <v>-3.093252</v>
      </c>
      <c r="C52" s="1" t="n">
        <f aca="false">INDEX(paste_data_here!C:C,(ROW()-2)*5+4)</f>
        <v>1.6078047</v>
      </c>
      <c r="D52" s="1" t="n">
        <f aca="false">INDEX(paste_data_here!D:D,(ROW()-2)*5+4)</f>
        <v>2.1528028805089</v>
      </c>
      <c r="E52" s="1" t="n">
        <f aca="false">INDEX(paste_data_here!E:E,(ROW()-2)*5+4)</f>
        <v>0.530628251</v>
      </c>
      <c r="F52" s="1" t="n">
        <f aca="false">INDEX(paste_data_here!F:F,(ROW()-2)*5+4)</f>
        <v>0.470552036343155</v>
      </c>
      <c r="G52" s="1" t="n">
        <f aca="false">RANK(E52,E:E)</f>
        <v>14</v>
      </c>
      <c r="H52" s="1" t="n">
        <f aca="false">RANK(F52,F:F)</f>
        <v>17</v>
      </c>
      <c r="I52" s="1" t="n">
        <f aca="false">ABS(F52-E52)</f>
        <v>0.0600762146568454</v>
      </c>
      <c r="J52" s="1" t="n">
        <f aca="false">I52^2</f>
        <v>0.00360915156749536</v>
      </c>
    </row>
    <row r="53" customFormat="false" ht="15" hidden="false" customHeight="false" outlineLevel="0" collapsed="false">
      <c r="A53" s="1" t="str">
        <f aca="false">INDEX(paste_data_here!A:A,(ROW()-2)*5+4)</f>
        <v>Oc1ccccc1</v>
      </c>
      <c r="B53" s="1" t="n">
        <f aca="false">INDEX(paste_data_here!B:B,(ROW()-2)*5+4)</f>
        <v>-5.182259</v>
      </c>
      <c r="C53" s="1" t="n">
        <f aca="false">INDEX(paste_data_here!C:C,(ROW()-2)*5+4)</f>
        <v>3.0762498</v>
      </c>
      <c r="D53" s="1" t="n">
        <f aca="false">INDEX(paste_data_here!D:D,(ROW()-2)*5+4)</f>
        <v>1.9363784247672</v>
      </c>
      <c r="E53" s="1" t="n">
        <f aca="false">INDEX(paste_data_here!E:E,(ROW()-2)*5+4)</f>
        <v>0.572165284</v>
      </c>
      <c r="F53" s="1" t="n">
        <f aca="false">INDEX(paste_data_here!F:F,(ROW()-2)*5+4)</f>
        <v>0.988407804830818</v>
      </c>
      <c r="G53" s="1" t="n">
        <f aca="false">RANK(E53,E:E)</f>
        <v>12</v>
      </c>
      <c r="H53" s="1" t="n">
        <f aca="false">RANK(F53,F:F)</f>
        <v>8</v>
      </c>
      <c r="I53" s="1" t="n">
        <f aca="false">ABS(F53-E53)</f>
        <v>0.416242520830818</v>
      </c>
      <c r="J53" s="1" t="n">
        <f aca="false">I53^2</f>
        <v>0.173257836147594</v>
      </c>
    </row>
    <row r="54" customFormat="false" ht="15" hidden="false" customHeight="false" outlineLevel="0" collapsed="false">
      <c r="A54" s="1" t="str">
        <f aca="false">INDEX(paste_data_here!A:A,(ROW()-2)*5+4)</f>
        <v>OCC(F)F</v>
      </c>
      <c r="B54" s="1" t="n">
        <f aca="false">INDEX(paste_data_here!B:B,(ROW()-2)*5+4)</f>
        <v>-6.2949557</v>
      </c>
      <c r="C54" s="1" t="n">
        <f aca="false">INDEX(paste_data_here!C:C,(ROW()-2)*5+4)</f>
        <v>3.2672415</v>
      </c>
      <c r="D54" s="1" t="n">
        <f aca="false">INDEX(paste_data_here!D:D,(ROW()-2)*5+4)</f>
        <v>2.13914055289753</v>
      </c>
      <c r="E54" s="1" t="n">
        <f aca="false">INDEX(paste_data_here!E:E,(ROW()-2)*5+4)</f>
        <v>0.457424847</v>
      </c>
      <c r="F54" s="1" t="n">
        <f aca="false">INDEX(paste_data_here!F:F,(ROW()-2)*5+4)</f>
        <v>0.885991347574493</v>
      </c>
      <c r="G54" s="1" t="n">
        <f aca="false">RANK(E54,E:E)</f>
        <v>17</v>
      </c>
      <c r="H54" s="1" t="n">
        <f aca="false">RANK(F54,F:F)</f>
        <v>9</v>
      </c>
      <c r="I54" s="1" t="n">
        <f aca="false">ABS(F54-E54)</f>
        <v>0.428566500574493</v>
      </c>
      <c r="J54" s="1" t="n">
        <f aca="false">I54^2</f>
        <v>0.183669245414667</v>
      </c>
    </row>
    <row r="55" customFormat="false" ht="1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customFormat="false" ht="1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customFormat="false" ht="1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customFormat="false" ht="1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customFormat="false" ht="1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customFormat="false" ht="1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customFormat="false" ht="1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customFormat="false" ht="1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customFormat="false" ht="1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customFormat="false" ht="1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customFormat="false" ht="1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customFormat="false" ht="1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customFormat="false" ht="1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customFormat="false" ht="1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customFormat="false" ht="1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customFormat="false" ht="1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customFormat="false" ht="1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customFormat="false" ht="1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customFormat="false" ht="1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customFormat="false" ht="1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customFormat="false" ht="1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customFormat="false" ht="1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customFormat="false" ht="1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customFormat="false" ht="1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customFormat="false" ht="1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customFormat="false" ht="1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customFormat="false" ht="1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customFormat="false" ht="1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customFormat="false" ht="1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customFormat="false" ht="1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customFormat="false" ht="1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customFormat="false" ht="1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customFormat="false" ht="1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customFormat="false" ht="1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customFormat="false" ht="1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customFormat="false" ht="1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customFormat="false" ht="1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customFormat="false" ht="1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customFormat="false" ht="1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customFormat="false" ht="1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customFormat="false" ht="1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customFormat="false" ht="1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customFormat="false" ht="1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customFormat="false" ht="1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customFormat="false" ht="1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customFormat="false" ht="1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customFormat="false" ht="1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customFormat="false" ht="1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customFormat="false" ht="1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customFormat="false" ht="1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customFormat="false" ht="1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customFormat="false" ht="1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customFormat="false" ht="1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customFormat="false" ht="1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customFormat="false" ht="1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customFormat="false" ht="1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customFormat="false" ht="1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customFormat="false" ht="1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customFormat="false" ht="1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customFormat="false" ht="1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customFormat="false" ht="1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customFormat="false" ht="1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customFormat="false" ht="1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customFormat="false" ht="1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customFormat="false" ht="1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customFormat="false" ht="1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customFormat="false" ht="1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customFormat="false" ht="1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customFormat="false" ht="1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customFormat="false" ht="1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customFormat="false" ht="1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customFormat="false" ht="1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customFormat="false" ht="1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customFormat="false" ht="1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customFormat="false" ht="1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customFormat="false" ht="1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customFormat="false" ht="1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customFormat="false" ht="1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customFormat="false" ht="1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customFormat="false" ht="1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customFormat="false" ht="1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customFormat="false" ht="1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2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55" activeCellId="0" sqref="A55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  <c r="F1" s="1" t="s">
        <v>5</v>
      </c>
      <c r="G1" s="1" t="s">
        <v>64</v>
      </c>
      <c r="H1" s="1" t="s">
        <v>65</v>
      </c>
      <c r="I1" s="1" t="s">
        <v>66</v>
      </c>
      <c r="J1" s="1" t="s">
        <v>67</v>
      </c>
    </row>
    <row r="2" customFormat="false" ht="15" hidden="false" customHeight="false" outlineLevel="0" collapsed="false">
      <c r="A2" s="1" t="str">
        <f aca="false">INDEX(paste_data_here!A:A,(ROW()-2)*5+5)</f>
        <v>[O-]C(=O)CCCF</v>
      </c>
      <c r="B2" s="1" t="n">
        <f aca="false">INDEX(paste_data_here!B:B,(ROW()-2)*5+5)</f>
        <v>-2.9354177</v>
      </c>
      <c r="C2" s="1" t="n">
        <f aca="false">INDEX(paste_data_here!C:C,(ROW()-2)*5+5)</f>
        <v>1.424226</v>
      </c>
      <c r="D2" s="1" t="n">
        <f aca="false">INDEX(paste_data_here!D:D,(ROW()-2)*5+5)</f>
        <v>2.08618335941171</v>
      </c>
      <c r="E2" s="1" t="n">
        <f aca="false">INDEX(paste_data_here!E:E,(ROW()-2)*5+5)</f>
        <v>-0.360969868</v>
      </c>
      <c r="F2" s="1" t="n">
        <f aca="false">INDEX(paste_data_here!F:F,(ROW()-2)*5+5)</f>
        <v>0.0472686331143479</v>
      </c>
      <c r="G2" s="1" t="n">
        <f aca="false">RANK(E2,E:E)</f>
        <v>25</v>
      </c>
      <c r="H2" s="1" t="n">
        <f aca="false">RANK(F2,F:F)</f>
        <v>18</v>
      </c>
      <c r="I2" s="1" t="n">
        <f aca="false">ABS(F2-E2)</f>
        <v>0.408238501114348</v>
      </c>
      <c r="J2" s="1" t="n">
        <f aca="false">I2^2</f>
        <v>0.166658673792089</v>
      </c>
    </row>
    <row r="3" customFormat="false" ht="15" hidden="false" customHeight="false" outlineLevel="0" collapsed="false">
      <c r="A3" s="1" t="str">
        <f aca="false">INDEX(paste_data_here!A:A,(ROW()-2)*5+5)</f>
        <v>BrCCBr</v>
      </c>
      <c r="B3" s="1" t="n">
        <f aca="false">INDEX(paste_data_here!B:B,(ROW()-2)*5+5)</f>
        <v>-2.6062484</v>
      </c>
      <c r="C3" s="1" t="n">
        <f aca="false">INDEX(paste_data_here!C:C,(ROW()-2)*5+5)</f>
        <v>1.2107412</v>
      </c>
      <c r="D3" s="1" t="n">
        <f aca="false">INDEX(paste_data_here!D:D,(ROW()-2)*5+5)</f>
        <v>1.72788130102896</v>
      </c>
      <c r="E3" s="1" t="n">
        <f aca="false">INDEX(paste_data_here!E:E,(ROW()-2)*5+5)</f>
        <v>-0.549913012</v>
      </c>
      <c r="F3" s="1" t="n">
        <f aca="false">INDEX(paste_data_here!F:F,(ROW()-2)*5+5)</f>
        <v>-0.653427198720487</v>
      </c>
      <c r="G3" s="1" t="n">
        <f aca="false">RANK(E3,E:E)</f>
        <v>32</v>
      </c>
      <c r="H3" s="1" t="n">
        <f aca="false">RANK(F3,F:F)</f>
        <v>37</v>
      </c>
      <c r="I3" s="1" t="n">
        <f aca="false">ABS(F3-E3)</f>
        <v>0.103514186720487</v>
      </c>
      <c r="J3" s="1" t="n">
        <f aca="false">I3^2</f>
        <v>0.0107151868524039</v>
      </c>
    </row>
    <row r="4" customFormat="false" ht="15" hidden="false" customHeight="false" outlineLevel="0" collapsed="false">
      <c r="A4" s="1" t="str">
        <f aca="false">INDEX(paste_data_here!A:A,(ROW()-2)*5+5)</f>
        <v>C(=CBr)Br</v>
      </c>
      <c r="B4" s="1" t="n">
        <f aca="false">INDEX(paste_data_here!B:B,(ROW()-2)*5+5)</f>
        <v>-2.203603</v>
      </c>
      <c r="C4" s="1" t="n">
        <f aca="false">INDEX(paste_data_here!C:C,(ROW()-2)*5+5)</f>
        <v>0.8953474</v>
      </c>
      <c r="D4" s="1" t="n">
        <f aca="false">INDEX(paste_data_here!D:D,(ROW()-2)*5+5)</f>
        <v>2.10731190030128</v>
      </c>
      <c r="E4" s="1" t="n">
        <f aca="false">INDEX(paste_data_here!E:E,(ROW()-2)*5+5)</f>
        <v>-1.543182117</v>
      </c>
      <c r="F4" s="1" t="n">
        <f aca="false">INDEX(paste_data_here!F:F,(ROW()-2)*5+5)</f>
        <v>-0.401939961273257</v>
      </c>
      <c r="G4" s="1" t="n">
        <f aca="false">RANK(E4,E:E)</f>
        <v>53</v>
      </c>
      <c r="H4" s="1" t="n">
        <f aca="false">RANK(F4,F:F)</f>
        <v>28</v>
      </c>
      <c r="I4" s="1" t="n">
        <f aca="false">ABS(F4-E4)</f>
        <v>1.14124215572674</v>
      </c>
      <c r="J4" s="1" t="n">
        <f aca="false">I4^2</f>
        <v>1.30243365800782</v>
      </c>
    </row>
    <row r="5" customFormat="false" ht="15" hidden="false" customHeight="false" outlineLevel="0" collapsed="false">
      <c r="A5" s="1" t="str">
        <f aca="false">INDEX(paste_data_here!A:A,(ROW()-2)*5+5)</f>
        <v>C[C@@H]1CC[C@@H](C)CC1</v>
      </c>
      <c r="B5" s="1" t="n">
        <f aca="false">INDEX(paste_data_here!B:B,(ROW()-2)*5+5)</f>
        <v>-3.234041</v>
      </c>
      <c r="C5" s="1" t="n">
        <f aca="false">INDEX(paste_data_here!C:C,(ROW()-2)*5+5)</f>
        <v>1.2492837</v>
      </c>
      <c r="D5" s="1" t="n">
        <f aca="false">INDEX(paste_data_here!D:D,(ROW()-2)*5+5)</f>
        <v>2.22381718664994</v>
      </c>
      <c r="E5" s="1" t="n">
        <f aca="false">INDEX(paste_data_here!E:E,(ROW()-2)*5+5)</f>
        <v>-0.487760351</v>
      </c>
      <c r="F5" s="1" t="n">
        <f aca="false">INDEX(paste_data_here!F:F,(ROW()-2)*5+5)</f>
        <v>-0.579067063104555</v>
      </c>
      <c r="G5" s="1" t="n">
        <f aca="false">RANK(E5,E:E)</f>
        <v>29</v>
      </c>
      <c r="H5" s="1" t="n">
        <f aca="false">RANK(F5,F:F)</f>
        <v>31</v>
      </c>
      <c r="I5" s="1" t="n">
        <f aca="false">ABS(F5-E5)</f>
        <v>0.0913067121045545</v>
      </c>
      <c r="J5" s="1" t="n">
        <f aca="false">I5^2</f>
        <v>0.008336915675344</v>
      </c>
    </row>
    <row r="6" customFormat="false" ht="15" hidden="false" customHeight="false" outlineLevel="0" collapsed="false">
      <c r="A6" s="1" t="str">
        <f aca="false">INDEX(paste_data_here!A:A,(ROW()-2)*5+5)</f>
        <v>C1CCCC1</v>
      </c>
      <c r="B6" s="1" t="n">
        <f aca="false">INDEX(paste_data_here!B:B,(ROW()-2)*5+5)</f>
        <v>-0.7799954</v>
      </c>
      <c r="C6" s="1" t="n">
        <f aca="false">INDEX(paste_data_here!C:C,(ROW()-2)*5+5)</f>
        <v>0.10570641</v>
      </c>
      <c r="D6" s="1" t="n">
        <f aca="false">INDEX(paste_data_here!D:D,(ROW()-2)*5+5)</f>
        <v>2.22381718664994</v>
      </c>
      <c r="E6" s="1" t="n">
        <f aca="false">INDEX(paste_data_here!E:E,(ROW()-2)*5+5)</f>
        <v>-0.933945667</v>
      </c>
      <c r="F6" s="1" t="n">
        <f aca="false">INDEX(paste_data_here!F:F,(ROW()-2)*5+5)</f>
        <v>-0.692528292949686</v>
      </c>
      <c r="G6" s="1" t="n">
        <f aca="false">RANK(E6,E:E)</f>
        <v>41</v>
      </c>
      <c r="H6" s="1" t="n">
        <f aca="false">RANK(F6,F:F)</f>
        <v>40</v>
      </c>
      <c r="I6" s="1" t="n">
        <f aca="false">ABS(F6-E6)</f>
        <v>0.241417374050314</v>
      </c>
      <c r="J6" s="1" t="n">
        <f aca="false">I6^2</f>
        <v>0.0582823484933491</v>
      </c>
    </row>
    <row r="7" customFormat="false" ht="15" hidden="false" customHeight="false" outlineLevel="0" collapsed="false">
      <c r="A7" s="1" t="str">
        <f aca="false">INDEX(paste_data_here!A:A,(ROW()-2)*5+5)</f>
        <v>C1CCCC2(CC1)CCCCC2</v>
      </c>
      <c r="B7" s="1" t="n">
        <f aca="false">INDEX(paste_data_here!B:B,(ROW()-2)*5+5)</f>
        <v>-3.2671018</v>
      </c>
      <c r="C7" s="1" t="n">
        <f aca="false">INDEX(paste_data_here!C:C,(ROW()-2)*5+5)</f>
        <v>1.7754154</v>
      </c>
      <c r="D7" s="1" t="n">
        <f aca="false">INDEX(paste_data_here!D:D,(ROW()-2)*5+5)</f>
        <v>2.02356357135104</v>
      </c>
      <c r="E7" s="1" t="n">
        <f aca="false">INDEX(paste_data_here!E:E,(ROW()-2)*5+5)</f>
        <v>0.689139159</v>
      </c>
      <c r="F7" s="1" t="n">
        <f aca="false">INDEX(paste_data_here!F:F,(ROW()-2)*5+5)</f>
        <v>0.41644599317319</v>
      </c>
      <c r="G7" s="1" t="n">
        <f aca="false">RANK(E7,E:E)</f>
        <v>7</v>
      </c>
      <c r="H7" s="1" t="n">
        <f aca="false">RANK(F7,F:F)</f>
        <v>11</v>
      </c>
      <c r="I7" s="1" t="n">
        <f aca="false">ABS(F7-E7)</f>
        <v>0.27269316582681</v>
      </c>
      <c r="J7" s="1" t="n">
        <f aca="false">I7^2</f>
        <v>0.0743615626886482</v>
      </c>
    </row>
    <row r="8" customFormat="false" ht="15" hidden="false" customHeight="false" outlineLevel="0" collapsed="false">
      <c r="A8" s="1" t="str">
        <f aca="false">INDEX(paste_data_here!A:A,(ROW()-2)*5+5)</f>
        <v>CC(=O)OC(C)=O</v>
      </c>
      <c r="B8" s="1" t="n">
        <f aca="false">INDEX(paste_data_here!B:B,(ROW()-2)*5+5)</f>
        <v>-3.889679</v>
      </c>
      <c r="C8" s="1" t="n">
        <f aca="false">INDEX(paste_data_here!C:C,(ROW()-2)*5+5)</f>
        <v>1.7194295</v>
      </c>
      <c r="D8" s="1" t="n">
        <f aca="false">INDEX(paste_data_here!D:D,(ROW()-2)*5+5)</f>
        <v>1.76446743146758</v>
      </c>
      <c r="E8" s="1" t="n">
        <f aca="false">INDEX(paste_data_here!E:E,(ROW()-2)*5+5)</f>
        <v>-1.046969056</v>
      </c>
      <c r="F8" s="1" t="n">
        <f aca="false">INDEX(paste_data_here!F:F,(ROW()-2)*5+5)</f>
        <v>-1.08857713484107</v>
      </c>
      <c r="G8" s="1" t="n">
        <f aca="false">RANK(E8,E:E)</f>
        <v>44</v>
      </c>
      <c r="H8" s="1" t="n">
        <f aca="false">RANK(F8,F:F)</f>
        <v>49</v>
      </c>
      <c r="I8" s="1" t="n">
        <f aca="false">ABS(F8-E8)</f>
        <v>0.0416080788410735</v>
      </c>
      <c r="J8" s="1" t="n">
        <f aca="false">I8^2</f>
        <v>0.00173123222484499</v>
      </c>
    </row>
    <row r="9" customFormat="false" ht="15" hidden="false" customHeight="false" outlineLevel="0" collapsed="false">
      <c r="A9" s="1" t="str">
        <f aca="false">INDEX(paste_data_here!A:A,(ROW()-2)*5+5)</f>
        <v>CC(=O)Oc1ccccc1</v>
      </c>
      <c r="B9" s="1" t="n">
        <f aca="false">INDEX(paste_data_here!B:B,(ROW()-2)*5+5)</f>
        <v>-2.7944524</v>
      </c>
      <c r="C9" s="1" t="n">
        <f aca="false">INDEX(paste_data_here!C:C,(ROW()-2)*5+5)</f>
        <v>1.4155707</v>
      </c>
      <c r="D9" s="1" t="n">
        <f aca="false">INDEX(paste_data_here!D:D,(ROW()-2)*5+5)</f>
        <v>1.79481430196131</v>
      </c>
      <c r="E9" s="1" t="n">
        <f aca="false">INDEX(paste_data_here!E:E,(ROW()-2)*5+5)</f>
        <v>-0.077788583</v>
      </c>
      <c r="F9" s="1" t="n">
        <f aca="false">INDEX(paste_data_here!F:F,(ROW()-2)*5+5)</f>
        <v>-0.321602333921106</v>
      </c>
      <c r="G9" s="1" t="n">
        <f aca="false">RANK(E9,E:E)</f>
        <v>16</v>
      </c>
      <c r="H9" s="1" t="n">
        <f aca="false">RANK(F9,F:F)</f>
        <v>26</v>
      </c>
      <c r="I9" s="1" t="n">
        <f aca="false">ABS(F9-E9)</f>
        <v>0.243813750921106</v>
      </c>
      <c r="J9" s="1" t="n">
        <f aca="false">I9^2</f>
        <v>0.0594451451382192</v>
      </c>
    </row>
    <row r="10" customFormat="false" ht="15" hidden="false" customHeight="false" outlineLevel="0" collapsed="false">
      <c r="A10" s="1" t="str">
        <f aca="false">INDEX(paste_data_here!A:A,(ROW()-2)*5+5)</f>
        <v>CC(C)=O</v>
      </c>
      <c r="B10" s="1" t="n">
        <f aca="false">INDEX(paste_data_here!B:B,(ROW()-2)*5+5)</f>
        <v>-3.415181</v>
      </c>
      <c r="C10" s="1" t="n">
        <f aca="false">INDEX(paste_data_here!C:C,(ROW()-2)*5+5)</f>
        <v>1.1056775</v>
      </c>
      <c r="D10" s="1" t="n">
        <f aca="false">INDEX(paste_data_here!D:D,(ROW()-2)*5+5)</f>
        <v>2.36651860081478</v>
      </c>
      <c r="E10" s="1" t="n">
        <f aca="false">INDEX(paste_data_here!E:E,(ROW()-2)*5+5)</f>
        <v>-1.051251717</v>
      </c>
      <c r="F10" s="1" t="n">
        <f aca="false">INDEX(paste_data_here!F:F,(ROW()-2)*5+5)</f>
        <v>-1.01567170138142</v>
      </c>
      <c r="G10" s="1" t="n">
        <f aca="false">RANK(E10,E:E)</f>
        <v>45</v>
      </c>
      <c r="H10" s="1" t="n">
        <f aca="false">RANK(F10,F:F)</f>
        <v>46</v>
      </c>
      <c r="I10" s="1" t="n">
        <f aca="false">ABS(F10-E10)</f>
        <v>0.0355800156185819</v>
      </c>
      <c r="J10" s="1" t="n">
        <f aca="false">I10^2</f>
        <v>0.00126593751141853</v>
      </c>
    </row>
    <row r="11" customFormat="false" ht="15" hidden="false" customHeight="false" outlineLevel="0" collapsed="false">
      <c r="A11" s="1" t="str">
        <f aca="false">INDEX(paste_data_here!A:A,(ROW()-2)*5+5)</f>
        <v>CC(C)Br</v>
      </c>
      <c r="B11" s="1" t="n">
        <f aca="false">INDEX(paste_data_here!B:B,(ROW()-2)*5+5)</f>
        <v>-2.6859803</v>
      </c>
      <c r="C11" s="1" t="n">
        <f aca="false">INDEX(paste_data_here!C:C,(ROW()-2)*5+5)</f>
        <v>0.84777373</v>
      </c>
      <c r="D11" s="1" t="n">
        <f aca="false">INDEX(paste_data_here!D:D,(ROW()-2)*5+5)</f>
        <v>2.144789257282</v>
      </c>
      <c r="E11" s="1" t="n">
        <f aca="false">INDEX(paste_data_here!E:E,(ROW()-2)*5+5)</f>
        <v>-0.943148186</v>
      </c>
      <c r="F11" s="1" t="n">
        <f aca="false">INDEX(paste_data_here!F:F,(ROW()-2)*5+5)</f>
        <v>-1.10371527889161</v>
      </c>
      <c r="G11" s="1" t="n">
        <f aca="false">RANK(E11,E:E)</f>
        <v>43</v>
      </c>
      <c r="H11" s="1" t="n">
        <f aca="false">RANK(F11,F:F)</f>
        <v>50</v>
      </c>
      <c r="I11" s="1" t="n">
        <f aca="false">ABS(F11-E11)</f>
        <v>0.160567092891613</v>
      </c>
      <c r="J11" s="1" t="n">
        <f aca="false">I11^2</f>
        <v>0.0257817913196638</v>
      </c>
    </row>
    <row r="12" customFormat="false" ht="15" hidden="false" customHeight="false" outlineLevel="0" collapsed="false">
      <c r="A12" s="1" t="str">
        <f aca="false">INDEX(paste_data_here!A:A,(ROW()-2)*5+5)</f>
        <v>CC(C)C(C)O</v>
      </c>
      <c r="B12" s="1" t="n">
        <f aca="false">INDEX(paste_data_here!B:B,(ROW()-2)*5+5)</f>
        <v>-5.609138</v>
      </c>
      <c r="C12" s="1" t="n">
        <f aca="false">INDEX(paste_data_here!C:C,(ROW()-2)*5+5)</f>
        <v>2.8653958</v>
      </c>
      <c r="D12" s="1" t="n">
        <f aca="false">INDEX(paste_data_here!D:D,(ROW()-2)*5+5)</f>
        <v>1.87446177534754</v>
      </c>
      <c r="E12" s="1" t="n">
        <f aca="false">INDEX(paste_data_here!E:E,(ROW()-2)*5+5)</f>
        <v>-0.452556716</v>
      </c>
      <c r="F12" s="1" t="n">
        <f aca="false">INDEX(paste_data_here!F:F,(ROW()-2)*5+5)</f>
        <v>-0.301597507039799</v>
      </c>
      <c r="G12" s="1" t="n">
        <f aca="false">RANK(E12,E:E)</f>
        <v>27</v>
      </c>
      <c r="H12" s="1" t="n">
        <f aca="false">RANK(F12,F:F)</f>
        <v>25</v>
      </c>
      <c r="I12" s="1" t="n">
        <f aca="false">ABS(F12-E12)</f>
        <v>0.150959208960201</v>
      </c>
      <c r="J12" s="1" t="n">
        <f aca="false">I12^2</f>
        <v>0.0227886827698896</v>
      </c>
    </row>
    <row r="13" customFormat="false" ht="15" hidden="false" customHeight="false" outlineLevel="0" collapsed="false">
      <c r="A13" s="1" t="str">
        <f aca="false">INDEX(paste_data_here!A:A,(ROW()-2)*5+5)</f>
        <v>CC(C)CC(C)=O</v>
      </c>
      <c r="B13" s="1" t="n">
        <f aca="false">INDEX(paste_data_here!B:B,(ROW()-2)*5+5)</f>
        <v>-3.635442</v>
      </c>
      <c r="C13" s="1" t="n">
        <f aca="false">INDEX(paste_data_here!C:C,(ROW()-2)*5+5)</f>
        <v>1.4195179</v>
      </c>
      <c r="D13" s="1" t="n">
        <f aca="false">INDEX(paste_data_here!D:D,(ROW()-2)*5+5)</f>
        <v>2.18773397224793</v>
      </c>
      <c r="E13" s="1" t="n">
        <f aca="false">INDEX(paste_data_here!E:E,(ROW()-2)*5+5)</f>
        <v>-0.719285838</v>
      </c>
      <c r="F13" s="1" t="n">
        <f aca="false">INDEX(paste_data_here!F:F,(ROW()-2)*5+5)</f>
        <v>-0.67340703705724</v>
      </c>
      <c r="G13" s="1" t="n">
        <f aca="false">RANK(E13,E:E)</f>
        <v>35</v>
      </c>
      <c r="H13" s="1" t="n">
        <f aca="false">RANK(F13,F:F)</f>
        <v>39</v>
      </c>
      <c r="I13" s="1" t="n">
        <f aca="false">ABS(F13-E13)</f>
        <v>0.0458788009427602</v>
      </c>
      <c r="J13" s="1" t="n">
        <f aca="false">I13^2</f>
        <v>0.00210486437594541</v>
      </c>
    </row>
    <row r="14" customFormat="false" ht="15" hidden="false" customHeight="false" outlineLevel="0" collapsed="false">
      <c r="A14" s="1" t="str">
        <f aca="false">INDEX(paste_data_here!A:A,(ROW()-2)*5+5)</f>
        <v>CC(C)CCO</v>
      </c>
      <c r="B14" s="1" t="n">
        <f aca="false">INDEX(paste_data_here!B:B,(ROW()-2)*5+5)</f>
        <v>-5.029565</v>
      </c>
      <c r="C14" s="1" t="n">
        <f aca="false">INDEX(paste_data_here!C:C,(ROW()-2)*5+5)</f>
        <v>2.533149</v>
      </c>
      <c r="D14" s="1" t="n">
        <f aca="false">INDEX(paste_data_here!D:D,(ROW()-2)*5+5)</f>
        <v>2.3808941793199</v>
      </c>
      <c r="E14" s="1" t="n">
        <f aca="false">INDEX(paste_data_here!E:E,(ROW()-2)*5+5)</f>
        <v>1.808288771</v>
      </c>
      <c r="F14" s="1" t="n">
        <f aca="false">INDEX(paste_data_here!F:F,(ROW()-2)*5+5)</f>
        <v>1.27768785707164</v>
      </c>
      <c r="G14" s="1" t="n">
        <f aca="false">RANK(E14,E:E)</f>
        <v>3</v>
      </c>
      <c r="H14" s="1" t="n">
        <f aca="false">RANK(F14,F:F)</f>
        <v>3</v>
      </c>
      <c r="I14" s="1" t="n">
        <f aca="false">ABS(F14-E14)</f>
        <v>0.530600913928361</v>
      </c>
      <c r="J14" s="1" t="n">
        <f aca="false">I14^2</f>
        <v>0.281537329861612</v>
      </c>
    </row>
    <row r="15" customFormat="false" ht="15" hidden="false" customHeight="false" outlineLevel="0" collapsed="false">
      <c r="A15" s="1" t="str">
        <f aca="false">INDEX(paste_data_here!A:A,(ROW()-2)*5+5)</f>
        <v>CC(C)CO</v>
      </c>
      <c r="B15" s="1" t="n">
        <f aca="false">INDEX(paste_data_here!B:B,(ROW()-2)*5+5)</f>
        <v>-5.216658</v>
      </c>
      <c r="C15" s="1" t="n">
        <f aca="false">INDEX(paste_data_here!C:C,(ROW()-2)*5+5)</f>
        <v>2.6812334</v>
      </c>
      <c r="D15" s="1" t="n">
        <f aca="false">INDEX(paste_data_here!D:D,(ROW()-2)*5+5)</f>
        <v>1.88784702723365</v>
      </c>
      <c r="E15" s="1" t="n">
        <f aca="false">INDEX(paste_data_here!E:E,(ROW()-2)*5+5)</f>
        <v>-0.332261116</v>
      </c>
      <c r="F15" s="1" t="n">
        <f aca="false">INDEX(paste_data_here!F:F,(ROW()-2)*5+5)</f>
        <v>-0.195649669425319</v>
      </c>
      <c r="G15" s="1" t="n">
        <f aca="false">RANK(E15,E:E)</f>
        <v>22</v>
      </c>
      <c r="H15" s="1" t="n">
        <f aca="false">RANK(F15,F:F)</f>
        <v>23</v>
      </c>
      <c r="I15" s="1" t="n">
        <f aca="false">ABS(F15-E15)</f>
        <v>0.136611446574682</v>
      </c>
      <c r="J15" s="1" t="n">
        <f aca="false">I15^2</f>
        <v>0.0186626873352271</v>
      </c>
    </row>
    <row r="16" customFormat="false" ht="15" hidden="false" customHeight="false" outlineLevel="0" collapsed="false">
      <c r="A16" s="1" t="str">
        <f aca="false">INDEX(paste_data_here!A:A,(ROW()-2)*5+5)</f>
        <v>CC(C)I</v>
      </c>
      <c r="B16" s="1" t="n">
        <f aca="false">INDEX(paste_data_here!B:B,(ROW()-2)*5+5)</f>
        <v>-2.6047313</v>
      </c>
      <c r="C16" s="1" t="n">
        <f aca="false">INDEX(paste_data_here!C:C,(ROW()-2)*5+5)</f>
        <v>0.9227304</v>
      </c>
      <c r="D16" s="1" t="n">
        <f aca="false">INDEX(paste_data_here!D:D,(ROW()-2)*5+5)</f>
        <v>1.99105133046909</v>
      </c>
      <c r="E16" s="1" t="n">
        <f aca="false">INDEX(paste_data_here!E:E,(ROW()-2)*5+5)</f>
        <v>-0.820980552</v>
      </c>
      <c r="F16" s="1" t="n">
        <f aca="false">INDEX(paste_data_here!F:F,(ROW()-2)*5+5)</f>
        <v>-0.976118893790878</v>
      </c>
      <c r="G16" s="1" t="n">
        <f aca="false">RANK(E16,E:E)</f>
        <v>39</v>
      </c>
      <c r="H16" s="1" t="n">
        <f aca="false">RANK(F16,F:F)</f>
        <v>44</v>
      </c>
      <c r="I16" s="1" t="n">
        <f aca="false">ABS(F16-E16)</f>
        <v>0.155138341790878</v>
      </c>
      <c r="J16" s="1" t="n">
        <f aca="false">I16^2</f>
        <v>0.0240679050936232</v>
      </c>
    </row>
    <row r="17" customFormat="false" ht="15" hidden="false" customHeight="false" outlineLevel="0" collapsed="false">
      <c r="A17" s="1" t="str">
        <f aca="false">INDEX(paste_data_here!A:A,(ROW()-2)*5+5)</f>
        <v>CC(C)OB(OC(C)C)OC(C)C</v>
      </c>
      <c r="B17" s="1" t="n">
        <f aca="false">INDEX(paste_data_here!B:B,(ROW()-2)*5+5)</f>
        <v>-3.820294</v>
      </c>
      <c r="C17" s="1" t="n">
        <f aca="false">INDEX(paste_data_here!C:C,(ROW()-2)*5+5)</f>
        <v>1.7462435</v>
      </c>
      <c r="D17" s="1" t="n">
        <f aca="false">INDEX(paste_data_here!D:D,(ROW()-2)*5+5)</f>
        <v>1.75949422556661</v>
      </c>
      <c r="E17" s="1" t="n">
        <f aca="false">INDEX(paste_data_here!E:E,(ROW()-2)*5+5)</f>
        <v>-1.200977295</v>
      </c>
      <c r="F17" s="1" t="n">
        <f aca="false">INDEX(paste_data_here!F:F,(ROW()-2)*5+5)</f>
        <v>-0.950971942145527</v>
      </c>
      <c r="G17" s="1" t="n">
        <f aca="false">RANK(E17,E:E)</f>
        <v>49</v>
      </c>
      <c r="H17" s="1" t="n">
        <f aca="false">RANK(F17,F:F)</f>
        <v>43</v>
      </c>
      <c r="I17" s="1" t="n">
        <f aca="false">ABS(F17-E17)</f>
        <v>0.250005352854473</v>
      </c>
      <c r="J17" s="1" t="n">
        <f aca="false">I17^2</f>
        <v>0.0625026764558897</v>
      </c>
    </row>
    <row r="18" customFormat="false" ht="15" hidden="false" customHeight="false" outlineLevel="0" collapsed="false">
      <c r="A18" s="1" t="str">
        <f aca="false">INDEX(paste_data_here!A:A,(ROW()-2)*5+5)</f>
        <v>Cc1ccc(O)cc1</v>
      </c>
      <c r="B18" s="1" t="n">
        <f aca="false">INDEX(paste_data_here!B:B,(ROW()-2)*5+5)</f>
        <v>-5.2028728</v>
      </c>
      <c r="C18" s="1" t="n">
        <f aca="false">INDEX(paste_data_here!C:C,(ROW()-2)*5+5)</f>
        <v>3.0673168</v>
      </c>
      <c r="D18" s="1" t="n">
        <f aca="false">INDEX(paste_data_here!D:D,(ROW()-2)*5+5)</f>
        <v>1.67220660815493</v>
      </c>
      <c r="E18" s="1" t="n">
        <f aca="false">INDEX(paste_data_here!E:E,(ROW()-2)*5+5)</f>
        <v>-0.221894332</v>
      </c>
      <c r="F18" s="1" t="n">
        <f aca="false">INDEX(paste_data_here!F:F,(ROW()-2)*5+5)</f>
        <v>-0.0921854166615878</v>
      </c>
      <c r="G18" s="1" t="n">
        <f aca="false">RANK(E18,E:E)</f>
        <v>19</v>
      </c>
      <c r="H18" s="1" t="n">
        <f aca="false">RANK(F18,F:F)</f>
        <v>19</v>
      </c>
      <c r="I18" s="1" t="n">
        <f aca="false">ABS(F18-E18)</f>
        <v>0.129708915338412</v>
      </c>
      <c r="J18" s="1" t="n">
        <f aca="false">I18^2</f>
        <v>0.0168244027182674</v>
      </c>
    </row>
    <row r="19" customFormat="false" ht="15" hidden="false" customHeight="false" outlineLevel="0" collapsed="false">
      <c r="A19" s="1" t="str">
        <f aca="false">INDEX(paste_data_here!A:A,(ROW()-2)*5+5)</f>
        <v>Cc1cccc(c1)C#N</v>
      </c>
      <c r="B19" s="1" t="n">
        <f aca="false">INDEX(paste_data_here!B:B,(ROW()-2)*5+5)</f>
        <v>-3.3362453</v>
      </c>
      <c r="C19" s="1" t="n">
        <f aca="false">INDEX(paste_data_here!C:C,(ROW()-2)*5+5)</f>
        <v>1.6583279</v>
      </c>
      <c r="D19" s="1" t="n">
        <f aca="false">INDEX(paste_data_here!D:D,(ROW()-2)*5+5)</f>
        <v>1.71474009150915</v>
      </c>
      <c r="E19" s="1" t="n">
        <f aca="false">INDEX(paste_data_here!E:E,(ROW()-2)*5+5)</f>
        <v>-0.759286983</v>
      </c>
      <c r="F19" s="1" t="n">
        <f aca="false">INDEX(paste_data_here!F:F,(ROW()-2)*5+5)</f>
        <v>-0.625925581979463</v>
      </c>
      <c r="G19" s="1" t="n">
        <f aca="false">RANK(E19,E:E)</f>
        <v>37</v>
      </c>
      <c r="H19" s="1" t="n">
        <f aca="false">RANK(F19,F:F)</f>
        <v>35</v>
      </c>
      <c r="I19" s="1" t="n">
        <f aca="false">ABS(F19-E19)</f>
        <v>0.133361401020537</v>
      </c>
      <c r="J19" s="1" t="n">
        <f aca="false">I19^2</f>
        <v>0.0177852632821604</v>
      </c>
    </row>
    <row r="20" customFormat="false" ht="15" hidden="false" customHeight="false" outlineLevel="0" collapsed="false">
      <c r="A20" s="1" t="str">
        <f aca="false">INDEX(paste_data_here!A:A,(ROW()-2)*5+5)</f>
        <v>Cc1cccc(F)c1</v>
      </c>
      <c r="B20" s="1" t="n">
        <f aca="false">INDEX(paste_data_here!B:B,(ROW()-2)*5+5)</f>
        <v>-2.9341345</v>
      </c>
      <c r="C20" s="1" t="n">
        <f aca="false">INDEX(paste_data_here!C:C,(ROW()-2)*5+5)</f>
        <v>1.1550156</v>
      </c>
      <c r="D20" s="1" t="n">
        <f aca="false">INDEX(paste_data_here!D:D,(ROW()-2)*5+5)</f>
        <v>2.08618335941171</v>
      </c>
      <c r="E20" s="1" t="n">
        <f aca="false">INDEX(paste_data_here!E:E,(ROW()-2)*5+5)</f>
        <v>-0.790319092</v>
      </c>
      <c r="F20" s="1" t="n">
        <f aca="false">INDEX(paste_data_here!F:F,(ROW()-2)*5+5)</f>
        <v>-0.666585838009939</v>
      </c>
      <c r="G20" s="1" t="n">
        <f aca="false">RANK(E20,E:E)</f>
        <v>38</v>
      </c>
      <c r="H20" s="1" t="n">
        <f aca="false">RANK(F20,F:F)</f>
        <v>38</v>
      </c>
      <c r="I20" s="1" t="n">
        <f aca="false">ABS(F20-E20)</f>
        <v>0.123733253990061</v>
      </c>
      <c r="J20" s="1" t="n">
        <f aca="false">I20^2</f>
        <v>0.015309918142969</v>
      </c>
    </row>
    <row r="21" customFormat="false" ht="15" hidden="false" customHeight="false" outlineLevel="0" collapsed="false">
      <c r="A21" s="1" t="str">
        <f aca="false">INDEX(paste_data_here!A:A,(ROW()-2)*5+5)</f>
        <v>Cc1cccc(N)c1</v>
      </c>
      <c r="B21" s="1" t="n">
        <f aca="false">INDEX(paste_data_here!B:B,(ROW()-2)*5+5)</f>
        <v>-4.3923345</v>
      </c>
      <c r="C21" s="1" t="n">
        <f aca="false">INDEX(paste_data_here!C:C,(ROW()-2)*5+5)</f>
        <v>2.4308343</v>
      </c>
      <c r="D21" s="1" t="n">
        <f aca="false">INDEX(paste_data_here!D:D,(ROW()-2)*5+5)</f>
        <v>1.54250146122052</v>
      </c>
      <c r="E21" s="1" t="n">
        <f aca="false">INDEX(paste_data_here!E:E,(ROW()-2)*5+5)</f>
        <v>-0.940583424</v>
      </c>
      <c r="F21" s="1" t="n">
        <f aca="false">INDEX(paste_data_here!F:F,(ROW()-2)*5+5)</f>
        <v>-0.817180242761453</v>
      </c>
      <c r="G21" s="1" t="n">
        <f aca="false">RANK(E21,E:E)</f>
        <v>42</v>
      </c>
      <c r="H21" s="1" t="n">
        <f aca="false">RANK(F21,F:F)</f>
        <v>41</v>
      </c>
      <c r="I21" s="1" t="n">
        <f aca="false">ABS(F21-E21)</f>
        <v>0.123403181238547</v>
      </c>
      <c r="J21" s="1" t="n">
        <f aca="false">I21^2</f>
        <v>0.0152283451397938</v>
      </c>
    </row>
    <row r="22" customFormat="false" ht="15" hidden="false" customHeight="false" outlineLevel="0" collapsed="false">
      <c r="A22" s="1" t="str">
        <f aca="false">INDEX(paste_data_here!A:A,(ROW()-2)*5+5)</f>
        <v>CC1CCCCC1=O</v>
      </c>
      <c r="B22" s="1" t="n">
        <f aca="false">INDEX(paste_data_here!B:B,(ROW()-2)*5+5)</f>
        <v>-3.0385387</v>
      </c>
      <c r="C22" s="1" t="n">
        <f aca="false">INDEX(paste_data_here!C:C,(ROW()-2)*5+5)</f>
        <v>1.5711563</v>
      </c>
      <c r="D22" s="1" t="n">
        <f aca="false">INDEX(paste_data_here!D:D,(ROW()-2)*5+5)</f>
        <v>2.15900775879446</v>
      </c>
      <c r="E22" s="1" t="n">
        <f aca="false">INDEX(paste_data_here!E:E,(ROW()-2)*5+5)</f>
        <v>0.196142276</v>
      </c>
      <c r="F22" s="1" t="n">
        <f aca="false">INDEX(paste_data_here!F:F,(ROW()-2)*5+5)</f>
        <v>0.452162745933997</v>
      </c>
      <c r="G22" s="1" t="n">
        <f aca="false">RANK(E22,E:E)</f>
        <v>14</v>
      </c>
      <c r="H22" s="1" t="n">
        <f aca="false">RANK(F22,F:F)</f>
        <v>10</v>
      </c>
      <c r="I22" s="1" t="n">
        <f aca="false">ABS(F22-E22)</f>
        <v>0.256020469933997</v>
      </c>
      <c r="J22" s="1" t="n">
        <f aca="false">I22^2</f>
        <v>0.0655464810252245</v>
      </c>
    </row>
    <row r="23" customFormat="false" ht="15" hidden="false" customHeight="false" outlineLevel="0" collapsed="false">
      <c r="A23" s="1" t="str">
        <f aca="false">INDEX(paste_data_here!A:A,(ROW()-2)*5+5)</f>
        <v>Cc1ccccc1F</v>
      </c>
      <c r="B23" s="1" t="n">
        <f aca="false">INDEX(paste_data_here!B:B,(ROW()-2)*5+5)</f>
        <v>-2.8119438</v>
      </c>
      <c r="C23" s="1" t="n">
        <f aca="false">INDEX(paste_data_here!C:C,(ROW()-2)*5+5)</f>
        <v>1.1724991</v>
      </c>
      <c r="D23" s="1" t="n">
        <f aca="false">INDEX(paste_data_here!D:D,(ROW()-2)*5+5)</f>
        <v>2.08618335941171</v>
      </c>
      <c r="E23" s="1" t="n">
        <f aca="false">INDEX(paste_data_here!E:E,(ROW()-2)*5+5)</f>
        <v>-0.731888009</v>
      </c>
      <c r="F23" s="1" t="n">
        <f aca="false">INDEX(paste_data_here!F:F,(ROW()-2)*5+5)</f>
        <v>-0.464452233473556</v>
      </c>
      <c r="G23" s="1" t="n">
        <f aca="false">RANK(E23,E:E)</f>
        <v>36</v>
      </c>
      <c r="H23" s="1" t="n">
        <f aca="false">RANK(F23,F:F)</f>
        <v>30</v>
      </c>
      <c r="I23" s="1" t="n">
        <f aca="false">ABS(F23-E23)</f>
        <v>0.267435775526444</v>
      </c>
      <c r="J23" s="1" t="n">
        <f aca="false">I23^2</f>
        <v>0.0715218940314307</v>
      </c>
    </row>
    <row r="24" customFormat="false" ht="15" hidden="false" customHeight="false" outlineLevel="0" collapsed="false">
      <c r="A24" s="1" t="str">
        <f aca="false">INDEX(paste_data_here!A:A,(ROW()-2)*5+5)</f>
        <v>CCC(=O)CC</v>
      </c>
      <c r="B24" s="1" t="n">
        <f aca="false">INDEX(paste_data_here!B:B,(ROW()-2)*5+5)</f>
        <v>-3.3088415</v>
      </c>
      <c r="C24" s="1" t="n">
        <f aca="false">INDEX(paste_data_here!C:C,(ROW()-2)*5+5)</f>
        <v>1.2441396</v>
      </c>
      <c r="D24" s="1" t="n">
        <f aca="false">INDEX(paste_data_here!D:D,(ROW()-2)*5+5)</f>
        <v>1.952078034232</v>
      </c>
      <c r="E24" s="1" t="n">
        <f aca="false">INDEX(paste_data_here!E:E,(ROW()-2)*5+5)</f>
        <v>-1.260895952</v>
      </c>
      <c r="F24" s="1" t="n">
        <f aca="false">INDEX(paste_data_here!F:F,(ROW()-2)*5+5)</f>
        <v>-1.11963938434036</v>
      </c>
      <c r="G24" s="1" t="n">
        <f aca="false">RANK(E24,E:E)</f>
        <v>50</v>
      </c>
      <c r="H24" s="1" t="n">
        <f aca="false">RANK(F24,F:F)</f>
        <v>51</v>
      </c>
      <c r="I24" s="1" t="n">
        <f aca="false">ABS(F24-E24)</f>
        <v>0.141256567659639</v>
      </c>
      <c r="J24" s="1" t="n">
        <f aca="false">I24^2</f>
        <v>0.0199534179069823</v>
      </c>
    </row>
    <row r="25" customFormat="false" ht="15" hidden="false" customHeight="false" outlineLevel="0" collapsed="false">
      <c r="A25" s="1" t="str">
        <f aca="false">INDEX(paste_data_here!A:A,(ROW()-2)*5+5)</f>
        <v>CCC(C)(C)S</v>
      </c>
      <c r="B25" s="1" t="n">
        <f aca="false">INDEX(paste_data_here!B:B,(ROW()-2)*5+5)</f>
        <v>-3.1078928</v>
      </c>
      <c r="C25" s="1" t="n">
        <f aca="false">INDEX(paste_data_here!C:C,(ROW()-2)*5+5)</f>
        <v>1.2281159</v>
      </c>
      <c r="D25" s="1" t="n">
        <f aca="false">INDEX(paste_data_here!D:D,(ROW()-2)*5+5)</f>
        <v>2.1528028805089</v>
      </c>
      <c r="E25" s="1" t="n">
        <f aca="false">INDEX(paste_data_here!E:E,(ROW()-2)*5+5)</f>
        <v>-0.663588378</v>
      </c>
      <c r="F25" s="1" t="n">
        <f aca="false">INDEX(paste_data_here!F:F,(ROW()-2)*5+5)</f>
        <v>-0.589435788016454</v>
      </c>
      <c r="G25" s="1" t="n">
        <f aca="false">RANK(E25,E:E)</f>
        <v>34</v>
      </c>
      <c r="H25" s="1" t="n">
        <f aca="false">RANK(F25,F:F)</f>
        <v>33</v>
      </c>
      <c r="I25" s="1" t="n">
        <f aca="false">ABS(F25-E25)</f>
        <v>0.074152589983546</v>
      </c>
      <c r="J25" s="1" t="n">
        <f aca="false">I25^2</f>
        <v>0.00549860660126789</v>
      </c>
    </row>
    <row r="26" customFormat="false" ht="15" hidden="false" customHeight="false" outlineLevel="0" collapsed="false">
      <c r="A26" s="1" t="str">
        <f aca="false">INDEX(paste_data_here!A:A,(ROW()-2)*5+5)</f>
        <v>CCC(C)CC(O)CC</v>
      </c>
      <c r="B26" s="1" t="n">
        <f aca="false">INDEX(paste_data_here!B:B,(ROW()-2)*5+5)</f>
        <v>-7.343593</v>
      </c>
      <c r="C26" s="1" t="n">
        <f aca="false">INDEX(paste_data_here!C:C,(ROW()-2)*5+5)</f>
        <v>3.708069</v>
      </c>
      <c r="D26" s="1" t="n">
        <f aca="false">INDEX(paste_data_here!D:D,(ROW()-2)*5+5)</f>
        <v>2.02356357135104</v>
      </c>
      <c r="E26" s="1" t="n">
        <f aca="false">INDEX(paste_data_here!E:E,(ROW()-2)*5+5)</f>
        <v>-0.41794263</v>
      </c>
      <c r="F26" s="1" t="n">
        <f aca="false">INDEX(paste_data_here!F:F,(ROW()-2)*5+5)</f>
        <v>0.205420988138811</v>
      </c>
      <c r="G26" s="1" t="n">
        <f aca="false">RANK(E26,E:E)</f>
        <v>26</v>
      </c>
      <c r="H26" s="1" t="n">
        <f aca="false">RANK(F26,F:F)</f>
        <v>16</v>
      </c>
      <c r="I26" s="1" t="n">
        <f aca="false">ABS(F26-E26)</f>
        <v>0.623363618138811</v>
      </c>
      <c r="J26" s="1" t="n">
        <f aca="false">I26^2</f>
        <v>0.388582200419109</v>
      </c>
    </row>
    <row r="27" customFormat="false" ht="15" hidden="false" customHeight="false" outlineLevel="0" collapsed="false">
      <c r="A27" s="1" t="str">
        <f aca="false">INDEX(paste_data_here!A:A,(ROW()-2)*5+5)</f>
        <v>CCC(O)CC</v>
      </c>
      <c r="B27" s="1" t="n">
        <f aca="false">INDEX(paste_data_here!B:B,(ROW()-2)*5+5)</f>
        <v>-6.4345922</v>
      </c>
      <c r="C27" s="1" t="n">
        <f aca="false">INDEX(paste_data_here!C:C,(ROW()-2)*5+5)</f>
        <v>3.1347353</v>
      </c>
      <c r="D27" s="1" t="n">
        <f aca="false">INDEX(paste_data_here!D:D,(ROW()-2)*5+5)</f>
        <v>1.95831594587653</v>
      </c>
      <c r="E27" s="1" t="n">
        <f aca="false">INDEX(paste_data_here!E:E,(ROW()-2)*5+5)</f>
        <v>-0.224394333</v>
      </c>
      <c r="F27" s="1" t="n">
        <f aca="false">INDEX(paste_data_here!F:F,(ROW()-2)*5+5)</f>
        <v>-0.375139870690042</v>
      </c>
      <c r="G27" s="1" t="n">
        <f aca="false">RANK(E27,E:E)</f>
        <v>20</v>
      </c>
      <c r="H27" s="1" t="n">
        <f aca="false">RANK(F27,F:F)</f>
        <v>27</v>
      </c>
      <c r="I27" s="1" t="n">
        <f aca="false">ABS(F27-E27)</f>
        <v>0.150745537690042</v>
      </c>
      <c r="J27" s="1" t="n">
        <f aca="false">I27^2</f>
        <v>0.0227242171334599</v>
      </c>
    </row>
    <row r="28" customFormat="false" ht="15" hidden="false" customHeight="false" outlineLevel="0" collapsed="false">
      <c r="A28" s="1" t="str">
        <f aca="false">INDEX(paste_data_here!A:A,(ROW()-2)*5+5)</f>
        <v>CCc1ccccc1</v>
      </c>
      <c r="B28" s="1" t="n">
        <f aca="false">INDEX(paste_data_here!B:B,(ROW()-2)*5+5)</f>
        <v>-3.2400963</v>
      </c>
      <c r="C28" s="1" t="n">
        <f aca="false">INDEX(paste_data_here!C:C,(ROW()-2)*5+5)</f>
        <v>1.2538445</v>
      </c>
      <c r="D28" s="1" t="n">
        <f aca="false">INDEX(paste_data_here!D:D,(ROW()-2)*5+5)</f>
        <v>2.21650535376368</v>
      </c>
      <c r="E28" s="1" t="n">
        <f aca="false">INDEX(paste_data_here!E:E,(ROW()-2)*5+5)</f>
        <v>-0.543004522</v>
      </c>
      <c r="F28" s="1" t="n">
        <f aca="false">INDEX(paste_data_here!F:F,(ROW()-2)*5+5)</f>
        <v>-0.585539864157639</v>
      </c>
      <c r="G28" s="1" t="n">
        <f aca="false">RANK(E28,E:E)</f>
        <v>31</v>
      </c>
      <c r="H28" s="1" t="n">
        <f aca="false">RANK(F28,F:F)</f>
        <v>32</v>
      </c>
      <c r="I28" s="1" t="n">
        <f aca="false">ABS(F28-E28)</f>
        <v>0.0425353421576393</v>
      </c>
      <c r="J28" s="1" t="n">
        <f aca="false">I28^2</f>
        <v>0.00180925533246745</v>
      </c>
    </row>
    <row r="29" customFormat="false" ht="15" hidden="false" customHeight="false" outlineLevel="0" collapsed="false">
      <c r="A29" s="1" t="str">
        <f aca="false">INDEX(paste_data_here!A:A,(ROW()-2)*5+5)</f>
        <v>CCCC(Cl)=O</v>
      </c>
      <c r="B29" s="1" t="n">
        <f aca="false">INDEX(paste_data_here!B:B,(ROW()-2)*5+5)</f>
        <v>-3.0654213</v>
      </c>
      <c r="C29" s="1" t="n">
        <f aca="false">INDEX(paste_data_here!C:C,(ROW()-2)*5+5)</f>
        <v>1.2059656</v>
      </c>
      <c r="D29" s="1" t="n">
        <f aca="false">INDEX(paste_data_here!D:D,(ROW()-2)*5+5)</f>
        <v>1.88021227640967</v>
      </c>
      <c r="E29" s="1" t="n">
        <f aca="false">INDEX(paste_data_here!E:E,(ROW()-2)*5+5)</f>
        <v>-1.17993081</v>
      </c>
      <c r="F29" s="1" t="n">
        <f aca="false">INDEX(paste_data_here!F:F,(ROW()-2)*5+5)</f>
        <v>-1.01487590939238</v>
      </c>
      <c r="G29" s="1" t="n">
        <f aca="false">RANK(E29,E:E)</f>
        <v>48</v>
      </c>
      <c r="H29" s="1" t="n">
        <f aca="false">RANK(F29,F:F)</f>
        <v>45</v>
      </c>
      <c r="I29" s="1" t="n">
        <f aca="false">ABS(F29-E29)</f>
        <v>0.165054900607625</v>
      </c>
      <c r="J29" s="1" t="n">
        <f aca="false">I29^2</f>
        <v>0.027243120214593</v>
      </c>
    </row>
    <row r="30" customFormat="false" ht="15" hidden="false" customHeight="false" outlineLevel="0" collapsed="false">
      <c r="A30" s="1" t="str">
        <f aca="false">INDEX(paste_data_here!A:A,(ROW()-2)*5+5)</f>
        <v>CCCc1ccccc1N</v>
      </c>
      <c r="B30" s="1" t="n">
        <f aca="false">INDEX(paste_data_here!B:B,(ROW()-2)*5+5)</f>
        <v>-4.607125</v>
      </c>
      <c r="C30" s="1" t="n">
        <f aca="false">INDEX(paste_data_here!C:C,(ROW()-2)*5+5)</f>
        <v>2.7628384</v>
      </c>
      <c r="D30" s="1" t="n">
        <f aca="false">INDEX(paste_data_here!D:D,(ROW()-2)*5+5)</f>
        <v>1.48868337795084</v>
      </c>
      <c r="E30" s="1" t="n">
        <f aca="false">INDEX(paste_data_here!E:E,(ROW()-2)*5+5)</f>
        <v>-1.10262031</v>
      </c>
      <c r="F30" s="1" t="n">
        <f aca="false">INDEX(paste_data_here!F:F,(ROW()-2)*5+5)</f>
        <v>-0.627823073080485</v>
      </c>
      <c r="G30" s="1" t="n">
        <f aca="false">RANK(E30,E:E)</f>
        <v>46</v>
      </c>
      <c r="H30" s="1" t="n">
        <f aca="false">RANK(F30,F:F)</f>
        <v>36</v>
      </c>
      <c r="I30" s="1" t="n">
        <f aca="false">ABS(F30-E30)</f>
        <v>0.474797236919515</v>
      </c>
      <c r="J30" s="1" t="n">
        <f aca="false">I30^2</f>
        <v>0.225432416186406</v>
      </c>
    </row>
    <row r="31" customFormat="false" ht="15" hidden="false" customHeight="false" outlineLevel="0" collapsed="false">
      <c r="A31" s="1" t="str">
        <f aca="false">INDEX(paste_data_here!A:A,(ROW()-2)*5+5)</f>
        <v>CCCCC#N</v>
      </c>
      <c r="B31" s="1" t="n">
        <f aca="false">INDEX(paste_data_here!B:B,(ROW()-2)*5+5)</f>
        <v>-2.800947</v>
      </c>
      <c r="C31" s="1" t="n">
        <f aca="false">INDEX(paste_data_here!C:C,(ROW()-2)*5+5)</f>
        <v>1.0824434</v>
      </c>
      <c r="D31" s="1" t="n">
        <f aca="false">INDEX(paste_data_here!D:D,(ROW()-2)*5+5)</f>
        <v>1.80664631182547</v>
      </c>
      <c r="E31" s="1" t="n">
        <f aca="false">INDEX(paste_data_here!E:E,(ROW()-2)*5+5)</f>
        <v>-1.125161624</v>
      </c>
      <c r="F31" s="1" t="n">
        <f aca="false">INDEX(paste_data_here!F:F,(ROW()-2)*5+5)</f>
        <v>-1.07526795367775</v>
      </c>
      <c r="G31" s="1" t="n">
        <f aca="false">RANK(E31,E:E)</f>
        <v>47</v>
      </c>
      <c r="H31" s="1" t="n">
        <f aca="false">RANK(F31,F:F)</f>
        <v>47</v>
      </c>
      <c r="I31" s="1" t="n">
        <f aca="false">ABS(F31-E31)</f>
        <v>0.0498936703222477</v>
      </c>
      <c r="J31" s="1" t="n">
        <f aca="false">I31^2</f>
        <v>0.00248937833822514</v>
      </c>
    </row>
    <row r="32" customFormat="false" ht="15" hidden="false" customHeight="false" outlineLevel="0" collapsed="false">
      <c r="A32" s="1" t="str">
        <f aca="false">INDEX(paste_data_here!A:A,(ROW()-2)*5+5)</f>
        <v>CCCCCC(C)S</v>
      </c>
      <c r="B32" s="1" t="n">
        <f aca="false">INDEX(paste_data_here!B:B,(ROW()-2)*5+5)</f>
        <v>-3.369093</v>
      </c>
      <c r="C32" s="1" t="n">
        <f aca="false">INDEX(paste_data_here!C:C,(ROW()-2)*5+5)</f>
        <v>1.4250063</v>
      </c>
      <c r="D32" s="1" t="n">
        <f aca="false">INDEX(paste_data_here!D:D,(ROW()-2)*5+5)</f>
        <v>2.02356357135104</v>
      </c>
      <c r="E32" s="1" t="n">
        <f aca="false">INDEX(paste_data_here!E:E,(ROW()-2)*5+5)</f>
        <v>-0.603672174</v>
      </c>
      <c r="F32" s="1" t="n">
        <f aca="false">INDEX(paste_data_here!F:F,(ROW()-2)*5+5)</f>
        <v>-0.616827148313335</v>
      </c>
      <c r="G32" s="1" t="n">
        <f aca="false">RANK(E32,E:E)</f>
        <v>33</v>
      </c>
      <c r="H32" s="1" t="n">
        <f aca="false">RANK(F32,F:F)</f>
        <v>34</v>
      </c>
      <c r="I32" s="1" t="n">
        <f aca="false">ABS(F32-E32)</f>
        <v>0.0131549743133348</v>
      </c>
      <c r="J32" s="1" t="n">
        <f aca="false">I32^2</f>
        <v>0.000173053349184498</v>
      </c>
    </row>
    <row r="33" customFormat="false" ht="15" hidden="false" customHeight="false" outlineLevel="0" collapsed="false">
      <c r="A33" s="1" t="str">
        <f aca="false">INDEX(paste_data_here!A:A,(ROW()-2)*5+5)</f>
        <v>CCCCCCC1CCCC2CCC(CCCC)CC12</v>
      </c>
      <c r="B33" s="1" t="n">
        <f aca="false">INDEX(paste_data_here!B:B,(ROW()-2)*5+5)</f>
        <v>-7.507275</v>
      </c>
      <c r="C33" s="1" t="n">
        <f aca="false">INDEX(paste_data_here!C:C,(ROW()-2)*5+5)</f>
        <v>4.4800963</v>
      </c>
      <c r="D33" s="1" t="n">
        <f aca="false">INDEX(paste_data_here!D:D,(ROW()-2)*5+5)</f>
        <v>2.02356357135104</v>
      </c>
      <c r="E33" s="1" t="n">
        <f aca="false">INDEX(paste_data_here!E:E,(ROW()-2)*5+5)</f>
        <v>1.703110388</v>
      </c>
      <c r="F33" s="1" t="n">
        <f aca="false">INDEX(paste_data_here!F:F,(ROW()-2)*5+5)</f>
        <v>1.98714828589297</v>
      </c>
      <c r="G33" s="1" t="n">
        <f aca="false">RANK(E33,E:E)</f>
        <v>4</v>
      </c>
      <c r="H33" s="1" t="n">
        <f aca="false">RANK(F33,F:F)</f>
        <v>1</v>
      </c>
      <c r="I33" s="1" t="n">
        <f aca="false">ABS(F33-E33)</f>
        <v>0.28403789789297</v>
      </c>
      <c r="J33" s="1" t="n">
        <f aca="false">I33^2</f>
        <v>0.0806775274394572</v>
      </c>
    </row>
    <row r="34" customFormat="false" ht="15" hidden="false" customHeight="false" outlineLevel="0" collapsed="false">
      <c r="A34" s="1" t="str">
        <f aca="false">INDEX(paste_data_here!A:A,(ROW()-2)*5+5)</f>
        <v>CCCCCCCC(C)S</v>
      </c>
      <c r="B34" s="1" t="n">
        <f aca="false">INDEX(paste_data_here!B:B,(ROW()-2)*5+5)</f>
        <v>-3.6577294</v>
      </c>
      <c r="C34" s="1" t="n">
        <f aca="false">INDEX(paste_data_here!C:C,(ROW()-2)*5+5)</f>
        <v>1.746397</v>
      </c>
      <c r="D34" s="1" t="n">
        <f aca="false">INDEX(paste_data_here!D:D,(ROW()-2)*5+5)</f>
        <v>2.1528028805089</v>
      </c>
      <c r="E34" s="1" t="n">
        <f aca="false">INDEX(paste_data_here!E:E,(ROW()-2)*5+5)</f>
        <v>0.066630082</v>
      </c>
      <c r="F34" s="1" t="n">
        <f aca="false">INDEX(paste_data_here!F:F,(ROW()-2)*5+5)</f>
        <v>0.13152919765979</v>
      </c>
      <c r="G34" s="1" t="n">
        <f aca="false">RANK(E34,E:E)</f>
        <v>15</v>
      </c>
      <c r="H34" s="1" t="n">
        <f aca="false">RANK(F34,F:F)</f>
        <v>17</v>
      </c>
      <c r="I34" s="1" t="n">
        <f aca="false">ABS(F34-E34)</f>
        <v>0.0648991156597902</v>
      </c>
      <c r="J34" s="1" t="n">
        <f aca="false">I34^2</f>
        <v>0.00421189521342283</v>
      </c>
    </row>
    <row r="35" customFormat="false" ht="15" hidden="false" customHeight="false" outlineLevel="0" collapsed="false">
      <c r="A35" s="1" t="str">
        <f aca="false">INDEX(paste_data_here!A:A,(ROW()-2)*5+5)</f>
        <v>CCCCCCCCCCCC(=O)OCC(COC(=O)CCCCCCCCCCC)OC(=O)CCCCCCCCCCC</v>
      </c>
      <c r="B35" s="1" t="n">
        <f aca="false">INDEX(paste_data_here!B:B,(ROW()-2)*5+5)</f>
        <v>-6.162115</v>
      </c>
      <c r="C35" s="1" t="n">
        <f aca="false">INDEX(paste_data_here!C:C,(ROW()-2)*5+5)</f>
        <v>3.7427025</v>
      </c>
      <c r="D35" s="1" t="n">
        <f aca="false">INDEX(paste_data_here!D:D,(ROW()-2)*5+5)</f>
        <v>1.90896275926973</v>
      </c>
      <c r="E35" s="1" t="n">
        <f aca="false">INDEX(paste_data_here!E:E,(ROW()-2)*5+5)</f>
        <v>2.090628731</v>
      </c>
      <c r="F35" s="1" t="n">
        <f aca="false">INDEX(paste_data_here!F:F,(ROW()-2)*5+5)</f>
        <v>1.25344420812487</v>
      </c>
      <c r="G35" s="1" t="n">
        <f aca="false">RANK(E35,E:E)</f>
        <v>1</v>
      </c>
      <c r="H35" s="1" t="n">
        <f aca="false">RANK(F35,F:F)</f>
        <v>4</v>
      </c>
      <c r="I35" s="1" t="n">
        <f aca="false">ABS(F35-E35)</f>
        <v>0.83718452287513</v>
      </c>
      <c r="J35" s="1" t="n">
        <f aca="false">I35^2</f>
        <v>0.700877925341659</v>
      </c>
    </row>
    <row r="36" customFormat="false" ht="15" hidden="false" customHeight="false" outlineLevel="0" collapsed="false">
      <c r="A36" s="1" t="str">
        <f aca="false">INDEX(paste_data_here!A:A,(ROW()-2)*5+5)</f>
        <v>CCCCCCCCCCCC(CO)CCC</v>
      </c>
      <c r="B36" s="1" t="n">
        <f aca="false">INDEX(paste_data_here!B:B,(ROW()-2)*5+5)</f>
        <v>-6.730468</v>
      </c>
      <c r="C36" s="1" t="n">
        <f aca="false">INDEX(paste_data_here!C:C,(ROW()-2)*5+5)</f>
        <v>4.0797954</v>
      </c>
      <c r="D36" s="1" t="n">
        <f aca="false">INDEX(paste_data_here!D:D,(ROW()-2)*5+5)</f>
        <v>2.02356357135104</v>
      </c>
      <c r="E36" s="1" t="n">
        <f aca="false">INDEX(paste_data_here!E:E,(ROW()-2)*5+5)</f>
        <v>1.882559494</v>
      </c>
      <c r="F36" s="1" t="n">
        <f aca="false">INDEX(paste_data_here!F:F,(ROW()-2)*5+5)</f>
        <v>1.94481771867568</v>
      </c>
      <c r="G36" s="1" t="n">
        <f aca="false">RANK(E36,E:E)</f>
        <v>2</v>
      </c>
      <c r="H36" s="1" t="n">
        <f aca="false">RANK(F36,F:F)</f>
        <v>2</v>
      </c>
      <c r="I36" s="1" t="n">
        <f aca="false">ABS(F36-E36)</f>
        <v>0.0622582246756844</v>
      </c>
      <c r="J36" s="1" t="n">
        <f aca="false">I36^2</f>
        <v>0.003876086539768</v>
      </c>
    </row>
    <row r="37" customFormat="false" ht="15" hidden="false" customHeight="false" outlineLevel="0" collapsed="false">
      <c r="A37" s="1" t="str">
        <f aca="false">INDEX(paste_data_here!A:A,(ROW()-2)*5+5)</f>
        <v>CCCCN1CCOC1=O</v>
      </c>
      <c r="B37" s="1" t="n">
        <f aca="false">INDEX(paste_data_here!B:B,(ROW()-2)*5+5)</f>
        <v>-4.426311</v>
      </c>
      <c r="C37" s="1" t="n">
        <f aca="false">INDEX(paste_data_here!C:C,(ROW()-2)*5+5)</f>
        <v>2.4102104</v>
      </c>
      <c r="D37" s="1" t="n">
        <f aca="false">INDEX(paste_data_here!D:D,(ROW()-2)*5+5)</f>
        <v>2.11896930526801</v>
      </c>
      <c r="E37" s="1" t="n">
        <f aca="false">INDEX(paste_data_here!E:E,(ROW()-2)*5+5)</f>
        <v>1.110013711</v>
      </c>
      <c r="F37" s="1" t="n">
        <f aca="false">INDEX(paste_data_here!F:F,(ROW()-2)*5+5)</f>
        <v>0.86907019861773</v>
      </c>
      <c r="G37" s="1" t="n">
        <f aca="false">RANK(E37,E:E)</f>
        <v>5</v>
      </c>
      <c r="H37" s="1" t="n">
        <f aca="false">RANK(F37,F:F)</f>
        <v>6</v>
      </c>
      <c r="I37" s="1" t="n">
        <f aca="false">ABS(F37-E37)</f>
        <v>0.24094351238227</v>
      </c>
      <c r="J37" s="1" t="n">
        <f aca="false">I37^2</f>
        <v>0.058053776159105</v>
      </c>
    </row>
    <row r="38" customFormat="false" ht="15" hidden="false" customHeight="false" outlineLevel="0" collapsed="false">
      <c r="A38" s="1" t="str">
        <f aca="false">INDEX(paste_data_here!A:A,(ROW()-2)*5+5)</f>
        <v>CCCCNCCCC</v>
      </c>
      <c r="B38" s="1" t="n">
        <f aca="false">INDEX(paste_data_here!B:B,(ROW()-2)*5+5)</f>
        <v>-3.7550902</v>
      </c>
      <c r="C38" s="1" t="n">
        <f aca="false">INDEX(paste_data_here!C:C,(ROW()-2)*5+5)</f>
        <v>1.6549411</v>
      </c>
      <c r="D38" s="1" t="n">
        <f aca="false">INDEX(paste_data_here!D:D,(ROW()-2)*5+5)</f>
        <v>1.67096347521723</v>
      </c>
      <c r="E38" s="1" t="n">
        <f aca="false">INDEX(paste_data_here!E:E,(ROW()-2)*5+5)</f>
        <v>-1.337123317</v>
      </c>
      <c r="F38" s="1" t="n">
        <f aca="false">INDEX(paste_data_here!F:F,(ROW()-2)*5+5)</f>
        <v>-1.25921560003568</v>
      </c>
      <c r="G38" s="1" t="n">
        <f aca="false">RANK(E38,E:E)</f>
        <v>51</v>
      </c>
      <c r="H38" s="1" t="n">
        <f aca="false">RANK(F38,F:F)</f>
        <v>52</v>
      </c>
      <c r="I38" s="1" t="n">
        <f aca="false">ABS(F38-E38)</f>
        <v>0.0779077169643239</v>
      </c>
      <c r="J38" s="1" t="n">
        <f aca="false">I38^2</f>
        <v>0.0060696123625932</v>
      </c>
    </row>
    <row r="39" customFormat="false" ht="15" hidden="false" customHeight="false" outlineLevel="0" collapsed="false">
      <c r="A39" s="1" t="str">
        <f aca="false">INDEX(paste_data_here!A:A,(ROW()-2)*5+5)</f>
        <v>CCCO[P](=O)(OCCC)OCCC</v>
      </c>
      <c r="B39" s="1" t="n">
        <f aca="false">INDEX(paste_data_here!B:B,(ROW()-2)*5+5)</f>
        <v>-6.0362573</v>
      </c>
      <c r="C39" s="1" t="n">
        <f aca="false">INDEX(paste_data_here!C:C,(ROW()-2)*5+5)</f>
        <v>3.0094404</v>
      </c>
      <c r="D39" s="1" t="n">
        <f aca="false">INDEX(paste_data_here!D:D,(ROW()-2)*5+5)</f>
        <v>2.18773397224793</v>
      </c>
      <c r="E39" s="1" t="n">
        <f aca="false">INDEX(paste_data_here!E:E,(ROW()-2)*5+5)</f>
        <v>0.708035793</v>
      </c>
      <c r="F39" s="1" t="n">
        <f aca="false">INDEX(paste_data_here!F:F,(ROW()-2)*5+5)</f>
        <v>0.69930983605306</v>
      </c>
      <c r="G39" s="1" t="n">
        <f aca="false">RANK(E39,E:E)</f>
        <v>6</v>
      </c>
      <c r="H39" s="1" t="n">
        <f aca="false">RANK(F39,F:F)</f>
        <v>7</v>
      </c>
      <c r="I39" s="1" t="n">
        <f aca="false">ABS(F39-E39)</f>
        <v>0.00872595694693978</v>
      </c>
      <c r="J39" s="1" t="n">
        <f aca="false">I39^2</f>
        <v>7.61423246398467E-005</v>
      </c>
    </row>
    <row r="40" customFormat="false" ht="15" hidden="false" customHeight="false" outlineLevel="0" collapsed="false">
      <c r="A40" s="1" t="str">
        <f aca="false">INDEX(paste_data_here!A:A,(ROW()-2)*5+5)</f>
        <v>CCCOC(N)=O</v>
      </c>
      <c r="B40" s="1" t="n">
        <f aca="false">INDEX(paste_data_here!B:B,(ROW()-2)*5+5)</f>
        <v>-3.2534974</v>
      </c>
      <c r="C40" s="1" t="n">
        <f aca="false">INDEX(paste_data_here!C:C,(ROW()-2)*5+5)</f>
        <v>1.947477</v>
      </c>
      <c r="D40" s="1" t="n">
        <f aca="false">INDEX(paste_data_here!D:D,(ROW()-2)*5+5)</f>
        <v>1.83118335604096</v>
      </c>
      <c r="E40" s="1" t="n">
        <f aca="false">INDEX(paste_data_here!E:E,(ROW()-2)*5+5)</f>
        <v>0.356974899</v>
      </c>
      <c r="F40" s="1" t="n">
        <f aca="false">INDEX(paste_data_here!F:F,(ROW()-2)*5+5)</f>
        <v>0.400044844057204</v>
      </c>
      <c r="G40" s="1" t="n">
        <f aca="false">RANK(E40,E:E)</f>
        <v>11</v>
      </c>
      <c r="H40" s="1" t="n">
        <f aca="false">RANK(F40,F:F)</f>
        <v>12</v>
      </c>
      <c r="I40" s="1" t="n">
        <f aca="false">ABS(F40-E40)</f>
        <v>0.0430699450572044</v>
      </c>
      <c r="J40" s="1" t="n">
        <f aca="false">I40^2</f>
        <v>0.0018550201672306</v>
      </c>
    </row>
    <row r="41" customFormat="false" ht="15" hidden="false" customHeight="false" outlineLevel="0" collapsed="false">
      <c r="A41" s="1" t="str">
        <f aca="false">INDEX(paste_data_here!A:A,(ROW()-2)*5+5)</f>
        <v>CCO</v>
      </c>
      <c r="B41" s="1" t="n">
        <f aca="false">INDEX(paste_data_here!B:B,(ROW()-2)*5+5)</f>
        <v>-4.30986</v>
      </c>
      <c r="C41" s="1" t="n">
        <f aca="false">INDEX(paste_data_here!C:C,(ROW()-2)*5+5)</f>
        <v>2.0707982</v>
      </c>
      <c r="D41" s="1" t="n">
        <f aca="false">INDEX(paste_data_here!D:D,(ROW()-2)*5+5)</f>
        <v>2.17005775444619</v>
      </c>
      <c r="E41" s="1" t="n">
        <f aca="false">INDEX(paste_data_here!E:E,(ROW()-2)*5+5)</f>
        <v>-0.145719654</v>
      </c>
      <c r="F41" s="1" t="n">
        <f aca="false">INDEX(paste_data_here!F:F,(ROW()-2)*5+5)</f>
        <v>0.235959731465374</v>
      </c>
      <c r="G41" s="1" t="n">
        <f aca="false">RANK(E41,E:E)</f>
        <v>17</v>
      </c>
      <c r="H41" s="1" t="n">
        <f aca="false">RANK(F41,F:F)</f>
        <v>15</v>
      </c>
      <c r="I41" s="1" t="n">
        <f aca="false">ABS(F41-E41)</f>
        <v>0.381679385465374</v>
      </c>
      <c r="J41" s="1" t="n">
        <f aca="false">I41^2</f>
        <v>0.145679153289226</v>
      </c>
    </row>
    <row r="42" customFormat="false" ht="15" hidden="false" customHeight="false" outlineLevel="0" collapsed="false">
      <c r="A42" s="1" t="str">
        <f aca="false">INDEX(paste_data_here!A:A,(ROW()-2)*5+5)</f>
        <v>CF</v>
      </c>
      <c r="B42" s="1" t="n">
        <f aca="false">INDEX(paste_data_here!B:B,(ROW()-2)*5+5)</f>
        <v>-3.2422447</v>
      </c>
      <c r="C42" s="1" t="n">
        <f aca="false">INDEX(paste_data_here!C:C,(ROW()-2)*5+5)</f>
        <v>0.5612034</v>
      </c>
      <c r="D42" s="1" t="n">
        <f aca="false">INDEX(paste_data_here!D:D,(ROW()-2)*5+5)</f>
        <v>4.27055736714691</v>
      </c>
      <c r="E42" s="1" t="n">
        <f aca="false">INDEX(paste_data_here!E:E,(ROW()-2)*5+5)</f>
        <v>-0.313930228</v>
      </c>
      <c r="F42" s="1" t="n">
        <f aca="false">INDEX(paste_data_here!F:F,(ROW()-2)*5+5)</f>
        <v>-1.07557212905514</v>
      </c>
      <c r="G42" s="1" t="n">
        <f aca="false">RANK(E42,E:E)</f>
        <v>21</v>
      </c>
      <c r="H42" s="1" t="n">
        <f aca="false">RANK(F42,F:F)</f>
        <v>48</v>
      </c>
      <c r="I42" s="1" t="n">
        <f aca="false">ABS(F42-E42)</f>
        <v>0.761641901055143</v>
      </c>
      <c r="J42" s="1" t="n">
        <f aca="false">I42^2</f>
        <v>0.580098385442892</v>
      </c>
    </row>
    <row r="43" customFormat="false" ht="15" hidden="false" customHeight="false" outlineLevel="0" collapsed="false">
      <c r="A43" s="1" t="str">
        <f aca="false">INDEX(paste_data_here!A:A,(ROW()-2)*5+5)</f>
        <v>ClC(Cl)Cl</v>
      </c>
      <c r="B43" s="1" t="n">
        <f aca="false">INDEX(paste_data_here!B:B,(ROW()-2)*5+5)</f>
        <v>-3.022554</v>
      </c>
      <c r="C43" s="1" t="n">
        <f aca="false">INDEX(paste_data_here!C:C,(ROW()-2)*5+5)</f>
        <v>1.1079451</v>
      </c>
      <c r="D43" s="1" t="n">
        <f aca="false">INDEX(paste_data_here!D:D,(ROW()-2)*5+5)</f>
        <v>2.06877006018139</v>
      </c>
      <c r="E43" s="1" t="n">
        <f aca="false">INDEX(paste_data_here!E:E,(ROW()-2)*5+5)</f>
        <v>-0.87803202</v>
      </c>
      <c r="F43" s="1" t="n">
        <f aca="false">INDEX(paste_data_here!F:F,(ROW()-2)*5+5)</f>
        <v>-0.928908972846598</v>
      </c>
      <c r="G43" s="1" t="n">
        <f aca="false">RANK(E43,E:E)</f>
        <v>40</v>
      </c>
      <c r="H43" s="1" t="n">
        <f aca="false">RANK(F43,F:F)</f>
        <v>42</v>
      </c>
      <c r="I43" s="1" t="n">
        <f aca="false">ABS(F43-E43)</f>
        <v>0.0508769528465978</v>
      </c>
      <c r="J43" s="1" t="n">
        <f aca="false">I43^2</f>
        <v>0.00258846433095493</v>
      </c>
    </row>
    <row r="44" customFormat="false" ht="15" hidden="false" customHeight="false" outlineLevel="0" collapsed="false">
      <c r="A44" s="1" t="str">
        <f aca="false">INDEX(paste_data_here!A:A,(ROW()-2)*5+5)</f>
        <v>CN(C)C=O</v>
      </c>
      <c r="B44" s="1" t="n">
        <f aca="false">INDEX(paste_data_here!B:B,(ROW()-2)*5+5)</f>
        <v>-2.3985312</v>
      </c>
      <c r="C44" s="1" t="n">
        <f aca="false">INDEX(paste_data_here!C:C,(ROW()-2)*5+5)</f>
        <v>1.0526121</v>
      </c>
      <c r="D44" s="1" t="n">
        <f aca="false">INDEX(paste_data_here!D:D,(ROW()-2)*5+5)</f>
        <v>2.18773397224793</v>
      </c>
      <c r="E44" s="1" t="n">
        <f aca="false">INDEX(paste_data_here!E:E,(ROW()-2)*5+5)</f>
        <v>-0.333237474</v>
      </c>
      <c r="F44" s="1" t="n">
        <f aca="false">INDEX(paste_data_here!F:F,(ROW()-2)*5+5)</f>
        <v>-0.120226197840811</v>
      </c>
      <c r="G44" s="1" t="n">
        <f aca="false">RANK(E44,E:E)</f>
        <v>23</v>
      </c>
      <c r="H44" s="1" t="n">
        <f aca="false">RANK(F44,F:F)</f>
        <v>20</v>
      </c>
      <c r="I44" s="1" t="n">
        <f aca="false">ABS(F44-E44)</f>
        <v>0.213011276159189</v>
      </c>
      <c r="J44" s="1" t="n">
        <f aca="false">I44^2</f>
        <v>0.0453738037709664</v>
      </c>
    </row>
    <row r="45" customFormat="false" ht="15" hidden="false" customHeight="false" outlineLevel="0" collapsed="false">
      <c r="A45" s="1" t="str">
        <f aca="false">INDEX(paste_data_here!A:A,(ROW()-2)*5+5)</f>
        <v>CN(C)c1ccc(C)cc1</v>
      </c>
      <c r="B45" s="1" t="n">
        <f aca="false">INDEX(paste_data_here!B:B,(ROW()-2)*5+5)</f>
        <v>-3.4901626</v>
      </c>
      <c r="C45" s="1" t="n">
        <f aca="false">INDEX(paste_data_here!C:C,(ROW()-2)*5+5)</f>
        <v>1.7238258</v>
      </c>
      <c r="D45" s="1" t="n">
        <f aca="false">INDEX(paste_data_here!D:D,(ROW()-2)*5+5)</f>
        <v>1.41227654449492</v>
      </c>
      <c r="E45" s="1" t="n">
        <f aca="false">INDEX(paste_data_here!E:E,(ROW()-2)*5+5)</f>
        <v>-1.417578651</v>
      </c>
      <c r="F45" s="1" t="n">
        <f aca="false">INDEX(paste_data_here!F:F,(ROW()-2)*5+5)</f>
        <v>-1.34316987283831</v>
      </c>
      <c r="G45" s="1" t="n">
        <f aca="false">RANK(E45,E:E)</f>
        <v>52</v>
      </c>
      <c r="H45" s="1" t="n">
        <f aca="false">RANK(F45,F:F)</f>
        <v>53</v>
      </c>
      <c r="I45" s="1" t="n">
        <f aca="false">ABS(F45-E45)</f>
        <v>0.0744087781616867</v>
      </c>
      <c r="J45" s="1" t="n">
        <f aca="false">I45^2</f>
        <v>0.0055366662675151</v>
      </c>
    </row>
    <row r="46" customFormat="false" ht="15" hidden="false" customHeight="false" outlineLevel="0" collapsed="false">
      <c r="A46" s="1" t="str">
        <f aca="false">INDEX(paste_data_here!A:A,(ROW()-2)*5+5)</f>
        <v>CN1CCCN(C)C1=O</v>
      </c>
      <c r="B46" s="1" t="n">
        <f aca="false">INDEX(paste_data_here!B:B,(ROW()-2)*5+5)</f>
        <v>-2.331032</v>
      </c>
      <c r="C46" s="1" t="n">
        <f aca="false">INDEX(paste_data_here!C:C,(ROW()-2)*5+5)</f>
        <v>1.2302656</v>
      </c>
      <c r="D46" s="1" t="n">
        <f aca="false">INDEX(paste_data_here!D:D,(ROW()-2)*5+5)</f>
        <v>2.05439650412681</v>
      </c>
      <c r="E46" s="1" t="n">
        <f aca="false">INDEX(paste_data_here!E:E,(ROW()-2)*5+5)</f>
        <v>0.500775288</v>
      </c>
      <c r="F46" s="1" t="n">
        <f aca="false">INDEX(paste_data_here!F:F,(ROW()-2)*5+5)</f>
        <v>0.251922122163818</v>
      </c>
      <c r="G46" s="1" t="n">
        <f aca="false">RANK(E46,E:E)</f>
        <v>9</v>
      </c>
      <c r="H46" s="1" t="n">
        <f aca="false">RANK(F46,F:F)</f>
        <v>14</v>
      </c>
      <c r="I46" s="1" t="n">
        <f aca="false">ABS(F46-E46)</f>
        <v>0.248853165836182</v>
      </c>
      <c r="J46" s="1" t="n">
        <f aca="false">I46^2</f>
        <v>0.0619278981466902</v>
      </c>
    </row>
    <row r="47" customFormat="false" ht="15" hidden="false" customHeight="false" outlineLevel="0" collapsed="false">
      <c r="A47" s="1" t="str">
        <f aca="false">INDEX(paste_data_here!A:A,(ROW()-2)*5+5)</f>
        <v>CO</v>
      </c>
      <c r="B47" s="1" t="n">
        <f aca="false">INDEX(paste_data_here!B:B,(ROW()-2)*5+5)</f>
        <v>-3.578158</v>
      </c>
      <c r="C47" s="1" t="n">
        <f aca="false">INDEX(paste_data_here!C:C,(ROW()-2)*5+5)</f>
        <v>1.3910668</v>
      </c>
      <c r="D47" s="1" t="n">
        <f aca="false">INDEX(paste_data_here!D:D,(ROW()-2)*5+5)</f>
        <v>2.49306670244157</v>
      </c>
      <c r="E47" s="1" t="n">
        <f aca="false">INDEX(paste_data_here!E:E,(ROW()-2)*5+5)</f>
        <v>-0.16857251</v>
      </c>
      <c r="F47" s="1" t="n">
        <f aca="false">INDEX(paste_data_here!F:F,(ROW()-2)*5+5)</f>
        <v>-0.138621964266917</v>
      </c>
      <c r="G47" s="1" t="n">
        <f aca="false">RANK(E47,E:E)</f>
        <v>18</v>
      </c>
      <c r="H47" s="1" t="n">
        <f aca="false">RANK(F47,F:F)</f>
        <v>21</v>
      </c>
      <c r="I47" s="1" t="n">
        <f aca="false">ABS(F47-E47)</f>
        <v>0.0299505457330828</v>
      </c>
      <c r="J47" s="1" t="n">
        <f aca="false">I47^2</f>
        <v>0.000897035189709482</v>
      </c>
    </row>
    <row r="48" customFormat="false" ht="15" hidden="false" customHeight="false" outlineLevel="0" collapsed="false">
      <c r="A48" s="1" t="str">
        <f aca="false">INDEX(paste_data_here!A:A,(ROW()-2)*5+5)</f>
        <v>COc1ccccc1[N+]([O-])=O</v>
      </c>
      <c r="B48" s="1" t="n">
        <f aca="false">INDEX(paste_data_here!B:B,(ROW()-2)*5+5)</f>
        <v>-3.0899603</v>
      </c>
      <c r="C48" s="1" t="n">
        <f aca="false">INDEX(paste_data_here!C:C,(ROW()-2)*5+5)</f>
        <v>1.7189531</v>
      </c>
      <c r="D48" s="1" t="n">
        <f aca="false">INDEX(paste_data_here!D:D,(ROW()-2)*5+5)</f>
        <v>1.59317058898479</v>
      </c>
      <c r="E48" s="1" t="n">
        <f aca="false">INDEX(paste_data_here!E:E,(ROW()-2)*5+5)</f>
        <v>-0.356674944</v>
      </c>
      <c r="F48" s="1" t="n">
        <f aca="false">INDEX(paste_data_here!F:F,(ROW()-2)*5+5)</f>
        <v>-0.445953045494322</v>
      </c>
      <c r="G48" s="1" t="n">
        <f aca="false">RANK(E48,E:E)</f>
        <v>24</v>
      </c>
      <c r="H48" s="1" t="n">
        <f aca="false">RANK(F48,F:F)</f>
        <v>29</v>
      </c>
      <c r="I48" s="1" t="n">
        <f aca="false">ABS(F48-E48)</f>
        <v>0.0892781014943222</v>
      </c>
      <c r="J48" s="1" t="n">
        <f aca="false">I48^2</f>
        <v>0.0079705794064305</v>
      </c>
    </row>
    <row r="49" customFormat="false" ht="15" hidden="false" customHeight="false" outlineLevel="0" collapsed="false">
      <c r="A49" s="1" t="str">
        <f aca="false">INDEX(paste_data_here!A:A,(ROW()-2)*5+5)</f>
        <v>N#Cc1ccccc1</v>
      </c>
      <c r="B49" s="1" t="n">
        <f aca="false">INDEX(paste_data_here!B:B,(ROW()-2)*5+5)</f>
        <v>-2.893165</v>
      </c>
      <c r="C49" s="1" t="n">
        <f aca="false">INDEX(paste_data_here!C:C,(ROW()-2)*5+5)</f>
        <v>1.4041159</v>
      </c>
      <c r="D49" s="1" t="n">
        <f aca="false">INDEX(paste_data_here!D:D,(ROW()-2)*5+5)</f>
        <v>1.90896275926973</v>
      </c>
      <c r="E49" s="1" t="n">
        <f aca="false">INDEX(paste_data_here!E:E,(ROW()-2)*5+5)</f>
        <v>-0.473690417</v>
      </c>
      <c r="F49" s="1" t="n">
        <f aca="false">INDEX(paste_data_here!F:F,(ROW()-2)*5+5)</f>
        <v>-0.26936219257947</v>
      </c>
      <c r="G49" s="1" t="n">
        <f aca="false">RANK(E49,E:E)</f>
        <v>28</v>
      </c>
      <c r="H49" s="1" t="n">
        <f aca="false">RANK(F49,F:F)</f>
        <v>24</v>
      </c>
      <c r="I49" s="1" t="n">
        <f aca="false">ABS(F49-E49)</f>
        <v>0.20432822442053</v>
      </c>
      <c r="J49" s="1" t="n">
        <f aca="false">I49^2</f>
        <v>0.0417500232948465</v>
      </c>
    </row>
    <row r="50" customFormat="false" ht="15" hidden="false" customHeight="false" outlineLevel="0" collapsed="false">
      <c r="A50" s="1" t="str">
        <f aca="false">INDEX(paste_data_here!A:A,(ROW()-2)*5+5)</f>
        <v>N#CCc1ccccc1</v>
      </c>
      <c r="B50" s="1" t="n">
        <f aca="false">INDEX(paste_data_here!B:B,(ROW()-2)*5+5)</f>
        <v>-2.945429</v>
      </c>
      <c r="C50" s="1" t="n">
        <f aca="false">INDEX(paste_data_here!C:C,(ROW()-2)*5+5)</f>
        <v>1.6440113</v>
      </c>
      <c r="D50" s="1" t="n">
        <f aca="false">INDEX(paste_data_here!D:D,(ROW()-2)*5+5)</f>
        <v>1.71474009150915</v>
      </c>
      <c r="E50" s="1" t="n">
        <f aca="false">INDEX(paste_data_here!E:E,(ROW()-2)*5+5)</f>
        <v>-0.534435489</v>
      </c>
      <c r="F50" s="1" t="n">
        <f aca="false">INDEX(paste_data_here!F:F,(ROW()-2)*5+5)</f>
        <v>-0.159312788186106</v>
      </c>
      <c r="G50" s="1" t="n">
        <f aca="false">RANK(E50,E:E)</f>
        <v>30</v>
      </c>
      <c r="H50" s="1" t="n">
        <f aca="false">RANK(F50,F:F)</f>
        <v>22</v>
      </c>
      <c r="I50" s="1" t="n">
        <f aca="false">ABS(F50-E50)</f>
        <v>0.375122700813895</v>
      </c>
      <c r="J50" s="1" t="n">
        <f aca="false">I50^2</f>
        <v>0.140717040665911</v>
      </c>
    </row>
    <row r="51" customFormat="false" ht="15" hidden="false" customHeight="false" outlineLevel="0" collapsed="false">
      <c r="A51" s="1" t="str">
        <f aca="false">INDEX(paste_data_here!A:A,(ROW()-2)*5+5)</f>
        <v>Nc1ccccc1Cl</v>
      </c>
      <c r="B51" s="1" t="n">
        <f aca="false">INDEX(paste_data_here!B:B,(ROW()-2)*5+5)</f>
        <v>-3.4138167</v>
      </c>
      <c r="C51" s="1" t="n">
        <f aca="false">INDEX(paste_data_here!C:C,(ROW()-2)*5+5)</f>
        <v>1.7930629</v>
      </c>
      <c r="D51" s="1" t="n">
        <f aca="false">INDEX(paste_data_here!D:D,(ROW()-2)*5+5)</f>
        <v>2.11233027426452</v>
      </c>
      <c r="E51" s="1" t="n">
        <f aca="false">INDEX(paste_data_here!E:E,(ROW()-2)*5+5)</f>
        <v>0.662172376</v>
      </c>
      <c r="F51" s="1" t="n">
        <f aca="false">INDEX(paste_data_here!F:F,(ROW()-2)*5+5)</f>
        <v>0.477800610309671</v>
      </c>
      <c r="G51" s="1" t="n">
        <f aca="false">RANK(E51,E:E)</f>
        <v>8</v>
      </c>
      <c r="H51" s="1" t="n">
        <f aca="false">RANK(F51,F:F)</f>
        <v>9</v>
      </c>
      <c r="I51" s="1" t="n">
        <f aca="false">ABS(F51-E51)</f>
        <v>0.184371765690329</v>
      </c>
      <c r="J51" s="1" t="n">
        <f aca="false">I51^2</f>
        <v>0.0339929479837696</v>
      </c>
    </row>
    <row r="52" customFormat="false" ht="15" hidden="false" customHeight="false" outlineLevel="0" collapsed="false">
      <c r="A52" s="1" t="str">
        <f aca="false">INDEX(paste_data_here!A:A,(ROW()-2)*5+5)</f>
        <v>Nc1ccccc1F</v>
      </c>
      <c r="B52" s="1" t="n">
        <f aca="false">INDEX(paste_data_here!B:B,(ROW()-2)*5+5)</f>
        <v>-3.093252</v>
      </c>
      <c r="C52" s="1" t="n">
        <f aca="false">INDEX(paste_data_here!C:C,(ROW()-2)*5+5)</f>
        <v>1.6078047</v>
      </c>
      <c r="D52" s="1" t="n">
        <f aca="false">INDEX(paste_data_here!D:D,(ROW()-2)*5+5)</f>
        <v>2.08618335941171</v>
      </c>
      <c r="E52" s="1" t="n">
        <f aca="false">INDEX(paste_data_here!E:E,(ROW()-2)*5+5)</f>
        <v>0.340037303</v>
      </c>
      <c r="F52" s="1" t="n">
        <f aca="false">INDEX(paste_data_here!F:F,(ROW()-2)*5+5)</f>
        <v>0.334095736854905</v>
      </c>
      <c r="G52" s="1" t="n">
        <f aca="false">RANK(E52,E:E)</f>
        <v>12</v>
      </c>
      <c r="H52" s="1" t="n">
        <f aca="false">RANK(F52,F:F)</f>
        <v>13</v>
      </c>
      <c r="I52" s="1" t="n">
        <f aca="false">ABS(F52-E52)</f>
        <v>0.00594156614509472</v>
      </c>
      <c r="J52" s="1" t="n">
        <f aca="false">I52^2</f>
        <v>3.53022082565358E-005</v>
      </c>
    </row>
    <row r="53" customFormat="false" ht="15" hidden="false" customHeight="false" outlineLevel="0" collapsed="false">
      <c r="A53" s="1" t="str">
        <f aca="false">INDEX(paste_data_here!A:A,(ROW()-2)*5+5)</f>
        <v>Oc1ccccc1</v>
      </c>
      <c r="B53" s="1" t="n">
        <f aca="false">INDEX(paste_data_here!B:B,(ROW()-2)*5+5)</f>
        <v>-5.182259</v>
      </c>
      <c r="C53" s="1" t="n">
        <f aca="false">INDEX(paste_data_here!C:C,(ROW()-2)*5+5)</f>
        <v>3.0762496</v>
      </c>
      <c r="D53" s="1" t="n">
        <f aca="false">INDEX(paste_data_here!D:D,(ROW()-2)*5+5)</f>
        <v>1.90788209652617</v>
      </c>
      <c r="E53" s="1" t="n">
        <f aca="false">INDEX(paste_data_here!E:E,(ROW()-2)*5+5)</f>
        <v>0.474991171</v>
      </c>
      <c r="F53" s="1" t="n">
        <f aca="false">INDEX(paste_data_here!F:F,(ROW()-2)*5+5)</f>
        <v>0.876728890622067</v>
      </c>
      <c r="G53" s="1" t="n">
        <f aca="false">RANK(E53,E:E)</f>
        <v>10</v>
      </c>
      <c r="H53" s="1" t="n">
        <f aca="false">RANK(F53,F:F)</f>
        <v>5</v>
      </c>
      <c r="I53" s="1" t="n">
        <f aca="false">ABS(F53-E53)</f>
        <v>0.401737719622067</v>
      </c>
      <c r="J53" s="1" t="n">
        <f aca="false">I53^2</f>
        <v>0.161393195367139</v>
      </c>
    </row>
    <row r="54" customFormat="false" ht="15" hidden="false" customHeight="false" outlineLevel="0" collapsed="false">
      <c r="A54" s="1" t="str">
        <f aca="false">INDEX(paste_data_here!A:A,(ROW()-2)*5+5)</f>
        <v>OCC(F)F</v>
      </c>
      <c r="B54" s="1" t="n">
        <f aca="false">INDEX(paste_data_here!B:B,(ROW()-2)*5+5)</f>
        <v>-6.2949557</v>
      </c>
      <c r="C54" s="1" t="n">
        <f aca="false">INDEX(paste_data_here!C:C,(ROW()-2)*5+5)</f>
        <v>3.2672417</v>
      </c>
      <c r="D54" s="1" t="n">
        <f aca="false">INDEX(paste_data_here!D:D,(ROW()-2)*5+5)</f>
        <v>2.08618335941171</v>
      </c>
      <c r="E54" s="1" t="n">
        <f aca="false">INDEX(paste_data_here!E:E,(ROW()-2)*5+5)</f>
        <v>0.242946179</v>
      </c>
      <c r="F54" s="1" t="n">
        <f aca="false">INDEX(paste_data_here!F:F,(ROW()-2)*5+5)</f>
        <v>0.66556477893489</v>
      </c>
      <c r="G54" s="1" t="n">
        <f aca="false">RANK(E54,E:E)</f>
        <v>13</v>
      </c>
      <c r="H54" s="1" t="n">
        <f aca="false">RANK(F54,F:F)</f>
        <v>8</v>
      </c>
      <c r="I54" s="1" t="n">
        <f aca="false">ABS(F54-E54)</f>
        <v>0.42261859993489</v>
      </c>
      <c r="J54" s="1" t="n">
        <f aca="false">I54^2</f>
        <v>0.178606481010927</v>
      </c>
    </row>
    <row r="55" customFormat="false" ht="1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customFormat="false" ht="1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customFormat="false" ht="1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customFormat="false" ht="1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customFormat="false" ht="1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customFormat="false" ht="1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customFormat="false" ht="1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customFormat="false" ht="1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customFormat="false" ht="1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customFormat="false" ht="1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customFormat="false" ht="1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customFormat="false" ht="1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customFormat="false" ht="1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customFormat="false" ht="1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customFormat="false" ht="1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customFormat="false" ht="1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customFormat="false" ht="1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customFormat="false" ht="1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customFormat="false" ht="1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customFormat="false" ht="1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customFormat="false" ht="1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customFormat="false" ht="1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customFormat="false" ht="1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customFormat="false" ht="1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customFormat="false" ht="1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customFormat="false" ht="1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customFormat="false" ht="1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customFormat="false" ht="1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customFormat="false" ht="1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customFormat="false" ht="1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customFormat="false" ht="1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customFormat="false" ht="1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customFormat="false" ht="1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customFormat="false" ht="1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customFormat="false" ht="1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customFormat="false" ht="1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customFormat="false" ht="1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customFormat="false" ht="1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customFormat="false" ht="1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customFormat="false" ht="1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customFormat="false" ht="1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customFormat="false" ht="1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customFormat="false" ht="1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customFormat="false" ht="1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customFormat="false" ht="1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customFormat="false" ht="1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customFormat="false" ht="1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customFormat="false" ht="1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customFormat="false" ht="1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customFormat="false" ht="1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customFormat="false" ht="1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customFormat="false" ht="1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customFormat="false" ht="1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customFormat="false" ht="1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customFormat="false" ht="1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customFormat="false" ht="1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customFormat="false" ht="1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customFormat="false" ht="1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customFormat="false" ht="1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customFormat="false" ht="1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customFormat="false" ht="1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customFormat="false" ht="1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customFormat="false" ht="1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customFormat="false" ht="1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customFormat="false" ht="1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customFormat="false" ht="1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customFormat="false" ht="1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customFormat="false" ht="1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customFormat="false" ht="1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customFormat="false" ht="1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customFormat="false" ht="1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customFormat="false" ht="1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customFormat="false" ht="1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customFormat="false" ht="1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customFormat="false" ht="1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customFormat="false" ht="1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customFormat="false" ht="1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customFormat="false" ht="1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customFormat="false" ht="1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customFormat="false" ht="1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customFormat="false" ht="1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customFormat="false" ht="1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2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55" activeCellId="0" sqref="A55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  <c r="F1" s="1" t="s">
        <v>5</v>
      </c>
      <c r="G1" s="1" t="s">
        <v>64</v>
      </c>
      <c r="H1" s="1" t="s">
        <v>65</v>
      </c>
      <c r="I1" s="1" t="s">
        <v>66</v>
      </c>
      <c r="J1" s="1" t="s">
        <v>67</v>
      </c>
    </row>
    <row r="2" customFormat="false" ht="15" hidden="false" customHeight="false" outlineLevel="0" collapsed="false">
      <c r="A2" s="1" t="str">
        <f aca="false">INDEX(paste_data_here!A:A,(ROW()-2)*5+6)</f>
        <v>[O-]C(=O)CCCF</v>
      </c>
      <c r="B2" s="1" t="n">
        <f aca="false">INDEX(paste_data_here!B:B,(ROW()-2)*5+6)</f>
        <v>-2.9354177</v>
      </c>
      <c r="C2" s="1" t="n">
        <f aca="false">INDEX(paste_data_here!C:C,(ROW()-2)*5+6)</f>
        <v>1.424226</v>
      </c>
      <c r="D2" s="1" t="n">
        <f aca="false">INDEX(paste_data_here!D:D,(ROW()-2)*5+6)</f>
        <v>2.02356357135104</v>
      </c>
      <c r="E2" s="1" t="n">
        <f aca="false">INDEX(paste_data_here!E:E,(ROW()-2)*5+6)</f>
        <v>-0.481266822</v>
      </c>
      <c r="F2" s="1" t="n">
        <f aca="false">INDEX(paste_data_here!F:F,(ROW()-2)*5+6)</f>
        <v>-0.0663499299732012</v>
      </c>
      <c r="G2" s="1" t="n">
        <f aca="false">RANK(E2,E:E)</f>
        <v>19</v>
      </c>
      <c r="H2" s="1" t="n">
        <f aca="false">RANK(F2,F:F)</f>
        <v>14</v>
      </c>
      <c r="I2" s="1" t="n">
        <f aca="false">ABS(F2-E2)</f>
        <v>0.414916892026799</v>
      </c>
      <c r="J2" s="1" t="n">
        <f aca="false">I2^2</f>
        <v>0.172156027289178</v>
      </c>
    </row>
    <row r="3" customFormat="false" ht="15" hidden="false" customHeight="false" outlineLevel="0" collapsed="false">
      <c r="A3" s="1" t="str">
        <f aca="false">INDEX(paste_data_here!A:A,(ROW()-2)*5+6)</f>
        <v>BrCCBr</v>
      </c>
      <c r="B3" s="1" t="n">
        <f aca="false">INDEX(paste_data_here!B:B,(ROW()-2)*5+6)</f>
        <v>-2.6062484</v>
      </c>
      <c r="C3" s="1" t="n">
        <f aca="false">INDEX(paste_data_here!C:C,(ROW()-2)*5+6)</f>
        <v>1.2107412</v>
      </c>
      <c r="D3" s="1" t="n">
        <f aca="false">INDEX(paste_data_here!D:D,(ROW()-2)*5+6)</f>
        <v>1.68596533924248</v>
      </c>
      <c r="E3" s="1" t="n">
        <f aca="false">INDEX(paste_data_here!E:E,(ROW()-2)*5+6)</f>
        <v>-0.63111179</v>
      </c>
      <c r="F3" s="1" t="n">
        <f aca="false">INDEX(paste_data_here!F:F,(ROW()-2)*5+6)</f>
        <v>-0.718080327439364</v>
      </c>
      <c r="G3" s="1" t="n">
        <f aca="false">RANK(E3,E:E)</f>
        <v>23</v>
      </c>
      <c r="H3" s="1" t="n">
        <f aca="false">RANK(F3,F:F)</f>
        <v>30</v>
      </c>
      <c r="I3" s="1" t="n">
        <f aca="false">ABS(F3-E3)</f>
        <v>0.0869685374393643</v>
      </c>
      <c r="J3" s="1" t="n">
        <f aca="false">I3^2</f>
        <v>0.00756352650434211</v>
      </c>
    </row>
    <row r="4" customFormat="false" ht="15" hidden="false" customHeight="false" outlineLevel="0" collapsed="false">
      <c r="A4" s="1" t="str">
        <f aca="false">INDEX(paste_data_here!A:A,(ROW()-2)*5+6)</f>
        <v>C(=CBr)Br</v>
      </c>
      <c r="B4" s="1" t="n">
        <f aca="false">INDEX(paste_data_here!B:B,(ROW()-2)*5+6)</f>
        <v>-2.2036033</v>
      </c>
      <c r="C4" s="1" t="n">
        <f aca="false">INDEX(paste_data_here!C:C,(ROW()-2)*5+6)</f>
        <v>0.8953474</v>
      </c>
      <c r="D4" s="1" t="n">
        <f aca="false">INDEX(paste_data_here!D:D,(ROW()-2)*5+6)</f>
        <v>2.04691141464349</v>
      </c>
      <c r="E4" s="1" t="n">
        <f aca="false">INDEX(paste_data_here!E:E,(ROW()-2)*5+6)</f>
        <v>-1.626584071</v>
      </c>
      <c r="F4" s="1" t="n">
        <f aca="false">INDEX(paste_data_here!F:F,(ROW()-2)*5+6)</f>
        <v>-0.470835834020992</v>
      </c>
      <c r="G4" s="1" t="n">
        <f aca="false">RANK(E4,E:E)</f>
        <v>53</v>
      </c>
      <c r="H4" s="1" t="n">
        <f aca="false">RANK(F4,F:F)</f>
        <v>21</v>
      </c>
      <c r="I4" s="1" t="n">
        <f aca="false">ABS(F4-E4)</f>
        <v>1.15574823697901</v>
      </c>
      <c r="J4" s="1" t="n">
        <f aca="false">I4^2</f>
        <v>1.33575398728009</v>
      </c>
    </row>
    <row r="5" customFormat="false" ht="15" hidden="false" customHeight="false" outlineLevel="0" collapsed="false">
      <c r="A5" s="1" t="str">
        <f aca="false">INDEX(paste_data_here!A:A,(ROW()-2)*5+6)</f>
        <v>C[C@@H]1CC[C@@H](C)CC1</v>
      </c>
      <c r="B5" s="1" t="n">
        <f aca="false">INDEX(paste_data_here!B:B,(ROW()-2)*5+6)</f>
        <v>-3.2340415</v>
      </c>
      <c r="C5" s="1" t="n">
        <f aca="false">INDEX(paste_data_here!C:C,(ROW()-2)*5+6)</f>
        <v>1.2492837</v>
      </c>
      <c r="D5" s="1" t="n">
        <f aca="false">INDEX(paste_data_here!D:D,(ROW()-2)*5+6)</f>
        <v>2.1528028805089</v>
      </c>
      <c r="E5" s="1" t="n">
        <f aca="false">INDEX(paste_data_here!E:E,(ROW()-2)*5+6)</f>
        <v>-0.603306477</v>
      </c>
      <c r="F5" s="1" t="n">
        <f aca="false">INDEX(paste_data_here!F:F,(ROW()-2)*5+6)</f>
        <v>-0.692090408682448</v>
      </c>
      <c r="G5" s="1" t="n">
        <f aca="false">RANK(E5,E:E)</f>
        <v>21</v>
      </c>
      <c r="H5" s="1" t="n">
        <f aca="false">RANK(F5,F:F)</f>
        <v>26</v>
      </c>
      <c r="I5" s="1" t="n">
        <f aca="false">ABS(F5-E5)</f>
        <v>0.0887839316824477</v>
      </c>
      <c r="J5" s="1" t="n">
        <f aca="false">I5^2</f>
        <v>0.00788258652499354</v>
      </c>
    </row>
    <row r="6" customFormat="false" ht="15" hidden="false" customHeight="false" outlineLevel="0" collapsed="false">
      <c r="A6" s="1" t="str">
        <f aca="false">INDEX(paste_data_here!A:A,(ROW()-2)*5+6)</f>
        <v>C1CCCC1</v>
      </c>
      <c r="B6" s="1" t="n">
        <f aca="false">INDEX(paste_data_here!B:B,(ROW()-2)*5+6)</f>
        <v>-0.7799954</v>
      </c>
      <c r="C6" s="1" t="n">
        <f aca="false">INDEX(paste_data_here!C:C,(ROW()-2)*5+6)</f>
        <v>0.10570641</v>
      </c>
      <c r="D6" s="1" t="n">
        <f aca="false">INDEX(paste_data_here!D:D,(ROW()-2)*5+6)</f>
        <v>2.1528028805089</v>
      </c>
      <c r="E6" s="1" t="n">
        <f aca="false">INDEX(paste_data_here!E:E,(ROW()-2)*5+6)</f>
        <v>-1.038458366</v>
      </c>
      <c r="F6" s="1" t="n">
        <f aca="false">INDEX(paste_data_here!F:F,(ROW()-2)*5+6)</f>
        <v>-0.702091552899284</v>
      </c>
      <c r="G6" s="1" t="n">
        <f aca="false">RANK(E6,E:E)</f>
        <v>41</v>
      </c>
      <c r="H6" s="1" t="n">
        <f aca="false">RANK(F6,F:F)</f>
        <v>28</v>
      </c>
      <c r="I6" s="1" t="n">
        <f aca="false">ABS(F6-E6)</f>
        <v>0.336366813100716</v>
      </c>
      <c r="J6" s="1" t="n">
        <f aca="false">I6^2</f>
        <v>0.113142632955532</v>
      </c>
    </row>
    <row r="7" customFormat="false" ht="15" hidden="false" customHeight="false" outlineLevel="0" collapsed="false">
      <c r="A7" s="1" t="str">
        <f aca="false">INDEX(paste_data_here!A:A,(ROW()-2)*5+6)</f>
        <v>C1CCCC2(CC1)CCCCC2</v>
      </c>
      <c r="B7" s="1" t="n">
        <f aca="false">INDEX(paste_data_here!B:B,(ROW()-2)*5+6)</f>
        <v>-3.2671018</v>
      </c>
      <c r="C7" s="1" t="n">
        <f aca="false">INDEX(paste_data_here!C:C,(ROW()-2)*5+6)</f>
        <v>1.7754153</v>
      </c>
      <c r="D7" s="1" t="n">
        <f aca="false">INDEX(paste_data_here!D:D,(ROW()-2)*5+6)</f>
        <v>1.81198827787662</v>
      </c>
      <c r="E7" s="1" t="n">
        <f aca="false">INDEX(paste_data_here!E:E,(ROW()-2)*5+6)</f>
        <v>0.129272336</v>
      </c>
      <c r="F7" s="1" t="n">
        <f aca="false">INDEX(paste_data_here!F:F,(ROW()-2)*5+6)</f>
        <v>-0.062100274572082</v>
      </c>
      <c r="G7" s="1" t="n">
        <f aca="false">RANK(E7,E:E)</f>
        <v>10</v>
      </c>
      <c r="H7" s="1" t="n">
        <f aca="false">RANK(F7,F:F)</f>
        <v>13</v>
      </c>
      <c r="I7" s="1" t="n">
        <f aca="false">ABS(F7-E7)</f>
        <v>0.191372610572082</v>
      </c>
      <c r="J7" s="1" t="n">
        <f aca="false">I7^2</f>
        <v>0.0366234760771737</v>
      </c>
    </row>
    <row r="8" customFormat="false" ht="15" hidden="false" customHeight="false" outlineLevel="0" collapsed="false">
      <c r="A8" s="1" t="str">
        <f aca="false">INDEX(paste_data_here!A:A,(ROW()-2)*5+6)</f>
        <v>CC(=O)OC(C)=O</v>
      </c>
      <c r="B8" s="1" t="n">
        <f aca="false">INDEX(paste_data_here!B:B,(ROW()-2)*5+6)</f>
        <v>-3.889679</v>
      </c>
      <c r="C8" s="1" t="n">
        <f aca="false">INDEX(paste_data_here!C:C,(ROW()-2)*5+6)</f>
        <v>1.7194291</v>
      </c>
      <c r="D8" s="1" t="n">
        <f aca="false">INDEX(paste_data_here!D:D,(ROW()-2)*5+6)</f>
        <v>1.71373763018683</v>
      </c>
      <c r="E8" s="1" t="n">
        <f aca="false">INDEX(paste_data_here!E:E,(ROW()-2)*5+6)</f>
        <v>-1.139434283</v>
      </c>
      <c r="F8" s="1" t="n">
        <f aca="false">INDEX(paste_data_here!F:F,(ROW()-2)*5+6)</f>
        <v>-1.19970161364999</v>
      </c>
      <c r="G8" s="1" t="n">
        <f aca="false">RANK(E8,E:E)</f>
        <v>44</v>
      </c>
      <c r="H8" s="1" t="n">
        <f aca="false">RANK(F8,F:F)</f>
        <v>48</v>
      </c>
      <c r="I8" s="1" t="n">
        <f aca="false">ABS(F8-E8)</f>
        <v>0.0602673306499852</v>
      </c>
      <c r="J8" s="1" t="n">
        <f aca="false">I8^2</f>
        <v>0.00363215114367465</v>
      </c>
    </row>
    <row r="9" customFormat="false" ht="15" hidden="false" customHeight="false" outlineLevel="0" collapsed="false">
      <c r="A9" s="1" t="str">
        <f aca="false">INDEX(paste_data_here!A:A,(ROW()-2)*5+6)</f>
        <v>CC(=O)Oc1ccccc1</v>
      </c>
      <c r="B9" s="1" t="n">
        <f aca="false">INDEX(paste_data_here!B:B,(ROW()-2)*5+6)</f>
        <v>-2.794452</v>
      </c>
      <c r="C9" s="1" t="n">
        <f aca="false">INDEX(paste_data_here!C:C,(ROW()-2)*5+6)</f>
        <v>1.4155704</v>
      </c>
      <c r="D9" s="1" t="n">
        <f aca="false">INDEX(paste_data_here!D:D,(ROW()-2)*5+6)</f>
        <v>1.72350808879097</v>
      </c>
      <c r="E9" s="1" t="n">
        <f aca="false">INDEX(paste_data_here!E:E,(ROW()-2)*5+6)</f>
        <v>-0.222218979</v>
      </c>
      <c r="F9" s="1" t="n">
        <f aca="false">INDEX(paste_data_here!F:F,(ROW()-2)*5+6)</f>
        <v>-0.450195601219432</v>
      </c>
      <c r="G9" s="1" t="n">
        <f aca="false">RANK(E9,E:E)</f>
        <v>14</v>
      </c>
      <c r="H9" s="1" t="n">
        <f aca="false">RANK(F9,F:F)</f>
        <v>20</v>
      </c>
      <c r="I9" s="1" t="n">
        <f aca="false">ABS(F9-E9)</f>
        <v>0.227976622219432</v>
      </c>
      <c r="J9" s="1" t="n">
        <f aca="false">I9^2</f>
        <v>0.0519733402785815</v>
      </c>
    </row>
    <row r="10" customFormat="false" ht="15" hidden="false" customHeight="false" outlineLevel="0" collapsed="false">
      <c r="A10" s="1" t="str">
        <f aca="false">INDEX(paste_data_here!A:A,(ROW()-2)*5+6)</f>
        <v>CC(C)=O</v>
      </c>
      <c r="B10" s="1" t="n">
        <f aca="false">INDEX(paste_data_here!B:B,(ROW()-2)*5+6)</f>
        <v>-3.415181</v>
      </c>
      <c r="C10" s="1" t="n">
        <f aca="false">INDEX(paste_data_here!C:C,(ROW()-2)*5+6)</f>
        <v>1.1056775</v>
      </c>
      <c r="D10" s="1" t="n">
        <f aca="false">INDEX(paste_data_here!D:D,(ROW()-2)*5+6)</f>
        <v>2.27630382330793</v>
      </c>
      <c r="E10" s="1" t="n">
        <f aca="false">INDEX(paste_data_here!E:E,(ROW()-2)*5+6)</f>
        <v>-1.161232651</v>
      </c>
      <c r="F10" s="1" t="n">
        <f aca="false">INDEX(paste_data_here!F:F,(ROW()-2)*5+6)</f>
        <v>-1.1427481132946</v>
      </c>
      <c r="G10" s="1" t="n">
        <f aca="false">RANK(E10,E:E)</f>
        <v>45</v>
      </c>
      <c r="H10" s="1" t="n">
        <f aca="false">RANK(F10,F:F)</f>
        <v>46</v>
      </c>
      <c r="I10" s="1" t="n">
        <f aca="false">ABS(F10-E10)</f>
        <v>0.0184845377053975</v>
      </c>
      <c r="J10" s="1" t="n">
        <f aca="false">I10^2</f>
        <v>0.000341678134182261</v>
      </c>
    </row>
    <row r="11" customFormat="false" ht="15" hidden="false" customHeight="false" outlineLevel="0" collapsed="false">
      <c r="A11" s="1" t="str">
        <f aca="false">INDEX(paste_data_here!A:A,(ROW()-2)*5+6)</f>
        <v>CC(C)Br</v>
      </c>
      <c r="B11" s="1" t="n">
        <f aca="false">INDEX(paste_data_here!B:B,(ROW()-2)*5+6)</f>
        <v>-2.6859803</v>
      </c>
      <c r="C11" s="1" t="n">
        <f aca="false">INDEX(paste_data_here!C:C,(ROW()-2)*5+6)</f>
        <v>0.84777373</v>
      </c>
      <c r="D11" s="1" t="n">
        <f aca="false">INDEX(paste_data_here!D:D,(ROW()-2)*5+6)</f>
        <v>2.10994984996788</v>
      </c>
      <c r="E11" s="1" t="n">
        <f aca="false">INDEX(paste_data_here!E:E,(ROW()-2)*5+6)</f>
        <v>-0.993171776</v>
      </c>
      <c r="F11" s="1" t="n">
        <f aca="false">INDEX(paste_data_here!F:F,(ROW()-2)*5+6)</f>
        <v>-1.14134313741923</v>
      </c>
      <c r="G11" s="1" t="n">
        <f aca="false">RANK(E11,E:E)</f>
        <v>38</v>
      </c>
      <c r="H11" s="1" t="n">
        <f aca="false">RANK(F11,F:F)</f>
        <v>45</v>
      </c>
      <c r="I11" s="1" t="n">
        <f aca="false">ABS(F11-E11)</f>
        <v>0.148171361419229</v>
      </c>
      <c r="J11" s="1" t="n">
        <f aca="false">I11^2</f>
        <v>0.0219547523448277</v>
      </c>
    </row>
    <row r="12" customFormat="false" ht="15" hidden="false" customHeight="false" outlineLevel="0" collapsed="false">
      <c r="A12" s="1" t="str">
        <f aca="false">INDEX(paste_data_here!A:A,(ROW()-2)*5+6)</f>
        <v>CC(C)C(C)O</v>
      </c>
      <c r="B12" s="1" t="n">
        <f aca="false">INDEX(paste_data_here!B:B,(ROW()-2)*5+6)</f>
        <v>-5.6091375</v>
      </c>
      <c r="C12" s="1" t="n">
        <f aca="false">INDEX(paste_data_here!C:C,(ROW()-2)*5+6)</f>
        <v>2.8653963</v>
      </c>
      <c r="D12" s="1" t="n">
        <f aca="false">INDEX(paste_data_here!D:D,(ROW()-2)*5+6)</f>
        <v>1.77431272074205</v>
      </c>
      <c r="E12" s="1" t="n">
        <f aca="false">INDEX(paste_data_here!E:E,(ROW()-2)*5+6)</f>
        <v>-0.829196025</v>
      </c>
      <c r="F12" s="1" t="n">
        <f aca="false">INDEX(paste_data_here!F:F,(ROW()-2)*5+6)</f>
        <v>-0.667182335070975</v>
      </c>
      <c r="G12" s="1" t="n">
        <f aca="false">RANK(E12,E:E)</f>
        <v>29</v>
      </c>
      <c r="H12" s="1" t="n">
        <f aca="false">RANK(F12,F:F)</f>
        <v>25</v>
      </c>
      <c r="I12" s="1" t="n">
        <f aca="false">ABS(F12-E12)</f>
        <v>0.162013689929025</v>
      </c>
      <c r="J12" s="1" t="n">
        <f aca="false">I12^2</f>
        <v>0.0262484357244184</v>
      </c>
    </row>
    <row r="13" customFormat="false" ht="15" hidden="false" customHeight="false" outlineLevel="0" collapsed="false">
      <c r="A13" s="1" t="str">
        <f aca="false">INDEX(paste_data_here!A:A,(ROW()-2)*5+6)</f>
        <v>CC(C)CC(C)=O</v>
      </c>
      <c r="B13" s="1" t="n">
        <f aca="false">INDEX(paste_data_here!B:B,(ROW()-2)*5+6)</f>
        <v>-3.635442</v>
      </c>
      <c r="C13" s="1" t="n">
        <f aca="false">INDEX(paste_data_here!C:C,(ROW()-2)*5+6)</f>
        <v>1.419518</v>
      </c>
      <c r="D13" s="1" t="n">
        <f aca="false">INDEX(paste_data_here!D:D,(ROW()-2)*5+6)</f>
        <v>2.1528028805089</v>
      </c>
      <c r="E13" s="1" t="n">
        <f aca="false">INDEX(paste_data_here!E:E,(ROW()-2)*5+6)</f>
        <v>-0.814185509</v>
      </c>
      <c r="F13" s="1" t="n">
        <f aca="false">INDEX(paste_data_here!F:F,(ROW()-2)*5+6)</f>
        <v>-0.736576900265898</v>
      </c>
      <c r="G13" s="1" t="n">
        <f aca="false">RANK(E13,E:E)</f>
        <v>28</v>
      </c>
      <c r="H13" s="1" t="n">
        <f aca="false">RANK(F13,F:F)</f>
        <v>31</v>
      </c>
      <c r="I13" s="1" t="n">
        <f aca="false">ABS(F13-E13)</f>
        <v>0.0776086087341016</v>
      </c>
      <c r="J13" s="1" t="n">
        <f aca="false">I13^2</f>
        <v>0.00602309614964287</v>
      </c>
    </row>
    <row r="14" customFormat="false" ht="15" hidden="false" customHeight="false" outlineLevel="0" collapsed="false">
      <c r="A14" s="1" t="str">
        <f aca="false">INDEX(paste_data_here!A:A,(ROW()-2)*5+6)</f>
        <v>CC(C)CCO</v>
      </c>
      <c r="B14" s="1" t="n">
        <f aca="false">INDEX(paste_data_here!B:B,(ROW()-2)*5+6)</f>
        <v>-5.029565</v>
      </c>
      <c r="C14" s="1" t="n">
        <f aca="false">INDEX(paste_data_here!C:C,(ROW()-2)*5+6)</f>
        <v>2.533149</v>
      </c>
      <c r="D14" s="1" t="n">
        <f aca="false">INDEX(paste_data_here!D:D,(ROW()-2)*5+6)</f>
        <v>2.03124551268784</v>
      </c>
      <c r="E14" s="1" t="n">
        <f aca="false">INDEX(paste_data_here!E:E,(ROW()-2)*5+6)</f>
        <v>0.395212732</v>
      </c>
      <c r="F14" s="1" t="n">
        <f aca="false">INDEX(paste_data_here!F:F,(ROW()-2)*5+6)</f>
        <v>0.149318193503599</v>
      </c>
      <c r="G14" s="1" t="n">
        <f aca="false">RANK(E14,E:E)</f>
        <v>6</v>
      </c>
      <c r="H14" s="1" t="n">
        <f aca="false">RANK(F14,F:F)</f>
        <v>9</v>
      </c>
      <c r="I14" s="1" t="n">
        <f aca="false">ABS(F14-E14)</f>
        <v>0.245894538496401</v>
      </c>
      <c r="J14" s="1" t="n">
        <f aca="false">I14^2</f>
        <v>0.060464124062358</v>
      </c>
    </row>
    <row r="15" customFormat="false" ht="15" hidden="false" customHeight="false" outlineLevel="0" collapsed="false">
      <c r="A15" s="1" t="str">
        <f aca="false">INDEX(paste_data_here!A:A,(ROW()-2)*5+6)</f>
        <v>CC(C)CO</v>
      </c>
      <c r="B15" s="1" t="n">
        <f aca="false">INDEX(paste_data_here!B:B,(ROW()-2)*5+6)</f>
        <v>-5.216659</v>
      </c>
      <c r="C15" s="1" t="n">
        <f aca="false">INDEX(paste_data_here!C:C,(ROW()-2)*5+6)</f>
        <v>2.681234</v>
      </c>
      <c r="D15" s="1" t="n">
        <f aca="false">INDEX(paste_data_here!D:D,(ROW()-2)*5+6)</f>
        <v>1.83692172239979</v>
      </c>
      <c r="E15" s="1" t="n">
        <f aca="false">INDEX(paste_data_here!E:E,(ROW()-2)*5+6)</f>
        <v>-0.533753128</v>
      </c>
      <c r="F15" s="1" t="n">
        <f aca="false">INDEX(paste_data_here!F:F,(ROW()-2)*5+6)</f>
        <v>-0.369600586422776</v>
      </c>
      <c r="G15" s="1" t="n">
        <f aca="false">RANK(E15,E:E)</f>
        <v>20</v>
      </c>
      <c r="H15" s="1" t="n">
        <f aca="false">RANK(F15,F:F)</f>
        <v>19</v>
      </c>
      <c r="I15" s="1" t="n">
        <f aca="false">ABS(F15-E15)</f>
        <v>0.164152541577224</v>
      </c>
      <c r="J15" s="1" t="n">
        <f aca="false">I15^2</f>
        <v>0.0269460569062622</v>
      </c>
    </row>
    <row r="16" customFormat="false" ht="15" hidden="false" customHeight="false" outlineLevel="0" collapsed="false">
      <c r="A16" s="1" t="str">
        <f aca="false">INDEX(paste_data_here!A:A,(ROW()-2)*5+6)</f>
        <v>CC(C)I</v>
      </c>
      <c r="B16" s="1" t="n">
        <f aca="false">INDEX(paste_data_here!B:B,(ROW()-2)*5+6)</f>
        <v>-2.6047313</v>
      </c>
      <c r="C16" s="1" t="n">
        <f aca="false">INDEX(paste_data_here!C:C,(ROW()-2)*5+6)</f>
        <v>0.92273027</v>
      </c>
      <c r="D16" s="1" t="n">
        <f aca="false">INDEX(paste_data_here!D:D,(ROW()-2)*5+6)</f>
        <v>1.90653312200972</v>
      </c>
      <c r="E16" s="1" t="n">
        <f aca="false">INDEX(paste_data_here!E:E,(ROW()-2)*5+6)</f>
        <v>-0.946749939</v>
      </c>
      <c r="F16" s="1" t="n">
        <f aca="false">INDEX(paste_data_here!F:F,(ROW()-2)*5+6)</f>
        <v>-1.07547287656955</v>
      </c>
      <c r="G16" s="1" t="n">
        <f aca="false">RANK(E16,E:E)</f>
        <v>37</v>
      </c>
      <c r="H16" s="1" t="n">
        <f aca="false">RANK(F16,F:F)</f>
        <v>42</v>
      </c>
      <c r="I16" s="1" t="n">
        <f aca="false">ABS(F16-E16)</f>
        <v>0.128722937569548</v>
      </c>
      <c r="J16" s="1" t="n">
        <f aca="false">I16^2</f>
        <v>0.0165695946565339</v>
      </c>
    </row>
    <row r="17" customFormat="false" ht="15" hidden="false" customHeight="false" outlineLevel="0" collapsed="false">
      <c r="A17" s="1" t="str">
        <f aca="false">INDEX(paste_data_here!A:A,(ROW()-2)*5+6)</f>
        <v>CC(C)OB(OC(C)C)OC(C)C</v>
      </c>
      <c r="B17" s="1" t="n">
        <f aca="false">INDEX(paste_data_here!B:B,(ROW()-2)*5+6)</f>
        <v>-3.820294</v>
      </c>
      <c r="C17" s="1" t="n">
        <f aca="false">INDEX(paste_data_here!C:C,(ROW()-2)*5+6)</f>
        <v>1.7462436</v>
      </c>
      <c r="D17" s="1" t="n">
        <f aca="false">INDEX(paste_data_here!D:D,(ROW()-2)*5+6)</f>
        <v>1.67220660815493</v>
      </c>
      <c r="E17" s="1" t="n">
        <f aca="false">INDEX(paste_data_here!E:E,(ROW()-2)*5+6)</f>
        <v>-1.376740148</v>
      </c>
      <c r="F17" s="1" t="n">
        <f aca="false">INDEX(paste_data_here!F:F,(ROW()-2)*5+6)</f>
        <v>-1.14515697581706</v>
      </c>
      <c r="G17" s="1" t="n">
        <f aca="false">RANK(E17,E:E)</f>
        <v>47</v>
      </c>
      <c r="H17" s="1" t="n">
        <f aca="false">RANK(F17,F:F)</f>
        <v>47</v>
      </c>
      <c r="I17" s="1" t="n">
        <f aca="false">ABS(F17-E17)</f>
        <v>0.231583172182941</v>
      </c>
      <c r="J17" s="1" t="n">
        <f aca="false">I17^2</f>
        <v>0.0536307656383139</v>
      </c>
    </row>
    <row r="18" customFormat="false" ht="15" hidden="false" customHeight="false" outlineLevel="0" collapsed="false">
      <c r="A18" s="1" t="str">
        <f aca="false">INDEX(paste_data_here!A:A,(ROW()-2)*5+6)</f>
        <v>Cc1ccc(O)cc1</v>
      </c>
      <c r="B18" s="1" t="n">
        <f aca="false">INDEX(paste_data_here!B:B,(ROW()-2)*5+6)</f>
        <v>-5.2028728</v>
      </c>
      <c r="C18" s="1" t="n">
        <f aca="false">INDEX(paste_data_here!C:C,(ROW()-2)*5+6)</f>
        <v>3.0673168</v>
      </c>
      <c r="D18" s="1" t="n">
        <f aca="false">INDEX(paste_data_here!D:D,(ROW()-2)*5+6)</f>
        <v>1.42571707669604</v>
      </c>
      <c r="E18" s="1" t="n">
        <f aca="false">INDEX(paste_data_here!E:E,(ROW()-2)*5+6)</f>
        <v>-1.018877321</v>
      </c>
      <c r="F18" s="1" t="n">
        <f aca="false">INDEX(paste_data_here!F:F,(ROW()-2)*5+6)</f>
        <v>-1.0553841481207</v>
      </c>
      <c r="G18" s="1" t="n">
        <f aca="false">RANK(E18,E:E)</f>
        <v>40</v>
      </c>
      <c r="H18" s="1" t="n">
        <f aca="false">RANK(F18,F:F)</f>
        <v>39</v>
      </c>
      <c r="I18" s="1" t="n">
        <f aca="false">ABS(F18-E18)</f>
        <v>0.0365068271207019</v>
      </c>
      <c r="J18" s="1" t="n">
        <f aca="false">I18^2</f>
        <v>0.00133274842642081</v>
      </c>
    </row>
    <row r="19" customFormat="false" ht="15" hidden="false" customHeight="false" outlineLevel="0" collapsed="false">
      <c r="A19" s="1" t="str">
        <f aca="false">INDEX(paste_data_here!A:A,(ROW()-2)*5+6)</f>
        <v>Cc1cccc(c1)C#N</v>
      </c>
      <c r="B19" s="1" t="n">
        <f aca="false">INDEX(paste_data_here!B:B,(ROW()-2)*5+6)</f>
        <v>-3.3362458</v>
      </c>
      <c r="C19" s="1" t="n">
        <f aca="false">INDEX(paste_data_here!C:C,(ROW()-2)*5+6)</f>
        <v>1.6583282</v>
      </c>
      <c r="D19" s="1" t="n">
        <f aca="false">INDEX(paste_data_here!D:D,(ROW()-2)*5+6)</f>
        <v>1.63173197945999</v>
      </c>
      <c r="E19" s="1" t="n">
        <f aca="false">INDEX(paste_data_here!E:E,(ROW()-2)*5+6)</f>
        <v>-0.918793862</v>
      </c>
      <c r="F19" s="1" t="n">
        <f aca="false">INDEX(paste_data_here!F:F,(ROW()-2)*5+6)</f>
        <v>-0.801293346611399</v>
      </c>
      <c r="G19" s="1" t="n">
        <f aca="false">RANK(E19,E:E)</f>
        <v>35</v>
      </c>
      <c r="H19" s="1" t="n">
        <f aca="false">RANK(F19,F:F)</f>
        <v>33</v>
      </c>
      <c r="I19" s="1" t="n">
        <f aca="false">ABS(F19-E19)</f>
        <v>0.117500515388601</v>
      </c>
      <c r="J19" s="1" t="n">
        <f aca="false">I19^2</f>
        <v>0.0138063711165868</v>
      </c>
    </row>
    <row r="20" customFormat="false" ht="15" hidden="false" customHeight="false" outlineLevel="0" collapsed="false">
      <c r="A20" s="1" t="str">
        <f aca="false">INDEX(paste_data_here!A:A,(ROW()-2)*5+6)</f>
        <v>Cc1cccc(F)c1</v>
      </c>
      <c r="B20" s="1" t="n">
        <f aca="false">INDEX(paste_data_here!B:B,(ROW()-2)*5+6)</f>
        <v>-2.9341342</v>
      </c>
      <c r="C20" s="1" t="n">
        <f aca="false">INDEX(paste_data_here!C:C,(ROW()-2)*5+6)</f>
        <v>1.1550155</v>
      </c>
      <c r="D20" s="1" t="n">
        <f aca="false">INDEX(paste_data_here!D:D,(ROW()-2)*5+6)</f>
        <v>2.02356357135104</v>
      </c>
      <c r="E20" s="1" t="n">
        <f aca="false">INDEX(paste_data_here!E:E,(ROW()-2)*5+6)</f>
        <v>-0.927604492</v>
      </c>
      <c r="F20" s="1" t="n">
        <f aca="false">INDEX(paste_data_here!F:F,(ROW()-2)*5+6)</f>
        <v>-0.758727840507559</v>
      </c>
      <c r="G20" s="1" t="n">
        <f aca="false">RANK(E20,E:E)</f>
        <v>36</v>
      </c>
      <c r="H20" s="1" t="n">
        <f aca="false">RANK(F20,F:F)</f>
        <v>32</v>
      </c>
      <c r="I20" s="1" t="n">
        <f aca="false">ABS(F20-E20)</f>
        <v>0.168876651492441</v>
      </c>
      <c r="J20" s="1" t="n">
        <f aca="false">I20^2</f>
        <v>0.0285193234192993</v>
      </c>
    </row>
    <row r="21" customFormat="false" ht="15" hidden="false" customHeight="false" outlineLevel="0" collapsed="false">
      <c r="A21" s="1" t="str">
        <f aca="false">INDEX(paste_data_here!A:A,(ROW()-2)*5+6)</f>
        <v>Cc1cccc(N)c1</v>
      </c>
      <c r="B21" s="1" t="n">
        <f aca="false">INDEX(paste_data_here!B:B,(ROW()-2)*5+6)</f>
        <v>-4.3923345</v>
      </c>
      <c r="C21" s="1" t="n">
        <f aca="false">INDEX(paste_data_here!C:C,(ROW()-2)*5+6)</f>
        <v>2.4308343</v>
      </c>
      <c r="D21" s="1" t="n">
        <f aca="false">INDEX(paste_data_here!D:D,(ROW()-2)*5+6)</f>
        <v>1.46506587458515</v>
      </c>
      <c r="E21" s="1" t="n">
        <f aca="false">INDEX(paste_data_here!E:E,(ROW()-2)*5+6)</f>
        <v>-1.129483952</v>
      </c>
      <c r="F21" s="1" t="n">
        <f aca="false">INDEX(paste_data_here!F:F,(ROW()-2)*5+6)</f>
        <v>-1.05698331234665</v>
      </c>
      <c r="G21" s="1" t="n">
        <f aca="false">RANK(E21,E:E)</f>
        <v>43</v>
      </c>
      <c r="H21" s="1" t="n">
        <f aca="false">RANK(F21,F:F)</f>
        <v>40</v>
      </c>
      <c r="I21" s="1" t="n">
        <f aca="false">ABS(F21-E21)</f>
        <v>0.0725006396533472</v>
      </c>
      <c r="J21" s="1" t="n">
        <f aca="false">I21^2</f>
        <v>0.0052563427501445</v>
      </c>
    </row>
    <row r="22" customFormat="false" ht="15" hidden="false" customHeight="false" outlineLevel="0" collapsed="false">
      <c r="A22" s="1" t="str">
        <f aca="false">INDEX(paste_data_here!A:A,(ROW()-2)*5+6)</f>
        <v>CC1CCCCC1=O</v>
      </c>
      <c r="B22" s="1" t="n">
        <f aca="false">INDEX(paste_data_here!B:B,(ROW()-2)*5+6)</f>
        <v>-3.0385387</v>
      </c>
      <c r="C22" s="1" t="n">
        <f aca="false">INDEX(paste_data_here!C:C,(ROW()-2)*5+6)</f>
        <v>1.5711561</v>
      </c>
      <c r="D22" s="1" t="n">
        <f aca="false">INDEX(paste_data_here!D:D,(ROW()-2)*5+6)</f>
        <v>1.98835001068528</v>
      </c>
      <c r="E22" s="1" t="n">
        <f aca="false">INDEX(paste_data_here!E:E,(ROW()-2)*5+6)</f>
        <v>-0.176856517</v>
      </c>
      <c r="F22" s="1" t="n">
        <f aca="false">INDEX(paste_data_here!F:F,(ROW()-2)*5+6)</f>
        <v>0.110572992102751</v>
      </c>
      <c r="G22" s="1" t="n">
        <f aca="false">RANK(E22,E:E)</f>
        <v>12</v>
      </c>
      <c r="H22" s="1" t="n">
        <f aca="false">RANK(F22,F:F)</f>
        <v>11</v>
      </c>
      <c r="I22" s="1" t="n">
        <f aca="false">ABS(F22-E22)</f>
        <v>0.287429509102751</v>
      </c>
      <c r="J22" s="1" t="n">
        <f aca="false">I22^2</f>
        <v>0.0826157227030482</v>
      </c>
    </row>
    <row r="23" customFormat="false" ht="15" hidden="false" customHeight="false" outlineLevel="0" collapsed="false">
      <c r="A23" s="1" t="str">
        <f aca="false">INDEX(paste_data_here!A:A,(ROW()-2)*5+6)</f>
        <v>Cc1ccccc1F</v>
      </c>
      <c r="B23" s="1" t="n">
        <f aca="false">INDEX(paste_data_here!B:B,(ROW()-2)*5+6)</f>
        <v>-2.8119435</v>
      </c>
      <c r="C23" s="1" t="n">
        <f aca="false">INDEX(paste_data_here!C:C,(ROW()-2)*5+6)</f>
        <v>1.1724991</v>
      </c>
      <c r="D23" s="1" t="n">
        <f aca="false">INDEX(paste_data_here!D:D,(ROW()-2)*5+6)</f>
        <v>2.02356357135104</v>
      </c>
      <c r="E23" s="1" t="n">
        <f aca="false">INDEX(paste_data_here!E:E,(ROW()-2)*5+6)</f>
        <v>-0.834710745</v>
      </c>
      <c r="F23" s="1" t="n">
        <f aca="false">INDEX(paste_data_here!F:F,(ROW()-2)*5+6)</f>
        <v>-0.557988735852814</v>
      </c>
      <c r="G23" s="1" t="n">
        <f aca="false">RANK(E23,E:E)</f>
        <v>30</v>
      </c>
      <c r="H23" s="1" t="n">
        <f aca="false">RANK(F23,F:F)</f>
        <v>22</v>
      </c>
      <c r="I23" s="1" t="n">
        <f aca="false">ABS(F23-E23)</f>
        <v>0.276722009147186</v>
      </c>
      <c r="J23" s="1" t="n">
        <f aca="false">I23^2</f>
        <v>0.0765750703464554</v>
      </c>
    </row>
    <row r="24" customFormat="false" ht="15" hidden="false" customHeight="false" outlineLevel="0" collapsed="false">
      <c r="A24" s="1" t="str">
        <f aca="false">INDEX(paste_data_here!A:A,(ROW()-2)*5+6)</f>
        <v>CCC(=O)CC</v>
      </c>
      <c r="B24" s="1" t="n">
        <f aca="false">INDEX(paste_data_here!B:B,(ROW()-2)*5+6)</f>
        <v>-3.3088415</v>
      </c>
      <c r="C24" s="1" t="n">
        <f aca="false">INDEX(paste_data_here!C:C,(ROW()-2)*5+6)</f>
        <v>1.2441396</v>
      </c>
      <c r="D24" s="1" t="n">
        <f aca="false">INDEX(paste_data_here!D:D,(ROW()-2)*5+6)</f>
        <v>1.85145033299648</v>
      </c>
      <c r="E24" s="1" t="n">
        <f aca="false">INDEX(paste_data_here!E:E,(ROW()-2)*5+6)</f>
        <v>-1.416341282</v>
      </c>
      <c r="F24" s="1" t="n">
        <f aca="false">INDEX(paste_data_here!F:F,(ROW()-2)*5+6)</f>
        <v>-1.27913379000391</v>
      </c>
      <c r="G24" s="1" t="n">
        <f aca="false">RANK(E24,E:E)</f>
        <v>50</v>
      </c>
      <c r="H24" s="1" t="n">
        <f aca="false">RANK(F24,F:F)</f>
        <v>49</v>
      </c>
      <c r="I24" s="1" t="n">
        <f aca="false">ABS(F24-E24)</f>
        <v>0.13720749199609</v>
      </c>
      <c r="J24" s="1" t="n">
        <f aca="false">I24^2</f>
        <v>0.018825895859857</v>
      </c>
    </row>
    <row r="25" customFormat="false" ht="15" hidden="false" customHeight="false" outlineLevel="0" collapsed="false">
      <c r="A25" s="1" t="str">
        <f aca="false">INDEX(paste_data_here!A:A,(ROW()-2)*5+6)</f>
        <v>CCC(C)(C)S</v>
      </c>
      <c r="B25" s="1" t="n">
        <f aca="false">INDEX(paste_data_here!B:B,(ROW()-2)*5+6)</f>
        <v>-3.1078928</v>
      </c>
      <c r="C25" s="1" t="n">
        <f aca="false">INDEX(paste_data_here!C:C,(ROW()-2)*5+6)</f>
        <v>1.2281159</v>
      </c>
      <c r="D25" s="1" t="n">
        <f aca="false">INDEX(paste_data_here!D:D,(ROW()-2)*5+6)</f>
        <v>2.08618335941171</v>
      </c>
      <c r="E25" s="1" t="n">
        <f aca="false">INDEX(paste_data_here!E:E,(ROW()-2)*5+6)</f>
        <v>-0.794073099</v>
      </c>
      <c r="F25" s="1" t="n">
        <f aca="false">INDEX(paste_data_here!F:F,(ROW()-2)*5+6)</f>
        <v>-0.693667446909279</v>
      </c>
      <c r="G25" s="1" t="n">
        <f aca="false">RANK(E25,E:E)</f>
        <v>27</v>
      </c>
      <c r="H25" s="1" t="n">
        <f aca="false">RANK(F25,F:F)</f>
        <v>27</v>
      </c>
      <c r="I25" s="1" t="n">
        <f aca="false">ABS(F25-E25)</f>
        <v>0.100405652090721</v>
      </c>
      <c r="J25" s="1" t="n">
        <f aca="false">I25^2</f>
        <v>0.0100812949717629</v>
      </c>
    </row>
    <row r="26" customFormat="false" ht="15" hidden="false" customHeight="false" outlineLevel="0" collapsed="false">
      <c r="A26" s="1" t="str">
        <f aca="false">INDEX(paste_data_here!A:A,(ROW()-2)*5+6)</f>
        <v>CCC(C)CC(O)CC</v>
      </c>
      <c r="B26" s="1" t="n">
        <f aca="false">INDEX(paste_data_here!B:B,(ROW()-2)*5+6)</f>
        <v>-7.343594</v>
      </c>
      <c r="C26" s="1" t="n">
        <f aca="false">INDEX(paste_data_here!C:C,(ROW()-2)*5+6)</f>
        <v>3.7080693</v>
      </c>
      <c r="D26" s="1" t="n">
        <f aca="false">INDEX(paste_data_here!D:D,(ROW()-2)*5+6)</f>
        <v>1.80640429190973</v>
      </c>
      <c r="E26" s="1" t="n">
        <f aca="false">INDEX(paste_data_here!E:E,(ROW()-2)*5+6)</f>
        <v>-0.915790857</v>
      </c>
      <c r="F26" s="1" t="n">
        <f aca="false">INDEX(paste_data_here!F:F,(ROW()-2)*5+6)</f>
        <v>-0.820432253869697</v>
      </c>
      <c r="G26" s="1" t="n">
        <f aca="false">RANK(E26,E:E)</f>
        <v>34</v>
      </c>
      <c r="H26" s="1" t="n">
        <f aca="false">RANK(F26,F:F)</f>
        <v>34</v>
      </c>
      <c r="I26" s="1" t="n">
        <f aca="false">ABS(F26-E26)</f>
        <v>0.0953586031303034</v>
      </c>
      <c r="J26" s="1" t="n">
        <f aca="false">I26^2</f>
        <v>0.00909326319096271</v>
      </c>
    </row>
    <row r="27" customFormat="false" ht="15" hidden="false" customHeight="false" outlineLevel="0" collapsed="false">
      <c r="A27" s="1" t="str">
        <f aca="false">INDEX(paste_data_here!A:A,(ROW()-2)*5+6)</f>
        <v>CCC(O)CC</v>
      </c>
      <c r="B27" s="1" t="n">
        <f aca="false">INDEX(paste_data_here!B:B,(ROW()-2)*5+6)</f>
        <v>-6.4345927</v>
      </c>
      <c r="C27" s="1" t="n">
        <f aca="false">INDEX(paste_data_here!C:C,(ROW()-2)*5+6)</f>
        <v>3.1347353</v>
      </c>
      <c r="D27" s="1" t="n">
        <f aca="false">INDEX(paste_data_here!D:D,(ROW()-2)*5+6)</f>
        <v>1.91166947225501</v>
      </c>
      <c r="E27" s="1" t="n">
        <f aca="false">INDEX(paste_data_here!E:E,(ROW()-2)*5+6)</f>
        <v>-0.42617815</v>
      </c>
      <c r="F27" s="1" t="n">
        <f aca="false">INDEX(paste_data_here!F:F,(ROW()-2)*5+6)</f>
        <v>-0.561425762996939</v>
      </c>
      <c r="G27" s="1" t="n">
        <f aca="false">RANK(E27,E:E)</f>
        <v>16</v>
      </c>
      <c r="H27" s="1" t="n">
        <f aca="false">RANK(F27,F:F)</f>
        <v>23</v>
      </c>
      <c r="I27" s="1" t="n">
        <f aca="false">ABS(F27-E27)</f>
        <v>0.135247612996939</v>
      </c>
      <c r="J27" s="1" t="n">
        <f aca="false">I27^2</f>
        <v>0.0182919168213698</v>
      </c>
    </row>
    <row r="28" customFormat="false" ht="15" hidden="false" customHeight="false" outlineLevel="0" collapsed="false">
      <c r="A28" s="1" t="str">
        <f aca="false">INDEX(paste_data_here!A:A,(ROW()-2)*5+6)</f>
        <v>CCc1ccccc1</v>
      </c>
      <c r="B28" s="1" t="n">
        <f aca="false">INDEX(paste_data_here!B:B,(ROW()-2)*5+6)</f>
        <v>-3.2400963</v>
      </c>
      <c r="C28" s="1" t="n">
        <f aca="false">INDEX(paste_data_here!C:C,(ROW()-2)*5+6)</f>
        <v>1.2538445</v>
      </c>
      <c r="D28" s="1" t="n">
        <f aca="false">INDEX(paste_data_here!D:D,(ROW()-2)*5+6)</f>
        <v>1.88959307620796</v>
      </c>
      <c r="E28" s="1" t="n">
        <f aca="false">INDEX(paste_data_here!E:E,(ROW()-2)*5+6)</f>
        <v>-1.052683357</v>
      </c>
      <c r="F28" s="1" t="n">
        <f aca="false">INDEX(paste_data_here!F:F,(ROW()-2)*5+6)</f>
        <v>-1.10773605545037</v>
      </c>
      <c r="G28" s="1" t="n">
        <f aca="false">RANK(E28,E:E)</f>
        <v>42</v>
      </c>
      <c r="H28" s="1" t="n">
        <f aca="false">RANK(F28,F:F)</f>
        <v>44</v>
      </c>
      <c r="I28" s="1" t="n">
        <f aca="false">ABS(F28-E28)</f>
        <v>0.0550526984503708</v>
      </c>
      <c r="J28" s="1" t="n">
        <f aca="false">I28^2</f>
        <v>0.00303079960666745</v>
      </c>
    </row>
    <row r="29" customFormat="false" ht="15" hidden="false" customHeight="false" outlineLevel="0" collapsed="false">
      <c r="A29" s="1" t="str">
        <f aca="false">INDEX(paste_data_here!A:A,(ROW()-2)*5+6)</f>
        <v>CCCC(Cl)=O</v>
      </c>
      <c r="B29" s="1" t="n">
        <f aca="false">INDEX(paste_data_here!B:B,(ROW()-2)*5+6)</f>
        <v>-3.0654213</v>
      </c>
      <c r="C29" s="1" t="n">
        <f aca="false">INDEX(paste_data_here!C:C,(ROW()-2)*5+6)</f>
        <v>1.2059656</v>
      </c>
      <c r="D29" s="1" t="n">
        <f aca="false">INDEX(paste_data_here!D:D,(ROW()-2)*5+6)</f>
        <v>1.82969213583587</v>
      </c>
      <c r="E29" s="1" t="n">
        <f aca="false">INDEX(paste_data_here!E:E,(ROW()-2)*5+6)</f>
        <v>-1.255617037</v>
      </c>
      <c r="F29" s="1" t="n">
        <f aca="false">INDEX(paste_data_here!F:F,(ROW()-2)*5+6)</f>
        <v>-1.09249316081606</v>
      </c>
      <c r="G29" s="1" t="n">
        <f aca="false">RANK(E29,E:E)</f>
        <v>46</v>
      </c>
      <c r="H29" s="1" t="n">
        <f aca="false">RANK(F29,F:F)</f>
        <v>43</v>
      </c>
      <c r="I29" s="1" t="n">
        <f aca="false">ABS(F29-E29)</f>
        <v>0.163123876183942</v>
      </c>
      <c r="J29" s="1" t="n">
        <f aca="false">I29^2</f>
        <v>0.026609398981274</v>
      </c>
    </row>
    <row r="30" customFormat="false" ht="15" hidden="false" customHeight="false" outlineLevel="0" collapsed="false">
      <c r="A30" s="1" t="str">
        <f aca="false">INDEX(paste_data_here!A:A,(ROW()-2)*5+6)</f>
        <v>CCCc1ccccc1N</v>
      </c>
      <c r="B30" s="1" t="n">
        <f aca="false">INDEX(paste_data_here!B:B,(ROW()-2)*5+6)</f>
        <v>-4.607125</v>
      </c>
      <c r="C30" s="1" t="n">
        <f aca="false">INDEX(paste_data_here!C:C,(ROW()-2)*5+6)</f>
        <v>2.7628386</v>
      </c>
      <c r="D30" s="1" t="n">
        <f aca="false">INDEX(paste_data_here!D:D,(ROW()-2)*5+6)</f>
        <v>1.36150696835337</v>
      </c>
      <c r="E30" s="1" t="n">
        <f aca="false">INDEX(paste_data_here!E:E,(ROW()-2)*5+6)</f>
        <v>-1.394326533</v>
      </c>
      <c r="F30" s="1" t="n">
        <f aca="false">INDEX(paste_data_here!F:F,(ROW()-2)*5+6)</f>
        <v>-1.07545442453335</v>
      </c>
      <c r="G30" s="1" t="n">
        <f aca="false">RANK(E30,E:E)</f>
        <v>48</v>
      </c>
      <c r="H30" s="1" t="n">
        <f aca="false">RANK(F30,F:F)</f>
        <v>41</v>
      </c>
      <c r="I30" s="1" t="n">
        <f aca="false">ABS(F30-E30)</f>
        <v>0.318872108466652</v>
      </c>
      <c r="J30" s="1" t="n">
        <f aca="false">I30^2</f>
        <v>0.101679421557969</v>
      </c>
    </row>
    <row r="31" customFormat="false" ht="15" hidden="false" customHeight="false" outlineLevel="0" collapsed="false">
      <c r="A31" s="1" t="str">
        <f aca="false">INDEX(paste_data_here!A:A,(ROW()-2)*5+6)</f>
        <v>CCCCC#N</v>
      </c>
      <c r="B31" s="1" t="n">
        <f aca="false">INDEX(paste_data_here!B:B,(ROW()-2)*5+6)</f>
        <v>-2.800947</v>
      </c>
      <c r="C31" s="1" t="n">
        <f aca="false">INDEX(paste_data_here!C:C,(ROW()-2)*5+6)</f>
        <v>1.0824432</v>
      </c>
      <c r="D31" s="1" t="n">
        <f aca="false">INDEX(paste_data_here!D:D,(ROW()-2)*5+6)</f>
        <v>1.63173197945999</v>
      </c>
      <c r="E31" s="1" t="n">
        <f aca="false">INDEX(paste_data_here!E:E,(ROW()-2)*5+6)</f>
        <v>-1.427116356</v>
      </c>
      <c r="F31" s="1" t="n">
        <f aca="false">INDEX(paste_data_here!F:F,(ROW()-2)*5+6)</f>
        <v>-1.31647507821467</v>
      </c>
      <c r="G31" s="1" t="n">
        <f aca="false">RANK(E31,E:E)</f>
        <v>51</v>
      </c>
      <c r="H31" s="1" t="n">
        <f aca="false">RANK(F31,F:F)</f>
        <v>50</v>
      </c>
      <c r="I31" s="1" t="n">
        <f aca="false">ABS(F31-E31)</f>
        <v>0.110641277785328</v>
      </c>
      <c r="J31" s="1" t="n">
        <f aca="false">I31^2</f>
        <v>0.0122414923499701</v>
      </c>
    </row>
    <row r="32" customFormat="false" ht="15" hidden="false" customHeight="false" outlineLevel="0" collapsed="false">
      <c r="A32" s="1" t="str">
        <f aca="false">INDEX(paste_data_here!A:A,(ROW()-2)*5+6)</f>
        <v>CCCCCC(C)S</v>
      </c>
      <c r="B32" s="1" t="n">
        <f aca="false">INDEX(paste_data_here!B:B,(ROW()-2)*5+6)</f>
        <v>-3.3690925</v>
      </c>
      <c r="C32" s="1" t="n">
        <f aca="false">INDEX(paste_data_here!C:C,(ROW()-2)*5+6)</f>
        <v>1.4250063</v>
      </c>
      <c r="D32" s="1" t="n">
        <f aca="false">INDEX(paste_data_here!D:D,(ROW()-2)*5+6)</f>
        <v>1.90896275926973</v>
      </c>
      <c r="E32" s="1" t="n">
        <f aca="false">INDEX(paste_data_here!E:E,(ROW()-2)*5+6)</f>
        <v>-0.786798737</v>
      </c>
      <c r="F32" s="1" t="n">
        <f aca="false">INDEX(paste_data_here!F:F,(ROW()-2)*5+6)</f>
        <v>-0.824874378949905</v>
      </c>
      <c r="G32" s="1" t="n">
        <f aca="false">RANK(E32,E:E)</f>
        <v>26</v>
      </c>
      <c r="H32" s="1" t="n">
        <f aca="false">RANK(F32,F:F)</f>
        <v>35</v>
      </c>
      <c r="I32" s="1" t="n">
        <f aca="false">ABS(F32-E32)</f>
        <v>0.0380756419499044</v>
      </c>
      <c r="J32" s="1" t="n">
        <f aca="false">I32^2</f>
        <v>0.00144975450989732</v>
      </c>
    </row>
    <row r="33" customFormat="false" ht="15" hidden="false" customHeight="false" outlineLevel="0" collapsed="false">
      <c r="A33" s="1" t="str">
        <f aca="false">INDEX(paste_data_here!A:A,(ROW()-2)*5+6)</f>
        <v>CCCCCCC1CCCC2CCC(CCCC)CC12</v>
      </c>
      <c r="B33" s="1" t="n">
        <f aca="false">INDEX(paste_data_here!B:B,(ROW()-2)*5+6)</f>
        <v>-7.5072746</v>
      </c>
      <c r="C33" s="1" t="n">
        <f aca="false">INDEX(paste_data_here!C:C,(ROW()-2)*5+6)</f>
        <v>4.4800963</v>
      </c>
      <c r="D33" s="1" t="n">
        <f aca="false">INDEX(paste_data_here!D:D,(ROW()-2)*5+6)</f>
        <v>1.81198827787662</v>
      </c>
      <c r="E33" s="1" t="n">
        <f aca="false">INDEX(paste_data_here!E:E,(ROW()-2)*5+6)</f>
        <v>0.825490368</v>
      </c>
      <c r="F33" s="1" t="n">
        <f aca="false">INDEX(paste_data_here!F:F,(ROW()-2)*5+6)</f>
        <v>0.779582200467529</v>
      </c>
      <c r="G33" s="1" t="n">
        <f aca="false">RANK(E33,E:E)</f>
        <v>2</v>
      </c>
      <c r="H33" s="1" t="n">
        <f aca="false">RANK(F33,F:F)</f>
        <v>3</v>
      </c>
      <c r="I33" s="1" t="n">
        <f aca="false">ABS(F33-E33)</f>
        <v>0.0459081675324712</v>
      </c>
      <c r="J33" s="1" t="n">
        <f aca="false">I33^2</f>
        <v>0.00210755984618944</v>
      </c>
    </row>
    <row r="34" customFormat="false" ht="15" hidden="false" customHeight="false" outlineLevel="0" collapsed="false">
      <c r="A34" s="1" t="str">
        <f aca="false">INDEX(paste_data_here!A:A,(ROW()-2)*5+6)</f>
        <v>CCCCCCCC(C)S</v>
      </c>
      <c r="B34" s="1" t="n">
        <f aca="false">INDEX(paste_data_here!B:B,(ROW()-2)*5+6)</f>
        <v>-3.6577299</v>
      </c>
      <c r="C34" s="1" t="n">
        <f aca="false">INDEX(paste_data_here!C:C,(ROW()-2)*5+6)</f>
        <v>1.7463969</v>
      </c>
      <c r="D34" s="1" t="n">
        <f aca="false">INDEX(paste_data_here!D:D,(ROW()-2)*5+6)</f>
        <v>2.02356357135104</v>
      </c>
      <c r="E34" s="1" t="n">
        <f aca="false">INDEX(paste_data_here!E:E,(ROW()-2)*5+6)</f>
        <v>-0.20383124</v>
      </c>
      <c r="F34" s="1" t="n">
        <f aca="false">INDEX(paste_data_here!F:F,(ROW()-2)*5+6)</f>
        <v>-0.156010456023928</v>
      </c>
      <c r="G34" s="1" t="n">
        <f aca="false">RANK(E34,E:E)</f>
        <v>13</v>
      </c>
      <c r="H34" s="1" t="n">
        <f aca="false">RANK(F34,F:F)</f>
        <v>15</v>
      </c>
      <c r="I34" s="1" t="n">
        <f aca="false">ABS(F34-E34)</f>
        <v>0.047820783976072</v>
      </c>
      <c r="J34" s="1" t="n">
        <f aca="false">I34^2</f>
        <v>0.00228682738008614</v>
      </c>
    </row>
    <row r="35" customFormat="false" ht="15" hidden="false" customHeight="false" outlineLevel="0" collapsed="false">
      <c r="A35" s="1" t="str">
        <f aca="false">INDEX(paste_data_here!A:A,(ROW()-2)*5+6)</f>
        <v>CCCCCCCCCCCC(=O)OCC(COC(=O)CCCCCCCCCCC)OC(=O)CCCCCCCCCCC</v>
      </c>
      <c r="B35" s="1" t="n">
        <f aca="false">INDEX(paste_data_here!B:B,(ROW()-2)*5+6)</f>
        <v>-6.162115</v>
      </c>
      <c r="C35" s="1" t="n">
        <f aca="false">INDEX(paste_data_here!C:C,(ROW()-2)*5+6)</f>
        <v>3.7427032</v>
      </c>
      <c r="D35" s="1" t="n">
        <f aca="false">INDEX(paste_data_here!D:D,(ROW()-2)*5+6)</f>
        <v>1.88231225423012</v>
      </c>
      <c r="E35" s="1" t="n">
        <f aca="false">INDEX(paste_data_here!E:E,(ROW()-2)*5+6)</f>
        <v>1.976854953</v>
      </c>
      <c r="F35" s="1" t="n">
        <f aca="false">INDEX(paste_data_here!F:F,(ROW()-2)*5+6)</f>
        <v>1.1263739818874</v>
      </c>
      <c r="G35" s="1" t="n">
        <f aca="false">RANK(E35,E:E)</f>
        <v>1</v>
      </c>
      <c r="H35" s="1" t="n">
        <f aca="false">RANK(F35,F:F)</f>
        <v>1</v>
      </c>
      <c r="I35" s="1" t="n">
        <f aca="false">ABS(F35-E35)</f>
        <v>0.850480971112599</v>
      </c>
      <c r="J35" s="1" t="n">
        <f aca="false">I35^2</f>
        <v>0.72331788222463</v>
      </c>
    </row>
    <row r="36" customFormat="false" ht="15" hidden="false" customHeight="false" outlineLevel="0" collapsed="false">
      <c r="A36" s="1" t="str">
        <f aca="false">INDEX(paste_data_here!A:A,(ROW()-2)*5+6)</f>
        <v>CCCCCCCCCCCC(CO)CCC</v>
      </c>
      <c r="B36" s="1" t="n">
        <f aca="false">INDEX(paste_data_here!B:B,(ROW()-2)*5+6)</f>
        <v>-6.7304683</v>
      </c>
      <c r="C36" s="1" t="n">
        <f aca="false">INDEX(paste_data_here!C:C,(ROW()-2)*5+6)</f>
        <v>4.079795</v>
      </c>
      <c r="D36" s="1" t="n">
        <f aca="false">INDEX(paste_data_here!D:D,(ROW()-2)*5+6)</f>
        <v>1.80664631182547</v>
      </c>
      <c r="E36" s="1" t="n">
        <f aca="false">INDEX(paste_data_here!E:E,(ROW()-2)*5+6)</f>
        <v>0.769598833</v>
      </c>
      <c r="F36" s="1" t="n">
        <f aca="false">INDEX(paste_data_here!F:F,(ROW()-2)*5+6)</f>
        <v>0.817382014341721</v>
      </c>
      <c r="G36" s="1" t="n">
        <f aca="false">RANK(E36,E:E)</f>
        <v>3</v>
      </c>
      <c r="H36" s="1" t="n">
        <f aca="false">RANK(F36,F:F)</f>
        <v>2</v>
      </c>
      <c r="I36" s="1" t="n">
        <f aca="false">ABS(F36-E36)</f>
        <v>0.0477831813417212</v>
      </c>
      <c r="J36" s="1" t="n">
        <f aca="false">I36^2</f>
        <v>0.00228323241913581</v>
      </c>
    </row>
    <row r="37" customFormat="false" ht="15" hidden="false" customHeight="false" outlineLevel="0" collapsed="false">
      <c r="A37" s="1" t="str">
        <f aca="false">INDEX(paste_data_here!A:A,(ROW()-2)*5+6)</f>
        <v>CCCCN1CCOC1=O</v>
      </c>
      <c r="B37" s="1" t="n">
        <f aca="false">INDEX(paste_data_here!B:B,(ROW()-2)*5+6)</f>
        <v>-4.42631</v>
      </c>
      <c r="C37" s="1" t="n">
        <f aca="false">INDEX(paste_data_here!C:C,(ROW()-2)*5+6)</f>
        <v>2.4102104</v>
      </c>
      <c r="D37" s="1" t="n">
        <f aca="false">INDEX(paste_data_here!D:D,(ROW()-2)*5+6)</f>
        <v>1.99364208962287</v>
      </c>
      <c r="E37" s="1" t="n">
        <f aca="false">INDEX(paste_data_here!E:E,(ROW()-2)*5+6)</f>
        <v>0.725323912</v>
      </c>
      <c r="F37" s="1" t="n">
        <f aca="false">INDEX(paste_data_here!F:F,(ROW()-2)*5+6)</f>
        <v>0.484250142235827</v>
      </c>
      <c r="G37" s="1" t="n">
        <f aca="false">RANK(E37,E:E)</f>
        <v>4</v>
      </c>
      <c r="H37" s="1" t="n">
        <f aca="false">RANK(F37,F:F)</f>
        <v>5</v>
      </c>
      <c r="I37" s="1" t="n">
        <f aca="false">ABS(F37-E37)</f>
        <v>0.241073769764173</v>
      </c>
      <c r="J37" s="1" t="n">
        <f aca="false">I37^2</f>
        <v>0.0581165624683096</v>
      </c>
    </row>
    <row r="38" customFormat="false" ht="15" hidden="false" customHeight="false" outlineLevel="0" collapsed="false">
      <c r="A38" s="1" t="str">
        <f aca="false">INDEX(paste_data_here!A:A,(ROW()-2)*5+6)</f>
        <v>CCCCNCCCC</v>
      </c>
      <c r="B38" s="1" t="n">
        <f aca="false">INDEX(paste_data_here!B:B,(ROW()-2)*5+6)</f>
        <v>-3.7550902</v>
      </c>
      <c r="C38" s="1" t="n">
        <f aca="false">INDEX(paste_data_here!C:C,(ROW()-2)*5+6)</f>
        <v>1.6549412</v>
      </c>
      <c r="D38" s="1" t="n">
        <f aca="false">INDEX(paste_data_here!D:D,(ROW()-2)*5+6)</f>
        <v>1.63291780963212</v>
      </c>
      <c r="E38" s="1" t="n">
        <f aca="false">INDEX(paste_data_here!E:E,(ROW()-2)*5+6)</f>
        <v>-1.410177302</v>
      </c>
      <c r="F38" s="1" t="n">
        <f aca="false">INDEX(paste_data_here!F:F,(ROW()-2)*5+6)</f>
        <v>-1.33942871667002</v>
      </c>
      <c r="G38" s="1" t="n">
        <f aca="false">RANK(E38,E:E)</f>
        <v>49</v>
      </c>
      <c r="H38" s="1" t="n">
        <f aca="false">RANK(F38,F:F)</f>
        <v>51</v>
      </c>
      <c r="I38" s="1" t="n">
        <f aca="false">ABS(F38-E38)</f>
        <v>0.0707485853299799</v>
      </c>
      <c r="J38" s="1" t="n">
        <f aca="false">I38^2</f>
        <v>0.00500536232619344</v>
      </c>
    </row>
    <row r="39" customFormat="false" ht="15" hidden="false" customHeight="false" outlineLevel="0" collapsed="false">
      <c r="A39" s="1" t="str">
        <f aca="false">INDEX(paste_data_here!A:A,(ROW()-2)*5+6)</f>
        <v>CCCO[P](=O)(OCCC)OCCC</v>
      </c>
      <c r="B39" s="1" t="n">
        <f aca="false">INDEX(paste_data_here!B:B,(ROW()-2)*5+6)</f>
        <v>-6.0362573</v>
      </c>
      <c r="C39" s="1" t="n">
        <f aca="false">INDEX(paste_data_here!C:C,(ROW()-2)*5+6)</f>
        <v>3.009441</v>
      </c>
      <c r="D39" s="1" t="n">
        <f aca="false">INDEX(paste_data_here!D:D,(ROW()-2)*5+6)</f>
        <v>2.1528028805089</v>
      </c>
      <c r="E39" s="1" t="n">
        <f aca="false">INDEX(paste_data_here!E:E,(ROW()-2)*5+6)</f>
        <v>0.607534824</v>
      </c>
      <c r="F39" s="1" t="n">
        <f aca="false">INDEX(paste_data_here!F:F,(ROW()-2)*5+6)</f>
        <v>0.565388010996941</v>
      </c>
      <c r="G39" s="1" t="n">
        <f aca="false">RANK(E39,E:E)</f>
        <v>5</v>
      </c>
      <c r="H39" s="1" t="n">
        <f aca="false">RANK(F39,F:F)</f>
        <v>4</v>
      </c>
      <c r="I39" s="1" t="n">
        <f aca="false">ABS(F39-E39)</f>
        <v>0.0421468130030591</v>
      </c>
      <c r="J39" s="1" t="n">
        <f aca="false">I39^2</f>
        <v>0.00177635384631483</v>
      </c>
    </row>
    <row r="40" customFormat="false" ht="15" hidden="false" customHeight="false" outlineLevel="0" collapsed="false">
      <c r="A40" s="1" t="str">
        <f aca="false">INDEX(paste_data_here!A:A,(ROW()-2)*5+6)</f>
        <v>CCCOC(N)=O</v>
      </c>
      <c r="B40" s="1" t="n">
        <f aca="false">INDEX(paste_data_here!B:B,(ROW()-2)*5+6)</f>
        <v>-3.2534974</v>
      </c>
      <c r="C40" s="1" t="n">
        <f aca="false">INDEX(paste_data_here!C:C,(ROW()-2)*5+6)</f>
        <v>1.9474771</v>
      </c>
      <c r="D40" s="1" t="n">
        <f aca="false">INDEX(paste_data_here!D:D,(ROW()-2)*5+6)</f>
        <v>1.78275847423634</v>
      </c>
      <c r="E40" s="1" t="n">
        <f aca="false">INDEX(paste_data_here!E:E,(ROW()-2)*5+6)</f>
        <v>0.182321557</v>
      </c>
      <c r="F40" s="1" t="n">
        <f aca="false">INDEX(paste_data_here!F:F,(ROW()-2)*5+6)</f>
        <v>0.279901732614656</v>
      </c>
      <c r="G40" s="1" t="n">
        <f aca="false">RANK(E40,E:E)</f>
        <v>8</v>
      </c>
      <c r="H40" s="1" t="n">
        <f aca="false">RANK(F40,F:F)</f>
        <v>7</v>
      </c>
      <c r="I40" s="1" t="n">
        <f aca="false">ABS(F40-E40)</f>
        <v>0.0975801756146564</v>
      </c>
      <c r="J40" s="1" t="n">
        <f aca="false">I40^2</f>
        <v>0.00952189067298718</v>
      </c>
    </row>
    <row r="41" customFormat="false" ht="15" hidden="false" customHeight="false" outlineLevel="0" collapsed="false">
      <c r="A41" s="1" t="str">
        <f aca="false">INDEX(paste_data_here!A:A,(ROW()-2)*5+6)</f>
        <v>CCO</v>
      </c>
      <c r="B41" s="1" t="n">
        <f aca="false">INDEX(paste_data_here!B:B,(ROW()-2)*5+6)</f>
        <v>-4.30986</v>
      </c>
      <c r="C41" s="1" t="n">
        <f aca="false">INDEX(paste_data_here!C:C,(ROW()-2)*5+6)</f>
        <v>2.0707982</v>
      </c>
      <c r="D41" s="1" t="n">
        <f aca="false">INDEX(paste_data_here!D:D,(ROW()-2)*5+6)</f>
        <v>2.13345409610281</v>
      </c>
      <c r="E41" s="1" t="n">
        <f aca="false">INDEX(paste_data_here!E:E,(ROW()-2)*5+6)</f>
        <v>-0.238891908</v>
      </c>
      <c r="F41" s="1" t="n">
        <f aca="false">INDEX(paste_data_here!F:F,(ROW()-2)*5+6)</f>
        <v>0.139394438774939</v>
      </c>
      <c r="G41" s="1" t="n">
        <f aca="false">RANK(E41,E:E)</f>
        <v>15</v>
      </c>
      <c r="H41" s="1" t="n">
        <f aca="false">RANK(F41,F:F)</f>
        <v>10</v>
      </c>
      <c r="I41" s="1" t="n">
        <f aca="false">ABS(F41-E41)</f>
        <v>0.378286346774939</v>
      </c>
      <c r="J41" s="1" t="n">
        <f aca="false">I41^2</f>
        <v>0.14310056015633</v>
      </c>
    </row>
    <row r="42" customFormat="false" ht="15" hidden="false" customHeight="false" outlineLevel="0" collapsed="false">
      <c r="A42" s="1" t="str">
        <f aca="false">INDEX(paste_data_here!A:A,(ROW()-2)*5+6)</f>
        <v>CF</v>
      </c>
      <c r="B42" s="1" t="n">
        <f aca="false">INDEX(paste_data_here!B:B,(ROW()-2)*5+6)</f>
        <v>-3.2422447</v>
      </c>
      <c r="C42" s="1" t="n">
        <f aca="false">INDEX(paste_data_here!C:C,(ROW()-2)*5+6)</f>
        <v>0.5612034</v>
      </c>
      <c r="D42" s="1" t="n">
        <f aca="false">INDEX(paste_data_here!D:D,(ROW()-2)*5+6)</f>
        <v>3.6553171236169</v>
      </c>
      <c r="E42" s="1" t="n">
        <f aca="false">INDEX(paste_data_here!E:E,(ROW()-2)*5+6)</f>
        <v>-0.884380328</v>
      </c>
      <c r="F42" s="1" t="n">
        <f aca="false">INDEX(paste_data_here!F:F,(ROW()-2)*5+6)</f>
        <v>-1.51544159731855</v>
      </c>
      <c r="G42" s="1" t="n">
        <f aca="false">RANK(E42,E:E)</f>
        <v>32</v>
      </c>
      <c r="H42" s="1" t="n">
        <f aca="false">RANK(F42,F:F)</f>
        <v>53</v>
      </c>
      <c r="I42" s="1" t="n">
        <f aca="false">ABS(F42-E42)</f>
        <v>0.631061269318548</v>
      </c>
      <c r="J42" s="1" t="n">
        <f aca="false">I42^2</f>
        <v>0.398238325633936</v>
      </c>
    </row>
    <row r="43" customFormat="false" ht="15" hidden="false" customHeight="false" outlineLevel="0" collapsed="false">
      <c r="A43" s="1" t="str">
        <f aca="false">INDEX(paste_data_here!A:A,(ROW()-2)*5+6)</f>
        <v>ClC(Cl)Cl</v>
      </c>
      <c r="B43" s="1" t="n">
        <f aca="false">INDEX(paste_data_here!B:B,(ROW()-2)*5+6)</f>
        <v>-3.0225537</v>
      </c>
      <c r="C43" s="1" t="n">
        <f aca="false">INDEX(paste_data_here!C:C,(ROW()-2)*5+6)</f>
        <v>1.1079451</v>
      </c>
      <c r="D43" s="1" t="n">
        <f aca="false">INDEX(paste_data_here!D:D,(ROW()-2)*5+6)</f>
        <v>2.0423224743469</v>
      </c>
      <c r="E43" s="1" t="n">
        <f aca="false">INDEX(paste_data_here!E:E,(ROW()-2)*5+6)</f>
        <v>-0.914791856</v>
      </c>
      <c r="F43" s="1" t="n">
        <f aca="false">INDEX(paste_data_here!F:F,(ROW()-2)*5+6)</f>
        <v>-0.966239026954741</v>
      </c>
      <c r="G43" s="1" t="n">
        <f aca="false">RANK(E43,E:E)</f>
        <v>33</v>
      </c>
      <c r="H43" s="1" t="n">
        <f aca="false">RANK(F43,F:F)</f>
        <v>38</v>
      </c>
      <c r="I43" s="1" t="n">
        <f aca="false">ABS(F43-E43)</f>
        <v>0.0514471709547409</v>
      </c>
      <c r="J43" s="1" t="n">
        <f aca="false">I43^2</f>
        <v>0.00264681139924634</v>
      </c>
    </row>
    <row r="44" customFormat="false" ht="15" hidden="false" customHeight="false" outlineLevel="0" collapsed="false">
      <c r="A44" s="1" t="str">
        <f aca="false">INDEX(paste_data_here!A:A,(ROW()-2)*5+6)</f>
        <v>CN(C)C=O</v>
      </c>
      <c r="B44" s="1" t="n">
        <f aca="false">INDEX(paste_data_here!B:B,(ROW()-2)*5+6)</f>
        <v>-2.3985312</v>
      </c>
      <c r="C44" s="1" t="n">
        <f aca="false">INDEX(paste_data_here!C:C,(ROW()-2)*5+6)</f>
        <v>1.0526121</v>
      </c>
      <c r="D44" s="1" t="n">
        <f aca="false">INDEX(paste_data_here!D:D,(ROW()-2)*5+6)</f>
        <v>2.11896930526801</v>
      </c>
      <c r="E44" s="1" t="n">
        <f aca="false">INDEX(paste_data_here!E:E,(ROW()-2)*5+6)</f>
        <v>-0.434790937</v>
      </c>
      <c r="F44" s="1" t="n">
        <f aca="false">INDEX(paste_data_here!F:F,(ROW()-2)*5+6)</f>
        <v>-0.212439270063901</v>
      </c>
      <c r="G44" s="1" t="n">
        <f aca="false">RANK(E44,E:E)</f>
        <v>17</v>
      </c>
      <c r="H44" s="1" t="n">
        <f aca="false">RANK(F44,F:F)</f>
        <v>17</v>
      </c>
      <c r="I44" s="1" t="n">
        <f aca="false">ABS(F44-E44)</f>
        <v>0.222351666936099</v>
      </c>
      <c r="J44" s="1" t="n">
        <f aca="false">I44^2</f>
        <v>0.0494402637892618</v>
      </c>
    </row>
    <row r="45" customFormat="false" ht="15" hidden="false" customHeight="false" outlineLevel="0" collapsed="false">
      <c r="A45" s="1" t="str">
        <f aca="false">INDEX(paste_data_here!A:A,(ROW()-2)*5+6)</f>
        <v>CN(C)c1ccc(C)cc1</v>
      </c>
      <c r="B45" s="1" t="n">
        <f aca="false">INDEX(paste_data_here!B:B,(ROW()-2)*5+6)</f>
        <v>-3.4901626</v>
      </c>
      <c r="C45" s="1" t="n">
        <f aca="false">INDEX(paste_data_here!C:C,(ROW()-2)*5+6)</f>
        <v>1.7238259</v>
      </c>
      <c r="D45" s="1" t="n">
        <f aca="false">INDEX(paste_data_here!D:D,(ROW()-2)*5+6)</f>
        <v>1.39388033429759</v>
      </c>
      <c r="E45" s="1" t="n">
        <f aca="false">INDEX(paste_data_here!E:E,(ROW()-2)*5+6)</f>
        <v>-1.452006904</v>
      </c>
      <c r="F45" s="1" t="n">
        <f aca="false">INDEX(paste_data_here!F:F,(ROW()-2)*5+6)</f>
        <v>-1.38356961748125</v>
      </c>
      <c r="G45" s="1" t="n">
        <f aca="false">RANK(E45,E:E)</f>
        <v>52</v>
      </c>
      <c r="H45" s="1" t="n">
        <f aca="false">RANK(F45,F:F)</f>
        <v>52</v>
      </c>
      <c r="I45" s="1" t="n">
        <f aca="false">ABS(F45-E45)</f>
        <v>0.0684372865187488</v>
      </c>
      <c r="J45" s="1" t="n">
        <f aca="false">I45^2</f>
        <v>0.00468366218604932</v>
      </c>
    </row>
    <row r="46" customFormat="false" ht="15" hidden="false" customHeight="false" outlineLevel="0" collapsed="false">
      <c r="A46" s="1" t="str">
        <f aca="false">INDEX(paste_data_here!A:A,(ROW()-2)*5+6)</f>
        <v>CN1CCCN(C)C1=O</v>
      </c>
      <c r="B46" s="1" t="n">
        <f aca="false">INDEX(paste_data_here!B:B,(ROW()-2)*5+6)</f>
        <v>-2.331032</v>
      </c>
      <c r="C46" s="1" t="n">
        <f aca="false">INDEX(paste_data_here!C:C,(ROW()-2)*5+6)</f>
        <v>1.2302656</v>
      </c>
      <c r="D46" s="1" t="n">
        <f aca="false">INDEX(paste_data_here!D:D,(ROW()-2)*5+6)</f>
        <v>1.9363784247672</v>
      </c>
      <c r="E46" s="1" t="n">
        <f aca="false">INDEX(paste_data_here!E:E,(ROW()-2)*5+6)</f>
        <v>0.209450224</v>
      </c>
      <c r="F46" s="1" t="n">
        <f aca="false">INDEX(paste_data_here!F:F,(ROW()-2)*5+6)</f>
        <v>0.0669500283502748</v>
      </c>
      <c r="G46" s="1" t="n">
        <f aca="false">RANK(E46,E:E)</f>
        <v>7</v>
      </c>
      <c r="H46" s="1" t="n">
        <f aca="false">RANK(F46,F:F)</f>
        <v>12</v>
      </c>
      <c r="I46" s="1" t="n">
        <f aca="false">ABS(F46-E46)</f>
        <v>0.142500195649725</v>
      </c>
      <c r="J46" s="1" t="n">
        <f aca="false">I46^2</f>
        <v>0.02030630576021</v>
      </c>
    </row>
    <row r="47" customFormat="false" ht="15" hidden="false" customHeight="false" outlineLevel="0" collapsed="false">
      <c r="A47" s="1" t="str">
        <f aca="false">INDEX(paste_data_here!A:A,(ROW()-2)*5+6)</f>
        <v>CO</v>
      </c>
      <c r="B47" s="1" t="n">
        <f aca="false">INDEX(paste_data_here!B:B,(ROW()-2)*5+6)</f>
        <v>-3.578158</v>
      </c>
      <c r="C47" s="1" t="n">
        <f aca="false">INDEX(paste_data_here!C:C,(ROW()-2)*5+6)</f>
        <v>1.3910668</v>
      </c>
      <c r="D47" s="1" t="n">
        <f aca="false">INDEX(paste_data_here!D:D,(ROW()-2)*5+6)</f>
        <v>2.05420841622572</v>
      </c>
      <c r="E47" s="1" t="n">
        <f aca="false">INDEX(paste_data_here!E:E,(ROW()-2)*5+6)</f>
        <v>-1.008131936</v>
      </c>
      <c r="F47" s="1" t="n">
        <f aca="false">INDEX(paste_data_here!F:F,(ROW()-2)*5+6)</f>
        <v>-0.916355950799224</v>
      </c>
      <c r="G47" s="1" t="n">
        <f aca="false">RANK(E47,E:E)</f>
        <v>39</v>
      </c>
      <c r="H47" s="1" t="n">
        <f aca="false">RANK(F47,F:F)</f>
        <v>37</v>
      </c>
      <c r="I47" s="1" t="n">
        <f aca="false">ABS(F47-E47)</f>
        <v>0.091775985200776</v>
      </c>
      <c r="J47" s="1" t="n">
        <f aca="false">I47^2</f>
        <v>0.00842283145957306</v>
      </c>
    </row>
    <row r="48" customFormat="false" ht="15" hidden="false" customHeight="false" outlineLevel="0" collapsed="false">
      <c r="A48" s="1" t="str">
        <f aca="false">INDEX(paste_data_here!A:A,(ROW()-2)*5+6)</f>
        <v>COc1ccccc1[N+]([O-])=O</v>
      </c>
      <c r="B48" s="1" t="n">
        <f aca="false">INDEX(paste_data_here!B:B,(ROW()-2)*5+6)</f>
        <v>-3.0899603</v>
      </c>
      <c r="C48" s="1" t="n">
        <f aca="false">INDEX(paste_data_here!C:C,(ROW()-2)*5+6)</f>
        <v>1.718953</v>
      </c>
      <c r="D48" s="1" t="n">
        <f aca="false">INDEX(paste_data_here!D:D,(ROW()-2)*5+6)</f>
        <v>1.3982164682755</v>
      </c>
      <c r="E48" s="1" t="n">
        <f aca="false">INDEX(paste_data_here!E:E,(ROW()-2)*5+6)</f>
        <v>-0.840487768</v>
      </c>
      <c r="F48" s="1" t="n">
        <f aca="false">INDEX(paste_data_here!F:F,(ROW()-2)*5+6)</f>
        <v>-0.872881810744093</v>
      </c>
      <c r="G48" s="1" t="n">
        <f aca="false">RANK(E48,E:E)</f>
        <v>31</v>
      </c>
      <c r="H48" s="1" t="n">
        <f aca="false">RANK(F48,F:F)</f>
        <v>36</v>
      </c>
      <c r="I48" s="1" t="n">
        <f aca="false">ABS(F48-E48)</f>
        <v>0.0323940427440927</v>
      </c>
      <c r="J48" s="1" t="n">
        <f aca="false">I48^2</f>
        <v>0.00104937400530611</v>
      </c>
    </row>
    <row r="49" customFormat="false" ht="15" hidden="false" customHeight="false" outlineLevel="0" collapsed="false">
      <c r="A49" s="1" t="str">
        <f aca="false">INDEX(paste_data_here!A:A,(ROW()-2)*5+6)</f>
        <v>N#Cc1ccccc1</v>
      </c>
      <c r="B49" s="1" t="n">
        <f aca="false">INDEX(paste_data_here!B:B,(ROW()-2)*5+6)</f>
        <v>-2.8931653</v>
      </c>
      <c r="C49" s="1" t="n">
        <f aca="false">INDEX(paste_data_here!C:C,(ROW()-2)*5+6)</f>
        <v>1.4041159</v>
      </c>
      <c r="D49" s="1" t="n">
        <f aca="false">INDEX(paste_data_here!D:D,(ROW()-2)*5+6)</f>
        <v>1.71474009150915</v>
      </c>
      <c r="E49" s="1" t="n">
        <f aca="false">INDEX(paste_data_here!E:E,(ROW()-2)*5+6)</f>
        <v>-0.770892529</v>
      </c>
      <c r="F49" s="1" t="n">
        <f aca="false">INDEX(paste_data_here!F:F,(ROW()-2)*5+6)</f>
        <v>-0.61678805119242</v>
      </c>
      <c r="G49" s="1" t="n">
        <f aca="false">RANK(E49,E:E)</f>
        <v>25</v>
      </c>
      <c r="H49" s="1" t="n">
        <f aca="false">RANK(F49,F:F)</f>
        <v>24</v>
      </c>
      <c r="I49" s="1" t="n">
        <f aca="false">ABS(F49-E49)</f>
        <v>0.15410447780758</v>
      </c>
      <c r="J49" s="1" t="n">
        <f aca="false">I49^2</f>
        <v>0.023748190080347</v>
      </c>
    </row>
    <row r="50" customFormat="false" ht="15" hidden="false" customHeight="false" outlineLevel="0" collapsed="false">
      <c r="A50" s="1" t="str">
        <f aca="false">INDEX(paste_data_here!A:A,(ROW()-2)*5+6)</f>
        <v>N#CCc1ccccc1</v>
      </c>
      <c r="B50" s="1" t="n">
        <f aca="false">INDEX(paste_data_here!B:B,(ROW()-2)*5+6)</f>
        <v>-2.945429</v>
      </c>
      <c r="C50" s="1" t="n">
        <f aca="false">INDEX(paste_data_here!C:C,(ROW()-2)*5+6)</f>
        <v>1.6440113</v>
      </c>
      <c r="D50" s="1" t="n">
        <f aca="false">INDEX(paste_data_here!D:D,(ROW()-2)*5+6)</f>
        <v>1.63054817173841</v>
      </c>
      <c r="E50" s="1" t="n">
        <f aca="false">INDEX(paste_data_here!E:E,(ROW()-2)*5+6)</f>
        <v>-0.676683455</v>
      </c>
      <c r="F50" s="1" t="n">
        <f aca="false">INDEX(paste_data_here!F:F,(ROW()-2)*5+6)</f>
        <v>-0.335645952168881</v>
      </c>
      <c r="G50" s="1" t="n">
        <f aca="false">RANK(E50,E:E)</f>
        <v>24</v>
      </c>
      <c r="H50" s="1" t="n">
        <f aca="false">RANK(F50,F:F)</f>
        <v>18</v>
      </c>
      <c r="I50" s="1" t="n">
        <f aca="false">ABS(F50-E50)</f>
        <v>0.34103750283112</v>
      </c>
      <c r="J50" s="1" t="n">
        <f aca="false">I50^2</f>
        <v>0.116306578337286</v>
      </c>
    </row>
    <row r="51" customFormat="false" ht="15" hidden="false" customHeight="false" outlineLevel="0" collapsed="false">
      <c r="A51" s="1" t="str">
        <f aca="false">INDEX(paste_data_here!A:A,(ROW()-2)*5+6)</f>
        <v>Nc1ccccc1Cl</v>
      </c>
      <c r="B51" s="1" t="n">
        <f aca="false">INDEX(paste_data_here!B:B,(ROW()-2)*5+6)</f>
        <v>-3.4138167</v>
      </c>
      <c r="C51" s="1" t="n">
        <f aca="false">INDEX(paste_data_here!C:C,(ROW()-2)*5+6)</f>
        <v>1.7930629</v>
      </c>
      <c r="D51" s="1" t="n">
        <f aca="false">INDEX(paste_data_here!D:D,(ROW()-2)*5+6)</f>
        <v>1.59543303699938</v>
      </c>
      <c r="E51" s="1" t="n">
        <f aca="false">INDEX(paste_data_here!E:E,(ROW()-2)*5+6)</f>
        <v>-0.610277703</v>
      </c>
      <c r="F51" s="1" t="n">
        <f aca="false">INDEX(paste_data_here!F:F,(ROW()-2)*5+6)</f>
        <v>-0.702950941490644</v>
      </c>
      <c r="G51" s="1" t="n">
        <f aca="false">RANK(E51,E:E)</f>
        <v>22</v>
      </c>
      <c r="H51" s="1" t="n">
        <f aca="false">RANK(F51,F:F)</f>
        <v>29</v>
      </c>
      <c r="I51" s="1" t="n">
        <f aca="false">ABS(F51-E51)</f>
        <v>0.0926732384906442</v>
      </c>
      <c r="J51" s="1" t="n">
        <f aca="false">I51^2</f>
        <v>0.00858832913234383</v>
      </c>
    </row>
    <row r="52" customFormat="false" ht="15" hidden="false" customHeight="false" outlineLevel="0" collapsed="false">
      <c r="A52" s="1" t="str">
        <f aca="false">INDEX(paste_data_here!A:A,(ROW()-2)*5+6)</f>
        <v>Nc1ccccc1F</v>
      </c>
      <c r="B52" s="1" t="n">
        <f aca="false">INDEX(paste_data_here!B:B,(ROW()-2)*5+6)</f>
        <v>-3.093252</v>
      </c>
      <c r="C52" s="1" t="n">
        <f aca="false">INDEX(paste_data_here!C:C,(ROW()-2)*5+6)</f>
        <v>1.6078048</v>
      </c>
      <c r="D52" s="1" t="n">
        <f aca="false">INDEX(paste_data_here!D:D,(ROW()-2)*5+6)</f>
        <v>2.02356357135104</v>
      </c>
      <c r="E52" s="1" t="n">
        <f aca="false">INDEX(paste_data_here!E:E,(ROW()-2)*5+6)</f>
        <v>0.1806535</v>
      </c>
      <c r="F52" s="1" t="n">
        <f aca="false">INDEX(paste_data_here!F:F,(ROW()-2)*5+6)</f>
        <v>0.205832320388634</v>
      </c>
      <c r="G52" s="1" t="n">
        <f aca="false">RANK(E52,E:E)</f>
        <v>9</v>
      </c>
      <c r="H52" s="1" t="n">
        <f aca="false">RANK(F52,F:F)</f>
        <v>8</v>
      </c>
      <c r="I52" s="1" t="n">
        <f aca="false">ABS(F52-E52)</f>
        <v>0.0251788203886338</v>
      </c>
      <c r="J52" s="1" t="n">
        <f aca="false">I52^2</f>
        <v>0.000633972996163082</v>
      </c>
    </row>
    <row r="53" customFormat="false" ht="15" hidden="false" customHeight="false" outlineLevel="0" collapsed="false">
      <c r="A53" s="1" t="str">
        <f aca="false">INDEX(paste_data_here!A:A,(ROW()-2)*5+6)</f>
        <v>Oc1ccccc1</v>
      </c>
      <c r="B53" s="1" t="n">
        <f aca="false">INDEX(paste_data_here!B:B,(ROW()-2)*5+6)</f>
        <v>-5.182259</v>
      </c>
      <c r="C53" s="1" t="n">
        <f aca="false">INDEX(paste_data_here!C:C,(ROW()-2)*5+6)</f>
        <v>3.0762494</v>
      </c>
      <c r="D53" s="1" t="n">
        <f aca="false">INDEX(paste_data_here!D:D,(ROW()-2)*5+6)</f>
        <v>1.63252275762481</v>
      </c>
      <c r="E53" s="1" t="n">
        <f aca="false">INDEX(paste_data_here!E:E,(ROW()-2)*5+6)</f>
        <v>-0.442232832</v>
      </c>
      <c r="F53" s="1" t="n">
        <f aca="false">INDEX(paste_data_here!F:F,(ROW()-2)*5+6)</f>
        <v>-0.202417437384503</v>
      </c>
      <c r="G53" s="1" t="n">
        <f aca="false">RANK(E53,E:E)</f>
        <v>18</v>
      </c>
      <c r="H53" s="1" t="n">
        <f aca="false">RANK(F53,F:F)</f>
        <v>16</v>
      </c>
      <c r="I53" s="1" t="n">
        <f aca="false">ABS(F53-E53)</f>
        <v>0.239815394615497</v>
      </c>
      <c r="J53" s="1" t="n">
        <f aca="false">I53^2</f>
        <v>0.0575114234945865</v>
      </c>
    </row>
    <row r="54" customFormat="false" ht="15" hidden="false" customHeight="false" outlineLevel="0" collapsed="false">
      <c r="A54" s="1" t="str">
        <f aca="false">INDEX(paste_data_here!A:A,(ROW()-2)*5+6)</f>
        <v>OCC(F)F</v>
      </c>
      <c r="B54" s="1" t="n">
        <f aca="false">INDEX(paste_data_here!B:B,(ROW()-2)*5+6)</f>
        <v>-6.2949553</v>
      </c>
      <c r="C54" s="1" t="n">
        <f aca="false">INDEX(paste_data_here!C:C,(ROW()-2)*5+6)</f>
        <v>3.2672415</v>
      </c>
      <c r="D54" s="1" t="n">
        <f aca="false">INDEX(paste_data_here!D:D,(ROW()-2)*5+6)</f>
        <v>2.02356357135104</v>
      </c>
      <c r="E54" s="1" t="n">
        <f aca="false">INDEX(paste_data_here!E:E,(ROW()-2)*5+6)</f>
        <v>0.041141943</v>
      </c>
      <c r="F54" s="1" t="n">
        <f aca="false">INDEX(paste_data_here!F:F,(ROW()-2)*5+6)</f>
        <v>0.404918423816698</v>
      </c>
      <c r="G54" s="1" t="n">
        <f aca="false">RANK(E54,E:E)</f>
        <v>11</v>
      </c>
      <c r="H54" s="1" t="n">
        <f aca="false">RANK(F54,F:F)</f>
        <v>6</v>
      </c>
      <c r="I54" s="1" t="n">
        <f aca="false">ABS(F54-E54)</f>
        <v>0.363776480816698</v>
      </c>
      <c r="J54" s="1" t="n">
        <f aca="false">I54^2</f>
        <v>0.132333327995382</v>
      </c>
    </row>
    <row r="55" customFormat="false" ht="1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customFormat="false" ht="1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customFormat="false" ht="1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customFormat="false" ht="1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customFormat="false" ht="1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customFormat="false" ht="1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customFormat="false" ht="1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customFormat="false" ht="1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customFormat="false" ht="1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customFormat="false" ht="1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customFormat="false" ht="1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customFormat="false" ht="1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customFormat="false" ht="1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customFormat="false" ht="1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customFormat="false" ht="1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customFormat="false" ht="1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customFormat="false" ht="1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customFormat="false" ht="1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customFormat="false" ht="1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customFormat="false" ht="1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customFormat="false" ht="1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customFormat="false" ht="1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customFormat="false" ht="1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customFormat="false" ht="1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customFormat="false" ht="1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customFormat="false" ht="1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customFormat="false" ht="1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customFormat="false" ht="1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customFormat="false" ht="1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customFormat="false" ht="1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customFormat="false" ht="1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customFormat="false" ht="1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customFormat="false" ht="1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customFormat="false" ht="1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customFormat="false" ht="1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customFormat="false" ht="1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customFormat="false" ht="1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customFormat="false" ht="1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customFormat="false" ht="1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customFormat="false" ht="1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customFormat="false" ht="1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customFormat="false" ht="1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customFormat="false" ht="1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customFormat="false" ht="1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customFormat="false" ht="1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customFormat="false" ht="1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customFormat="false" ht="1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customFormat="false" ht="1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customFormat="false" ht="1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customFormat="false" ht="1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customFormat="false" ht="1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customFormat="false" ht="1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customFormat="false" ht="1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customFormat="false" ht="1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customFormat="false" ht="1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customFormat="false" ht="1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customFormat="false" ht="1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customFormat="false" ht="1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customFormat="false" ht="1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customFormat="false" ht="1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customFormat="false" ht="1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customFormat="false" ht="1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customFormat="false" ht="1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customFormat="false" ht="1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customFormat="false" ht="1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customFormat="false" ht="1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customFormat="false" ht="1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customFormat="false" ht="1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customFormat="false" ht="1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customFormat="false" ht="1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customFormat="false" ht="1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customFormat="false" ht="1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customFormat="false" ht="1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customFormat="false" ht="1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customFormat="false" ht="1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customFormat="false" ht="1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customFormat="false" ht="1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customFormat="false" ht="1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customFormat="false" ht="1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customFormat="false" ht="1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customFormat="false" ht="1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customFormat="false" ht="1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0.55078125" defaultRowHeight="16" zeroHeight="false" outlineLevelRow="0" outlineLevelCol="0"/>
  <cols>
    <col collapsed="false" customWidth="true" hidden="false" outlineLevel="0" max="6" min="1" style="1" width="13.66"/>
    <col collapsed="false" customWidth="true" hidden="false" outlineLevel="0" max="7" min="7" style="1" width="14.67"/>
  </cols>
  <sheetData>
    <row r="1" customFormat="false" ht="20" hidden="false" customHeight="true" outlineLevel="0" collapsed="false">
      <c r="A1" s="3" t="s">
        <v>68</v>
      </c>
      <c r="B1" s="4" t="s">
        <v>69</v>
      </c>
      <c r="C1" s="4" t="s">
        <v>70</v>
      </c>
      <c r="D1" s="4" t="s">
        <v>71</v>
      </c>
      <c r="E1" s="4" t="s">
        <v>72</v>
      </c>
      <c r="F1" s="4" t="s">
        <v>73</v>
      </c>
      <c r="G1" s="3" t="s">
        <v>74</v>
      </c>
    </row>
    <row r="2" customFormat="false" ht="40" hidden="false" customHeight="true" outlineLevel="0" collapsed="false">
      <c r="A2" s="5" t="s">
        <v>75</v>
      </c>
      <c r="B2" s="6" t="n">
        <f aca="false">CORREL(T1!E:E,T1!F:F)</f>
        <v>0.926156633648106</v>
      </c>
      <c r="C2" s="6" t="n">
        <f aca="false">CORREL(T2!E:E,T2!F:F)</f>
        <v>0.931677756851268</v>
      </c>
      <c r="D2" s="6" t="n">
        <f aca="false">CORREL(T3!E:E,T3!F:F)</f>
        <v>0.936062218877293</v>
      </c>
      <c r="E2" s="6" t="n">
        <f aca="false">CORREL(T4!E:E,T4!F:F)</f>
        <v>0.932385791524269</v>
      </c>
      <c r="F2" s="6" t="n">
        <f aca="false">CORREL(T5!E:E,T5!F:F)</f>
        <v>0.922685176502603</v>
      </c>
      <c r="G2" s="7" t="n">
        <f aca="false">AVERAGE(B2:F2)</f>
        <v>0.929793515480708</v>
      </c>
    </row>
    <row r="3" customFormat="false" ht="33" hidden="false" customHeight="true" outlineLevel="0" collapsed="false">
      <c r="A3" s="5" t="s">
        <v>76</v>
      </c>
      <c r="B3" s="6" t="n">
        <f aca="false">AVERAGE(T1!J:J)</f>
        <v>0.216306036364369</v>
      </c>
      <c r="C3" s="6" t="n">
        <f aca="false">AVERAGE(T2!J:J)</f>
        <v>0.1698219712329</v>
      </c>
      <c r="D3" s="6" t="n">
        <f aca="false">AVERAGE(T3!J:J)</f>
        <v>0.132362306940903</v>
      </c>
      <c r="E3" s="6" t="n">
        <f aca="false">AVERAGE(T4!J:J)</f>
        <v>0.0996049722517102</v>
      </c>
      <c r="F3" s="6" t="n">
        <f aca="false">AVERAGE(T5!J:J)</f>
        <v>0.0777686919979557</v>
      </c>
      <c r="G3" s="7" t="n">
        <f aca="false">AVERAGE(B3:F3)</f>
        <v>0.139172795757568</v>
      </c>
    </row>
    <row r="4" customFormat="false" ht="36" hidden="false" customHeight="true" outlineLevel="0" collapsed="false">
      <c r="A4" s="5" t="s">
        <v>77</v>
      </c>
      <c r="B4" s="6" t="n">
        <f aca="false">AVERAGE(T1!I:I)</f>
        <v>0.325187174719157</v>
      </c>
      <c r="C4" s="6" t="n">
        <f aca="false">AVERAGE(T2!I:I)</f>
        <v>0.279777308454383</v>
      </c>
      <c r="D4" s="6" t="n">
        <f aca="false">AVERAGE(T3!I:I)</f>
        <v>0.251154623833146</v>
      </c>
      <c r="E4" s="6" t="n">
        <f aca="false">AVERAGE(T4!I:I)</f>
        <v>0.223408303953586</v>
      </c>
      <c r="F4" s="6" t="n">
        <f aca="false">AVERAGE(T5!I:I)</f>
        <v>0.191149732150218</v>
      </c>
      <c r="G4" s="7" t="n">
        <f aca="false">AVERAGE(B4:F4)</f>
        <v>0.254135428622098</v>
      </c>
    </row>
    <row r="5" customFormat="false" ht="31.3" hidden="false" customHeight="true" outlineLevel="0" collapsed="false">
      <c r="A5" s="5" t="s">
        <v>78</v>
      </c>
      <c r="B5" s="6" t="n">
        <f aca="false">B4/(MAX(T1!E:E)-MIN(T1!E:E))</f>
        <v>0.056414094587572</v>
      </c>
      <c r="C5" s="6" t="n">
        <f aca="false">C4/(MAX(T2!E:E)-MIN(T2!E:E))</f>
        <v>0.0526876595063844</v>
      </c>
      <c r="D5" s="6" t="n">
        <f aca="false">D4/(MAX(T3!E:E)-MIN(T3!E:E))</f>
        <v>0.0520415158407695</v>
      </c>
      <c r="E5" s="6" t="n">
        <f aca="false">E4/(MAX(T4!E:E)-MIN(T4!E:E))</f>
        <v>0.0614804438917196</v>
      </c>
      <c r="F5" s="6" t="n">
        <f aca="false">F4/(MAX(T5!E:E)-MIN(T5!E:E))</f>
        <v>0.0530464733486824</v>
      </c>
      <c r="G5" s="7" t="n">
        <f aca="false">AVERAGE(B5:F5)</f>
        <v>0.0551340374350256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6" activeCellId="0" sqref="A56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79</v>
      </c>
      <c r="B1" s="1" t="s">
        <v>80</v>
      </c>
      <c r="C1" s="1" t="s">
        <v>81</v>
      </c>
      <c r="D1" s="1" t="s">
        <v>82</v>
      </c>
      <c r="E1" s="1" t="s">
        <v>83</v>
      </c>
      <c r="F1" s="1" t="s">
        <v>84</v>
      </c>
      <c r="G1" s="1" t="s">
        <v>85</v>
      </c>
      <c r="H1" s="1" t="s">
        <v>86</v>
      </c>
      <c r="I1" s="1" t="s">
        <v>87</v>
      </c>
      <c r="J1" s="1" t="s">
        <v>88</v>
      </c>
    </row>
    <row r="2" customFormat="false" ht="15" hidden="false" customHeight="false" outlineLevel="0" collapsed="false">
      <c r="A2" s="1" t="n">
        <f aca="false">T1!E2</f>
        <v>0.082501222</v>
      </c>
      <c r="B2" s="1" t="n">
        <f aca="false">T1!F2</f>
        <v>0.434634945422612</v>
      </c>
      <c r="C2" s="1" t="n">
        <f aca="false">T2!E2</f>
        <v>-0.075801713</v>
      </c>
      <c r="D2" s="1" t="n">
        <f aca="false">T2!F2</f>
        <v>0.296994129915724</v>
      </c>
      <c r="E2" s="1" t="n">
        <f aca="false">T3!E2</f>
        <v>-0.228156093</v>
      </c>
      <c r="F2" s="1" t="n">
        <f aca="false">T3!F2</f>
        <v>0.16814438972518</v>
      </c>
      <c r="G2" s="1" t="n">
        <f aca="false">T4!E2</f>
        <v>-0.360969868</v>
      </c>
      <c r="H2" s="1" t="n">
        <f aca="false">T4!F2</f>
        <v>0.0472686331143479</v>
      </c>
      <c r="I2" s="1" t="n">
        <f aca="false">T5!E2</f>
        <v>-0.481266822</v>
      </c>
      <c r="J2" s="1" t="n">
        <f aca="false">T5!F2</f>
        <v>-0.0663499299732012</v>
      </c>
    </row>
    <row r="3" customFormat="false" ht="15" hidden="false" customHeight="false" outlineLevel="0" collapsed="false">
      <c r="A3" s="1" t="n">
        <f aca="false">T1!E3</f>
        <v>0.224742273</v>
      </c>
      <c r="B3" s="1" t="n">
        <f aca="false">T1!F3</f>
        <v>-0.015308221930338</v>
      </c>
      <c r="C3" s="1" t="n">
        <f aca="false">T2!E3</f>
        <v>-0.081210055</v>
      </c>
      <c r="D3" s="1" t="n">
        <f aca="false">T2!F3</f>
        <v>-0.264279334826219</v>
      </c>
      <c r="E3" s="1" t="n">
        <f aca="false">T3!E3</f>
        <v>-0.271808723</v>
      </c>
      <c r="F3" s="1" t="n">
        <f aca="false">T3!F3</f>
        <v>-0.423067631066663</v>
      </c>
      <c r="G3" s="1" t="n">
        <f aca="false">T4!E3</f>
        <v>-0.549913012</v>
      </c>
      <c r="H3" s="1" t="n">
        <f aca="false">T4!F3</f>
        <v>-0.653427198720487</v>
      </c>
      <c r="I3" s="1" t="n">
        <f aca="false">T5!E3</f>
        <v>-0.63111179</v>
      </c>
      <c r="J3" s="1" t="n">
        <f aca="false">T5!F3</f>
        <v>-0.718080327439364</v>
      </c>
    </row>
    <row r="4" customFormat="false" ht="15" hidden="false" customHeight="false" outlineLevel="0" collapsed="false">
      <c r="A4" s="1" t="n">
        <f aca="false">T1!E4</f>
        <v>-1.149169012</v>
      </c>
      <c r="B4" s="1" t="n">
        <f aca="false">T1!F4</f>
        <v>-0.0504719149005145</v>
      </c>
      <c r="C4" s="1" t="n">
        <f aca="false">T2!E4</f>
        <v>-1.249667764</v>
      </c>
      <c r="D4" s="1" t="n">
        <f aca="false">T2!F4</f>
        <v>-0.141257182741911</v>
      </c>
      <c r="E4" s="1" t="n">
        <f aca="false">T3!E4</f>
        <v>-1.302320927</v>
      </c>
      <c r="F4" s="1" t="n">
        <f aca="false">T3!F4</f>
        <v>-0.189303232266938</v>
      </c>
      <c r="G4" s="1" t="n">
        <f aca="false">T4!E4</f>
        <v>-1.543182117</v>
      </c>
      <c r="H4" s="1" t="n">
        <f aca="false">T4!F4</f>
        <v>-0.401939961273257</v>
      </c>
      <c r="I4" s="1" t="n">
        <f aca="false">T5!E4</f>
        <v>-1.626584071</v>
      </c>
      <c r="J4" s="1" t="n">
        <f aca="false">T5!F4</f>
        <v>-0.470835834020992</v>
      </c>
    </row>
    <row r="5" customFormat="false" ht="15" hidden="false" customHeight="false" outlineLevel="0" collapsed="false">
      <c r="A5" s="1" t="n">
        <f aca="false">T1!E5</f>
        <v>-0.050241216</v>
      </c>
      <c r="B5" s="1" t="n">
        <f aca="false">T1!F5</f>
        <v>-0.190345857221991</v>
      </c>
      <c r="C5" s="1" t="n">
        <f aca="false">T2!E5</f>
        <v>-0.289016295</v>
      </c>
      <c r="D5" s="1" t="n">
        <f aca="false">T2!F5</f>
        <v>-0.394824386757593</v>
      </c>
      <c r="E5" s="1" t="n">
        <f aca="false">T3!E5</f>
        <v>-0.348140041</v>
      </c>
      <c r="F5" s="1" t="n">
        <f aca="false">T3!F5</f>
        <v>-0.458333994410364</v>
      </c>
      <c r="G5" s="1" t="n">
        <f aca="false">T4!E5</f>
        <v>-0.487760351</v>
      </c>
      <c r="H5" s="1" t="n">
        <f aca="false">T4!F5</f>
        <v>-0.579067063104555</v>
      </c>
      <c r="I5" s="1" t="n">
        <f aca="false">T5!E5</f>
        <v>-0.603306477</v>
      </c>
      <c r="J5" s="1" t="n">
        <f aca="false">T5!F5</f>
        <v>-0.692090408682448</v>
      </c>
    </row>
    <row r="6" customFormat="false" ht="15" hidden="false" customHeight="false" outlineLevel="0" collapsed="false">
      <c r="A6" s="1" t="n">
        <f aca="false">T1!E6</f>
        <v>-0.588787165</v>
      </c>
      <c r="B6" s="1" t="n">
        <f aca="false">T1!F6</f>
        <v>-0.659639227091264</v>
      </c>
      <c r="C6" s="1" t="n">
        <f aca="false">T2!E6</f>
        <v>-0.711311151</v>
      </c>
      <c r="D6" s="1" t="n">
        <f aca="false">T2!F6</f>
        <v>-0.67137525781307</v>
      </c>
      <c r="E6" s="1" t="n">
        <f aca="false">T3!E6</f>
        <v>-0.776528789</v>
      </c>
      <c r="F6" s="1" t="n">
        <f aca="false">T3!F6</f>
        <v>-0.676940049408495</v>
      </c>
      <c r="G6" s="1" t="n">
        <f aca="false">T4!E6</f>
        <v>-0.933945667</v>
      </c>
      <c r="H6" s="1" t="n">
        <f aca="false">T4!F6</f>
        <v>-0.692528292949686</v>
      </c>
      <c r="I6" s="1" t="n">
        <f aca="false">T5!E6</f>
        <v>-1.038458366</v>
      </c>
      <c r="J6" s="1" t="n">
        <f aca="false">T5!F6</f>
        <v>-0.702091552899284</v>
      </c>
    </row>
    <row r="7" customFormat="false" ht="15" hidden="false" customHeight="false" outlineLevel="0" collapsed="false">
      <c r="A7" s="1" t="n">
        <f aca="false">T1!E7</f>
        <v>2.079566534</v>
      </c>
      <c r="B7" s="1" t="n">
        <f aca="false">T1!F7</f>
        <v>1.42181504274649</v>
      </c>
      <c r="C7" s="1" t="n">
        <f aca="false">T2!E7</f>
        <v>1.505631744</v>
      </c>
      <c r="D7" s="1" t="n">
        <f aca="false">T2!F7</f>
        <v>1.04096542145961</v>
      </c>
      <c r="E7" s="1" t="n">
        <f aca="false">T3!E7</f>
        <v>1.101607798</v>
      </c>
      <c r="F7" s="1" t="n">
        <f aca="false">T3!F7</f>
        <v>0.743212548451197</v>
      </c>
      <c r="G7" s="1" t="n">
        <f aca="false">T4!E7</f>
        <v>0.689139159</v>
      </c>
      <c r="H7" s="1" t="n">
        <f aca="false">T4!F7</f>
        <v>0.41644599317319</v>
      </c>
      <c r="I7" s="1" t="n">
        <f aca="false">T5!E7</f>
        <v>0.129272336</v>
      </c>
      <c r="J7" s="1" t="n">
        <f aca="false">T5!F7</f>
        <v>-0.062100274572082</v>
      </c>
    </row>
    <row r="8" customFormat="false" ht="15" hidden="false" customHeight="false" outlineLevel="0" collapsed="false">
      <c r="A8" s="1" t="n">
        <f aca="false">T1!E8</f>
        <v>-0.369615455</v>
      </c>
      <c r="B8" s="1" t="n">
        <f aca="false">T1!F8</f>
        <v>-0.237928793195289</v>
      </c>
      <c r="C8" s="1" t="n">
        <f aca="false">T2!E8</f>
        <v>-0.834710745</v>
      </c>
      <c r="D8" s="1" t="n">
        <f aca="false">T2!F8</f>
        <v>-0.82375025648644</v>
      </c>
      <c r="E8" s="1" t="n">
        <f aca="false">T3!E8</f>
        <v>-0.93140437</v>
      </c>
      <c r="F8" s="1" t="n">
        <f aca="false">T3!F8</f>
        <v>-0.943416712948313</v>
      </c>
      <c r="G8" s="1" t="n">
        <f aca="false">T4!E8</f>
        <v>-1.046969056</v>
      </c>
      <c r="H8" s="1" t="n">
        <f aca="false">T4!F8</f>
        <v>-1.08857713484107</v>
      </c>
      <c r="I8" s="1" t="n">
        <f aca="false">T5!E8</f>
        <v>-1.139434283</v>
      </c>
      <c r="J8" s="1" t="n">
        <f aca="false">T5!F8</f>
        <v>-1.19970161364999</v>
      </c>
    </row>
    <row r="9" customFormat="false" ht="15" hidden="false" customHeight="false" outlineLevel="0" collapsed="false">
      <c r="A9" s="1" t="n">
        <f aca="false">T1!E9</f>
        <v>0.891957055</v>
      </c>
      <c r="B9" s="1" t="n">
        <f aca="false">T1!F9</f>
        <v>0.522461951191329</v>
      </c>
      <c r="C9" s="1" t="n">
        <f aca="false">T2!E9</f>
        <v>0.653782457</v>
      </c>
      <c r="D9" s="1" t="n">
        <f aca="false">T2!F9</f>
        <v>0.320152343149768</v>
      </c>
      <c r="E9" s="1" t="n">
        <f aca="false">T3!E9</f>
        <v>0.251614383</v>
      </c>
      <c r="F9" s="1" t="n">
        <f aca="false">T3!F9</f>
        <v>-0.0297168981581805</v>
      </c>
      <c r="G9" s="1" t="n">
        <f aca="false">T4!E9</f>
        <v>-0.077788583</v>
      </c>
      <c r="H9" s="1" t="n">
        <f aca="false">T4!F9</f>
        <v>-0.321602333921106</v>
      </c>
      <c r="I9" s="1" t="n">
        <f aca="false">T5!E9</f>
        <v>-0.222218979</v>
      </c>
      <c r="J9" s="1" t="n">
        <f aca="false">T5!F9</f>
        <v>-0.450195601219432</v>
      </c>
    </row>
    <row r="10" customFormat="false" ht="15" hidden="false" customHeight="false" outlineLevel="0" collapsed="false">
      <c r="A10" s="1" t="n">
        <f aca="false">T1!E10</f>
        <v>0.403463105</v>
      </c>
      <c r="B10" s="1" t="n">
        <f aca="false">T1!F10</f>
        <v>0.567275726795756</v>
      </c>
      <c r="C10" s="1" t="n">
        <f aca="false">T2!E10</f>
        <v>-0.236102152</v>
      </c>
      <c r="D10" s="1" t="n">
        <f aca="false">T2!F10</f>
        <v>-0.0936811491327515</v>
      </c>
      <c r="E10" s="1" t="n">
        <f aca="false">T3!E10</f>
        <v>-0.68319685</v>
      </c>
      <c r="F10" s="1" t="n">
        <f aca="false">T3!F10</f>
        <v>-0.597983253573475</v>
      </c>
      <c r="G10" s="1" t="n">
        <f aca="false">T4!E10</f>
        <v>-1.051251717</v>
      </c>
      <c r="H10" s="1" t="n">
        <f aca="false">T4!F10</f>
        <v>-1.01567170138142</v>
      </c>
      <c r="I10" s="1" t="n">
        <f aca="false">T5!E10</f>
        <v>-1.161232651</v>
      </c>
      <c r="J10" s="1" t="n">
        <f aca="false">T5!F10</f>
        <v>-1.1427481132946</v>
      </c>
    </row>
    <row r="11" customFormat="false" ht="15" hidden="false" customHeight="false" outlineLevel="0" collapsed="false">
      <c r="A11" s="1" t="n">
        <f aca="false">T1!E11</f>
        <v>-0.5642264</v>
      </c>
      <c r="B11" s="1" t="n">
        <f aca="false">T1!F11</f>
        <v>-0.803617927673982</v>
      </c>
      <c r="C11" s="1" t="n">
        <f aca="false">T2!E11</f>
        <v>-0.827822084</v>
      </c>
      <c r="D11" s="1" t="n">
        <f aca="false">T2!F11</f>
        <v>-1.01836216943208</v>
      </c>
      <c r="E11" s="1" t="n">
        <f aca="false">T3!E11</f>
        <v>-0.892818376</v>
      </c>
      <c r="F11" s="1" t="n">
        <f aca="false">T3!F11</f>
        <v>-1.06421508958859</v>
      </c>
      <c r="G11" s="1" t="n">
        <f aca="false">T4!E11</f>
        <v>-0.943148186</v>
      </c>
      <c r="H11" s="1" t="n">
        <f aca="false">T4!F11</f>
        <v>-1.10371527889161</v>
      </c>
      <c r="I11" s="1" t="n">
        <f aca="false">T5!E11</f>
        <v>-0.993171776</v>
      </c>
      <c r="J11" s="1" t="n">
        <f aca="false">T5!F11</f>
        <v>-1.14134313741923</v>
      </c>
    </row>
    <row r="12" customFormat="false" ht="15" hidden="false" customHeight="false" outlineLevel="0" collapsed="false">
      <c r="A12" s="1" t="n">
        <f aca="false">T1!E12</f>
        <v>1.678590771</v>
      </c>
      <c r="B12" s="1" t="n">
        <f aca="false">T1!F12</f>
        <v>1.30248143083645</v>
      </c>
      <c r="C12" s="1" t="n">
        <f aca="false">T2!E12</f>
        <v>1.12037378</v>
      </c>
      <c r="D12" s="1" t="n">
        <f aca="false">T2!F12</f>
        <v>0.952330912749561</v>
      </c>
      <c r="E12" s="1" t="n">
        <f aca="false">T3!E12</f>
        <v>0.516410002</v>
      </c>
      <c r="F12" s="1" t="n">
        <f aca="false">T3!F12</f>
        <v>0.530651187860467</v>
      </c>
      <c r="G12" s="1" t="n">
        <f aca="false">T4!E12</f>
        <v>-0.452556716</v>
      </c>
      <c r="H12" s="1" t="n">
        <f aca="false">T4!F12</f>
        <v>-0.301597507039799</v>
      </c>
      <c r="I12" s="1" t="n">
        <f aca="false">T5!E12</f>
        <v>-0.829196025</v>
      </c>
      <c r="J12" s="1" t="n">
        <f aca="false">T5!F12</f>
        <v>-0.667182335070975</v>
      </c>
    </row>
    <row r="13" customFormat="false" ht="15" hidden="false" customHeight="false" outlineLevel="0" collapsed="false">
      <c r="A13" s="1" t="n">
        <f aca="false">T1!E13</f>
        <v>-0.531368525</v>
      </c>
      <c r="B13" s="1" t="n">
        <f aca="false">T1!F13</f>
        <v>-0.471055049083882</v>
      </c>
      <c r="C13" s="1" t="n">
        <f aca="false">T2!E13</f>
        <v>-0.604587004</v>
      </c>
      <c r="D13" s="1" t="n">
        <f aca="false">T2!F13</f>
        <v>-0.540711345220086</v>
      </c>
      <c r="E13" s="1" t="n">
        <f aca="false">T3!E13</f>
        <v>-0.699165253</v>
      </c>
      <c r="F13" s="1" t="n">
        <f aca="false">T3!F13</f>
        <v>-0.608178793869872</v>
      </c>
      <c r="G13" s="1" t="n">
        <f aca="false">T4!E13</f>
        <v>-0.719285838</v>
      </c>
      <c r="H13" s="1" t="n">
        <f aca="false">T4!F13</f>
        <v>-0.67340703705724</v>
      </c>
      <c r="I13" s="1" t="n">
        <f aca="false">T5!E13</f>
        <v>-0.814185509</v>
      </c>
      <c r="J13" s="1" t="n">
        <f aca="false">T5!F13</f>
        <v>-0.736576900265898</v>
      </c>
    </row>
    <row r="14" customFormat="false" ht="15" hidden="false" customHeight="false" outlineLevel="0" collapsed="false">
      <c r="A14" s="1" t="n">
        <f aca="false">T1!E14</f>
        <v>4.615120517</v>
      </c>
      <c r="B14" s="1" t="n">
        <f aca="false">T1!F14</f>
        <v>3.3436116893535</v>
      </c>
      <c r="C14" s="1" t="n">
        <f aca="false">T2!E14</f>
        <v>4.060443011</v>
      </c>
      <c r="D14" s="1" t="n">
        <f aca="false">T2!F14</f>
        <v>2.92544886878859</v>
      </c>
      <c r="E14" s="1" t="n">
        <f aca="false">T3!E14</f>
        <v>3.496507561</v>
      </c>
      <c r="F14" s="1" t="n">
        <f aca="false">T3!F14</f>
        <v>2.54168352893204</v>
      </c>
      <c r="G14" s="1" t="n">
        <f aca="false">T4!E14</f>
        <v>1.808288771</v>
      </c>
      <c r="H14" s="1" t="n">
        <f aca="false">T4!F14</f>
        <v>1.27768785707164</v>
      </c>
      <c r="I14" s="1" t="n">
        <f aca="false">T5!E14</f>
        <v>0.395212732</v>
      </c>
      <c r="J14" s="1" t="n">
        <f aca="false">T5!F14</f>
        <v>0.149318193503599</v>
      </c>
    </row>
    <row r="15" customFormat="false" ht="15" hidden="false" customHeight="false" outlineLevel="0" collapsed="false">
      <c r="A15" s="1" t="n">
        <f aca="false">T1!E15</f>
        <v>2.068266837</v>
      </c>
      <c r="B15" s="1" t="n">
        <f aca="false">T1!F15</f>
        <v>1.7723746479499</v>
      </c>
      <c r="C15" s="1" t="n">
        <f aca="false">T2!E15</f>
        <v>1.718023223</v>
      </c>
      <c r="D15" s="1" t="n">
        <f aca="false">T2!F15</f>
        <v>1.49137782396371</v>
      </c>
      <c r="E15" s="1" t="n">
        <f aca="false">T3!E15</f>
        <v>0.904218151</v>
      </c>
      <c r="F15" s="1" t="n">
        <f aca="false">T3!F15</f>
        <v>0.828705137384865</v>
      </c>
      <c r="G15" s="1" t="n">
        <f aca="false">T4!E15</f>
        <v>-0.332261116</v>
      </c>
      <c r="H15" s="1" t="n">
        <f aca="false">T4!F15</f>
        <v>-0.195649669425319</v>
      </c>
      <c r="I15" s="1" t="n">
        <f aca="false">T5!E15</f>
        <v>-0.533753128</v>
      </c>
      <c r="J15" s="1" t="n">
        <f aca="false">T5!F15</f>
        <v>-0.369600586422776</v>
      </c>
    </row>
    <row r="16" customFormat="false" ht="15" hidden="false" customHeight="false" outlineLevel="0" collapsed="false">
      <c r="A16" s="1" t="n">
        <f aca="false">T1!E16</f>
        <v>-0.40947313</v>
      </c>
      <c r="B16" s="1" t="n">
        <f aca="false">T1!F16</f>
        <v>-0.644585347515312</v>
      </c>
      <c r="C16" s="1" t="n">
        <f aca="false">T2!E16</f>
        <v>-0.509160344</v>
      </c>
      <c r="D16" s="1" t="n">
        <f aca="false">T2!F16</f>
        <v>-0.723793474872706</v>
      </c>
      <c r="E16" s="1" t="n">
        <f aca="false">T3!E16</f>
        <v>-0.675307262</v>
      </c>
      <c r="F16" s="1" t="n">
        <f aca="false">T3!F16</f>
        <v>-0.859955730570868</v>
      </c>
      <c r="G16" s="1" t="n">
        <f aca="false">T4!E16</f>
        <v>-0.820980552</v>
      </c>
      <c r="H16" s="1" t="n">
        <f aca="false">T4!F16</f>
        <v>-0.976118893790878</v>
      </c>
      <c r="I16" s="1" t="n">
        <f aca="false">T5!E16</f>
        <v>-0.946749939</v>
      </c>
      <c r="J16" s="1" t="n">
        <f aca="false">T5!F16</f>
        <v>-1.07547287656955</v>
      </c>
    </row>
    <row r="17" customFormat="false" ht="15" hidden="false" customHeight="false" outlineLevel="0" collapsed="false">
      <c r="A17" s="1" t="n">
        <f aca="false">T1!E17</f>
        <v>-0.432322562</v>
      </c>
      <c r="B17" s="1" t="n">
        <f aca="false">T1!F17</f>
        <v>-0.075993911159566</v>
      </c>
      <c r="C17" s="1" t="n">
        <f aca="false">T2!E17</f>
        <v>-0.901648455</v>
      </c>
      <c r="D17" s="1" t="n">
        <f aca="false">T2!F17</f>
        <v>-0.618455662872048</v>
      </c>
      <c r="E17" s="1" t="n">
        <f aca="false">T3!E17</f>
        <v>-1.008680181</v>
      </c>
      <c r="F17" s="1" t="n">
        <f aca="false">T3!F17</f>
        <v>-0.735398692819825</v>
      </c>
      <c r="G17" s="1" t="n">
        <f aca="false">T4!E17</f>
        <v>-1.200977295</v>
      </c>
      <c r="H17" s="1" t="n">
        <f aca="false">T4!F17</f>
        <v>-0.950971942145527</v>
      </c>
      <c r="I17" s="1" t="n">
        <f aca="false">T5!E17</f>
        <v>-1.376740148</v>
      </c>
      <c r="J17" s="1" t="n">
        <f aca="false">T5!F17</f>
        <v>-1.14515697581706</v>
      </c>
    </row>
    <row r="18" customFormat="false" ht="15" hidden="false" customHeight="false" outlineLevel="0" collapsed="false">
      <c r="A18" s="1" t="n">
        <f aca="false">T1!E18</f>
        <v>1.877937165</v>
      </c>
      <c r="B18" s="1" t="n">
        <f aca="false">T1!F18</f>
        <v>1.78582398329759</v>
      </c>
      <c r="C18" s="1" t="n">
        <f aca="false">T2!E18</f>
        <v>1.241268589</v>
      </c>
      <c r="D18" s="1" t="n">
        <f aca="false">T2!F18</f>
        <v>1.29123287705795</v>
      </c>
      <c r="E18" s="1" t="n">
        <f aca="false">T3!E18</f>
        <v>1.187843422</v>
      </c>
      <c r="F18" s="1" t="n">
        <f aca="false">T3!F18</f>
        <v>1.2807989105717</v>
      </c>
      <c r="G18" s="1" t="n">
        <f aca="false">T4!E18</f>
        <v>-0.221894332</v>
      </c>
      <c r="H18" s="1" t="n">
        <f aca="false">T4!F18</f>
        <v>-0.0921854166615878</v>
      </c>
      <c r="I18" s="1" t="n">
        <f aca="false">T5!E18</f>
        <v>-1.018877321</v>
      </c>
      <c r="J18" s="1" t="n">
        <f aca="false">T5!F18</f>
        <v>-1.0553841481207</v>
      </c>
    </row>
    <row r="19" customFormat="false" ht="15" hidden="false" customHeight="false" outlineLevel="0" collapsed="false">
      <c r="A19" s="1" t="n">
        <f aca="false">T1!E19</f>
        <v>0.31481074</v>
      </c>
      <c r="B19" s="1" t="n">
        <f aca="false">T1!F19</f>
        <v>0.449579857683781</v>
      </c>
      <c r="C19" s="1" t="n">
        <f aca="false">T2!E19</f>
        <v>-0.369615455</v>
      </c>
      <c r="D19" s="1" t="n">
        <f aca="false">T2!F19</f>
        <v>-0.215599036010126</v>
      </c>
      <c r="E19" s="1" t="n">
        <f aca="false">T3!E19</f>
        <v>-0.572701027</v>
      </c>
      <c r="F19" s="1" t="n">
        <f aca="false">T3!F19</f>
        <v>-0.43175980814376</v>
      </c>
      <c r="G19" s="1" t="n">
        <f aca="false">T4!E19</f>
        <v>-0.759286983</v>
      </c>
      <c r="H19" s="1" t="n">
        <f aca="false">T4!F19</f>
        <v>-0.625925581979463</v>
      </c>
      <c r="I19" s="1" t="n">
        <f aca="false">T5!E19</f>
        <v>-0.918793862</v>
      </c>
      <c r="J19" s="1" t="n">
        <f aca="false">T5!F19</f>
        <v>-0.801293346611399</v>
      </c>
    </row>
    <row r="20" customFormat="false" ht="15" hidden="false" customHeight="false" outlineLevel="0" collapsed="false">
      <c r="A20" s="1" t="n">
        <f aca="false">T1!E20</f>
        <v>-0.497580397</v>
      </c>
      <c r="B20" s="1" t="n">
        <f aca="false">T1!F20</f>
        <v>-0.352440287585669</v>
      </c>
      <c r="C20" s="1" t="n">
        <f aca="false">T2!E20</f>
        <v>-0.62735944</v>
      </c>
      <c r="D20" s="1" t="n">
        <f aca="false">T2!F20</f>
        <v>-0.464063633774667</v>
      </c>
      <c r="E20" s="1" t="n">
        <f aca="false">T3!E20</f>
        <v>-0.731888009</v>
      </c>
      <c r="F20" s="1" t="n">
        <f aca="false">T3!F20</f>
        <v>-0.568558562887475</v>
      </c>
      <c r="G20" s="1" t="n">
        <f aca="false">T4!E20</f>
        <v>-0.790319092</v>
      </c>
      <c r="H20" s="1" t="n">
        <f aca="false">T4!F20</f>
        <v>-0.666585838009939</v>
      </c>
      <c r="I20" s="1" t="n">
        <f aca="false">T5!E20</f>
        <v>-0.927604492</v>
      </c>
      <c r="J20" s="1" t="n">
        <f aca="false">T5!F20</f>
        <v>-0.758727840507559</v>
      </c>
    </row>
    <row r="21" customFormat="false" ht="15" hidden="false" customHeight="false" outlineLevel="0" collapsed="false">
      <c r="A21" s="1" t="n">
        <f aca="false">T1!E21</f>
        <v>1.336368552</v>
      </c>
      <c r="B21" s="1" t="n">
        <f aca="false">T1!F21</f>
        <v>1.52764420758255</v>
      </c>
      <c r="C21" s="1" t="n">
        <f aca="false">T2!E21</f>
        <v>0.004091618</v>
      </c>
      <c r="D21" s="1" t="n">
        <f aca="false">T2!F21</f>
        <v>0.317678954136353</v>
      </c>
      <c r="E21" s="1" t="n">
        <f aca="false">T3!E21</f>
        <v>-0.583396317</v>
      </c>
      <c r="F21" s="1" t="n">
        <f aca="false">T3!F21</f>
        <v>-0.37015768556352</v>
      </c>
      <c r="G21" s="1" t="n">
        <f aca="false">T4!E21</f>
        <v>-0.940583424</v>
      </c>
      <c r="H21" s="1" t="n">
        <f aca="false">T4!F21</f>
        <v>-0.817180242761453</v>
      </c>
      <c r="I21" s="1" t="n">
        <f aca="false">T5!E21</f>
        <v>-1.129483952</v>
      </c>
      <c r="J21" s="1" t="n">
        <f aca="false">T5!F21</f>
        <v>-1.05698331234665</v>
      </c>
    </row>
    <row r="22" customFormat="false" ht="15" hidden="false" customHeight="false" outlineLevel="0" collapsed="false">
      <c r="A22" s="1" t="n">
        <f aca="false">T1!E22</f>
        <v>0.612479277</v>
      </c>
      <c r="B22" s="1" t="n">
        <f aca="false">T1!F22</f>
        <v>0.81351469718805</v>
      </c>
      <c r="C22" s="1" t="n">
        <f aca="false">T2!E22</f>
        <v>0.600044562</v>
      </c>
      <c r="D22" s="1" t="n">
        <f aca="false">T2!F22</f>
        <v>0.77643698111556</v>
      </c>
      <c r="E22" s="1" t="n">
        <f aca="false">T3!E22</f>
        <v>0.340748793</v>
      </c>
      <c r="F22" s="1" t="n">
        <f aca="false">T3!F22</f>
        <v>0.58188556203043</v>
      </c>
      <c r="G22" s="1" t="n">
        <f aca="false">T4!E22</f>
        <v>0.196142276</v>
      </c>
      <c r="H22" s="1" t="n">
        <f aca="false">T4!F22</f>
        <v>0.452162745933997</v>
      </c>
      <c r="I22" s="1" t="n">
        <f aca="false">T5!E22</f>
        <v>-0.176856517</v>
      </c>
      <c r="J22" s="1" t="n">
        <f aca="false">T5!F22</f>
        <v>0.110572992102751</v>
      </c>
    </row>
    <row r="23" customFormat="false" ht="15" hidden="false" customHeight="false" outlineLevel="0" collapsed="false">
      <c r="A23" s="1" t="n">
        <f aca="false">T1!E23</f>
        <v>-0.386398045</v>
      </c>
      <c r="B23" s="1" t="n">
        <f aca="false">T1!F23</f>
        <v>-0.145551506393958</v>
      </c>
      <c r="C23" s="1" t="n">
        <f aca="false">T2!E23</f>
        <v>-0.509992637</v>
      </c>
      <c r="D23" s="1" t="n">
        <f aca="false">T2!F23</f>
        <v>-0.258864168049787</v>
      </c>
      <c r="E23" s="1" t="n">
        <f aca="false">T3!E23</f>
        <v>-0.620826519</v>
      </c>
      <c r="F23" s="1" t="n">
        <f aca="false">T3!F23</f>
        <v>-0.364940564365726</v>
      </c>
      <c r="G23" s="1" t="n">
        <f aca="false">T4!E23</f>
        <v>-0.731888009</v>
      </c>
      <c r="H23" s="1" t="n">
        <f aca="false">T4!F23</f>
        <v>-0.464452233473556</v>
      </c>
      <c r="I23" s="1" t="n">
        <f aca="false">T5!E23</f>
        <v>-0.834710745</v>
      </c>
      <c r="J23" s="1" t="n">
        <f aca="false">T5!F23</f>
        <v>-0.557988735852814</v>
      </c>
    </row>
    <row r="24" customFormat="false" ht="15" hidden="false" customHeight="false" outlineLevel="0" collapsed="false">
      <c r="A24" s="1" t="n">
        <f aca="false">T1!E24</f>
        <v>-0.525262672</v>
      </c>
      <c r="B24" s="1" t="n">
        <f aca="false">T1!F24</f>
        <v>-0.308447058319334</v>
      </c>
      <c r="C24" s="1" t="n">
        <f aca="false">T2!E24</f>
        <v>-0.8603831</v>
      </c>
      <c r="D24" s="1" t="n">
        <f aca="false">T2!F24</f>
        <v>-0.801491501940551</v>
      </c>
      <c r="E24" s="1" t="n">
        <f aca="false">T3!E24</f>
        <v>-1.015282681</v>
      </c>
      <c r="F24" s="1" t="n">
        <f aca="false">T3!F24</f>
        <v>-0.85194723757647</v>
      </c>
      <c r="G24" s="1" t="n">
        <f aca="false">T4!E24</f>
        <v>-1.260895952</v>
      </c>
      <c r="H24" s="1" t="n">
        <f aca="false">T4!F24</f>
        <v>-1.11963938434036</v>
      </c>
      <c r="I24" s="1" t="n">
        <f aca="false">T5!E24</f>
        <v>-1.416341282</v>
      </c>
      <c r="J24" s="1" t="n">
        <f aca="false">T5!F24</f>
        <v>-1.27913379000391</v>
      </c>
    </row>
    <row r="25" customFormat="false" ht="15" hidden="false" customHeight="false" outlineLevel="0" collapsed="false">
      <c r="A25" s="1" t="n">
        <f aca="false">T1!E25</f>
        <v>-0.258770729</v>
      </c>
      <c r="B25" s="1" t="n">
        <f aca="false">T1!F25</f>
        <v>-0.232569213367906</v>
      </c>
      <c r="C25" s="1" t="n">
        <f aca="false">T2!E25</f>
        <v>-0.407968238</v>
      </c>
      <c r="D25" s="1" t="n">
        <f aca="false">T2!F25</f>
        <v>-0.359640695365246</v>
      </c>
      <c r="E25" s="1" t="n">
        <f aca="false">T3!E25</f>
        <v>-0.553385238</v>
      </c>
      <c r="F25" s="1" t="n">
        <f aca="false">T3!F25</f>
        <v>-0.478328923391482</v>
      </c>
      <c r="G25" s="1" t="n">
        <f aca="false">T4!E25</f>
        <v>-0.663588378</v>
      </c>
      <c r="H25" s="1" t="n">
        <f aca="false">T4!F25</f>
        <v>-0.589435788016454</v>
      </c>
      <c r="I25" s="1" t="n">
        <f aca="false">T5!E25</f>
        <v>-0.794073099</v>
      </c>
      <c r="J25" s="1" t="n">
        <f aca="false">T5!F25</f>
        <v>-0.693667446909279</v>
      </c>
    </row>
    <row r="26" customFormat="false" ht="15" hidden="false" customHeight="false" outlineLevel="0" collapsed="false">
      <c r="A26" s="1" t="n">
        <f aca="false">T1!E26</f>
        <v>0.722657438</v>
      </c>
      <c r="B26" s="1" t="n">
        <f aca="false">T1!F26</f>
        <v>2.30349051519121</v>
      </c>
      <c r="C26" s="1" t="n">
        <f aca="false">T2!E26</f>
        <v>0.477723752</v>
      </c>
      <c r="D26" s="1" t="n">
        <f aca="false">T2!F26</f>
        <v>1.89343670827006</v>
      </c>
      <c r="E26" s="1" t="n">
        <f aca="false">T3!E26</f>
        <v>0.067004229</v>
      </c>
      <c r="F26" s="1" t="n">
        <f aca="false">T3!F26</f>
        <v>1.15141062067521</v>
      </c>
      <c r="G26" s="1" t="n">
        <f aca="false">T4!E26</f>
        <v>-0.41794263</v>
      </c>
      <c r="H26" s="1" t="n">
        <f aca="false">T4!F26</f>
        <v>0.205420988138811</v>
      </c>
      <c r="I26" s="1" t="n">
        <f aca="false">T5!E26</f>
        <v>-0.915790857</v>
      </c>
      <c r="J26" s="1" t="n">
        <f aca="false">T5!F26</f>
        <v>-0.820432253869697</v>
      </c>
    </row>
    <row r="27" customFormat="false" ht="15" hidden="false" customHeight="false" outlineLevel="0" collapsed="false">
      <c r="A27" s="1" t="n">
        <f aca="false">T1!E27</f>
        <v>1.193012964</v>
      </c>
      <c r="B27" s="1" t="n">
        <f aca="false">T1!F27</f>
        <v>0.691016635823914</v>
      </c>
      <c r="C27" s="1" t="n">
        <f aca="false">T2!E27</f>
        <v>0.887067873</v>
      </c>
      <c r="D27" s="1" t="n">
        <f aca="false">T2!F27</f>
        <v>0.487510881419992</v>
      </c>
      <c r="E27" s="1" t="n">
        <f aca="false">T3!E27</f>
        <v>0.484892242</v>
      </c>
      <c r="F27" s="1" t="n">
        <f aca="false">T3!F27</f>
        <v>0.208325168528175</v>
      </c>
      <c r="G27" s="1" t="n">
        <f aca="false">T4!E27</f>
        <v>-0.224394333</v>
      </c>
      <c r="H27" s="1" t="n">
        <f aca="false">T4!F27</f>
        <v>-0.375139870690042</v>
      </c>
      <c r="I27" s="1" t="n">
        <f aca="false">T5!E27</f>
        <v>-0.42617815</v>
      </c>
      <c r="J27" s="1" t="n">
        <f aca="false">T5!F27</f>
        <v>-0.561425762996939</v>
      </c>
    </row>
    <row r="28" customFormat="false" ht="15" hidden="false" customHeight="false" outlineLevel="0" collapsed="false">
      <c r="A28" s="1" t="n">
        <f aca="false">T1!E28</f>
        <v>-0.295714244</v>
      </c>
      <c r="B28" s="1" t="n">
        <f aca="false">T1!F28</f>
        <v>-0.34179667609303</v>
      </c>
      <c r="C28" s="1" t="n">
        <f aca="false">T2!E28</f>
        <v>-0.360969868</v>
      </c>
      <c r="D28" s="1" t="n">
        <f aca="false">T2!F28</f>
        <v>-0.38894404940863</v>
      </c>
      <c r="E28" s="1" t="n">
        <f aca="false">T3!E28</f>
        <v>-0.424647928</v>
      </c>
      <c r="F28" s="1" t="n">
        <f aca="false">T3!F28</f>
        <v>-0.473369850093996</v>
      </c>
      <c r="G28" s="1" t="n">
        <f aca="false">T4!E28</f>
        <v>-0.543004522</v>
      </c>
      <c r="H28" s="1" t="n">
        <f aca="false">T4!F28</f>
        <v>-0.585539864157639</v>
      </c>
      <c r="I28" s="1" t="n">
        <f aca="false">T5!E28</f>
        <v>-1.052683357</v>
      </c>
      <c r="J28" s="1" t="n">
        <f aca="false">T5!F28</f>
        <v>-1.10773605545037</v>
      </c>
    </row>
    <row r="29" customFormat="false" ht="15" hidden="false" customHeight="false" outlineLevel="0" collapsed="false">
      <c r="A29" s="1" t="n">
        <f aca="false">T1!E29</f>
        <v>-0.555997342</v>
      </c>
      <c r="B29" s="1" t="n">
        <f aca="false">T1!F29</f>
        <v>-0.377643650689853</v>
      </c>
      <c r="C29" s="1" t="n">
        <f aca="false">T2!E29</f>
        <v>-0.819164021</v>
      </c>
      <c r="D29" s="1" t="n">
        <f aca="false">T2!F29</f>
        <v>-0.647034845448456</v>
      </c>
      <c r="E29" s="1" t="n">
        <f aca="false">T3!E29</f>
        <v>-1.102018082</v>
      </c>
      <c r="F29" s="1" t="n">
        <f aca="false">T3!F29</f>
        <v>-0.933701929944726</v>
      </c>
      <c r="G29" s="1" t="n">
        <f aca="false">T4!E29</f>
        <v>-1.17993081</v>
      </c>
      <c r="H29" s="1" t="n">
        <f aca="false">T4!F29</f>
        <v>-1.01487590939238</v>
      </c>
      <c r="I29" s="1" t="n">
        <f aca="false">T5!E29</f>
        <v>-1.255617037</v>
      </c>
      <c r="J29" s="1" t="n">
        <f aca="false">T5!F29</f>
        <v>-1.09249316081606</v>
      </c>
    </row>
    <row r="30" customFormat="false" ht="15" hidden="false" customHeight="false" outlineLevel="0" collapsed="false">
      <c r="A30" s="1" t="n">
        <f aca="false">T1!E30</f>
        <v>-0.437265421</v>
      </c>
      <c r="B30" s="1" t="n">
        <f aca="false">T1!F30</f>
        <v>0.382462477696571</v>
      </c>
      <c r="C30" s="1" t="n">
        <f aca="false">T2!E30</f>
        <v>-0.871556401</v>
      </c>
      <c r="D30" s="1" t="n">
        <f aca="false">T2!F30</f>
        <v>-0.271953474347037</v>
      </c>
      <c r="E30" s="1" t="n">
        <f aca="false">T3!E30</f>
        <v>-0.99479296</v>
      </c>
      <c r="F30" s="1" t="n">
        <f aca="false">T3!F30</f>
        <v>-0.460665416063443</v>
      </c>
      <c r="G30" s="1" t="n">
        <f aca="false">T4!E30</f>
        <v>-1.10262031</v>
      </c>
      <c r="H30" s="1" t="n">
        <f aca="false">T4!F30</f>
        <v>-0.627823073080485</v>
      </c>
      <c r="I30" s="1" t="n">
        <f aca="false">T5!E30</f>
        <v>-1.394326533</v>
      </c>
      <c r="J30" s="1" t="n">
        <f aca="false">T5!F30</f>
        <v>-1.07545442453335</v>
      </c>
    </row>
    <row r="31" customFormat="false" ht="15" hidden="false" customHeight="false" outlineLevel="0" collapsed="false">
      <c r="A31" s="1" t="n">
        <f aca="false">T1!E31</f>
        <v>-0.30788478</v>
      </c>
      <c r="B31" s="1" t="n">
        <f aca="false">T1!F31</f>
        <v>-0.395379610727068</v>
      </c>
      <c r="C31" s="1" t="n">
        <f aca="false">T2!E31</f>
        <v>-0.948555692</v>
      </c>
      <c r="D31" s="1" t="n">
        <f aca="false">T2!F31</f>
        <v>-0.934173663641482</v>
      </c>
      <c r="E31" s="1" t="n">
        <f aca="false">T3!E31</f>
        <v>-1.00103196</v>
      </c>
      <c r="F31" s="1" t="n">
        <f aca="false">T3!F31</f>
        <v>-0.978151804949473</v>
      </c>
      <c r="G31" s="1" t="n">
        <f aca="false">T4!E31</f>
        <v>-1.125161624</v>
      </c>
      <c r="H31" s="1" t="n">
        <f aca="false">T4!F31</f>
        <v>-1.07526795367775</v>
      </c>
      <c r="I31" s="1" t="n">
        <f aca="false">T5!E31</f>
        <v>-1.427116356</v>
      </c>
      <c r="J31" s="1" t="n">
        <f aca="false">T5!F31</f>
        <v>-1.31647507821467</v>
      </c>
    </row>
    <row r="32" customFormat="false" ht="15" hidden="false" customHeight="false" outlineLevel="0" collapsed="false">
      <c r="A32" s="1" t="n">
        <f aca="false">T1!E32</f>
        <v>0.216884001</v>
      </c>
      <c r="B32" s="1" t="n">
        <f aca="false">T1!F32</f>
        <v>0.194383411734339</v>
      </c>
      <c r="C32" s="1" t="n">
        <f aca="false">T2!E32</f>
        <v>0.044303926</v>
      </c>
      <c r="D32" s="1" t="n">
        <f aca="false">T2!F32</f>
        <v>0.0318756808680036</v>
      </c>
      <c r="E32" s="1" t="n">
        <f aca="false">T3!E32</f>
        <v>-0.248204982</v>
      </c>
      <c r="F32" s="1" t="n">
        <f aca="false">T3!F32</f>
        <v>-0.253284020741379</v>
      </c>
      <c r="G32" s="1" t="n">
        <f aca="false">T4!E32</f>
        <v>-0.603672174</v>
      </c>
      <c r="H32" s="1" t="n">
        <f aca="false">T4!F32</f>
        <v>-0.616827148313335</v>
      </c>
      <c r="I32" s="1" t="n">
        <f aca="false">T5!E32</f>
        <v>-0.786798737</v>
      </c>
      <c r="J32" s="1" t="n">
        <f aca="false">T5!F32</f>
        <v>-0.824874378949905</v>
      </c>
    </row>
    <row r="33" customFormat="false" ht="15" hidden="false" customHeight="false" outlineLevel="0" collapsed="false">
      <c r="A33" s="1" t="n">
        <f aca="false">T1!E33</f>
        <v>4.311470041</v>
      </c>
      <c r="B33" s="1" t="n">
        <f aca="false">T1!F33</f>
        <v>4.52410487921945</v>
      </c>
      <c r="C33" s="1" t="n">
        <f aca="false">T2!E33</f>
        <v>3.17930305</v>
      </c>
      <c r="D33" s="1" t="n">
        <f aca="false">T2!F33</f>
        <v>3.56306348331603</v>
      </c>
      <c r="E33" s="1" t="n">
        <f aca="false">T3!E33</f>
        <v>2.419478844</v>
      </c>
      <c r="F33" s="1" t="n">
        <f aca="false">T3!F33</f>
        <v>2.81171259019691</v>
      </c>
      <c r="G33" s="1" t="n">
        <f aca="false">T4!E33</f>
        <v>1.703110388</v>
      </c>
      <c r="H33" s="1" t="n">
        <f aca="false">T4!F33</f>
        <v>1.98714828589297</v>
      </c>
      <c r="I33" s="1" t="n">
        <f aca="false">T5!E33</f>
        <v>0.825490368</v>
      </c>
      <c r="J33" s="1" t="n">
        <f aca="false">T5!F33</f>
        <v>0.779582200467529</v>
      </c>
    </row>
    <row r="34" customFormat="false" ht="15" hidden="false" customHeight="false" outlineLevel="0" collapsed="false">
      <c r="A34" s="1" t="n">
        <f aca="false">T1!E34</f>
        <v>0.803614634</v>
      </c>
      <c r="B34" s="1" t="n">
        <f aca="false">T1!F34</f>
        <v>0.832926212842836</v>
      </c>
      <c r="C34" s="1" t="n">
        <f aca="false">T2!E34</f>
        <v>0.393190077</v>
      </c>
      <c r="D34" s="1" t="n">
        <f aca="false">T2!F34</f>
        <v>0.458301149301473</v>
      </c>
      <c r="E34" s="1" t="n">
        <f aca="false">T3!E34</f>
        <v>0.221382001</v>
      </c>
      <c r="F34" s="1" t="n">
        <f aca="false">T3!F34</f>
        <v>0.289525496586822</v>
      </c>
      <c r="G34" s="1" t="n">
        <f aca="false">T4!E34</f>
        <v>0.066630082</v>
      </c>
      <c r="H34" s="1" t="n">
        <f aca="false">T4!F34</f>
        <v>0.13152919765979</v>
      </c>
      <c r="I34" s="1" t="n">
        <f aca="false">T5!E34</f>
        <v>-0.20383124</v>
      </c>
      <c r="J34" s="1" t="n">
        <f aca="false">T5!F34</f>
        <v>-0.156010456023928</v>
      </c>
    </row>
    <row r="35" customFormat="false" ht="15" hidden="false" customHeight="false" outlineLevel="0" collapsed="false">
      <c r="A35" s="1" t="n">
        <f aca="false">T1!E35</f>
        <v>3.090132949</v>
      </c>
      <c r="B35" s="1" t="n">
        <f aca="false">T1!F35</f>
        <v>2.25477540803484</v>
      </c>
      <c r="C35" s="1" t="n">
        <f aca="false">T2!E35</f>
        <v>2.609334228</v>
      </c>
      <c r="D35" s="1" t="n">
        <f aca="false">T2!F35</f>
        <v>1.79987204571901</v>
      </c>
      <c r="E35" s="1" t="n">
        <f aca="false">T3!E35</f>
        <v>2.209372711</v>
      </c>
      <c r="F35" s="1" t="n">
        <f aca="false">T3!F35</f>
        <v>1.38416569741683</v>
      </c>
      <c r="G35" s="1" t="n">
        <f aca="false">T4!E35</f>
        <v>2.090628731</v>
      </c>
      <c r="H35" s="1" t="n">
        <f aca="false">T4!F35</f>
        <v>1.25344420812487</v>
      </c>
      <c r="I35" s="1" t="n">
        <f aca="false">T5!E35</f>
        <v>1.976854953</v>
      </c>
      <c r="J35" s="1" t="n">
        <f aca="false">T5!F35</f>
        <v>1.1263739818874</v>
      </c>
    </row>
    <row r="36" customFormat="false" ht="15" hidden="false" customHeight="false" outlineLevel="0" collapsed="false">
      <c r="A36" s="1" t="n">
        <f aca="false">T1!E36</f>
        <v>3.578411473</v>
      </c>
      <c r="B36" s="1" t="n">
        <f aca="false">T1!F36</f>
        <v>3.37992407827691</v>
      </c>
      <c r="C36" s="1" t="n">
        <f aca="false">T2!E36</f>
        <v>3.084781988</v>
      </c>
      <c r="D36" s="1" t="n">
        <f aca="false">T2!F36</f>
        <v>2.98564116255136</v>
      </c>
      <c r="E36" s="1" t="n">
        <f aca="false">T3!E36</f>
        <v>2.643810302</v>
      </c>
      <c r="F36" s="1" t="n">
        <f aca="false">T3!F36</f>
        <v>2.61654316592323</v>
      </c>
      <c r="G36" s="1" t="n">
        <f aca="false">T4!E36</f>
        <v>1.882559494</v>
      </c>
      <c r="H36" s="1" t="n">
        <f aca="false">T4!F36</f>
        <v>1.94481771867568</v>
      </c>
      <c r="I36" s="1" t="n">
        <f aca="false">T5!E36</f>
        <v>0.769598833</v>
      </c>
      <c r="J36" s="1" t="n">
        <f aca="false">T5!F36</f>
        <v>0.817382014341721</v>
      </c>
    </row>
    <row r="37" customFormat="false" ht="15" hidden="false" customHeight="false" outlineLevel="0" collapsed="false">
      <c r="A37" s="1" t="n">
        <f aca="false">T1!E37</f>
        <v>2.207636848</v>
      </c>
      <c r="B37" s="1" t="n">
        <f aca="false">T1!F37</f>
        <v>1.80473280171328</v>
      </c>
      <c r="C37" s="1" t="n">
        <f aca="false">T2!E37</f>
        <v>1.881676343</v>
      </c>
      <c r="D37" s="1" t="n">
        <f aca="false">T2!F37</f>
        <v>1.54646511006776</v>
      </c>
      <c r="E37" s="1" t="n">
        <f aca="false">T3!E37</f>
        <v>1.337602942</v>
      </c>
      <c r="F37" s="1" t="n">
        <f aca="false">T3!F37</f>
        <v>1.08021416709715</v>
      </c>
      <c r="G37" s="1" t="n">
        <f aca="false">T4!E37</f>
        <v>1.110013711</v>
      </c>
      <c r="H37" s="1" t="n">
        <f aca="false">T4!F37</f>
        <v>0.86907019861773</v>
      </c>
      <c r="I37" s="1" t="n">
        <f aca="false">T5!E37</f>
        <v>0.725323912</v>
      </c>
      <c r="J37" s="1" t="n">
        <f aca="false">T5!F37</f>
        <v>0.484250142235827</v>
      </c>
    </row>
    <row r="38" customFormat="false" ht="15" hidden="false" customHeight="false" outlineLevel="0" collapsed="false">
      <c r="A38" s="1" t="n">
        <f aca="false">T1!E38</f>
        <v>-0.231932057</v>
      </c>
      <c r="B38" s="1" t="n">
        <f aca="false">T1!F38</f>
        <v>-0.169686081229656</v>
      </c>
      <c r="C38" s="1" t="n">
        <f aca="false">T2!E38</f>
        <v>-0.539568093</v>
      </c>
      <c r="D38" s="1" t="n">
        <f aca="false">T2!F38</f>
        <v>-0.450807257635038</v>
      </c>
      <c r="E38" s="1" t="n">
        <f aca="false">T3!E38</f>
        <v>-1.09243143</v>
      </c>
      <c r="F38" s="1" t="n">
        <f aca="false">T3!F38</f>
        <v>-0.986372095596877</v>
      </c>
      <c r="G38" s="1" t="n">
        <f aca="false">T4!E38</f>
        <v>-1.337123317</v>
      </c>
      <c r="H38" s="1" t="n">
        <f aca="false">T4!F38</f>
        <v>-1.25921560003568</v>
      </c>
      <c r="I38" s="1" t="n">
        <f aca="false">T5!E38</f>
        <v>-1.410177302</v>
      </c>
      <c r="J38" s="1" t="n">
        <f aca="false">T5!F38</f>
        <v>-1.33942871667002</v>
      </c>
    </row>
    <row r="39" customFormat="false" ht="15" hidden="false" customHeight="false" outlineLevel="0" collapsed="false">
      <c r="A39" s="1" t="n">
        <f aca="false">T1!E39</f>
        <v>1.041300922</v>
      </c>
      <c r="B39" s="1" t="n">
        <f aca="false">T1!F39</f>
        <v>1.12849218437156</v>
      </c>
      <c r="C39" s="1" t="n">
        <f aca="false">T2!E39</f>
        <v>0.92068108</v>
      </c>
      <c r="D39" s="1" t="n">
        <f aca="false">T2!F39</f>
        <v>0.980632269074294</v>
      </c>
      <c r="E39" s="1" t="n">
        <f aca="false">T3!E39</f>
        <v>0.8092399</v>
      </c>
      <c r="F39" s="1" t="n">
        <f aca="false">T3!F39</f>
        <v>0.837652167787206</v>
      </c>
      <c r="G39" s="1" t="n">
        <f aca="false">T4!E39</f>
        <v>0.708035793</v>
      </c>
      <c r="H39" s="1" t="n">
        <f aca="false">T4!F39</f>
        <v>0.69930983605306</v>
      </c>
      <c r="I39" s="1" t="n">
        <f aca="false">T5!E39</f>
        <v>0.607534824</v>
      </c>
      <c r="J39" s="1" t="n">
        <f aca="false">T5!F39</f>
        <v>0.565388010996941</v>
      </c>
    </row>
    <row r="40" customFormat="false" ht="15" hidden="false" customHeight="false" outlineLevel="0" collapsed="false">
      <c r="A40" s="1" t="n">
        <f aca="false">T1!E40</f>
        <v>1.028547414</v>
      </c>
      <c r="B40" s="1" t="n">
        <f aca="false">T1!F40</f>
        <v>0.803109009920429</v>
      </c>
      <c r="C40" s="1" t="n">
        <f aca="false">T2!E40</f>
        <v>0.780241887</v>
      </c>
      <c r="D40" s="1" t="n">
        <f aca="false">T2!F40</f>
        <v>0.661036677836376</v>
      </c>
      <c r="E40" s="1" t="n">
        <f aca="false">T3!E40</f>
        <v>0.557900031</v>
      </c>
      <c r="F40" s="1" t="n">
        <f aca="false">T3!F40</f>
        <v>0.526897154455534</v>
      </c>
      <c r="G40" s="1" t="n">
        <f aca="false">T4!E40</f>
        <v>0.356974899</v>
      </c>
      <c r="H40" s="1" t="n">
        <f aca="false">T4!F40</f>
        <v>0.400044844057204</v>
      </c>
      <c r="I40" s="1" t="n">
        <f aca="false">T5!E40</f>
        <v>0.182321557</v>
      </c>
      <c r="J40" s="1" t="n">
        <f aca="false">T5!F40</f>
        <v>0.279901732614656</v>
      </c>
    </row>
    <row r="41" customFormat="false" ht="15" hidden="false" customHeight="false" outlineLevel="0" collapsed="false">
      <c r="A41" s="1" t="n">
        <f aca="false">T1!E41</f>
        <v>1.01523068</v>
      </c>
      <c r="B41" s="1" t="n">
        <f aca="false">T1!F41</f>
        <v>1.53652861033148</v>
      </c>
      <c r="C41" s="1" t="n">
        <f aca="false">T2!E41</f>
        <v>-0.004008021</v>
      </c>
      <c r="D41" s="1" t="n">
        <f aca="false">T2!F41</f>
        <v>0.377784224988047</v>
      </c>
      <c r="E41" s="1" t="n">
        <f aca="false">T3!E41</f>
        <v>-0.044997366</v>
      </c>
      <c r="F41" s="1" t="n">
        <f aca="false">T3!F41</f>
        <v>0.341435295932366</v>
      </c>
      <c r="G41" s="1" t="n">
        <f aca="false">T4!E41</f>
        <v>-0.145719654</v>
      </c>
      <c r="H41" s="1" t="n">
        <f aca="false">T4!F41</f>
        <v>0.235959731465374</v>
      </c>
      <c r="I41" s="1" t="n">
        <f aca="false">T5!E41</f>
        <v>-0.238891908</v>
      </c>
      <c r="J41" s="1" t="n">
        <f aca="false">T5!F41</f>
        <v>0.139394438774939</v>
      </c>
    </row>
    <row r="42" customFormat="false" ht="15" hidden="false" customHeight="false" outlineLevel="0" collapsed="false">
      <c r="A42" s="1" t="n">
        <f aca="false">T1!E42</f>
        <v>0.674270125</v>
      </c>
      <c r="B42" s="1" t="n">
        <f aca="false">T1!F42</f>
        <v>-0.443911656466837</v>
      </c>
      <c r="C42" s="1" t="n">
        <f aca="false">T2!E42</f>
        <v>0.242553945</v>
      </c>
      <c r="D42" s="1" t="n">
        <f aca="false">T2!F42</f>
        <v>-0.689748396726503</v>
      </c>
      <c r="E42" s="1" t="n">
        <f aca="false">T3!E42</f>
        <v>-0.207959416</v>
      </c>
      <c r="F42" s="1" t="n">
        <f aca="false">T3!F42</f>
        <v>-0.997619333091477</v>
      </c>
      <c r="G42" s="1" t="n">
        <f aca="false">T4!E42</f>
        <v>-0.313930228</v>
      </c>
      <c r="H42" s="1" t="n">
        <f aca="false">T4!F42</f>
        <v>-1.07557212905514</v>
      </c>
      <c r="I42" s="1" t="n">
        <f aca="false">T5!E42</f>
        <v>-0.884380328</v>
      </c>
      <c r="J42" s="1" t="n">
        <f aca="false">T5!F42</f>
        <v>-1.51544159731855</v>
      </c>
    </row>
    <row r="43" customFormat="false" ht="15" hidden="false" customHeight="false" outlineLevel="0" collapsed="false">
      <c r="A43" s="1" t="n">
        <f aca="false">T1!E43</f>
        <v>0.673709487</v>
      </c>
      <c r="B43" s="1" t="n">
        <f aca="false">T1!F43</f>
        <v>0.680512702155791</v>
      </c>
      <c r="C43" s="1" t="n">
        <f aca="false">T2!E43</f>
        <v>-0.531708835</v>
      </c>
      <c r="D43" s="1" t="n">
        <f aca="false">T2!F43</f>
        <v>-0.557172389556006</v>
      </c>
      <c r="E43" s="1" t="n">
        <f aca="false">T3!E43</f>
        <v>-0.697155202</v>
      </c>
      <c r="F43" s="1" t="n">
        <f aca="false">T3!F43</f>
        <v>-0.760992518124973</v>
      </c>
      <c r="G43" s="1" t="n">
        <f aca="false">T4!E43</f>
        <v>-0.87803202</v>
      </c>
      <c r="H43" s="1" t="n">
        <f aca="false">T4!F43</f>
        <v>-0.928908972846598</v>
      </c>
      <c r="I43" s="1" t="n">
        <f aca="false">T5!E43</f>
        <v>-0.914791856</v>
      </c>
      <c r="J43" s="1" t="n">
        <f aca="false">T5!F43</f>
        <v>-0.966239026954741</v>
      </c>
    </row>
    <row r="44" customFormat="false" ht="15" hidden="false" customHeight="false" outlineLevel="0" collapsed="false">
      <c r="A44" s="1" t="n">
        <f aca="false">T1!E44</f>
        <v>0.065132095</v>
      </c>
      <c r="B44" s="1" t="n">
        <f aca="false">T1!F44</f>
        <v>0.19619313899311</v>
      </c>
      <c r="C44" s="1" t="n">
        <f aca="false">T2!E44</f>
        <v>-0.099268002</v>
      </c>
      <c r="D44" s="1" t="n">
        <f aca="false">T2!F44</f>
        <v>0.0833995234607412</v>
      </c>
      <c r="E44" s="1" t="n">
        <f aca="false">T3!E44</f>
        <v>-0.234204499</v>
      </c>
      <c r="F44" s="1" t="n">
        <f aca="false">T3!F44</f>
        <v>-0.0218286426950393</v>
      </c>
      <c r="G44" s="1" t="n">
        <f aca="false">T4!E44</f>
        <v>-0.333237474</v>
      </c>
      <c r="H44" s="1" t="n">
        <f aca="false">T4!F44</f>
        <v>-0.120226197840811</v>
      </c>
      <c r="I44" s="1" t="n">
        <f aca="false">T5!E44</f>
        <v>-0.434790937</v>
      </c>
      <c r="J44" s="1" t="n">
        <f aca="false">T5!F44</f>
        <v>-0.212439270063901</v>
      </c>
    </row>
    <row r="45" customFormat="false" ht="15" hidden="false" customHeight="false" outlineLevel="0" collapsed="false">
      <c r="A45" s="1" t="n">
        <f aca="false">T1!E45</f>
        <v>-0.909563411</v>
      </c>
      <c r="B45" s="1" t="n">
        <f aca="false">T1!F45</f>
        <v>-0.782329080820277</v>
      </c>
      <c r="C45" s="1" t="n">
        <f aca="false">T2!E45</f>
        <v>-1.021373508</v>
      </c>
      <c r="D45" s="1" t="n">
        <f aca="false">T2!F45</f>
        <v>-0.90491756490227</v>
      </c>
      <c r="E45" s="1" t="n">
        <f aca="false">T3!E45</f>
        <v>-1.329536027</v>
      </c>
      <c r="F45" s="1" t="n">
        <f aca="false">T3!F45</f>
        <v>-1.24807837750882</v>
      </c>
      <c r="G45" s="1" t="n">
        <f aca="false">T4!E45</f>
        <v>-1.417578651</v>
      </c>
      <c r="H45" s="1" t="n">
        <f aca="false">T4!F45</f>
        <v>-1.34316987283831</v>
      </c>
      <c r="I45" s="1" t="n">
        <f aca="false">T5!E45</f>
        <v>-1.452006904</v>
      </c>
      <c r="J45" s="1" t="n">
        <f aca="false">T5!F45</f>
        <v>-1.38356961748125</v>
      </c>
    </row>
    <row r="46" customFormat="false" ht="15" hidden="false" customHeight="false" outlineLevel="0" collapsed="false">
      <c r="A46" s="1" t="n">
        <f aca="false">T1!E46</f>
        <v>1.07636668</v>
      </c>
      <c r="B46" s="1" t="n">
        <f aca="false">T1!F46</f>
        <v>0.57590909908602</v>
      </c>
      <c r="C46" s="1" t="n">
        <f aca="false">T2!E46</f>
        <v>0.863311807</v>
      </c>
      <c r="D46" s="1" t="n">
        <f aca="false">T2!F46</f>
        <v>0.460904600068818</v>
      </c>
      <c r="E46" s="1" t="n">
        <f aca="false">T3!E46</f>
        <v>0.672944473</v>
      </c>
      <c r="F46" s="1" t="n">
        <f aca="false">T3!F46</f>
        <v>0.353128633524573</v>
      </c>
      <c r="G46" s="1" t="n">
        <f aca="false">T4!E46</f>
        <v>0.500775288</v>
      </c>
      <c r="H46" s="1" t="n">
        <f aca="false">T4!F46</f>
        <v>0.251922122163818</v>
      </c>
      <c r="I46" s="1" t="n">
        <f aca="false">T5!E46</f>
        <v>0.209450224</v>
      </c>
      <c r="J46" s="1" t="n">
        <f aca="false">T5!F46</f>
        <v>0.0669500283502748</v>
      </c>
    </row>
    <row r="47" customFormat="false" ht="15" hidden="false" customHeight="false" outlineLevel="0" collapsed="false">
      <c r="A47" s="1" t="n">
        <f aca="false">T1!E47</f>
        <v>1.211970735</v>
      </c>
      <c r="B47" s="1" t="n">
        <f aca="false">T1!F47</f>
        <v>1.16119544025778</v>
      </c>
      <c r="C47" s="1" t="n">
        <f aca="false">T2!E47</f>
        <v>0.38865799</v>
      </c>
      <c r="D47" s="1" t="n">
        <f aca="false">T2!F47</f>
        <v>0.389660817232987</v>
      </c>
      <c r="E47" s="1" t="n">
        <f aca="false">T3!E47</f>
        <v>-0.116511345</v>
      </c>
      <c r="F47" s="1" t="n">
        <f aca="false">T3!F47</f>
        <v>-0.0897235736331263</v>
      </c>
      <c r="G47" s="1" t="n">
        <f aca="false">T4!E47</f>
        <v>-0.16857251</v>
      </c>
      <c r="H47" s="1" t="n">
        <f aca="false">T4!F47</f>
        <v>-0.138621964266917</v>
      </c>
      <c r="I47" s="1" t="n">
        <f aca="false">T5!E47</f>
        <v>-1.008131936</v>
      </c>
      <c r="J47" s="1" t="n">
        <f aca="false">T5!F47</f>
        <v>-0.916355950799224</v>
      </c>
    </row>
    <row r="48" customFormat="false" ht="15" hidden="false" customHeight="false" outlineLevel="0" collapsed="false">
      <c r="A48" s="1" t="n">
        <f aca="false">T1!E48</f>
        <v>0.456791735</v>
      </c>
      <c r="B48" s="1" t="n">
        <f aca="false">T1!F48</f>
        <v>0.242048445654988</v>
      </c>
      <c r="C48" s="1" t="n">
        <f aca="false">T2!E48</f>
        <v>-0.05087233</v>
      </c>
      <c r="D48" s="1" t="n">
        <f aca="false">T2!F48</f>
        <v>-0.179729109458915</v>
      </c>
      <c r="E48" s="1" t="n">
        <f aca="false">T3!E48</f>
        <v>-0.255537619</v>
      </c>
      <c r="F48" s="1" t="n">
        <f aca="false">T3!F48</f>
        <v>-0.358910900956791</v>
      </c>
      <c r="G48" s="1" t="n">
        <f aca="false">T4!E48</f>
        <v>-0.356674944</v>
      </c>
      <c r="H48" s="1" t="n">
        <f aca="false">T4!F48</f>
        <v>-0.445953045494322</v>
      </c>
      <c r="I48" s="1" t="n">
        <f aca="false">T5!E48</f>
        <v>-0.840487768</v>
      </c>
      <c r="J48" s="1" t="n">
        <f aca="false">T5!F48</f>
        <v>-0.872881810744093</v>
      </c>
    </row>
    <row r="49" customFormat="false" ht="15" hidden="false" customHeight="false" outlineLevel="0" collapsed="false">
      <c r="A49" s="1" t="n">
        <f aca="false">T1!E49</f>
        <v>0.399782325</v>
      </c>
      <c r="B49" s="1" t="n">
        <f aca="false">T1!F49</f>
        <v>0.500901078457185</v>
      </c>
      <c r="C49" s="1" t="n">
        <f aca="false">T2!E49</f>
        <v>0.385942442</v>
      </c>
      <c r="D49" s="1" t="n">
        <f aca="false">T2!F49</f>
        <v>0.433759781555225</v>
      </c>
      <c r="E49" s="1" t="n">
        <f aca="false">T3!E49</f>
        <v>-0.016332655</v>
      </c>
      <c r="F49" s="1" t="n">
        <f aca="false">T3!F49</f>
        <v>0.166818976535268</v>
      </c>
      <c r="G49" s="1" t="n">
        <f aca="false">T4!E49</f>
        <v>-0.473690417</v>
      </c>
      <c r="H49" s="1" t="n">
        <f aca="false">T4!F49</f>
        <v>-0.26936219257947</v>
      </c>
      <c r="I49" s="1" t="n">
        <f aca="false">T5!E49</f>
        <v>-0.770892529</v>
      </c>
      <c r="J49" s="1" t="n">
        <f aca="false">T5!F49</f>
        <v>-0.61678805119242</v>
      </c>
    </row>
    <row r="50" customFormat="false" ht="15" hidden="false" customHeight="false" outlineLevel="0" collapsed="false">
      <c r="A50" s="1" t="n">
        <f aca="false">T1!E50</f>
        <v>0.2569651</v>
      </c>
      <c r="B50" s="1" t="n">
        <f aca="false">T1!F50</f>
        <v>0.618645082922129</v>
      </c>
      <c r="C50" s="1" t="n">
        <f aca="false">T2!E50</f>
        <v>0.117783036</v>
      </c>
      <c r="D50" s="1" t="n">
        <f aca="false">T2!F50</f>
        <v>0.487493261198345</v>
      </c>
      <c r="E50" s="1" t="n">
        <f aca="false">T3!E50</f>
        <v>-0.127833372</v>
      </c>
      <c r="F50" s="1" t="n">
        <f aca="false">T3!F50</f>
        <v>0.247471118057953</v>
      </c>
      <c r="G50" s="1" t="n">
        <f aca="false">T4!E50</f>
        <v>-0.534435489</v>
      </c>
      <c r="H50" s="1" t="n">
        <f aca="false">T4!F50</f>
        <v>-0.159312788186106</v>
      </c>
      <c r="I50" s="1" t="n">
        <f aca="false">T5!E50</f>
        <v>-0.676683455</v>
      </c>
      <c r="J50" s="1" t="n">
        <f aca="false">T5!F50</f>
        <v>-0.335645952168881</v>
      </c>
    </row>
    <row r="51" customFormat="false" ht="15" hidden="false" customHeight="false" outlineLevel="0" collapsed="false">
      <c r="A51" s="1" t="n">
        <f aca="false">T1!E51</f>
        <v>1.075343662</v>
      </c>
      <c r="B51" s="1" t="n">
        <f aca="false">T1!F51</f>
        <v>0.734985332987348</v>
      </c>
      <c r="C51" s="1" t="n">
        <f aca="false">T2!E51</f>
        <v>0.965461776</v>
      </c>
      <c r="D51" s="1" t="n">
        <f aca="false">T2!F51</f>
        <v>0.652479725272416</v>
      </c>
      <c r="E51" s="1" t="n">
        <f aca="false">T3!E51</f>
        <v>0.765467842</v>
      </c>
      <c r="F51" s="1" t="n">
        <f aca="false">T3!F51</f>
        <v>0.495250228644412</v>
      </c>
      <c r="G51" s="1" t="n">
        <f aca="false">T4!E51</f>
        <v>0.662172376</v>
      </c>
      <c r="H51" s="1" t="n">
        <f aca="false">T4!F51</f>
        <v>0.477800610309671</v>
      </c>
      <c r="I51" s="1" t="n">
        <f aca="false">T5!E51</f>
        <v>-0.610277703</v>
      </c>
      <c r="J51" s="1" t="n">
        <f aca="false">T5!F51</f>
        <v>-0.702950941490644</v>
      </c>
    </row>
    <row r="52" customFormat="false" ht="15" hidden="false" customHeight="false" outlineLevel="0" collapsed="false">
      <c r="A52" s="1" t="n">
        <f aca="false">T1!E52</f>
        <v>0.941958479</v>
      </c>
      <c r="B52" s="1" t="n">
        <f aca="false">T1!F52</f>
        <v>0.767057959880052</v>
      </c>
      <c r="C52" s="1" t="n">
        <f aca="false">T2!E52</f>
        <v>0.737164066</v>
      </c>
      <c r="D52" s="1" t="n">
        <f aca="false">T2!F52</f>
        <v>0.61525933924692</v>
      </c>
      <c r="E52" s="1" t="n">
        <f aca="false">T3!E52</f>
        <v>0.530628251</v>
      </c>
      <c r="F52" s="1" t="n">
        <f aca="false">T3!F52</f>
        <v>0.470552036343155</v>
      </c>
      <c r="G52" s="1" t="n">
        <f aca="false">T4!E52</f>
        <v>0.340037303</v>
      </c>
      <c r="H52" s="1" t="n">
        <f aca="false">T4!F52</f>
        <v>0.334095736854905</v>
      </c>
      <c r="I52" s="1" t="n">
        <f aca="false">T5!E52</f>
        <v>0.1806535</v>
      </c>
      <c r="J52" s="1" t="n">
        <f aca="false">T5!F52</f>
        <v>0.205832320388634</v>
      </c>
    </row>
    <row r="53" customFormat="false" ht="15" hidden="false" customHeight="false" outlineLevel="0" collapsed="false">
      <c r="A53" s="1" t="n">
        <f aca="false">T1!E53</f>
        <v>0.74678273</v>
      </c>
      <c r="B53" s="1" t="n">
        <f aca="false">T1!F53</f>
        <v>1.15545202012411</v>
      </c>
      <c r="C53" s="1" t="n">
        <f aca="false">T2!E53</f>
        <v>0.686172917</v>
      </c>
      <c r="D53" s="1" t="n">
        <f aca="false">T2!F53</f>
        <v>1.09898086503113</v>
      </c>
      <c r="E53" s="1" t="n">
        <f aca="false">T3!E53</f>
        <v>0.572165284</v>
      </c>
      <c r="F53" s="1" t="n">
        <f aca="false">T3!F53</f>
        <v>0.988407804830818</v>
      </c>
      <c r="G53" s="1" t="n">
        <f aca="false">T4!E53</f>
        <v>0.474991171</v>
      </c>
      <c r="H53" s="1" t="n">
        <f aca="false">T4!F53</f>
        <v>0.876728890622067</v>
      </c>
      <c r="I53" s="1" t="n">
        <f aca="false">T5!E53</f>
        <v>-0.442232832</v>
      </c>
      <c r="J53" s="1" t="n">
        <f aca="false">T5!F53</f>
        <v>-0.202417437384503</v>
      </c>
    </row>
    <row r="54" customFormat="false" ht="15" hidden="false" customHeight="false" outlineLevel="0" collapsed="false">
      <c r="A54" s="1" t="n">
        <f aca="false">T1!E54</f>
        <v>0.97455964</v>
      </c>
      <c r="B54" s="1" t="n">
        <f aca="false">T1!F54</f>
        <v>1.55420139190838</v>
      </c>
      <c r="C54" s="1" t="n">
        <f aca="false">T2!E54</f>
        <v>0.708035793</v>
      </c>
      <c r="D54" s="1" t="n">
        <f aca="false">T2!F54</f>
        <v>1.23844737093255</v>
      </c>
      <c r="E54" s="1" t="n">
        <f aca="false">T3!E54</f>
        <v>0.457424847</v>
      </c>
      <c r="F54" s="1" t="n">
        <f aca="false">T3!F54</f>
        <v>0.885991347574493</v>
      </c>
      <c r="G54" s="1" t="n">
        <f aca="false">T4!E54</f>
        <v>0.242946179</v>
      </c>
      <c r="H54" s="1" t="n">
        <f aca="false">T4!F54</f>
        <v>0.66556477893489</v>
      </c>
      <c r="I54" s="1" t="n">
        <f aca="false">T5!E54</f>
        <v>0.041141943</v>
      </c>
      <c r="J54" s="1" t="n">
        <f aca="false">T5!F54</f>
        <v>0.404918423816698</v>
      </c>
    </row>
    <row r="55" customFormat="false" ht="1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customFormat="false" ht="1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customFormat="false" ht="1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customFormat="false" ht="1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customFormat="false" ht="1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customFormat="false" ht="1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customFormat="false" ht="1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customFormat="false" ht="1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customFormat="false" ht="1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customFormat="false" ht="1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customFormat="false" ht="1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customFormat="false" ht="1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customFormat="false" ht="1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customFormat="false" ht="1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customFormat="false" ht="1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customFormat="false" ht="1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customFormat="false" ht="1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customFormat="false" ht="1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customFormat="false" ht="1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customFormat="false" ht="1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customFormat="false" ht="1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customFormat="false" ht="1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customFormat="false" ht="1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customFormat="false" ht="1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customFormat="false" ht="1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customFormat="false" ht="1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customFormat="false" ht="1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customFormat="false" ht="1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customFormat="false" ht="1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customFormat="false" ht="1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customFormat="false" ht="1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customFormat="false" ht="1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customFormat="false" ht="1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customFormat="false" ht="1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customFormat="false" ht="1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customFormat="false" ht="1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customFormat="false" ht="1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customFormat="false" ht="1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customFormat="false" ht="1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customFormat="false" ht="1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customFormat="false" ht="1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customFormat="false" ht="1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customFormat="false" ht="1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customFormat="false" ht="1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customFormat="false" ht="1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customFormat="false" ht="1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customFormat="false" ht="1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customFormat="false" ht="1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customFormat="false" ht="1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customFormat="false" ht="1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customFormat="false" ht="1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customFormat="false" ht="1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customFormat="false" ht="1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customFormat="false" ht="1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customFormat="false" ht="1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customFormat="false" ht="1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customFormat="false" ht="1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customFormat="false" ht="1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customFormat="false" ht="1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customFormat="false" ht="1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customFormat="false" ht="1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customFormat="false" ht="1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customFormat="false" ht="1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customFormat="false" ht="1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customFormat="false" ht="1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customFormat="false" ht="1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customFormat="false" ht="1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customFormat="false" ht="1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customFormat="false" ht="1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customFormat="false" ht="1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customFormat="false" ht="1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customFormat="false" ht="1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customFormat="false" ht="1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customFormat="false" ht="1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customFormat="false" ht="1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customFormat="false" ht="1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customFormat="false" ht="1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customFormat="false" ht="1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customFormat="false" ht="1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customFormat="false" ht="1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customFormat="false" ht="1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customFormat="false" ht="15" hidden="false" customHeight="false" outlineLevel="0" collapsed="false"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customFormat="false" ht="15" hidden="false" customHeight="false" outlineLevel="0" collapsed="false"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customFormat="false" ht="15" hidden="false" customHeight="false" outlineLevel="0" collapsed="false"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customFormat="false" ht="15" hidden="false" customHeight="false" outlineLevel="0" collapsed="false"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customFormat="false" ht="15" hidden="false" customHeight="false" outlineLevel="0" collapsed="false"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customFormat="false" ht="15" hidden="false" customHeight="false" outlineLevel="0" collapsed="false"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customFormat="false" ht="15" hidden="false" customHeight="false" outlineLevel="0" collapsed="false"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customFormat="false" ht="15" hidden="false" customHeight="false" outlineLevel="0" collapsed="false"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customFormat="false" ht="15" hidden="false" customHeight="false" outlineLevel="0" collapsed="false"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customFormat="false" ht="15" hidden="false" customHeight="false" outlineLevel="0" collapsed="false"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customFormat="false" ht="15" hidden="false" customHeight="false" outlineLevel="0" collapsed="false"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customFormat="false" ht="15" hidden="false" customHeight="false" outlineLevel="0" collapsed="false"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customFormat="false" ht="15" hidden="false" customHeight="false" outlineLevel="0" collapsed="false"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customFormat="false" ht="15" hidden="false" customHeight="false" outlineLevel="0" collapsed="false"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customFormat="false" ht="15" hidden="false" customHeight="false" outlineLevel="0" collapsed="false"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62</v>
      </c>
      <c r="B2" s="1" t="n">
        <v>-4.9839807</v>
      </c>
      <c r="C2" s="1" t="n">
        <v>1.3680513</v>
      </c>
      <c r="D2" s="1" t="n">
        <v>9.74205463447914</v>
      </c>
      <c r="E2" s="1" t="n">
        <v>-0.881889305</v>
      </c>
      <c r="F2" s="1" t="n">
        <f aca="false">(B2+C2*D2) * paste_data_here!$I$2 + paste_data_here!$I$1</f>
        <v>10.6312369209665</v>
      </c>
      <c r="L2" s="1"/>
      <c r="M2" s="1"/>
      <c r="N2" s="1"/>
    </row>
    <row r="3" customFormat="false" ht="15" hidden="false" customHeight="false" outlineLevel="0" collapsed="false">
      <c r="A3" s="1" t="s">
        <v>62</v>
      </c>
      <c r="B3" s="1" t="n">
        <v>-4.9839807</v>
      </c>
      <c r="C3" s="1" t="n">
        <v>1.3680513</v>
      </c>
      <c r="D3" s="1" t="n">
        <v>9.2097018301155</v>
      </c>
      <c r="E3" s="1" t="n">
        <v>-1.052683357</v>
      </c>
      <c r="F3" s="1" t="n">
        <f aca="false">(B3+C3*D3) * paste_data_here!$I$2 + paste_data_here!$I$1</f>
        <v>9.70342335402323</v>
      </c>
      <c r="L3" s="1"/>
      <c r="M3" s="1"/>
      <c r="N3" s="1"/>
    </row>
    <row r="4" customFormat="false" ht="15" hidden="false" customHeight="false" outlineLevel="0" collapsed="false">
      <c r="A4" s="1" t="s">
        <v>62</v>
      </c>
      <c r="B4" s="1" t="n">
        <v>-4.9839807</v>
      </c>
      <c r="C4" s="1" t="n">
        <v>1.3680513</v>
      </c>
      <c r="D4" s="1" t="n">
        <v>8.62084647645295</v>
      </c>
      <c r="E4" s="1" t="n">
        <v>-1.207311706</v>
      </c>
      <c r="F4" s="1" t="n">
        <f aca="false">(B4+C4*D4) * paste_data_here!$I$2 + paste_data_here!$I$1</f>
        <v>8.67713405561639</v>
      </c>
      <c r="L4" s="1"/>
      <c r="M4" s="1"/>
      <c r="N4" s="1"/>
    </row>
    <row r="5" customFormat="false" ht="15" hidden="false" customHeight="false" outlineLevel="0" collapsed="false">
      <c r="A5" s="1" t="s">
        <v>62</v>
      </c>
      <c r="B5" s="1" t="n">
        <v>-4.9839807</v>
      </c>
      <c r="C5" s="1" t="n">
        <v>1.3680513</v>
      </c>
      <c r="D5" s="1" t="n">
        <v>8.33312929054457</v>
      </c>
      <c r="E5" s="1" t="n">
        <v>-1.290984181</v>
      </c>
      <c r="F5" s="1" t="n">
        <f aca="false">(B5+C5*D5) * paste_data_here!$I$2 + paste_data_here!$I$1</f>
        <v>8.17568481680261</v>
      </c>
      <c r="L5" s="1"/>
      <c r="M5" s="1"/>
      <c r="N5" s="1"/>
    </row>
    <row r="6" customFormat="false" ht="15" hidden="false" customHeight="false" outlineLevel="0" collapsed="false">
      <c r="A6" s="1" t="s">
        <v>62</v>
      </c>
      <c r="B6" s="1" t="n">
        <v>-4.9839807</v>
      </c>
      <c r="C6" s="1" t="n">
        <v>1.3680513</v>
      </c>
      <c r="D6" s="1" t="n">
        <v>8.1027667797666</v>
      </c>
      <c r="E6" s="1" t="n">
        <v>-1.358679194</v>
      </c>
      <c r="F6" s="1" t="n">
        <f aca="false">(B6+C6*D6) * paste_data_here!$I$2 + paste_data_here!$I$1</f>
        <v>7.77419644093053</v>
      </c>
      <c r="L6" s="1"/>
      <c r="M6" s="1"/>
      <c r="N6" s="1"/>
    </row>
    <row r="7" customFormat="false" ht="15" hidden="false" customHeight="false" outlineLevel="0" collapsed="false">
      <c r="A7" s="1" t="s">
        <v>61</v>
      </c>
      <c r="B7" s="1" t="n">
        <v>-4.44144</v>
      </c>
      <c r="C7" s="1" t="n">
        <v>1.1190068</v>
      </c>
      <c r="D7" s="1" t="n">
        <v>2.46300904237641</v>
      </c>
      <c r="E7" s="1" t="n">
        <v>0.21913553</v>
      </c>
      <c r="F7" s="1" t="n">
        <f aca="false">(B7+C7*D7) * paste_data_here!$I$2 + paste_data_here!$I$1</f>
        <v>-2.14535270324812</v>
      </c>
    </row>
    <row r="8" customFormat="false" ht="15" hidden="false" customHeight="false" outlineLevel="0" collapsed="false">
      <c r="A8" s="1" t="s">
        <v>61</v>
      </c>
      <c r="B8" s="1" t="n">
        <v>-4.44144</v>
      </c>
      <c r="C8" s="1" t="n">
        <v>1.1190068</v>
      </c>
      <c r="D8" s="1" t="n">
        <v>2.4209946546632</v>
      </c>
      <c r="E8" s="1" t="n">
        <v>0.15956457</v>
      </c>
      <c r="F8" s="1" t="n">
        <f aca="false">(B8+C8*D8) * paste_data_here!$I$2 + paste_data_here!$I$1</f>
        <v>-2.2052475632125</v>
      </c>
    </row>
    <row r="9" customFormat="false" ht="15" hidden="false" customHeight="false" outlineLevel="0" collapsed="false">
      <c r="A9" s="1" t="s">
        <v>61</v>
      </c>
      <c r="B9" s="1" t="n">
        <v>-4.44144</v>
      </c>
      <c r="C9" s="1" t="n">
        <v>1.1190068</v>
      </c>
      <c r="D9" s="1" t="n">
        <v>2.37711624169363</v>
      </c>
      <c r="E9" s="1" t="n">
        <v>0.098939948</v>
      </c>
      <c r="F9" s="1" t="n">
        <f aca="false">(B9+C9*D9) * paste_data_here!$I$2 + paste_data_here!$I$1</f>
        <v>-2.26779973981949</v>
      </c>
    </row>
    <row r="10" customFormat="false" ht="15" hidden="false" customHeight="false" outlineLevel="0" collapsed="false">
      <c r="A10" s="1" t="s">
        <v>61</v>
      </c>
      <c r="B10" s="1" t="n">
        <v>-4.44144</v>
      </c>
      <c r="C10" s="1" t="n">
        <v>1.1190068</v>
      </c>
      <c r="D10" s="1" t="n">
        <v>2.2913131029852</v>
      </c>
      <c r="E10" s="1" t="n">
        <v>-0.017146159</v>
      </c>
      <c r="F10" s="1" t="n">
        <f aca="false">(B10+C10*D10) * paste_data_here!$I$2 + paste_data_here!$I$1</f>
        <v>-2.39011895609667</v>
      </c>
    </row>
    <row r="11" customFormat="false" ht="15" hidden="false" customHeight="false" outlineLevel="0" collapsed="false">
      <c r="A11" s="1" t="s">
        <v>61</v>
      </c>
      <c r="B11" s="1" t="n">
        <v>-4.44144</v>
      </c>
      <c r="C11" s="1" t="n">
        <v>1.1190068</v>
      </c>
      <c r="D11" s="1" t="n">
        <v>2.21504918936811</v>
      </c>
      <c r="E11" s="1" t="n">
        <v>-0.118783536</v>
      </c>
      <c r="F11" s="1" t="n">
        <f aca="false">(B11+C11*D11) * paste_data_here!$I$2 + paste_data_here!$I$1</f>
        <v>-2.49883924633655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2024-06-10T14:04:51Z</dcterms:created>
  <dc:creator>Bhanu Mamillapalli</dc:creator>
  <dc:description/>
  <dc:language>en-US</dc:language>
  <cp:lastModifiedBy/>
  <dcterms:modified xsi:type="dcterms:W3CDTF">2024-06-26T13:44:46Z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