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9336" activeTab="2"/>
  </bookViews>
  <sheets>
    <sheet name="closing2017" sheetId="12" r:id="rId1"/>
    <sheet name="2018" sheetId="13" r:id="rId2"/>
    <sheet name="opening2018" sheetId="14" r:id="rId3"/>
  </sheets>
  <calcPr calcId="162913"/>
</workbook>
</file>

<file path=xl/calcChain.xml><?xml version="1.0" encoding="utf-8"?>
<calcChain xmlns="http://schemas.openxmlformats.org/spreadsheetml/2006/main">
  <c r="C3" i="14" l="1"/>
  <c r="C3" i="13"/>
  <c r="B3" i="13"/>
  <c r="C3" i="12"/>
  <c r="G2" i="12" s="1"/>
  <c r="G4" i="12" s="1"/>
  <c r="G6" i="12" s="1"/>
  <c r="B3" i="12"/>
  <c r="G1" i="12" s="1"/>
  <c r="F4" i="13"/>
  <c r="F6" i="13" s="1"/>
  <c r="F11" i="13"/>
  <c r="J13" i="13"/>
  <c r="J14" i="13" s="1"/>
  <c r="B88" i="14" s="1"/>
  <c r="J9" i="13" l="1"/>
  <c r="J11" i="13" s="1"/>
  <c r="F9" i="13"/>
  <c r="F8" i="13"/>
  <c r="F10" i="13" l="1"/>
  <c r="F12" i="13" s="1"/>
  <c r="B3" i="14" s="1"/>
  <c r="D1" i="14" s="1"/>
</calcChain>
</file>

<file path=xl/sharedStrings.xml><?xml version="1.0" encoding="utf-8"?>
<sst xmlns="http://schemas.openxmlformats.org/spreadsheetml/2006/main" count="349" uniqueCount="127">
  <si>
    <t>Credit</t>
  </si>
  <si>
    <t>Debit</t>
  </si>
  <si>
    <t>Roker</t>
  </si>
  <si>
    <t>Name</t>
  </si>
  <si>
    <t>Balance</t>
  </si>
  <si>
    <t>PARK</t>
  </si>
  <si>
    <t>H-375+380</t>
  </si>
  <si>
    <t>KHALID RAFI</t>
  </si>
  <si>
    <t>ROYAL DEAL 1</t>
  </si>
  <si>
    <t>MBL</t>
  </si>
  <si>
    <t>H-449</t>
  </si>
  <si>
    <t>CHEQUE</t>
  </si>
  <si>
    <t>H-369</t>
  </si>
  <si>
    <t>H-465</t>
  </si>
  <si>
    <t>ALI-LASANI</t>
  </si>
  <si>
    <t>YOUSSAF</t>
  </si>
  <si>
    <t>Meezan Irfan</t>
  </si>
  <si>
    <t>c.f</t>
  </si>
  <si>
    <t>dobai islamic</t>
  </si>
  <si>
    <t>abl</t>
  </si>
  <si>
    <t>Sadia Irfan</t>
  </si>
  <si>
    <t>h-344</t>
  </si>
  <si>
    <t>zakat</t>
  </si>
  <si>
    <t>KHAN MARKET</t>
  </si>
  <si>
    <t>AGRI 45 MARLA</t>
  </si>
  <si>
    <t>H-306</t>
  </si>
  <si>
    <t>H-335 TO 342</t>
  </si>
  <si>
    <t>H-349</t>
  </si>
  <si>
    <t>H-358</t>
  </si>
  <si>
    <t>H-374/1</t>
  </si>
  <si>
    <t>H-374/2</t>
  </si>
  <si>
    <t>H-375/1</t>
  </si>
  <si>
    <t>H-429</t>
  </si>
  <si>
    <t>H-431</t>
  </si>
  <si>
    <t>H-537</t>
  </si>
  <si>
    <t>H-572</t>
  </si>
  <si>
    <t>H-584</t>
  </si>
  <si>
    <t>P-66/1</t>
  </si>
  <si>
    <t>VIP COMERCIAL</t>
  </si>
  <si>
    <t>ROYAL</t>
  </si>
  <si>
    <t>Meezan Sadia</t>
  </si>
  <si>
    <t>ROYAL HOUSE</t>
  </si>
  <si>
    <t>wali 43</t>
  </si>
  <si>
    <t>zahid hero</t>
  </si>
  <si>
    <t>ROYAL-185</t>
  </si>
  <si>
    <t>H-351 misc</t>
  </si>
  <si>
    <t>Capital</t>
  </si>
  <si>
    <t>farrukh qasir</t>
  </si>
  <si>
    <t>zahid mehmood</t>
  </si>
  <si>
    <t>ZULQWENAIN D.H</t>
  </si>
  <si>
    <t>MASOOD HABIB</t>
  </si>
  <si>
    <t>mamu shajhan</t>
  </si>
  <si>
    <t>Zakat</t>
  </si>
  <si>
    <t>Summary</t>
  </si>
  <si>
    <t>Bank</t>
  </si>
  <si>
    <t>VIP Block</t>
  </si>
  <si>
    <t>Royal Block</t>
  </si>
  <si>
    <t>Tech Town</t>
  </si>
  <si>
    <t>Other Properties</t>
  </si>
  <si>
    <t>Others</t>
  </si>
  <si>
    <t>Dream Homes</t>
  </si>
  <si>
    <t>alfalh</t>
  </si>
  <si>
    <t>Lockers</t>
  </si>
  <si>
    <t>Royal-211</t>
  </si>
  <si>
    <t>D.Home</t>
  </si>
  <si>
    <t>H-468</t>
  </si>
  <si>
    <t>J-248</t>
  </si>
  <si>
    <t>L-117</t>
  </si>
  <si>
    <t>H-460</t>
  </si>
  <si>
    <t>H-294</t>
  </si>
  <si>
    <t>D-25 Comercial</t>
  </si>
  <si>
    <t>H Deal</t>
  </si>
  <si>
    <t>H-541</t>
  </si>
  <si>
    <t>H-356</t>
  </si>
  <si>
    <t>Arshad Bhatti</t>
  </si>
  <si>
    <t>H-471 to 475</t>
  </si>
  <si>
    <t>ROYAL-96 HOUSE</t>
  </si>
  <si>
    <t>abl locker</t>
  </si>
  <si>
    <t>Kheaban-505</t>
  </si>
  <si>
    <t>h-345</t>
  </si>
  <si>
    <t>H-585</t>
  </si>
  <si>
    <t>Royal-14</t>
  </si>
  <si>
    <t>Prime</t>
  </si>
  <si>
    <t>D-114/1</t>
  </si>
  <si>
    <t>royal</t>
  </si>
  <si>
    <t>prime</t>
  </si>
  <si>
    <t>TECH TOWN</t>
  </si>
  <si>
    <t>OTHER PROPERTIES</t>
  </si>
  <si>
    <t>DREAM HOMES</t>
  </si>
  <si>
    <t>OTHERS</t>
  </si>
  <si>
    <t>H-381</t>
  </si>
  <si>
    <t>J-240</t>
  </si>
  <si>
    <t>Sargodha Road</t>
  </si>
  <si>
    <t>medina-62-63</t>
  </si>
  <si>
    <t>J-95</t>
  </si>
  <si>
    <t>=</t>
  </si>
  <si>
    <t>ALI</t>
  </si>
  <si>
    <t>zik</t>
  </si>
  <si>
    <t>h-338</t>
  </si>
  <si>
    <t>MASOOD HABIB 1</t>
  </si>
  <si>
    <t>E-28</t>
  </si>
  <si>
    <t>MUSHTAQ CHEEMA</t>
  </si>
  <si>
    <t>Zik</t>
  </si>
  <si>
    <t>Humza Imran</t>
  </si>
  <si>
    <t>H-362+363</t>
  </si>
  <si>
    <t>L-1+2</t>
  </si>
  <si>
    <t>Abdul razak</t>
  </si>
  <si>
    <t>h-428</t>
  </si>
  <si>
    <t>zenab center</t>
  </si>
  <si>
    <t>h ghulamrasool</t>
  </si>
  <si>
    <t>AMIR CHEEMA</t>
  </si>
  <si>
    <t>DASTI</t>
  </si>
  <si>
    <t>ZIK</t>
  </si>
  <si>
    <t>royal-7</t>
  </si>
  <si>
    <t>house+shop</t>
  </si>
  <si>
    <t>tp.f</t>
  </si>
  <si>
    <t>capital</t>
  </si>
  <si>
    <t>net p.f</t>
  </si>
  <si>
    <t>total</t>
  </si>
  <si>
    <t>less zakat</t>
  </si>
  <si>
    <t>less</t>
  </si>
  <si>
    <t>zakat2016</t>
  </si>
  <si>
    <t>new capital</t>
  </si>
  <si>
    <t>rokker</t>
  </si>
  <si>
    <t>BANK+CASH</t>
  </si>
  <si>
    <t>COMPANY OF3</t>
  </si>
  <si>
    <t>dsp imran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</si>
</sst>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4" borderId="3" xfId="0" applyFont="1" applyFill="1" applyBorder="1" applyProtection="1"/>
    <xf numFmtId="3" fontId="2" fillId="4" borderId="3" xfId="0" applyNumberFormat="1" applyFont="1" applyFill="1" applyBorder="1" applyProtection="1"/>
    <xf numFmtId="0" fontId="6" fillId="0" borderId="4" xfId="0" applyFont="1" applyBorder="1"/>
    <xf numFmtId="0" fontId="6" fillId="2" borderId="4" xfId="0" applyFont="1" applyFill="1" applyBorder="1"/>
    <xf numFmtId="0" fontId="6" fillId="5" borderId="4" xfId="0" applyFont="1" applyFill="1" applyBorder="1"/>
    <xf numFmtId="0" fontId="1" fillId="3" borderId="4" xfId="0" applyFont="1" applyFill="1" applyBorder="1"/>
    <xf numFmtId="0" fontId="6" fillId="7" borderId="4" xfId="0" applyFont="1" applyFill="1" applyBorder="1"/>
    <xf numFmtId="0" fontId="6" fillId="7" borderId="5" xfId="0" applyFont="1" applyFill="1" applyBorder="1"/>
    <xf numFmtId="0" fontId="7" fillId="6" borderId="2" xfId="0" applyFont="1" applyFill="1" applyBorder="1" applyAlignment="1" applyProtection="1">
      <alignment horizontal="center"/>
    </xf>
    <xf numFmtId="0" fontId="2" fillId="4" borderId="2" xfId="0" applyFont="1" applyFill="1" applyBorder="1" applyProtection="1"/>
    <xf numFmtId="3" fontId="2" fillId="4" borderId="2" xfId="0" applyNumberFormat="1" applyFont="1" applyFill="1" applyBorder="1" applyProtection="1"/>
    <xf numFmtId="0" fontId="5" fillId="2" borderId="0" xfId="0" applyFont="1" applyFill="1"/>
    <xf numFmtId="0" fontId="3" fillId="2" borderId="0" xfId="0" applyFont="1" applyFill="1"/>
    <xf numFmtId="3" fontId="6" fillId="2" borderId="4" xfId="0" applyNumberFormat="1" applyFont="1" applyFill="1" applyBorder="1"/>
    <xf numFmtId="3" fontId="0" fillId="0" borderId="0" xfId="0" applyNumberFormat="1"/>
    <xf numFmtId="0" fontId="6" fillId="0" borderId="1" xfId="0" applyFont="1" applyBorder="1"/>
    <xf numFmtId="0" fontId="6" fillId="0" borderId="0" xfId="0" applyFont="1" applyBorder="1"/>
    <xf numFmtId="0" fontId="2" fillId="2" borderId="2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selection activeCell="G12" sqref="G12"/>
    </sheetView>
  </sheetViews>
  <sheetFormatPr defaultRowHeight="14.4" x14ac:dyDescent="0.3"/>
  <cols>
    <col min="1" max="1" width="18.5546875" bestFit="1" customWidth="1"/>
    <col min="2" max="3" width="17" bestFit="1" customWidth="1"/>
    <col min="4" max="4" width="12.6640625" bestFit="1" customWidth="1"/>
    <col min="5" max="5" width="8" bestFit="1" customWidth="1"/>
    <col min="6" max="6" width="18.109375" bestFit="1" customWidth="1"/>
    <col min="7" max="7" width="12.6640625" bestFit="1" customWidth="1"/>
  </cols>
  <sheetData>
    <row r="1" spans="1:12" ht="31.2" x14ac:dyDescent="0.6">
      <c r="A1" s="19" t="s">
        <v>53</v>
      </c>
      <c r="B1" s="19"/>
      <c r="C1" s="19"/>
      <c r="D1" s="3"/>
      <c r="E1" s="3"/>
      <c r="F1" s="4" t="s">
        <v>0</v>
      </c>
      <c r="G1" s="14">
        <f>B3</f>
        <v>167390157.19999999</v>
      </c>
    </row>
    <row r="2" spans="1:12" ht="21" x14ac:dyDescent="0.4">
      <c r="A2" s="1" t="s">
        <v>3</v>
      </c>
      <c r="B2" s="2" t="s">
        <v>0</v>
      </c>
      <c r="C2" s="2" t="s">
        <v>1</v>
      </c>
      <c r="D2" s="3"/>
      <c r="E2" s="3"/>
      <c r="F2" s="4" t="s">
        <v>1</v>
      </c>
      <c r="G2" s="14">
        <f>C3</f>
        <v>197355772</v>
      </c>
    </row>
    <row r="3" spans="1:12" ht="21" x14ac:dyDescent="0.4">
      <c r="A3" s="10"/>
      <c r="B3" s="11">
        <f>SUM(B5:B150)</f>
        <v>167390157.19999999</v>
      </c>
      <c r="C3" s="11">
        <f>SUM(C5:C150)</f>
        <v>197355772</v>
      </c>
      <c r="D3" s="3"/>
      <c r="E3" s="3"/>
      <c r="F3" s="4" t="s">
        <v>2</v>
      </c>
      <c r="G3" s="4">
        <v>945500</v>
      </c>
      <c r="J3" s="6"/>
      <c r="K3" s="6">
        <v>1152700</v>
      </c>
      <c r="L3" s="6"/>
    </row>
    <row r="4" spans="1:12" ht="21" x14ac:dyDescent="0.4">
      <c r="A4" s="18" t="s">
        <v>54</v>
      </c>
      <c r="B4" s="18"/>
      <c r="C4" s="18"/>
      <c r="D4" s="3">
        <v>15965712</v>
      </c>
      <c r="E4" s="3"/>
      <c r="F4" s="4" t="s">
        <v>4</v>
      </c>
      <c r="G4" s="4">
        <f>G2-G1</f>
        <v>29965614.800000012</v>
      </c>
      <c r="J4" s="6">
        <v>919427</v>
      </c>
      <c r="K4" s="6">
        <v>2180000</v>
      </c>
      <c r="L4" s="6">
        <v>181666.66666666666</v>
      </c>
    </row>
    <row r="5" spans="1:12" x14ac:dyDescent="0.3">
      <c r="A5" s="3" t="s">
        <v>19</v>
      </c>
      <c r="B5" s="3">
        <v>0</v>
      </c>
      <c r="C5" s="3">
        <v>153212</v>
      </c>
      <c r="D5" s="3"/>
      <c r="E5" s="3"/>
      <c r="F5" s="4" t="s">
        <v>114</v>
      </c>
      <c r="G5" s="4">
        <v>2985389</v>
      </c>
      <c r="J5" s="6"/>
      <c r="K5" s="6">
        <v>572116</v>
      </c>
      <c r="L5" s="6"/>
    </row>
    <row r="6" spans="1:12" x14ac:dyDescent="0.3">
      <c r="A6" s="3" t="s">
        <v>77</v>
      </c>
      <c r="B6" s="3">
        <v>0</v>
      </c>
      <c r="C6" s="3">
        <v>9400000</v>
      </c>
      <c r="D6" s="3"/>
      <c r="E6" s="3"/>
      <c r="F6" s="4" t="s">
        <v>115</v>
      </c>
      <c r="G6" s="4">
        <f>G4+G5</f>
        <v>32951003.800000012</v>
      </c>
      <c r="J6" s="6"/>
      <c r="K6" s="6">
        <v>1152700</v>
      </c>
      <c r="L6" s="6"/>
    </row>
    <row r="7" spans="1:12" x14ac:dyDescent="0.3">
      <c r="A7" s="3" t="s">
        <v>61</v>
      </c>
      <c r="B7" s="3">
        <v>0</v>
      </c>
      <c r="C7" s="3">
        <v>2500</v>
      </c>
      <c r="D7" s="3"/>
      <c r="E7" s="3"/>
      <c r="F7" s="3"/>
      <c r="G7" s="3"/>
      <c r="J7" s="6">
        <v>325401.33333333331</v>
      </c>
      <c r="K7" s="6">
        <v>3904816</v>
      </c>
      <c r="L7" s="6">
        <v>2985389</v>
      </c>
    </row>
    <row r="8" spans="1:12" x14ac:dyDescent="0.3">
      <c r="A8" s="3" t="s">
        <v>18</v>
      </c>
      <c r="B8" s="3"/>
      <c r="C8" s="3">
        <v>60000</v>
      </c>
      <c r="D8" s="3"/>
      <c r="E8" s="3"/>
      <c r="F8" s="3"/>
      <c r="G8" s="3"/>
    </row>
    <row r="9" spans="1:12" x14ac:dyDescent="0.3">
      <c r="A9" s="3" t="s">
        <v>62</v>
      </c>
      <c r="B9" s="3">
        <v>0</v>
      </c>
      <c r="C9" s="3">
        <v>3760000</v>
      </c>
      <c r="D9" s="3"/>
      <c r="E9" s="3"/>
      <c r="F9" s="3"/>
      <c r="G9" s="3"/>
    </row>
    <row r="10" spans="1:12" x14ac:dyDescent="0.3">
      <c r="A10" s="3" t="s">
        <v>16</v>
      </c>
      <c r="B10" s="3">
        <v>0</v>
      </c>
      <c r="C10" s="3">
        <v>1590000</v>
      </c>
      <c r="D10" s="3"/>
      <c r="E10" s="3"/>
      <c r="F10" s="5" t="s">
        <v>54</v>
      </c>
      <c r="G10" s="5">
        <v>15965712</v>
      </c>
    </row>
    <row r="11" spans="1:12" x14ac:dyDescent="0.3">
      <c r="A11" s="3" t="s">
        <v>40</v>
      </c>
      <c r="B11" s="3">
        <v>0</v>
      </c>
      <c r="C11" s="3">
        <v>1000000</v>
      </c>
      <c r="D11" s="3"/>
      <c r="E11" s="3"/>
      <c r="F11" s="5" t="s">
        <v>55</v>
      </c>
      <c r="G11" s="5">
        <v>82564080</v>
      </c>
    </row>
    <row r="12" spans="1:12" ht="21" x14ac:dyDescent="0.4">
      <c r="A12" s="18" t="s">
        <v>55</v>
      </c>
      <c r="B12" s="18"/>
      <c r="C12" s="18"/>
      <c r="D12" s="3">
        <v>82564080</v>
      </c>
      <c r="E12" s="3"/>
      <c r="F12" s="5" t="s">
        <v>84</v>
      </c>
      <c r="G12" s="5">
        <v>-2150000</v>
      </c>
    </row>
    <row r="13" spans="1:12" x14ac:dyDescent="0.3">
      <c r="A13" s="3" t="s">
        <v>71</v>
      </c>
      <c r="B13" s="3">
        <v>3030000</v>
      </c>
      <c r="C13" s="3">
        <v>28580800</v>
      </c>
      <c r="D13" s="3"/>
      <c r="E13" s="3"/>
      <c r="F13" s="5" t="s">
        <v>85</v>
      </c>
      <c r="G13" s="5">
        <v>-1650000</v>
      </c>
    </row>
    <row r="14" spans="1:12" x14ac:dyDescent="0.3">
      <c r="A14" s="3" t="s">
        <v>69</v>
      </c>
      <c r="B14" s="3"/>
      <c r="C14" s="3">
        <v>197000</v>
      </c>
      <c r="D14" s="3"/>
      <c r="E14" s="3"/>
      <c r="F14" s="5" t="s">
        <v>86</v>
      </c>
      <c r="G14" s="5">
        <v>6660000</v>
      </c>
    </row>
    <row r="15" spans="1:12" x14ac:dyDescent="0.3">
      <c r="A15" s="3" t="s">
        <v>25</v>
      </c>
      <c r="B15" s="3"/>
      <c r="C15" s="3">
        <v>0</v>
      </c>
      <c r="D15" s="3"/>
      <c r="E15" s="3"/>
      <c r="F15" s="5" t="s">
        <v>87</v>
      </c>
      <c r="G15" s="5">
        <v>14860950</v>
      </c>
    </row>
    <row r="16" spans="1:12" x14ac:dyDescent="0.3">
      <c r="A16" s="3" t="s">
        <v>26</v>
      </c>
      <c r="B16" s="3">
        <v>0</v>
      </c>
      <c r="C16" s="3">
        <v>6377680</v>
      </c>
      <c r="D16" s="3"/>
      <c r="E16" s="3"/>
      <c r="F16" s="5" t="s">
        <v>88</v>
      </c>
      <c r="G16" s="5">
        <v>2961800</v>
      </c>
    </row>
    <row r="17" spans="1:7" x14ac:dyDescent="0.3">
      <c r="A17" s="3" t="s">
        <v>98</v>
      </c>
      <c r="B17" s="3">
        <v>0</v>
      </c>
      <c r="C17" s="3">
        <v>2000000</v>
      </c>
      <c r="D17" s="3"/>
      <c r="E17" s="3"/>
      <c r="F17" s="5" t="s">
        <v>89</v>
      </c>
      <c r="G17" s="5">
        <v>-104386927.19999999</v>
      </c>
    </row>
    <row r="18" spans="1:7" x14ac:dyDescent="0.3">
      <c r="A18" s="3" t="s">
        <v>21</v>
      </c>
      <c r="B18" s="3">
        <v>0</v>
      </c>
      <c r="C18" s="3">
        <v>2700000</v>
      </c>
      <c r="D18" s="3"/>
      <c r="E18" s="3"/>
      <c r="F18" s="5"/>
      <c r="G18" s="5">
        <v>14825614.800000012</v>
      </c>
    </row>
    <row r="19" spans="1:7" x14ac:dyDescent="0.3">
      <c r="A19" s="3" t="s">
        <v>79</v>
      </c>
      <c r="B19" s="3">
        <v>0</v>
      </c>
      <c r="C19" s="3">
        <v>2700000</v>
      </c>
      <c r="D19" s="3"/>
      <c r="E19" s="3"/>
      <c r="F19" s="3"/>
      <c r="G19" s="3"/>
    </row>
    <row r="20" spans="1:7" x14ac:dyDescent="0.3">
      <c r="A20" s="3" t="s">
        <v>27</v>
      </c>
      <c r="B20" s="3">
        <v>790000</v>
      </c>
      <c r="C20" s="3">
        <v>2200000</v>
      </c>
      <c r="D20" s="3"/>
      <c r="E20" s="3"/>
      <c r="F20" s="3"/>
      <c r="G20" s="3"/>
    </row>
    <row r="21" spans="1:7" x14ac:dyDescent="0.3">
      <c r="A21" s="3" t="s">
        <v>73</v>
      </c>
      <c r="B21" s="3"/>
      <c r="C21" s="3">
        <v>1295000</v>
      </c>
      <c r="D21" s="3"/>
      <c r="E21" s="3"/>
      <c r="F21" s="3"/>
      <c r="G21" s="3"/>
    </row>
    <row r="22" spans="1:7" x14ac:dyDescent="0.3">
      <c r="A22" s="3" t="s">
        <v>28</v>
      </c>
      <c r="B22" s="3">
        <v>0</v>
      </c>
      <c r="C22" s="3">
        <v>14000</v>
      </c>
      <c r="D22" s="3"/>
      <c r="E22" s="3"/>
      <c r="F22" s="3"/>
      <c r="G22" s="3"/>
    </row>
    <row r="23" spans="1:7" x14ac:dyDescent="0.3">
      <c r="A23" s="3" t="s">
        <v>104</v>
      </c>
      <c r="B23" s="3">
        <v>0</v>
      </c>
      <c r="C23" s="3">
        <v>3000000</v>
      </c>
      <c r="D23" s="3"/>
      <c r="E23" s="3"/>
      <c r="F23" s="3"/>
      <c r="G23" s="3"/>
    </row>
    <row r="24" spans="1:7" x14ac:dyDescent="0.3">
      <c r="A24" s="3" t="s">
        <v>12</v>
      </c>
      <c r="B24" s="3">
        <v>848000</v>
      </c>
      <c r="C24" s="3"/>
      <c r="D24" s="3"/>
      <c r="E24" s="3"/>
      <c r="F24" s="3"/>
      <c r="G24" s="3"/>
    </row>
    <row r="25" spans="1:7" x14ac:dyDescent="0.3">
      <c r="A25" s="3" t="s">
        <v>29</v>
      </c>
      <c r="B25" s="3">
        <v>0</v>
      </c>
      <c r="C25" s="3">
        <v>5500000</v>
      </c>
      <c r="D25" s="3"/>
      <c r="E25" s="3"/>
      <c r="F25" s="3"/>
      <c r="G25" s="3"/>
    </row>
    <row r="26" spans="1:7" x14ac:dyDescent="0.3">
      <c r="A26" s="3" t="s">
        <v>30</v>
      </c>
      <c r="B26" s="3">
        <v>0</v>
      </c>
      <c r="C26" s="3">
        <v>5500000</v>
      </c>
      <c r="D26" s="3"/>
      <c r="E26" s="3"/>
      <c r="F26" s="3"/>
      <c r="G26" s="3"/>
    </row>
    <row r="27" spans="1:7" x14ac:dyDescent="0.3">
      <c r="A27" s="3" t="s">
        <v>31</v>
      </c>
      <c r="B27" s="3"/>
      <c r="C27" s="3">
        <v>5500000</v>
      </c>
      <c r="D27" s="3"/>
      <c r="E27" s="3"/>
      <c r="F27" s="3"/>
      <c r="G27" s="3"/>
    </row>
    <row r="28" spans="1:7" x14ac:dyDescent="0.3">
      <c r="A28" s="3" t="s">
        <v>6</v>
      </c>
      <c r="B28" s="3">
        <v>0</v>
      </c>
      <c r="C28" s="3">
        <v>225000</v>
      </c>
      <c r="D28" s="3"/>
      <c r="E28" s="3"/>
      <c r="F28" s="3"/>
      <c r="G28" s="3"/>
    </row>
    <row r="29" spans="1:7" x14ac:dyDescent="0.3">
      <c r="A29" s="3" t="s">
        <v>90</v>
      </c>
      <c r="B29" s="3">
        <v>0</v>
      </c>
      <c r="C29" s="3">
        <v>800000</v>
      </c>
      <c r="D29" s="3"/>
      <c r="E29" s="3"/>
      <c r="F29" s="3"/>
      <c r="G29" s="3"/>
    </row>
    <row r="30" spans="1:7" x14ac:dyDescent="0.3">
      <c r="A30" s="3" t="s">
        <v>107</v>
      </c>
      <c r="B30" s="3">
        <v>0</v>
      </c>
      <c r="C30" s="3">
        <v>2000000</v>
      </c>
      <c r="D30" s="3"/>
      <c r="E30" s="3"/>
      <c r="F30" s="3"/>
      <c r="G30" s="3"/>
    </row>
    <row r="31" spans="1:7" x14ac:dyDescent="0.3">
      <c r="A31" s="3" t="s">
        <v>32</v>
      </c>
      <c r="B31" s="3">
        <v>0</v>
      </c>
      <c r="C31" s="3">
        <v>2000000</v>
      </c>
      <c r="D31" s="3"/>
      <c r="E31" s="3"/>
      <c r="F31" s="3"/>
      <c r="G31" s="3"/>
    </row>
    <row r="32" spans="1:7" x14ac:dyDescent="0.3">
      <c r="A32" s="3" t="s">
        <v>33</v>
      </c>
      <c r="B32" s="3">
        <v>0</v>
      </c>
      <c r="C32" s="3">
        <v>2940000</v>
      </c>
      <c r="D32" s="3"/>
      <c r="E32" s="3"/>
      <c r="F32" s="3"/>
      <c r="G32" s="3"/>
    </row>
    <row r="33" spans="1:7" x14ac:dyDescent="0.3">
      <c r="A33" s="3" t="s">
        <v>10</v>
      </c>
      <c r="B33" s="3"/>
      <c r="C33" s="3">
        <v>1500000</v>
      </c>
      <c r="D33" s="3"/>
      <c r="E33" s="3"/>
      <c r="F33" s="3"/>
      <c r="G33" s="3"/>
    </row>
    <row r="34" spans="1:7" x14ac:dyDescent="0.3">
      <c r="A34" s="3" t="s">
        <v>68</v>
      </c>
      <c r="B34" s="3">
        <v>1900000</v>
      </c>
      <c r="C34" s="3">
        <v>3250000</v>
      </c>
      <c r="D34" s="3"/>
      <c r="E34" s="3"/>
      <c r="F34" s="3"/>
      <c r="G34" s="3"/>
    </row>
    <row r="35" spans="1:7" x14ac:dyDescent="0.3">
      <c r="A35" s="3" t="s">
        <v>13</v>
      </c>
      <c r="B35" s="3"/>
      <c r="C35" s="3">
        <v>3950000</v>
      </c>
      <c r="D35" s="3"/>
      <c r="E35" s="3"/>
      <c r="F35" s="3"/>
      <c r="G35" s="3"/>
    </row>
    <row r="36" spans="1:7" x14ac:dyDescent="0.3">
      <c r="A36" s="3" t="s">
        <v>65</v>
      </c>
      <c r="B36" s="3">
        <v>2683400</v>
      </c>
      <c r="C36" s="3">
        <v>0</v>
      </c>
      <c r="D36" s="3"/>
      <c r="E36" s="3"/>
      <c r="F36" s="3"/>
      <c r="G36" s="3"/>
    </row>
    <row r="37" spans="1:7" x14ac:dyDescent="0.3">
      <c r="A37" s="3" t="s">
        <v>75</v>
      </c>
      <c r="B37" s="3"/>
      <c r="C37" s="3">
        <v>1075000</v>
      </c>
      <c r="D37" s="3"/>
      <c r="E37" s="3"/>
      <c r="F37" s="3"/>
      <c r="G37" s="3"/>
    </row>
    <row r="38" spans="1:7" x14ac:dyDescent="0.3">
      <c r="A38" s="3" t="s">
        <v>34</v>
      </c>
      <c r="B38" s="3"/>
      <c r="C38" s="3">
        <v>570000</v>
      </c>
      <c r="D38" s="3"/>
      <c r="E38" s="3"/>
      <c r="F38" s="3"/>
      <c r="G38" s="3"/>
    </row>
    <row r="39" spans="1:7" x14ac:dyDescent="0.3">
      <c r="A39" s="3" t="s">
        <v>72</v>
      </c>
      <c r="B39" s="3">
        <v>0</v>
      </c>
      <c r="C39" s="3">
        <v>1615000</v>
      </c>
      <c r="D39" s="3"/>
      <c r="E39" s="3"/>
      <c r="F39" s="3"/>
      <c r="G39" s="3"/>
    </row>
    <row r="40" spans="1:7" x14ac:dyDescent="0.3">
      <c r="A40" s="3" t="s">
        <v>35</v>
      </c>
      <c r="B40" s="3">
        <v>0</v>
      </c>
      <c r="C40" s="3">
        <v>1246000</v>
      </c>
      <c r="D40" s="3"/>
      <c r="E40" s="3"/>
      <c r="F40" s="3"/>
      <c r="G40" s="3"/>
    </row>
    <row r="41" spans="1:7" x14ac:dyDescent="0.3">
      <c r="A41" s="3" t="s">
        <v>36</v>
      </c>
      <c r="B41" s="3">
        <v>0</v>
      </c>
      <c r="C41" s="3">
        <v>2420000</v>
      </c>
      <c r="D41" s="3"/>
      <c r="E41" s="3"/>
      <c r="F41" s="3"/>
      <c r="G41" s="3"/>
    </row>
    <row r="42" spans="1:7" x14ac:dyDescent="0.3">
      <c r="A42" s="3" t="s">
        <v>80</v>
      </c>
      <c r="B42" s="3">
        <v>0</v>
      </c>
      <c r="C42" s="3">
        <v>700000</v>
      </c>
      <c r="D42" s="3"/>
      <c r="E42" s="3"/>
      <c r="F42" s="3"/>
      <c r="G42" s="3"/>
    </row>
    <row r="43" spans="1:7" x14ac:dyDescent="0.3">
      <c r="A43" s="3" t="s">
        <v>38</v>
      </c>
      <c r="B43" s="3">
        <v>0</v>
      </c>
      <c r="C43" s="3">
        <v>2500000</v>
      </c>
      <c r="D43" s="3"/>
      <c r="E43" s="3"/>
      <c r="F43" s="3"/>
      <c r="G43" s="3"/>
    </row>
    <row r="44" spans="1:7" ht="21" x14ac:dyDescent="0.4">
      <c r="A44" s="18" t="s">
        <v>56</v>
      </c>
      <c r="B44" s="18"/>
      <c r="C44" s="18"/>
      <c r="D44" s="3">
        <v>-2150000</v>
      </c>
      <c r="E44" s="3"/>
      <c r="F44" s="3"/>
      <c r="G44" s="3"/>
    </row>
    <row r="45" spans="1:7" x14ac:dyDescent="0.3">
      <c r="A45" s="3" t="s">
        <v>8</v>
      </c>
      <c r="B45" s="3">
        <v>3500000</v>
      </c>
      <c r="C45" s="3">
        <v>0</v>
      </c>
      <c r="D45" s="3"/>
      <c r="E45" s="3"/>
      <c r="F45" s="3"/>
      <c r="G45" s="3"/>
    </row>
    <row r="46" spans="1:7" x14ac:dyDescent="0.3">
      <c r="A46" s="3" t="s">
        <v>81</v>
      </c>
      <c r="B46" s="3">
        <v>475000</v>
      </c>
      <c r="C46" s="3">
        <v>0</v>
      </c>
      <c r="D46" s="3"/>
      <c r="E46" s="3"/>
      <c r="F46" s="3"/>
      <c r="G46" s="3"/>
    </row>
    <row r="47" spans="1:7" x14ac:dyDescent="0.3">
      <c r="A47" s="3" t="s">
        <v>44</v>
      </c>
      <c r="B47" s="3">
        <v>0</v>
      </c>
      <c r="C47" s="3">
        <v>675000</v>
      </c>
      <c r="D47" s="3"/>
      <c r="E47" s="3"/>
      <c r="F47" s="3"/>
      <c r="G47" s="3"/>
    </row>
    <row r="48" spans="1:7" x14ac:dyDescent="0.3">
      <c r="A48" s="3" t="s">
        <v>63</v>
      </c>
      <c r="B48" s="3">
        <v>0</v>
      </c>
      <c r="C48" s="3">
        <v>450000</v>
      </c>
      <c r="D48" s="3"/>
      <c r="E48" s="3"/>
      <c r="F48" s="3"/>
      <c r="G48" s="3"/>
    </row>
    <row r="49" spans="1:7" x14ac:dyDescent="0.3">
      <c r="A49" s="3" t="s">
        <v>113</v>
      </c>
      <c r="B49" s="3">
        <v>0</v>
      </c>
      <c r="C49" s="3">
        <v>700000</v>
      </c>
      <c r="D49" s="3"/>
      <c r="E49" s="3"/>
      <c r="F49" s="3"/>
      <c r="G49" s="3"/>
    </row>
    <row r="50" spans="1:7" ht="21" x14ac:dyDescent="0.4">
      <c r="A50" s="20" t="s">
        <v>82</v>
      </c>
      <c r="B50" s="20"/>
      <c r="C50" s="20"/>
      <c r="D50" s="3">
        <v>-1650000</v>
      </c>
      <c r="E50" s="3"/>
      <c r="F50" s="3"/>
      <c r="G50" s="3"/>
    </row>
    <row r="51" spans="1:7" x14ac:dyDescent="0.3">
      <c r="A51" s="3" t="s">
        <v>110</v>
      </c>
      <c r="B51" s="3">
        <v>1650000</v>
      </c>
      <c r="C51" s="3">
        <v>0</v>
      </c>
      <c r="D51" s="3"/>
      <c r="E51" s="3"/>
      <c r="F51" s="3"/>
      <c r="G51" s="3"/>
    </row>
    <row r="52" spans="1:7" x14ac:dyDescent="0.3">
      <c r="A52" s="3"/>
      <c r="B52" s="3">
        <v>0</v>
      </c>
      <c r="C52" s="3">
        <v>0</v>
      </c>
      <c r="D52" s="3"/>
      <c r="E52" s="3"/>
      <c r="F52" s="3"/>
      <c r="G52" s="3"/>
    </row>
    <row r="53" spans="1:7" ht="21" x14ac:dyDescent="0.4">
      <c r="A53" s="18" t="s">
        <v>57</v>
      </c>
      <c r="B53" s="18"/>
      <c r="C53" s="18"/>
      <c r="D53" s="3">
        <v>6660000</v>
      </c>
      <c r="E53" s="3"/>
      <c r="F53" s="3"/>
      <c r="G53" s="3"/>
    </row>
    <row r="54" spans="1:7" x14ac:dyDescent="0.3">
      <c r="A54" s="3" t="s">
        <v>83</v>
      </c>
      <c r="B54" s="3">
        <v>4000000</v>
      </c>
      <c r="C54" s="3">
        <v>15700000</v>
      </c>
      <c r="D54" s="3"/>
      <c r="E54" s="3"/>
      <c r="F54" s="3"/>
      <c r="G54" s="3"/>
    </row>
    <row r="55" spans="1:7" x14ac:dyDescent="0.3">
      <c r="A55" s="3" t="s">
        <v>70</v>
      </c>
      <c r="B55" s="3">
        <v>0</v>
      </c>
      <c r="C55" s="3">
        <v>1200000</v>
      </c>
      <c r="D55" s="3"/>
      <c r="E55" s="3"/>
      <c r="F55" s="3"/>
      <c r="G55" s="3"/>
    </row>
    <row r="56" spans="1:7" x14ac:dyDescent="0.3">
      <c r="A56" s="3" t="s">
        <v>100</v>
      </c>
      <c r="B56" s="3">
        <v>8500000</v>
      </c>
      <c r="C56" s="3"/>
      <c r="D56" s="3"/>
      <c r="E56" s="3"/>
      <c r="F56" s="3"/>
      <c r="G56" s="3"/>
    </row>
    <row r="57" spans="1:7" x14ac:dyDescent="0.3">
      <c r="A57" s="3" t="s">
        <v>94</v>
      </c>
      <c r="B57" s="3">
        <v>0</v>
      </c>
      <c r="C57" s="3">
        <v>100000</v>
      </c>
      <c r="D57" s="3"/>
      <c r="E57" s="3"/>
      <c r="F57" s="3"/>
      <c r="G57" s="3"/>
    </row>
    <row r="58" spans="1:7" x14ac:dyDescent="0.3">
      <c r="A58" s="3" t="s">
        <v>91</v>
      </c>
      <c r="B58" s="3">
        <v>0</v>
      </c>
      <c r="C58" s="3">
        <v>60000</v>
      </c>
      <c r="D58" s="3"/>
      <c r="E58" s="3"/>
      <c r="F58" s="3"/>
      <c r="G58" s="3"/>
    </row>
    <row r="59" spans="1:7" x14ac:dyDescent="0.3">
      <c r="A59" s="3" t="s">
        <v>66</v>
      </c>
      <c r="B59" s="3">
        <v>0</v>
      </c>
      <c r="C59" s="3">
        <v>2600000</v>
      </c>
      <c r="D59" s="3"/>
      <c r="E59" s="3"/>
      <c r="F59" s="3"/>
      <c r="G59" s="3"/>
    </row>
    <row r="60" spans="1:7" x14ac:dyDescent="0.3">
      <c r="A60" s="3" t="s">
        <v>105</v>
      </c>
      <c r="B60" s="3">
        <v>1000000</v>
      </c>
      <c r="C60" s="3"/>
      <c r="D60" s="3"/>
      <c r="E60" s="3"/>
      <c r="F60" s="3"/>
      <c r="G60" s="3"/>
    </row>
    <row r="61" spans="1:7" x14ac:dyDescent="0.3">
      <c r="A61" s="3" t="s">
        <v>67</v>
      </c>
      <c r="B61" s="3">
        <v>0</v>
      </c>
      <c r="C61" s="3">
        <v>300000</v>
      </c>
      <c r="D61" s="3"/>
      <c r="E61" s="3"/>
      <c r="F61" s="3"/>
      <c r="G61" s="3"/>
    </row>
    <row r="62" spans="1:7" x14ac:dyDescent="0.3">
      <c r="A62" s="3" t="s">
        <v>37</v>
      </c>
      <c r="B62" s="3">
        <v>0</v>
      </c>
      <c r="C62" s="3">
        <v>200000</v>
      </c>
      <c r="D62" s="3"/>
      <c r="E62" s="3"/>
      <c r="F62" s="3"/>
      <c r="G62" s="3"/>
    </row>
    <row r="63" spans="1:7" ht="21" x14ac:dyDescent="0.4">
      <c r="A63" s="18" t="s">
        <v>58</v>
      </c>
      <c r="B63" s="18"/>
      <c r="C63" s="18"/>
      <c r="D63" s="3">
        <v>14860950</v>
      </c>
      <c r="E63" s="3"/>
      <c r="F63" s="3"/>
      <c r="G63" s="3"/>
    </row>
    <row r="64" spans="1:7" x14ac:dyDescent="0.3">
      <c r="A64" s="3" t="s">
        <v>24</v>
      </c>
      <c r="B64" s="3">
        <v>0</v>
      </c>
      <c r="C64" s="3">
        <v>1169950</v>
      </c>
      <c r="D64" s="3"/>
      <c r="E64" s="3"/>
      <c r="F64" s="3"/>
      <c r="G64" s="3"/>
    </row>
    <row r="65" spans="1:7" x14ac:dyDescent="0.3">
      <c r="A65" s="3" t="s">
        <v>14</v>
      </c>
      <c r="B65" s="3">
        <v>10000000</v>
      </c>
      <c r="C65" s="3">
        <v>9500000</v>
      </c>
      <c r="D65" s="3"/>
      <c r="E65" s="3"/>
      <c r="F65" s="3"/>
      <c r="G65" s="3"/>
    </row>
    <row r="66" spans="1:7" x14ac:dyDescent="0.3">
      <c r="A66" s="3" t="s">
        <v>23</v>
      </c>
      <c r="B66" s="3"/>
      <c r="C66" s="3">
        <v>5000000</v>
      </c>
      <c r="D66" s="3"/>
      <c r="E66" s="3"/>
      <c r="F66" s="3"/>
      <c r="G66" s="3"/>
    </row>
    <row r="67" spans="1:7" x14ac:dyDescent="0.3">
      <c r="A67" s="3" t="s">
        <v>78</v>
      </c>
      <c r="B67" s="3">
        <v>0</v>
      </c>
      <c r="C67" s="3">
        <v>1650000</v>
      </c>
      <c r="D67" s="3"/>
      <c r="E67" s="3"/>
      <c r="F67" s="3"/>
      <c r="G67" s="3"/>
    </row>
    <row r="68" spans="1:7" x14ac:dyDescent="0.3">
      <c r="A68" s="3" t="s">
        <v>93</v>
      </c>
      <c r="B68" s="3">
        <v>0</v>
      </c>
      <c r="C68" s="3">
        <v>625000</v>
      </c>
      <c r="D68" s="3"/>
      <c r="E68" s="3"/>
      <c r="F68" s="3"/>
      <c r="G68" s="3"/>
    </row>
    <row r="69" spans="1:7" x14ac:dyDescent="0.3">
      <c r="A69" s="3" t="s">
        <v>92</v>
      </c>
      <c r="B69" s="3">
        <v>0</v>
      </c>
      <c r="C69" s="3">
        <v>6400000</v>
      </c>
      <c r="D69" s="3"/>
      <c r="E69" s="3"/>
      <c r="F69" s="3"/>
      <c r="G69" s="3"/>
    </row>
    <row r="70" spans="1:7" x14ac:dyDescent="0.3">
      <c r="A70" s="3" t="s">
        <v>42</v>
      </c>
      <c r="B70" s="3">
        <v>150000</v>
      </c>
      <c r="C70" s="3">
        <v>0</v>
      </c>
      <c r="D70" s="3"/>
      <c r="E70" s="3"/>
      <c r="F70" s="3"/>
      <c r="G70" s="3"/>
    </row>
    <row r="71" spans="1:7" x14ac:dyDescent="0.3">
      <c r="A71" s="3" t="s">
        <v>108</v>
      </c>
      <c r="B71" s="3">
        <v>0</v>
      </c>
      <c r="C71" s="3">
        <v>666000</v>
      </c>
      <c r="D71" s="3"/>
      <c r="E71" s="3"/>
      <c r="F71" s="3"/>
      <c r="G71" s="3"/>
    </row>
    <row r="72" spans="1:7" ht="21" x14ac:dyDescent="0.4">
      <c r="A72" s="18" t="s">
        <v>60</v>
      </c>
      <c r="B72" s="18"/>
      <c r="C72" s="18"/>
      <c r="D72" s="3">
        <v>2961800</v>
      </c>
      <c r="E72" s="3"/>
      <c r="F72" s="3"/>
      <c r="G72" s="3"/>
    </row>
    <row r="73" spans="1:7" x14ac:dyDescent="0.3">
      <c r="A73" s="3" t="s">
        <v>64</v>
      </c>
      <c r="B73" s="3">
        <v>306830</v>
      </c>
      <c r="C73" s="3">
        <v>0</v>
      </c>
      <c r="D73" s="3"/>
      <c r="E73" s="3"/>
      <c r="F73" s="3"/>
      <c r="G73" s="3"/>
    </row>
    <row r="74" spans="1:7" x14ac:dyDescent="0.3">
      <c r="A74" s="3" t="s">
        <v>45</v>
      </c>
      <c r="B74" s="3">
        <v>0</v>
      </c>
      <c r="C74" s="3">
        <v>196630</v>
      </c>
      <c r="D74" s="3"/>
      <c r="E74" s="3"/>
      <c r="F74" s="3"/>
      <c r="G74" s="3"/>
    </row>
    <row r="75" spans="1:7" x14ac:dyDescent="0.3">
      <c r="A75" s="3" t="s">
        <v>76</v>
      </c>
      <c r="B75" s="3">
        <v>1700000</v>
      </c>
      <c r="C75" s="3">
        <v>2300000</v>
      </c>
      <c r="D75" s="3"/>
      <c r="E75" s="3"/>
      <c r="F75" s="3"/>
      <c r="G75" s="3"/>
    </row>
    <row r="76" spans="1:7" x14ac:dyDescent="0.3">
      <c r="A76" s="3" t="s">
        <v>41</v>
      </c>
      <c r="B76" s="3">
        <v>0</v>
      </c>
      <c r="C76" s="3">
        <v>2472000</v>
      </c>
      <c r="D76" s="3"/>
      <c r="E76" s="3"/>
      <c r="F76" s="3"/>
      <c r="G76" s="3"/>
    </row>
    <row r="77" spans="1:7" ht="21" x14ac:dyDescent="0.4">
      <c r="A77" s="18" t="s">
        <v>59</v>
      </c>
      <c r="B77" s="18"/>
      <c r="C77" s="18"/>
      <c r="D77" s="3">
        <v>-104386927.19999999</v>
      </c>
      <c r="E77" s="3"/>
      <c r="F77" s="3"/>
      <c r="G77" s="3"/>
    </row>
    <row r="78" spans="1:7" x14ac:dyDescent="0.3">
      <c r="A78" s="3" t="s">
        <v>5</v>
      </c>
      <c r="B78" s="3">
        <v>160000</v>
      </c>
      <c r="C78" s="3"/>
      <c r="D78" s="3"/>
      <c r="E78" s="3"/>
      <c r="F78" s="3"/>
      <c r="G78" s="3"/>
    </row>
    <row r="79" spans="1:7" x14ac:dyDescent="0.3">
      <c r="A79" s="3" t="s">
        <v>106</v>
      </c>
      <c r="B79" s="3"/>
      <c r="C79" s="3">
        <v>770000</v>
      </c>
      <c r="D79" s="3"/>
      <c r="E79" s="3"/>
      <c r="F79" s="3"/>
      <c r="G79" s="3"/>
    </row>
    <row r="80" spans="1:7" x14ac:dyDescent="0.3">
      <c r="A80" s="3" t="s">
        <v>74</v>
      </c>
      <c r="B80" s="3">
        <v>0</v>
      </c>
      <c r="C80" s="3">
        <v>400000</v>
      </c>
      <c r="D80" s="3"/>
      <c r="E80" s="3"/>
      <c r="F80" s="3"/>
      <c r="G80" s="3"/>
    </row>
    <row r="81" spans="1:10" x14ac:dyDescent="0.3">
      <c r="A81" s="3" t="s">
        <v>17</v>
      </c>
      <c r="B81" s="3">
        <v>0</v>
      </c>
      <c r="C81" s="3">
        <v>6100000</v>
      </c>
      <c r="D81" s="3"/>
      <c r="E81" s="3"/>
      <c r="F81" s="3"/>
      <c r="G81" s="3"/>
    </row>
    <row r="82" spans="1:10" x14ac:dyDescent="0.3">
      <c r="A82" s="3" t="s">
        <v>46</v>
      </c>
      <c r="B82" s="3">
        <v>42800000</v>
      </c>
      <c r="C82" s="3">
        <v>0</v>
      </c>
      <c r="D82" s="3"/>
      <c r="E82" s="3"/>
      <c r="F82" s="3"/>
      <c r="G82" s="3"/>
    </row>
    <row r="83" spans="1:10" x14ac:dyDescent="0.3">
      <c r="A83" s="3" t="s">
        <v>47</v>
      </c>
      <c r="B83" s="3">
        <v>70000</v>
      </c>
      <c r="C83" s="3">
        <v>0</v>
      </c>
      <c r="D83" s="3"/>
      <c r="E83" s="3"/>
      <c r="F83" s="3"/>
      <c r="G83" s="3"/>
    </row>
    <row r="84" spans="1:10" x14ac:dyDescent="0.3">
      <c r="A84" s="3" t="s">
        <v>103</v>
      </c>
      <c r="B84" s="3">
        <v>1500000</v>
      </c>
      <c r="C84" s="3">
        <v>0</v>
      </c>
      <c r="D84" s="3"/>
      <c r="E84" s="3"/>
      <c r="F84" s="3"/>
      <c r="G84" s="3"/>
    </row>
    <row r="85" spans="1:10" x14ac:dyDescent="0.3">
      <c r="A85" s="3" t="s">
        <v>109</v>
      </c>
      <c r="B85" s="3">
        <v>0</v>
      </c>
      <c r="C85" s="3">
        <v>7200000</v>
      </c>
      <c r="D85" s="3"/>
      <c r="E85" s="3"/>
      <c r="F85" s="3"/>
      <c r="G85" s="3"/>
    </row>
    <row r="86" spans="1:10" x14ac:dyDescent="0.3">
      <c r="A86" s="3" t="s">
        <v>7</v>
      </c>
      <c r="B86" s="3">
        <v>25554502</v>
      </c>
      <c r="C86" s="3"/>
      <c r="D86" s="3"/>
      <c r="E86" s="3"/>
      <c r="F86" s="3"/>
      <c r="G86" s="3"/>
    </row>
    <row r="87" spans="1:10" x14ac:dyDescent="0.3">
      <c r="A87" s="3" t="s">
        <v>51</v>
      </c>
      <c r="B87" s="3">
        <v>638290</v>
      </c>
      <c r="C87" s="3">
        <v>0</v>
      </c>
      <c r="D87" s="3"/>
      <c r="E87" s="3"/>
      <c r="F87" s="3"/>
      <c r="G87" s="3"/>
    </row>
    <row r="88" spans="1:10" x14ac:dyDescent="0.3">
      <c r="A88" s="3" t="s">
        <v>50</v>
      </c>
      <c r="B88" s="3">
        <v>15167648.1</v>
      </c>
      <c r="C88" s="3">
        <v>0</v>
      </c>
      <c r="D88" s="3"/>
      <c r="E88" s="3"/>
      <c r="F88" s="3"/>
      <c r="G88" s="3"/>
    </row>
    <row r="89" spans="1:10" x14ac:dyDescent="0.3">
      <c r="A89" s="3" t="s">
        <v>99</v>
      </c>
      <c r="B89" s="3">
        <v>10000000</v>
      </c>
      <c r="C89" s="3">
        <v>0</v>
      </c>
      <c r="D89" s="3"/>
      <c r="E89" s="3"/>
      <c r="F89" s="3"/>
      <c r="G89" s="3"/>
      <c r="H89" t="s">
        <v>39</v>
      </c>
    </row>
    <row r="90" spans="1:10" x14ac:dyDescent="0.3">
      <c r="A90" s="3" t="s">
        <v>101</v>
      </c>
      <c r="B90" s="3">
        <v>0</v>
      </c>
      <c r="C90" s="3">
        <v>8000000</v>
      </c>
      <c r="D90" s="3"/>
      <c r="E90" s="3"/>
      <c r="F90" s="3"/>
      <c r="G90" s="3"/>
      <c r="H90" t="s">
        <v>111</v>
      </c>
    </row>
    <row r="91" spans="1:10" x14ac:dyDescent="0.3">
      <c r="A91" s="3" t="s">
        <v>20</v>
      </c>
      <c r="B91" s="3">
        <v>115000</v>
      </c>
      <c r="C91" s="3">
        <v>0</v>
      </c>
      <c r="D91" s="3"/>
      <c r="E91" s="3"/>
      <c r="F91" s="3"/>
      <c r="G91" s="3"/>
      <c r="H91" t="s">
        <v>112</v>
      </c>
    </row>
    <row r="92" spans="1:10" x14ac:dyDescent="0.3">
      <c r="A92" s="3" t="s">
        <v>43</v>
      </c>
      <c r="B92" s="3">
        <v>800000</v>
      </c>
      <c r="C92" s="3"/>
      <c r="D92" s="3"/>
      <c r="E92" s="3"/>
      <c r="F92" s="3"/>
      <c r="G92" s="3" t="s">
        <v>96</v>
      </c>
      <c r="H92" t="s">
        <v>9</v>
      </c>
    </row>
    <row r="93" spans="1:10" x14ac:dyDescent="0.3">
      <c r="A93" s="3" t="s">
        <v>48</v>
      </c>
      <c r="B93" s="3">
        <v>2320000</v>
      </c>
      <c r="C93" s="3">
        <v>0</v>
      </c>
      <c r="D93" s="3"/>
      <c r="E93" s="3"/>
      <c r="F93" s="3"/>
      <c r="G93" s="3"/>
      <c r="H93" t="s">
        <v>15</v>
      </c>
      <c r="I93">
        <v>1500000</v>
      </c>
    </row>
    <row r="94" spans="1:10" x14ac:dyDescent="0.3">
      <c r="A94" s="3" t="s">
        <v>52</v>
      </c>
      <c r="B94" s="3">
        <v>939472</v>
      </c>
      <c r="C94" s="3">
        <v>0</v>
      </c>
      <c r="D94" s="3"/>
      <c r="E94" s="3"/>
      <c r="F94" s="3"/>
      <c r="G94" s="3"/>
      <c r="H94" t="s">
        <v>11</v>
      </c>
      <c r="I94">
        <v>1200000</v>
      </c>
    </row>
    <row r="95" spans="1:10" x14ac:dyDescent="0.3">
      <c r="A95" s="3" t="s">
        <v>49</v>
      </c>
      <c r="B95" s="3">
        <v>26792015.100000001</v>
      </c>
      <c r="C95" s="3">
        <v>0</v>
      </c>
      <c r="D95" s="3"/>
      <c r="E95" s="3"/>
      <c r="F95" s="3"/>
      <c r="G95" s="3"/>
      <c r="I95">
        <v>2500000</v>
      </c>
    </row>
    <row r="96" spans="1:10" x14ac:dyDescent="0.3">
      <c r="A96" s="3" t="s">
        <v>102</v>
      </c>
      <c r="B96" s="3">
        <v>0</v>
      </c>
      <c r="C96" s="3">
        <v>12500000</v>
      </c>
      <c r="D96" s="3"/>
      <c r="E96" s="3"/>
      <c r="F96" s="3"/>
      <c r="G96" s="3"/>
      <c r="J96">
        <v>100000</v>
      </c>
    </row>
    <row r="97" spans="1:11" x14ac:dyDescent="0.3">
      <c r="A97" s="3" t="s">
        <v>14</v>
      </c>
      <c r="B97" s="3"/>
      <c r="C97" s="3">
        <v>2100000</v>
      </c>
      <c r="D97" s="3"/>
      <c r="E97" s="3"/>
      <c r="F97" s="3"/>
      <c r="G97" s="3"/>
      <c r="J97">
        <v>1500000</v>
      </c>
    </row>
    <row r="98" spans="1:11" x14ac:dyDescent="0.3">
      <c r="J98">
        <v>1500000</v>
      </c>
    </row>
    <row r="99" spans="1:11" x14ac:dyDescent="0.3">
      <c r="I99">
        <v>5200000</v>
      </c>
      <c r="J99">
        <v>3100000</v>
      </c>
    </row>
    <row r="100" spans="1:11" x14ac:dyDescent="0.3">
      <c r="K100">
        <v>2100000</v>
      </c>
    </row>
    <row r="120" spans="5:6" x14ac:dyDescent="0.3">
      <c r="E120">
        <v>3605000</v>
      </c>
    </row>
    <row r="122" spans="5:6" x14ac:dyDescent="0.3">
      <c r="F122" t="s">
        <v>95</v>
      </c>
    </row>
  </sheetData>
  <mergeCells count="9">
    <mergeCell ref="A63:C63"/>
    <mergeCell ref="A72:C72"/>
    <mergeCell ref="A77:C77"/>
    <mergeCell ref="A1:C1"/>
    <mergeCell ref="A4:C4"/>
    <mergeCell ref="A12:C12"/>
    <mergeCell ref="A44:C44"/>
    <mergeCell ref="A50:C50"/>
    <mergeCell ref="A53:C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workbookViewId="0">
      <selection sqref="A1:C1"/>
    </sheetView>
  </sheetViews>
  <sheetFormatPr defaultRowHeight="14.4" x14ac:dyDescent="0.3"/>
  <cols>
    <col min="1" max="1" width="18.5546875" bestFit="1" customWidth="1"/>
    <col min="2" max="3" width="17" bestFit="1" customWidth="1"/>
    <col min="4" max="4" width="12.6640625" bestFit="1" customWidth="1"/>
    <col min="5" max="5" width="18.109375" bestFit="1" customWidth="1"/>
    <col min="6" max="6" width="12.6640625" bestFit="1" customWidth="1"/>
    <col min="7" max="7" width="4.6640625" customWidth="1"/>
  </cols>
  <sheetData>
    <row r="1" spans="1:10" ht="31.2" x14ac:dyDescent="0.6">
      <c r="A1" s="19" t="s">
        <v>53</v>
      </c>
      <c r="B1" s="19"/>
      <c r="C1" s="19"/>
      <c r="D1" s="3"/>
      <c r="E1" s="4" t="s">
        <v>0</v>
      </c>
      <c r="F1" s="4">
        <v>167390157.19999999</v>
      </c>
    </row>
    <row r="2" spans="1:10" ht="21" x14ac:dyDescent="0.4">
      <c r="A2" s="1" t="s">
        <v>3</v>
      </c>
      <c r="B2" s="2" t="s">
        <v>0</v>
      </c>
      <c r="C2" s="2" t="s">
        <v>1</v>
      </c>
      <c r="D2" s="3"/>
      <c r="E2" s="4" t="s">
        <v>1</v>
      </c>
      <c r="F2" s="4">
        <v>196815772</v>
      </c>
    </row>
    <row r="3" spans="1:10" ht="21" x14ac:dyDescent="0.4">
      <c r="A3" s="10"/>
      <c r="B3" s="11">
        <f>SUM(B5:B150)</f>
        <v>167330157.19999999</v>
      </c>
      <c r="C3" s="11">
        <f>SUM(C5:C150)</f>
        <v>197355772</v>
      </c>
      <c r="D3" s="3"/>
      <c r="E3" s="4" t="s">
        <v>2</v>
      </c>
      <c r="F3" s="4">
        <v>945500</v>
      </c>
      <c r="H3" s="6"/>
      <c r="I3" s="6">
        <v>1152700</v>
      </c>
      <c r="J3" s="6"/>
    </row>
    <row r="4" spans="1:10" ht="21" x14ac:dyDescent="0.4">
      <c r="A4" s="18" t="s">
        <v>54</v>
      </c>
      <c r="B4" s="18"/>
      <c r="C4" s="18"/>
      <c r="D4" s="3">
        <v>15965712</v>
      </c>
      <c r="E4" s="4" t="s">
        <v>117</v>
      </c>
      <c r="F4" s="4">
        <f>F2+F3-F1</f>
        <v>30371114.800000012</v>
      </c>
      <c r="H4" s="6">
        <v>919427</v>
      </c>
      <c r="I4" s="6">
        <v>2180000</v>
      </c>
      <c r="J4" s="6">
        <v>181666.66666666666</v>
      </c>
    </row>
    <row r="5" spans="1:10" x14ac:dyDescent="0.3">
      <c r="A5" s="3" t="s">
        <v>19</v>
      </c>
      <c r="B5" s="3">
        <v>0</v>
      </c>
      <c r="C5" s="3">
        <v>153212</v>
      </c>
      <c r="D5" s="3"/>
      <c r="E5" s="4" t="s">
        <v>114</v>
      </c>
      <c r="F5" s="4">
        <v>2985389</v>
      </c>
      <c r="H5" s="6"/>
      <c r="I5" s="6">
        <v>572116</v>
      </c>
      <c r="J5" s="6"/>
    </row>
    <row r="6" spans="1:10" x14ac:dyDescent="0.3">
      <c r="A6" s="3" t="s">
        <v>77</v>
      </c>
      <c r="B6" s="3">
        <v>0</v>
      </c>
      <c r="C6" s="3">
        <v>9400000</v>
      </c>
      <c r="D6" s="3"/>
      <c r="E6" s="4" t="s">
        <v>115</v>
      </c>
      <c r="F6" s="4">
        <f>F4+F5</f>
        <v>33356503.800000012</v>
      </c>
      <c r="H6" s="6"/>
      <c r="I6" s="6">
        <v>1152700</v>
      </c>
      <c r="J6" s="6"/>
    </row>
    <row r="7" spans="1:10" x14ac:dyDescent="0.3">
      <c r="A7" s="3" t="s">
        <v>61</v>
      </c>
      <c r="B7" s="3">
        <v>0</v>
      </c>
      <c r="C7" s="3">
        <v>2500</v>
      </c>
      <c r="D7" s="3"/>
      <c r="E7" s="3"/>
      <c r="F7" s="3"/>
      <c r="H7" s="6">
        <v>325401.33333333331</v>
      </c>
      <c r="I7" s="6">
        <v>3904816</v>
      </c>
      <c r="J7" s="6">
        <v>2985389</v>
      </c>
    </row>
    <row r="8" spans="1:10" x14ac:dyDescent="0.3">
      <c r="A8" s="3" t="s">
        <v>18</v>
      </c>
      <c r="B8" s="3"/>
      <c r="C8" s="3">
        <v>60000</v>
      </c>
      <c r="D8" s="3"/>
      <c r="E8" s="3" t="s">
        <v>116</v>
      </c>
      <c r="F8" s="3">
        <f>B82</f>
        <v>42800000</v>
      </c>
    </row>
    <row r="9" spans="1:10" x14ac:dyDescent="0.3">
      <c r="A9" s="3" t="s">
        <v>62</v>
      </c>
      <c r="B9" s="3">
        <v>0</v>
      </c>
      <c r="C9" s="3">
        <v>3760000</v>
      </c>
      <c r="D9" s="3"/>
      <c r="E9" s="3" t="s">
        <v>117</v>
      </c>
      <c r="F9" s="3">
        <f>F4</f>
        <v>30371114.800000012</v>
      </c>
      <c r="H9" s="7" t="s">
        <v>116</v>
      </c>
      <c r="I9" s="7"/>
      <c r="J9" s="7">
        <f>73300000</f>
        <v>73300000</v>
      </c>
    </row>
    <row r="10" spans="1:10" x14ac:dyDescent="0.3">
      <c r="A10" s="3" t="s">
        <v>16</v>
      </c>
      <c r="B10" s="3">
        <v>0</v>
      </c>
      <c r="C10" s="3">
        <v>1590000</v>
      </c>
      <c r="D10" s="3"/>
      <c r="E10" s="3" t="s">
        <v>118</v>
      </c>
      <c r="F10" s="3">
        <f>F9+F8</f>
        <v>73171114.800000012</v>
      </c>
      <c r="H10" s="7" t="s">
        <v>120</v>
      </c>
      <c r="I10" s="7" t="s">
        <v>97</v>
      </c>
      <c r="J10" s="7">
        <v>8500000</v>
      </c>
    </row>
    <row r="11" spans="1:10" x14ac:dyDescent="0.3">
      <c r="A11" s="3" t="s">
        <v>40</v>
      </c>
      <c r="B11" s="3">
        <v>0</v>
      </c>
      <c r="C11" s="3">
        <v>1000000</v>
      </c>
      <c r="D11" s="3"/>
      <c r="E11" s="3" t="s">
        <v>119</v>
      </c>
      <c r="F11" s="3">
        <f>J12</f>
        <v>1771114.8</v>
      </c>
      <c r="H11" s="7"/>
      <c r="I11" s="7"/>
      <c r="J11" s="7">
        <f>J9-J10</f>
        <v>64800000</v>
      </c>
    </row>
    <row r="12" spans="1:10" ht="21" x14ac:dyDescent="0.4">
      <c r="A12" s="18" t="s">
        <v>55</v>
      </c>
      <c r="B12" s="18"/>
      <c r="C12" s="18"/>
      <c r="D12" s="3">
        <v>82564080</v>
      </c>
      <c r="E12" s="3" t="s">
        <v>122</v>
      </c>
      <c r="F12" s="3">
        <f>F10-F11</f>
        <v>71400000.000000015</v>
      </c>
      <c r="H12" s="7" t="s">
        <v>22</v>
      </c>
      <c r="I12" s="7"/>
      <c r="J12" s="7">
        <v>1771114.8</v>
      </c>
    </row>
    <row r="13" spans="1:10" x14ac:dyDescent="0.3">
      <c r="A13" s="3" t="s">
        <v>71</v>
      </c>
      <c r="B13" s="3">
        <v>3030000</v>
      </c>
      <c r="C13" s="3">
        <v>28580800</v>
      </c>
      <c r="D13" s="3"/>
      <c r="E13" s="3"/>
      <c r="F13" s="3"/>
      <c r="H13" s="7" t="s">
        <v>121</v>
      </c>
      <c r="I13" s="7"/>
      <c r="J13" s="7">
        <f>B94</f>
        <v>939472</v>
      </c>
    </row>
    <row r="14" spans="1:10" x14ac:dyDescent="0.3">
      <c r="A14" s="3" t="s">
        <v>69</v>
      </c>
      <c r="B14" s="3"/>
      <c r="C14" s="3">
        <v>197000</v>
      </c>
      <c r="D14" s="3"/>
      <c r="E14" s="3"/>
      <c r="F14" s="3"/>
      <c r="H14" s="8" t="s">
        <v>118</v>
      </c>
      <c r="J14">
        <f>J13+J12</f>
        <v>2710586.8</v>
      </c>
    </row>
    <row r="15" spans="1:10" x14ac:dyDescent="0.3">
      <c r="A15" s="3" t="s">
        <v>25</v>
      </c>
      <c r="B15" s="3"/>
      <c r="C15" s="3">
        <v>0</v>
      </c>
      <c r="D15" s="3"/>
      <c r="E15" s="3"/>
      <c r="F15" s="3"/>
    </row>
    <row r="16" spans="1:10" x14ac:dyDescent="0.3">
      <c r="A16" s="3" t="s">
        <v>26</v>
      </c>
      <c r="B16" s="3">
        <v>0</v>
      </c>
      <c r="C16" s="3">
        <v>6377680</v>
      </c>
      <c r="D16" s="3"/>
      <c r="E16" s="3"/>
      <c r="F16" s="3"/>
    </row>
    <row r="17" spans="1:6" x14ac:dyDescent="0.3">
      <c r="A17" s="3" t="s">
        <v>98</v>
      </c>
      <c r="B17" s="3">
        <v>0</v>
      </c>
      <c r="C17" s="3">
        <v>2000000</v>
      </c>
      <c r="D17" s="3"/>
      <c r="E17" s="3"/>
      <c r="F17" s="3"/>
    </row>
    <row r="18" spans="1:6" x14ac:dyDescent="0.3">
      <c r="A18" s="3" t="s">
        <v>21</v>
      </c>
      <c r="B18" s="3">
        <v>0</v>
      </c>
      <c r="C18" s="3">
        <v>2700000</v>
      </c>
      <c r="D18" s="3"/>
      <c r="E18" s="3"/>
      <c r="F18" s="3"/>
    </row>
    <row r="19" spans="1:6" x14ac:dyDescent="0.3">
      <c r="A19" s="3" t="s">
        <v>79</v>
      </c>
      <c r="B19" s="3">
        <v>0</v>
      </c>
      <c r="C19" s="3">
        <v>2700000</v>
      </c>
      <c r="D19" s="3"/>
      <c r="E19" s="3"/>
      <c r="F19" s="3"/>
    </row>
    <row r="20" spans="1:6" x14ac:dyDescent="0.3">
      <c r="A20" s="3" t="s">
        <v>27</v>
      </c>
      <c r="B20" s="3">
        <v>790000</v>
      </c>
      <c r="C20" s="3">
        <v>2200000</v>
      </c>
      <c r="D20" s="3"/>
      <c r="E20" s="3"/>
      <c r="F20" s="3"/>
    </row>
    <row r="21" spans="1:6" x14ac:dyDescent="0.3">
      <c r="A21" s="3" t="s">
        <v>73</v>
      </c>
      <c r="B21" s="3"/>
      <c r="C21" s="3">
        <v>1295000</v>
      </c>
      <c r="D21" s="3"/>
      <c r="E21" s="5" t="s">
        <v>54</v>
      </c>
      <c r="F21" s="5">
        <v>15965712</v>
      </c>
    </row>
    <row r="22" spans="1:6" x14ac:dyDescent="0.3">
      <c r="A22" s="3" t="s">
        <v>28</v>
      </c>
      <c r="B22" s="3">
        <v>0</v>
      </c>
      <c r="C22" s="3">
        <v>14000</v>
      </c>
      <c r="D22" s="3"/>
      <c r="E22" s="5" t="s">
        <v>55</v>
      </c>
      <c r="F22" s="5">
        <v>82564080</v>
      </c>
    </row>
    <row r="23" spans="1:6" x14ac:dyDescent="0.3">
      <c r="A23" s="3" t="s">
        <v>104</v>
      </c>
      <c r="B23" s="3">
        <v>0</v>
      </c>
      <c r="C23" s="3">
        <v>3000000</v>
      </c>
      <c r="D23" s="3"/>
      <c r="E23" s="5" t="s">
        <v>84</v>
      </c>
      <c r="F23" s="5">
        <v>-2150000</v>
      </c>
    </row>
    <row r="24" spans="1:6" x14ac:dyDescent="0.3">
      <c r="A24" s="3" t="s">
        <v>12</v>
      </c>
      <c r="B24" s="3">
        <v>848000</v>
      </c>
      <c r="C24" s="3"/>
      <c r="D24" s="3"/>
      <c r="E24" s="5" t="s">
        <v>85</v>
      </c>
      <c r="F24" s="5">
        <v>-1650000</v>
      </c>
    </row>
    <row r="25" spans="1:6" x14ac:dyDescent="0.3">
      <c r="A25" s="3" t="s">
        <v>29</v>
      </c>
      <c r="B25" s="3">
        <v>0</v>
      </c>
      <c r="C25" s="3">
        <v>5500000</v>
      </c>
      <c r="D25" s="3"/>
      <c r="E25" s="5" t="s">
        <v>86</v>
      </c>
      <c r="F25" s="5">
        <v>6660000</v>
      </c>
    </row>
    <row r="26" spans="1:6" x14ac:dyDescent="0.3">
      <c r="A26" s="3" t="s">
        <v>30</v>
      </c>
      <c r="B26" s="3">
        <v>0</v>
      </c>
      <c r="C26" s="3">
        <v>5500000</v>
      </c>
      <c r="D26" s="3"/>
      <c r="E26" s="5" t="s">
        <v>87</v>
      </c>
      <c r="F26" s="5">
        <v>14860950</v>
      </c>
    </row>
    <row r="27" spans="1:6" x14ac:dyDescent="0.3">
      <c r="A27" s="3" t="s">
        <v>31</v>
      </c>
      <c r="B27" s="3"/>
      <c r="C27" s="3">
        <v>5500000</v>
      </c>
      <c r="D27" s="3"/>
      <c r="E27" s="5" t="s">
        <v>88</v>
      </c>
      <c r="F27" s="5">
        <v>2961800</v>
      </c>
    </row>
    <row r="28" spans="1:6" x14ac:dyDescent="0.3">
      <c r="A28" s="3" t="s">
        <v>6</v>
      </c>
      <c r="B28" s="3">
        <v>0</v>
      </c>
      <c r="C28" s="3">
        <v>225000</v>
      </c>
      <c r="D28" s="3"/>
      <c r="E28" s="5" t="s">
        <v>89</v>
      </c>
      <c r="F28" s="5">
        <v>-104386927.19999999</v>
      </c>
    </row>
    <row r="29" spans="1:6" x14ac:dyDescent="0.3">
      <c r="A29" s="3" t="s">
        <v>90</v>
      </c>
      <c r="B29" s="3">
        <v>0</v>
      </c>
      <c r="C29" s="3">
        <v>800000</v>
      </c>
      <c r="D29" s="3"/>
      <c r="E29" s="5"/>
      <c r="F29" s="5">
        <v>14825614.800000012</v>
      </c>
    </row>
    <row r="30" spans="1:6" x14ac:dyDescent="0.3">
      <c r="A30" s="3" t="s">
        <v>107</v>
      </c>
      <c r="B30" s="3">
        <v>0</v>
      </c>
      <c r="C30" s="3">
        <v>2000000</v>
      </c>
      <c r="D30" s="3"/>
      <c r="E30" s="3"/>
      <c r="F30" s="3"/>
    </row>
    <row r="31" spans="1:6" x14ac:dyDescent="0.3">
      <c r="A31" s="3" t="s">
        <v>32</v>
      </c>
      <c r="B31" s="3">
        <v>0</v>
      </c>
      <c r="C31" s="3">
        <v>2000000</v>
      </c>
      <c r="D31" s="3"/>
      <c r="E31" s="3"/>
      <c r="F31" s="3"/>
    </row>
    <row r="32" spans="1:6" x14ac:dyDescent="0.3">
      <c r="A32" s="3" t="s">
        <v>33</v>
      </c>
      <c r="B32" s="3">
        <v>0</v>
      </c>
      <c r="C32" s="3">
        <v>2940000</v>
      </c>
      <c r="D32" s="3"/>
      <c r="E32" s="3"/>
      <c r="F32" s="3"/>
    </row>
    <row r="33" spans="1:6" x14ac:dyDescent="0.3">
      <c r="A33" s="3" t="s">
        <v>10</v>
      </c>
      <c r="B33" s="3"/>
      <c r="C33" s="3">
        <v>1500000</v>
      </c>
      <c r="D33" s="3"/>
      <c r="E33" s="3"/>
      <c r="F33" s="3"/>
    </row>
    <row r="34" spans="1:6" x14ac:dyDescent="0.3">
      <c r="A34" s="3" t="s">
        <v>68</v>
      </c>
      <c r="B34" s="3">
        <v>1900000</v>
      </c>
      <c r="C34" s="3">
        <v>3250000</v>
      </c>
      <c r="D34" s="3"/>
      <c r="E34" s="3"/>
      <c r="F34" s="3"/>
    </row>
    <row r="35" spans="1:6" x14ac:dyDescent="0.3">
      <c r="A35" s="3" t="s">
        <v>13</v>
      </c>
      <c r="B35" s="3"/>
      <c r="C35" s="3">
        <v>3950000</v>
      </c>
      <c r="D35" s="3"/>
      <c r="E35" s="3"/>
      <c r="F35" s="3"/>
    </row>
    <row r="36" spans="1:6" x14ac:dyDescent="0.3">
      <c r="A36" s="3" t="s">
        <v>65</v>
      </c>
      <c r="B36" s="3">
        <v>2683400</v>
      </c>
      <c r="C36" s="3">
        <v>0</v>
      </c>
      <c r="D36" s="3"/>
      <c r="E36" s="3"/>
      <c r="F36" s="3"/>
    </row>
    <row r="37" spans="1:6" x14ac:dyDescent="0.3">
      <c r="A37" s="3" t="s">
        <v>75</v>
      </c>
      <c r="B37" s="3"/>
      <c r="C37" s="3">
        <v>1075000</v>
      </c>
      <c r="D37" s="3"/>
      <c r="E37" s="3"/>
      <c r="F37" s="3"/>
    </row>
    <row r="38" spans="1:6" x14ac:dyDescent="0.3">
      <c r="A38" s="3" t="s">
        <v>34</v>
      </c>
      <c r="B38" s="3"/>
      <c r="C38" s="3">
        <v>570000</v>
      </c>
      <c r="D38" s="3"/>
      <c r="E38" s="3"/>
      <c r="F38" s="3"/>
    </row>
    <row r="39" spans="1:6" x14ac:dyDescent="0.3">
      <c r="A39" s="3" t="s">
        <v>72</v>
      </c>
      <c r="B39" s="3">
        <v>0</v>
      </c>
      <c r="C39" s="3">
        <v>1615000</v>
      </c>
      <c r="D39" s="3"/>
      <c r="E39" s="3"/>
      <c r="F39" s="3"/>
    </row>
    <row r="40" spans="1:6" x14ac:dyDescent="0.3">
      <c r="A40" s="3" t="s">
        <v>35</v>
      </c>
      <c r="B40" s="3">
        <v>0</v>
      </c>
      <c r="C40" s="3">
        <v>1246000</v>
      </c>
      <c r="D40" s="3"/>
      <c r="E40" s="3"/>
      <c r="F40" s="3"/>
    </row>
    <row r="41" spans="1:6" x14ac:dyDescent="0.3">
      <c r="A41" s="3" t="s">
        <v>36</v>
      </c>
      <c r="B41" s="3">
        <v>0</v>
      </c>
      <c r="C41" s="3">
        <v>2420000</v>
      </c>
      <c r="D41" s="3"/>
      <c r="E41" s="3"/>
      <c r="F41" s="3"/>
    </row>
    <row r="42" spans="1:6" x14ac:dyDescent="0.3">
      <c r="A42" s="3" t="s">
        <v>80</v>
      </c>
      <c r="B42" s="3">
        <v>0</v>
      </c>
      <c r="C42" s="3">
        <v>700000</v>
      </c>
      <c r="D42" s="3"/>
      <c r="E42" s="3"/>
      <c r="F42" s="3"/>
    </row>
    <row r="43" spans="1:6" x14ac:dyDescent="0.3">
      <c r="A43" s="3" t="s">
        <v>38</v>
      </c>
      <c r="B43" s="3">
        <v>0</v>
      </c>
      <c r="C43" s="3">
        <v>2500000</v>
      </c>
      <c r="D43" s="3"/>
      <c r="E43" s="3"/>
      <c r="F43" s="3"/>
    </row>
    <row r="44" spans="1:6" ht="21" x14ac:dyDescent="0.4">
      <c r="A44" s="18" t="s">
        <v>56</v>
      </c>
      <c r="B44" s="18"/>
      <c r="C44" s="18"/>
      <c r="D44" s="3">
        <v>-2150000</v>
      </c>
      <c r="E44" s="3"/>
      <c r="F44" s="3"/>
    </row>
    <row r="45" spans="1:6" x14ac:dyDescent="0.3">
      <c r="A45" s="3" t="s">
        <v>8</v>
      </c>
      <c r="B45" s="3">
        <v>3500000</v>
      </c>
      <c r="C45" s="3">
        <v>0</v>
      </c>
      <c r="D45" s="3"/>
      <c r="E45" s="3"/>
      <c r="F45" s="3"/>
    </row>
    <row r="46" spans="1:6" x14ac:dyDescent="0.3">
      <c r="A46" s="3" t="s">
        <v>81</v>
      </c>
      <c r="B46" s="3">
        <v>475000</v>
      </c>
      <c r="C46" s="3">
        <v>0</v>
      </c>
      <c r="D46" s="3"/>
      <c r="E46" s="3"/>
      <c r="F46" s="3"/>
    </row>
    <row r="47" spans="1:6" x14ac:dyDescent="0.3">
      <c r="A47" s="3" t="s">
        <v>44</v>
      </c>
      <c r="B47" s="3">
        <v>0</v>
      </c>
      <c r="C47" s="3">
        <v>675000</v>
      </c>
      <c r="D47" s="3"/>
      <c r="E47" s="3"/>
      <c r="F47" s="3"/>
    </row>
    <row r="48" spans="1:6" x14ac:dyDescent="0.3">
      <c r="A48" s="3" t="s">
        <v>63</v>
      </c>
      <c r="B48" s="3">
        <v>0</v>
      </c>
      <c r="C48" s="3">
        <v>450000</v>
      </c>
      <c r="D48" s="3"/>
      <c r="E48" s="3"/>
      <c r="F48" s="3"/>
    </row>
    <row r="49" spans="1:6" x14ac:dyDescent="0.3">
      <c r="A49" s="3" t="s">
        <v>113</v>
      </c>
      <c r="B49" s="3">
        <v>0</v>
      </c>
      <c r="C49" s="3">
        <v>700000</v>
      </c>
      <c r="D49" s="3"/>
      <c r="E49" s="3"/>
      <c r="F49" s="3"/>
    </row>
    <row r="50" spans="1:6" ht="21" x14ac:dyDescent="0.4">
      <c r="A50" s="20" t="s">
        <v>82</v>
      </c>
      <c r="B50" s="20"/>
      <c r="C50" s="20"/>
      <c r="D50" s="3">
        <v>-1650000</v>
      </c>
      <c r="E50" s="3"/>
      <c r="F50" s="3"/>
    </row>
    <row r="51" spans="1:6" x14ac:dyDescent="0.3">
      <c r="A51" s="3" t="s">
        <v>110</v>
      </c>
      <c r="B51" s="3">
        <v>1650000</v>
      </c>
      <c r="C51" s="3">
        <v>0</v>
      </c>
      <c r="D51" s="3"/>
      <c r="E51" s="3"/>
      <c r="F51" s="3"/>
    </row>
    <row r="52" spans="1:6" x14ac:dyDescent="0.3">
      <c r="A52" s="3"/>
      <c r="B52" s="3">
        <v>0</v>
      </c>
      <c r="C52" s="3">
        <v>0</v>
      </c>
      <c r="D52" s="3"/>
      <c r="E52" s="3"/>
      <c r="F52" s="3"/>
    </row>
    <row r="53" spans="1:6" ht="21" x14ac:dyDescent="0.4">
      <c r="A53" s="18" t="s">
        <v>57</v>
      </c>
      <c r="B53" s="18"/>
      <c r="C53" s="18"/>
      <c r="D53" s="3">
        <v>6660000</v>
      </c>
      <c r="E53" s="3"/>
      <c r="F53" s="3"/>
    </row>
    <row r="54" spans="1:6" x14ac:dyDescent="0.3">
      <c r="A54" s="3" t="s">
        <v>83</v>
      </c>
      <c r="B54" s="3">
        <v>4000000</v>
      </c>
      <c r="C54" s="3">
        <v>15700000</v>
      </c>
      <c r="D54" s="3"/>
      <c r="E54" s="3"/>
      <c r="F54" s="3"/>
    </row>
    <row r="55" spans="1:6" x14ac:dyDescent="0.3">
      <c r="A55" s="3" t="s">
        <v>70</v>
      </c>
      <c r="B55" s="3">
        <v>0</v>
      </c>
      <c r="C55" s="3">
        <v>1200000</v>
      </c>
      <c r="D55" s="3"/>
      <c r="E55" s="3"/>
      <c r="F55" s="3"/>
    </row>
    <row r="56" spans="1:6" x14ac:dyDescent="0.3">
      <c r="A56" s="3" t="s">
        <v>100</v>
      </c>
      <c r="B56" s="3">
        <v>8500000</v>
      </c>
      <c r="C56" s="3"/>
      <c r="D56" s="3"/>
      <c r="E56" s="3"/>
      <c r="F56" s="3"/>
    </row>
    <row r="57" spans="1:6" x14ac:dyDescent="0.3">
      <c r="A57" s="3" t="s">
        <v>94</v>
      </c>
      <c r="B57" s="3">
        <v>0</v>
      </c>
      <c r="C57" s="3">
        <v>100000</v>
      </c>
      <c r="D57" s="3"/>
      <c r="E57" s="3"/>
      <c r="F57" s="3"/>
    </row>
    <row r="58" spans="1:6" x14ac:dyDescent="0.3">
      <c r="A58" s="3" t="s">
        <v>91</v>
      </c>
      <c r="B58" s="3">
        <v>0</v>
      </c>
      <c r="C58" s="3">
        <v>60000</v>
      </c>
      <c r="D58" s="3"/>
      <c r="E58" s="3"/>
      <c r="F58" s="3"/>
    </row>
    <row r="59" spans="1:6" x14ac:dyDescent="0.3">
      <c r="A59" s="3" t="s">
        <v>66</v>
      </c>
      <c r="B59" s="3">
        <v>0</v>
      </c>
      <c r="C59" s="3">
        <v>2600000</v>
      </c>
      <c r="D59" s="3"/>
      <c r="E59" s="3"/>
      <c r="F59" s="3"/>
    </row>
    <row r="60" spans="1:6" x14ac:dyDescent="0.3">
      <c r="A60" s="3" t="s">
        <v>105</v>
      </c>
      <c r="B60" s="3">
        <v>940000</v>
      </c>
      <c r="C60" s="3"/>
      <c r="D60" s="3"/>
      <c r="E60" s="3"/>
      <c r="F60" s="3"/>
    </row>
    <row r="61" spans="1:6" x14ac:dyDescent="0.3">
      <c r="A61" s="3" t="s">
        <v>67</v>
      </c>
      <c r="B61" s="3">
        <v>0</v>
      </c>
      <c r="C61" s="3">
        <v>300000</v>
      </c>
      <c r="D61" s="3"/>
      <c r="E61" s="3"/>
      <c r="F61" s="3"/>
    </row>
    <row r="62" spans="1:6" x14ac:dyDescent="0.3">
      <c r="A62" s="3" t="s">
        <v>37</v>
      </c>
      <c r="B62" s="3">
        <v>0</v>
      </c>
      <c r="C62" s="3">
        <v>200000</v>
      </c>
      <c r="D62" s="3"/>
      <c r="E62" s="3"/>
      <c r="F62" s="3"/>
    </row>
    <row r="63" spans="1:6" ht="21" x14ac:dyDescent="0.4">
      <c r="A63" s="18" t="s">
        <v>58</v>
      </c>
      <c r="B63" s="18"/>
      <c r="C63" s="18"/>
      <c r="D63" s="3">
        <v>14860950</v>
      </c>
      <c r="E63" s="3"/>
      <c r="F63" s="3"/>
    </row>
    <row r="64" spans="1:6" x14ac:dyDescent="0.3">
      <c r="A64" s="3" t="s">
        <v>24</v>
      </c>
      <c r="B64" s="3">
        <v>0</v>
      </c>
      <c r="C64" s="3">
        <v>1169950</v>
      </c>
      <c r="D64" s="3"/>
      <c r="E64" s="3"/>
      <c r="F64" s="3"/>
    </row>
    <row r="65" spans="1:6" x14ac:dyDescent="0.3">
      <c r="A65" s="3" t="s">
        <v>14</v>
      </c>
      <c r="B65" s="3">
        <v>10000000</v>
      </c>
      <c r="C65" s="3">
        <v>9500000</v>
      </c>
      <c r="D65" s="3"/>
      <c r="E65" s="3"/>
      <c r="F65" s="3"/>
    </row>
    <row r="66" spans="1:6" x14ac:dyDescent="0.3">
      <c r="A66" s="3" t="s">
        <v>23</v>
      </c>
      <c r="B66" s="3"/>
      <c r="C66" s="3">
        <v>5000000</v>
      </c>
      <c r="D66" s="3"/>
      <c r="E66" s="3"/>
      <c r="F66" s="3"/>
    </row>
    <row r="67" spans="1:6" x14ac:dyDescent="0.3">
      <c r="A67" s="3" t="s">
        <v>78</v>
      </c>
      <c r="B67" s="3">
        <v>0</v>
      </c>
      <c r="C67" s="3">
        <v>1650000</v>
      </c>
      <c r="D67" s="3"/>
      <c r="E67" s="3"/>
      <c r="F67" s="3"/>
    </row>
    <row r="68" spans="1:6" x14ac:dyDescent="0.3">
      <c r="A68" s="3" t="s">
        <v>93</v>
      </c>
      <c r="B68" s="3">
        <v>0</v>
      </c>
      <c r="C68" s="3">
        <v>625000</v>
      </c>
      <c r="D68" s="3"/>
      <c r="E68" s="3"/>
      <c r="F68" s="3"/>
    </row>
    <row r="69" spans="1:6" x14ac:dyDescent="0.3">
      <c r="A69" s="3" t="s">
        <v>92</v>
      </c>
      <c r="B69" s="3">
        <v>0</v>
      </c>
      <c r="C69" s="3">
        <v>6400000</v>
      </c>
      <c r="D69" s="3"/>
      <c r="E69" s="3"/>
      <c r="F69" s="3"/>
    </row>
    <row r="70" spans="1:6" x14ac:dyDescent="0.3">
      <c r="A70" s="3" t="s">
        <v>42</v>
      </c>
      <c r="B70" s="3">
        <v>150000</v>
      </c>
      <c r="C70" s="3">
        <v>0</v>
      </c>
      <c r="D70" s="3"/>
      <c r="E70" s="3"/>
      <c r="F70" s="3"/>
    </row>
    <row r="71" spans="1:6" x14ac:dyDescent="0.3">
      <c r="A71" s="3" t="s">
        <v>108</v>
      </c>
      <c r="B71" s="3">
        <v>0</v>
      </c>
      <c r="C71" s="3">
        <v>666000</v>
      </c>
      <c r="D71" s="3"/>
      <c r="E71" s="3"/>
      <c r="F71" s="3"/>
    </row>
    <row r="72" spans="1:6" ht="21" x14ac:dyDescent="0.4">
      <c r="A72" s="18" t="s">
        <v>60</v>
      </c>
      <c r="B72" s="18"/>
      <c r="C72" s="18"/>
      <c r="D72" s="3">
        <v>2961800</v>
      </c>
      <c r="E72" s="3"/>
      <c r="F72" s="3"/>
    </row>
    <row r="73" spans="1:6" x14ac:dyDescent="0.3">
      <c r="A73" s="3" t="s">
        <v>64</v>
      </c>
      <c r="B73" s="3">
        <v>306830</v>
      </c>
      <c r="C73" s="3">
        <v>0</v>
      </c>
      <c r="D73" s="3"/>
      <c r="E73" s="3"/>
      <c r="F73" s="3"/>
    </row>
    <row r="74" spans="1:6" x14ac:dyDescent="0.3">
      <c r="A74" s="3" t="s">
        <v>45</v>
      </c>
      <c r="B74" s="3">
        <v>0</v>
      </c>
      <c r="C74" s="3">
        <v>196630</v>
      </c>
      <c r="D74" s="3"/>
      <c r="E74" s="3"/>
      <c r="F74" s="3"/>
    </row>
    <row r="75" spans="1:6" x14ac:dyDescent="0.3">
      <c r="A75" s="3" t="s">
        <v>76</v>
      </c>
      <c r="B75" s="3">
        <v>1700000</v>
      </c>
      <c r="C75" s="3">
        <v>2300000</v>
      </c>
      <c r="D75" s="3"/>
      <c r="E75" s="3"/>
      <c r="F75" s="3"/>
    </row>
    <row r="76" spans="1:6" x14ac:dyDescent="0.3">
      <c r="A76" s="3" t="s">
        <v>41</v>
      </c>
      <c r="B76" s="3">
        <v>0</v>
      </c>
      <c r="C76" s="3">
        <v>2472000</v>
      </c>
      <c r="D76" s="3"/>
      <c r="E76" s="3"/>
      <c r="F76" s="3"/>
    </row>
    <row r="77" spans="1:6" ht="21" x14ac:dyDescent="0.4">
      <c r="A77" s="18" t="s">
        <v>59</v>
      </c>
      <c r="B77" s="18"/>
      <c r="C77" s="18"/>
      <c r="D77" s="3">
        <v>-104386927.19999999</v>
      </c>
      <c r="E77" s="3"/>
      <c r="F77" s="3"/>
    </row>
    <row r="78" spans="1:6" x14ac:dyDescent="0.3">
      <c r="A78" s="3" t="s">
        <v>5</v>
      </c>
      <c r="B78" s="3">
        <v>160000</v>
      </c>
      <c r="C78" s="3"/>
      <c r="D78" s="3"/>
      <c r="E78" s="3"/>
      <c r="F78" s="3"/>
    </row>
    <row r="79" spans="1:6" x14ac:dyDescent="0.3">
      <c r="A79" s="3" t="s">
        <v>106</v>
      </c>
      <c r="B79" s="3"/>
      <c r="C79" s="3">
        <v>770000</v>
      </c>
      <c r="D79" s="3"/>
      <c r="E79" s="3"/>
      <c r="F79" s="3"/>
    </row>
    <row r="80" spans="1:6" x14ac:dyDescent="0.3">
      <c r="A80" s="3" t="s">
        <v>74</v>
      </c>
      <c r="B80" s="3">
        <v>0</v>
      </c>
      <c r="C80" s="3">
        <v>400000</v>
      </c>
      <c r="D80" s="3"/>
      <c r="E80" s="3"/>
      <c r="F80" s="3"/>
    </row>
    <row r="81" spans="1:8" x14ac:dyDescent="0.3">
      <c r="A81" s="3" t="s">
        <v>17</v>
      </c>
      <c r="B81" s="3">
        <v>0</v>
      </c>
      <c r="C81" s="3">
        <v>6100000</v>
      </c>
      <c r="D81" s="3"/>
      <c r="E81" s="3"/>
      <c r="F81" s="3"/>
    </row>
    <row r="82" spans="1:8" x14ac:dyDescent="0.3">
      <c r="A82" s="3" t="s">
        <v>46</v>
      </c>
      <c r="B82" s="3">
        <v>42800000</v>
      </c>
      <c r="C82" s="3">
        <v>0</v>
      </c>
      <c r="D82" s="3"/>
      <c r="E82" s="3"/>
      <c r="F82" s="3"/>
    </row>
    <row r="83" spans="1:8" x14ac:dyDescent="0.3">
      <c r="A83" s="3" t="s">
        <v>47</v>
      </c>
      <c r="B83" s="3">
        <v>70000</v>
      </c>
      <c r="C83" s="3">
        <v>0</v>
      </c>
      <c r="D83" s="3"/>
      <c r="E83" s="3"/>
      <c r="F83" s="3"/>
    </row>
    <row r="84" spans="1:8" x14ac:dyDescent="0.3">
      <c r="A84" s="3" t="s">
        <v>103</v>
      </c>
      <c r="B84" s="3">
        <v>1500000</v>
      </c>
      <c r="C84" s="3">
        <v>0</v>
      </c>
      <c r="D84" s="3"/>
      <c r="E84" s="3"/>
      <c r="F84" s="3"/>
    </row>
    <row r="85" spans="1:8" x14ac:dyDescent="0.3">
      <c r="A85" s="3" t="s">
        <v>109</v>
      </c>
      <c r="B85" s="3">
        <v>0</v>
      </c>
      <c r="C85" s="3">
        <v>7200000</v>
      </c>
      <c r="D85" s="3"/>
      <c r="E85" s="3"/>
      <c r="F85" s="3"/>
    </row>
    <row r="86" spans="1:8" x14ac:dyDescent="0.3">
      <c r="A86" s="3" t="s">
        <v>7</v>
      </c>
      <c r="B86" s="3">
        <v>25554502</v>
      </c>
      <c r="C86" s="3"/>
      <c r="D86" s="3"/>
      <c r="E86" s="3"/>
      <c r="F86" s="3"/>
    </row>
    <row r="87" spans="1:8" x14ac:dyDescent="0.3">
      <c r="A87" s="3" t="s">
        <v>51</v>
      </c>
      <c r="B87" s="3">
        <v>638290</v>
      </c>
      <c r="C87" s="3">
        <v>0</v>
      </c>
      <c r="D87" s="3"/>
      <c r="E87" s="3"/>
      <c r="F87" s="3"/>
    </row>
    <row r="88" spans="1:8" x14ac:dyDescent="0.3">
      <c r="A88" s="3" t="s">
        <v>50</v>
      </c>
      <c r="B88" s="3">
        <v>15167648.1</v>
      </c>
      <c r="C88" s="3">
        <v>0</v>
      </c>
      <c r="D88" s="3"/>
      <c r="E88" s="3"/>
      <c r="F88" s="3"/>
    </row>
    <row r="89" spans="1:8" x14ac:dyDescent="0.3">
      <c r="A89" s="3" t="s">
        <v>99</v>
      </c>
      <c r="B89" s="3">
        <v>10000000</v>
      </c>
      <c r="C89" s="3">
        <v>0</v>
      </c>
      <c r="D89" s="3"/>
      <c r="E89" s="3"/>
      <c r="F89" s="3"/>
    </row>
    <row r="90" spans="1:8" x14ac:dyDescent="0.3">
      <c r="A90" s="3" t="s">
        <v>101</v>
      </c>
      <c r="B90" s="3">
        <v>0</v>
      </c>
      <c r="C90" s="3">
        <v>8000000</v>
      </c>
      <c r="D90" s="3"/>
      <c r="E90" s="3"/>
      <c r="F90" s="3"/>
    </row>
    <row r="91" spans="1:8" x14ac:dyDescent="0.3">
      <c r="A91" s="3" t="s">
        <v>20</v>
      </c>
      <c r="B91" s="3">
        <v>115000</v>
      </c>
      <c r="C91" s="3">
        <v>0</v>
      </c>
      <c r="D91" s="3"/>
      <c r="E91" s="3"/>
      <c r="F91" s="3"/>
    </row>
    <row r="92" spans="1:8" x14ac:dyDescent="0.3">
      <c r="A92" s="3" t="s">
        <v>43</v>
      </c>
      <c r="B92" s="3">
        <v>800000</v>
      </c>
      <c r="C92" s="3"/>
      <c r="D92" s="3"/>
      <c r="E92" s="3"/>
      <c r="F92" s="3"/>
    </row>
    <row r="93" spans="1:8" x14ac:dyDescent="0.3">
      <c r="A93" s="3" t="s">
        <v>48</v>
      </c>
      <c r="B93" s="3">
        <v>2320000</v>
      </c>
      <c r="C93" s="3">
        <v>0</v>
      </c>
      <c r="D93" s="3"/>
      <c r="E93" s="3"/>
      <c r="F93" s="3"/>
    </row>
    <row r="94" spans="1:8" x14ac:dyDescent="0.3">
      <c r="A94" s="3" t="s">
        <v>52</v>
      </c>
      <c r="B94" s="3">
        <v>939472</v>
      </c>
      <c r="C94" s="3">
        <v>0</v>
      </c>
      <c r="D94" s="3"/>
      <c r="E94" s="3"/>
      <c r="F94" s="3"/>
    </row>
    <row r="95" spans="1:8" x14ac:dyDescent="0.3">
      <c r="A95" s="3" t="s">
        <v>49</v>
      </c>
      <c r="B95" s="3">
        <v>26792015.100000001</v>
      </c>
      <c r="C95" s="3">
        <v>0</v>
      </c>
      <c r="D95" s="3"/>
      <c r="E95" s="3"/>
      <c r="F95" s="3"/>
    </row>
    <row r="96" spans="1:8" x14ac:dyDescent="0.3">
      <c r="A96" s="3" t="s">
        <v>102</v>
      </c>
      <c r="B96" s="3">
        <v>0</v>
      </c>
      <c r="C96" s="3">
        <v>12500000</v>
      </c>
      <c r="D96" s="3"/>
      <c r="E96" s="3"/>
      <c r="F96" s="3"/>
      <c r="H96">
        <v>100000</v>
      </c>
    </row>
    <row r="97" spans="1:9" x14ac:dyDescent="0.3">
      <c r="A97" s="3" t="s">
        <v>14</v>
      </c>
      <c r="B97" s="3"/>
      <c r="C97" s="3">
        <v>2100000</v>
      </c>
      <c r="D97" s="3"/>
      <c r="E97" s="3"/>
      <c r="F97" s="3"/>
      <c r="H97">
        <v>1500000</v>
      </c>
    </row>
    <row r="98" spans="1:9" x14ac:dyDescent="0.3">
      <c r="E98" s="3"/>
      <c r="F98" s="3"/>
      <c r="H98">
        <v>1500000</v>
      </c>
    </row>
    <row r="99" spans="1:9" x14ac:dyDescent="0.3">
      <c r="E99" s="3"/>
      <c r="F99" s="3"/>
      <c r="H99">
        <v>3100000</v>
      </c>
    </row>
    <row r="100" spans="1:9" x14ac:dyDescent="0.3">
      <c r="E100" s="3"/>
      <c r="F100" s="3"/>
      <c r="G100" t="s">
        <v>39</v>
      </c>
      <c r="I100">
        <v>2100000</v>
      </c>
    </row>
    <row r="101" spans="1:9" x14ac:dyDescent="0.3">
      <c r="E101" s="3"/>
      <c r="F101" s="3"/>
      <c r="G101" t="s">
        <v>111</v>
      </c>
    </row>
    <row r="102" spans="1:9" x14ac:dyDescent="0.3">
      <c r="E102" s="3"/>
      <c r="F102" s="3"/>
      <c r="G102" t="s">
        <v>112</v>
      </c>
    </row>
    <row r="103" spans="1:9" x14ac:dyDescent="0.3">
      <c r="E103" s="3"/>
      <c r="F103" s="3" t="s">
        <v>96</v>
      </c>
      <c r="G103" t="s">
        <v>9</v>
      </c>
    </row>
    <row r="104" spans="1:9" x14ac:dyDescent="0.3">
      <c r="E104" s="3"/>
      <c r="F104" s="3"/>
      <c r="G104" t="s">
        <v>15</v>
      </c>
    </row>
    <row r="105" spans="1:9" x14ac:dyDescent="0.3">
      <c r="E105" s="3"/>
      <c r="F105" s="3"/>
      <c r="G105" t="s">
        <v>11</v>
      </c>
    </row>
    <row r="106" spans="1:9" x14ac:dyDescent="0.3">
      <c r="E106" s="3"/>
      <c r="F106" s="3"/>
    </row>
    <row r="107" spans="1:9" x14ac:dyDescent="0.3">
      <c r="E107" s="3"/>
      <c r="F107" s="3"/>
    </row>
    <row r="108" spans="1:9" x14ac:dyDescent="0.3">
      <c r="E108" s="3"/>
      <c r="F108" s="3"/>
    </row>
    <row r="133" spans="5:5" x14ac:dyDescent="0.3">
      <c r="E133" t="s">
        <v>95</v>
      </c>
    </row>
  </sheetData>
  <mergeCells count="9">
    <mergeCell ref="A63:C63"/>
    <mergeCell ref="A72:C72"/>
    <mergeCell ref="A77:C77"/>
    <mergeCell ref="A1:C1"/>
    <mergeCell ref="A4:C4"/>
    <mergeCell ref="A12:C12"/>
    <mergeCell ref="A44:C44"/>
    <mergeCell ref="A50:C50"/>
    <mergeCell ref="A53:C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pane ySplit="5" topLeftCell="A82" activePane="bottomLeft" state="frozen"/>
      <selection pane="bottomLeft" activeCell="A92" sqref="A92"/>
    </sheetView>
  </sheetViews>
  <sheetFormatPr defaultRowHeight="14.4" x14ac:dyDescent="0.3"/>
  <cols>
    <col min="1" max="1" width="18.5546875" bestFit="1" customWidth="1"/>
    <col min="2" max="3" width="17" bestFit="1" customWidth="1"/>
  </cols>
  <sheetData>
    <row r="1" spans="1:4" ht="31.2" x14ac:dyDescent="0.6">
      <c r="A1" s="19" t="s">
        <v>53</v>
      </c>
      <c r="B1" s="19"/>
      <c r="C1" s="19"/>
      <c r="D1" s="15">
        <f>B3-C3</f>
        <v>0</v>
      </c>
    </row>
    <row r="2" spans="1:4" ht="21" x14ac:dyDescent="0.4">
      <c r="A2" s="1" t="s">
        <v>3</v>
      </c>
      <c r="B2" s="2" t="s">
        <v>0</v>
      </c>
      <c r="C2" s="2" t="s">
        <v>1</v>
      </c>
    </row>
    <row r="3" spans="1:4" ht="21" x14ac:dyDescent="0.4">
      <c r="A3" s="10"/>
      <c r="B3" s="11">
        <f>SUM(B5:B144)</f>
        <v>198701272</v>
      </c>
      <c r="C3" s="11">
        <f>SUM(C5:C144)</f>
        <v>198701272</v>
      </c>
    </row>
    <row r="4" spans="1:4" ht="21" x14ac:dyDescent="0.4">
      <c r="A4" s="18" t="s">
        <v>124</v>
      </c>
      <c r="B4" s="18"/>
      <c r="C4" s="18"/>
    </row>
    <row r="5" spans="1:4" ht="21" x14ac:dyDescent="0.4">
      <c r="A5" s="9" t="s">
        <v>123</v>
      </c>
      <c r="B5" s="9"/>
      <c r="C5" s="9">
        <v>945500</v>
      </c>
    </row>
    <row r="6" spans="1:4" x14ac:dyDescent="0.3">
      <c r="A6" s="3" t="s">
        <v>19</v>
      </c>
      <c r="B6" s="3">
        <v>0</v>
      </c>
      <c r="C6" s="3">
        <v>453212</v>
      </c>
    </row>
    <row r="7" spans="1:4" x14ac:dyDescent="0.3">
      <c r="A7" s="3" t="s">
        <v>77</v>
      </c>
      <c r="B7" s="3">
        <v>0</v>
      </c>
      <c r="C7" s="3">
        <v>9400000</v>
      </c>
    </row>
    <row r="8" spans="1:4" x14ac:dyDescent="0.3">
      <c r="A8" s="3" t="s">
        <v>61</v>
      </c>
      <c r="B8" s="3">
        <v>0</v>
      </c>
      <c r="C8" s="3">
        <v>2500</v>
      </c>
    </row>
    <row r="9" spans="1:4" x14ac:dyDescent="0.3">
      <c r="A9" s="3" t="s">
        <v>18</v>
      </c>
      <c r="B9" s="3"/>
      <c r="C9" s="3">
        <v>60000</v>
      </c>
    </row>
    <row r="10" spans="1:4" x14ac:dyDescent="0.3">
      <c r="A10" s="3" t="s">
        <v>62</v>
      </c>
      <c r="B10" s="3">
        <v>0</v>
      </c>
      <c r="C10" s="3">
        <v>3760000</v>
      </c>
    </row>
    <row r="11" spans="1:4" x14ac:dyDescent="0.3">
      <c r="A11" s="3" t="s">
        <v>16</v>
      </c>
      <c r="B11" s="3">
        <v>0</v>
      </c>
      <c r="C11" s="3">
        <v>1590000</v>
      </c>
    </row>
    <row r="12" spans="1:4" x14ac:dyDescent="0.3">
      <c r="A12" s="3" t="s">
        <v>40</v>
      </c>
      <c r="B12" s="3">
        <v>0</v>
      </c>
      <c r="C12" s="3">
        <v>1000000</v>
      </c>
    </row>
    <row r="13" spans="1:4" ht="21" x14ac:dyDescent="0.4">
      <c r="A13" s="18" t="s">
        <v>55</v>
      </c>
      <c r="B13" s="18"/>
      <c r="C13" s="18"/>
    </row>
    <row r="14" spans="1:4" x14ac:dyDescent="0.3">
      <c r="A14" s="3" t="s">
        <v>69</v>
      </c>
      <c r="B14" s="3"/>
      <c r="C14" s="3">
        <v>197000</v>
      </c>
    </row>
    <row r="15" spans="1:4" x14ac:dyDescent="0.3">
      <c r="A15" s="3" t="s">
        <v>25</v>
      </c>
      <c r="B15" s="3"/>
      <c r="C15" s="3">
        <v>0</v>
      </c>
    </row>
    <row r="16" spans="1:4" x14ac:dyDescent="0.3">
      <c r="A16" s="3" t="s">
        <v>26</v>
      </c>
      <c r="B16" s="3">
        <v>0</v>
      </c>
      <c r="C16" s="3">
        <v>6377680</v>
      </c>
    </row>
    <row r="17" spans="1:3" x14ac:dyDescent="0.3">
      <c r="A17" s="3" t="s">
        <v>98</v>
      </c>
      <c r="B17" s="3">
        <v>0</v>
      </c>
      <c r="C17" s="3">
        <v>2000000</v>
      </c>
    </row>
    <row r="18" spans="1:3" x14ac:dyDescent="0.3">
      <c r="A18" s="3" t="s">
        <v>21</v>
      </c>
      <c r="B18" s="3">
        <v>0</v>
      </c>
      <c r="C18" s="3">
        <v>2700000</v>
      </c>
    </row>
    <row r="19" spans="1:3" x14ac:dyDescent="0.3">
      <c r="A19" s="3" t="s">
        <v>79</v>
      </c>
      <c r="B19" s="3">
        <v>0</v>
      </c>
      <c r="C19" s="3">
        <v>2700000</v>
      </c>
    </row>
    <row r="20" spans="1:3" x14ac:dyDescent="0.3">
      <c r="A20" s="3" t="s">
        <v>73</v>
      </c>
      <c r="B20" s="3"/>
      <c r="C20" s="3">
        <v>1295000</v>
      </c>
    </row>
    <row r="21" spans="1:3" x14ac:dyDescent="0.3">
      <c r="A21" s="3" t="s">
        <v>28</v>
      </c>
      <c r="B21" s="3">
        <v>0</v>
      </c>
      <c r="C21" s="3">
        <v>14000</v>
      </c>
    </row>
    <row r="22" spans="1:3" x14ac:dyDescent="0.3">
      <c r="A22" s="3" t="s">
        <v>104</v>
      </c>
      <c r="B22" s="3">
        <v>0</v>
      </c>
      <c r="C22" s="3">
        <v>3000000</v>
      </c>
    </row>
    <row r="23" spans="1:3" x14ac:dyDescent="0.3">
      <c r="A23" s="3" t="s">
        <v>12</v>
      </c>
      <c r="B23" s="3">
        <v>848000</v>
      </c>
      <c r="C23" s="3"/>
    </row>
    <row r="24" spans="1:3" x14ac:dyDescent="0.3">
      <c r="A24" s="3" t="s">
        <v>6</v>
      </c>
      <c r="B24" s="3">
        <v>0</v>
      </c>
      <c r="C24" s="3">
        <v>225000</v>
      </c>
    </row>
    <row r="25" spans="1:3" x14ac:dyDescent="0.3">
      <c r="A25" s="3" t="s">
        <v>90</v>
      </c>
      <c r="B25" s="3">
        <v>0</v>
      </c>
      <c r="C25" s="3">
        <v>800000</v>
      </c>
    </row>
    <row r="26" spans="1:3" x14ac:dyDescent="0.3">
      <c r="A26" s="3" t="s">
        <v>10</v>
      </c>
      <c r="B26" s="3"/>
      <c r="C26" s="3">
        <v>1500000</v>
      </c>
    </row>
    <row r="27" spans="1:3" x14ac:dyDescent="0.3">
      <c r="A27" s="3" t="s">
        <v>68</v>
      </c>
      <c r="B27" s="3">
        <v>1900000</v>
      </c>
      <c r="C27" s="3">
        <v>3250000</v>
      </c>
    </row>
    <row r="28" spans="1:3" x14ac:dyDescent="0.3">
      <c r="A28" s="3" t="s">
        <v>13</v>
      </c>
      <c r="B28" s="3"/>
      <c r="C28" s="3">
        <v>3950000</v>
      </c>
    </row>
    <row r="29" spans="1:3" x14ac:dyDescent="0.3">
      <c r="A29" s="3" t="s">
        <v>65</v>
      </c>
      <c r="B29" s="3">
        <v>2683400</v>
      </c>
      <c r="C29" s="3">
        <v>0</v>
      </c>
    </row>
    <row r="30" spans="1:3" x14ac:dyDescent="0.3">
      <c r="A30" s="3" t="s">
        <v>75</v>
      </c>
      <c r="B30" s="3"/>
      <c r="C30" s="3">
        <v>1075000</v>
      </c>
    </row>
    <row r="31" spans="1:3" x14ac:dyDescent="0.3">
      <c r="A31" s="3" t="s">
        <v>34</v>
      </c>
      <c r="B31" s="3"/>
      <c r="C31" s="3">
        <v>570000</v>
      </c>
    </row>
    <row r="32" spans="1:3" x14ac:dyDescent="0.3">
      <c r="A32" s="3" t="s">
        <v>72</v>
      </c>
      <c r="B32" s="3">
        <v>0</v>
      </c>
      <c r="C32" s="3">
        <v>1615000</v>
      </c>
    </row>
    <row r="33" spans="1:3" x14ac:dyDescent="0.3">
      <c r="A33" s="3" t="s">
        <v>35</v>
      </c>
      <c r="B33" s="3">
        <v>0</v>
      </c>
      <c r="C33" s="3">
        <v>1246000</v>
      </c>
    </row>
    <row r="34" spans="1:3" x14ac:dyDescent="0.3">
      <c r="A34" s="3" t="s">
        <v>36</v>
      </c>
      <c r="B34" s="3">
        <v>0</v>
      </c>
      <c r="C34" s="3">
        <v>2420000</v>
      </c>
    </row>
    <row r="35" spans="1:3" x14ac:dyDescent="0.3">
      <c r="A35" s="3" t="s">
        <v>80</v>
      </c>
      <c r="B35" s="3">
        <v>0</v>
      </c>
      <c r="C35" s="3">
        <v>700000</v>
      </c>
    </row>
    <row r="36" spans="1:3" x14ac:dyDescent="0.3">
      <c r="A36" s="3" t="s">
        <v>38</v>
      </c>
      <c r="B36" s="3">
        <v>0</v>
      </c>
      <c r="C36" s="3">
        <v>2500000</v>
      </c>
    </row>
    <row r="37" spans="1:3" ht="21" x14ac:dyDescent="0.4">
      <c r="A37" s="18" t="s">
        <v>56</v>
      </c>
      <c r="B37" s="18"/>
      <c r="C37" s="18"/>
    </row>
    <row r="38" spans="1:3" x14ac:dyDescent="0.3">
      <c r="A38" s="3" t="s">
        <v>8</v>
      </c>
      <c r="B38" s="3">
        <v>3500000</v>
      </c>
      <c r="C38" s="3">
        <v>0</v>
      </c>
    </row>
    <row r="39" spans="1:3" x14ac:dyDescent="0.3">
      <c r="A39" s="3" t="s">
        <v>81</v>
      </c>
      <c r="B39" s="3">
        <v>475000</v>
      </c>
      <c r="C39" s="3">
        <v>0</v>
      </c>
    </row>
    <row r="40" spans="1:3" x14ac:dyDescent="0.3">
      <c r="A40" s="3" t="s">
        <v>44</v>
      </c>
      <c r="B40" s="3">
        <v>0</v>
      </c>
      <c r="C40" s="3">
        <v>675000</v>
      </c>
    </row>
    <row r="41" spans="1:3" x14ac:dyDescent="0.3">
      <c r="A41" s="3" t="s">
        <v>63</v>
      </c>
      <c r="B41" s="3">
        <v>0</v>
      </c>
      <c r="C41" s="3">
        <v>450000</v>
      </c>
    </row>
    <row r="42" spans="1:3" x14ac:dyDescent="0.3">
      <c r="A42" s="3" t="s">
        <v>113</v>
      </c>
      <c r="B42" s="3">
        <v>0</v>
      </c>
      <c r="C42" s="3">
        <v>700000</v>
      </c>
    </row>
    <row r="43" spans="1:3" x14ac:dyDescent="0.3">
      <c r="A43" s="16"/>
      <c r="B43" s="16"/>
      <c r="C43" s="16"/>
    </row>
    <row r="44" spans="1:3" ht="21" x14ac:dyDescent="0.4">
      <c r="A44" s="20" t="s">
        <v>82</v>
      </c>
      <c r="B44" s="20"/>
      <c r="C44" s="20"/>
    </row>
    <row r="45" spans="1:3" x14ac:dyDescent="0.3">
      <c r="A45" s="3" t="s">
        <v>110</v>
      </c>
      <c r="B45" s="3">
        <v>1650000</v>
      </c>
      <c r="C45" s="3">
        <v>0</v>
      </c>
    </row>
    <row r="46" spans="1:3" x14ac:dyDescent="0.3">
      <c r="A46" s="3"/>
      <c r="B46" s="3">
        <v>0</v>
      </c>
      <c r="C46" s="3">
        <v>0</v>
      </c>
    </row>
    <row r="47" spans="1:3" ht="21" x14ac:dyDescent="0.4">
      <c r="A47" s="18" t="s">
        <v>57</v>
      </c>
      <c r="B47" s="18"/>
      <c r="C47" s="18"/>
    </row>
    <row r="48" spans="1:3" x14ac:dyDescent="0.3">
      <c r="A48" s="3" t="s">
        <v>70</v>
      </c>
      <c r="B48" s="3">
        <v>0</v>
      </c>
      <c r="C48" s="3">
        <v>1200000</v>
      </c>
    </row>
    <row r="49" spans="1:3" x14ac:dyDescent="0.3">
      <c r="A49" s="3" t="s">
        <v>100</v>
      </c>
      <c r="B49" s="3">
        <v>8500000</v>
      </c>
      <c r="C49" s="3"/>
    </row>
    <row r="50" spans="1:3" x14ac:dyDescent="0.3">
      <c r="A50" s="3" t="s">
        <v>94</v>
      </c>
      <c r="B50" s="3">
        <v>0</v>
      </c>
      <c r="C50" s="3">
        <v>100000</v>
      </c>
    </row>
    <row r="51" spans="1:3" x14ac:dyDescent="0.3">
      <c r="A51" s="3" t="s">
        <v>91</v>
      </c>
      <c r="B51" s="3">
        <v>0</v>
      </c>
      <c r="C51" s="3">
        <v>60000</v>
      </c>
    </row>
    <row r="52" spans="1:3" x14ac:dyDescent="0.3">
      <c r="A52" s="3" t="s">
        <v>66</v>
      </c>
      <c r="B52" s="3">
        <v>0</v>
      </c>
      <c r="C52" s="3">
        <v>2600000</v>
      </c>
    </row>
    <row r="53" spans="1:3" x14ac:dyDescent="0.3">
      <c r="A53" s="3" t="s">
        <v>105</v>
      </c>
      <c r="B53" s="3">
        <v>940000</v>
      </c>
      <c r="C53" s="3"/>
    </row>
    <row r="54" spans="1:3" x14ac:dyDescent="0.3">
      <c r="A54" s="3" t="s">
        <v>67</v>
      </c>
      <c r="B54" s="3">
        <v>0</v>
      </c>
      <c r="C54" s="3">
        <v>300000</v>
      </c>
    </row>
    <row r="55" spans="1:3" x14ac:dyDescent="0.3">
      <c r="A55" s="3" t="s">
        <v>37</v>
      </c>
      <c r="B55" s="3">
        <v>0</v>
      </c>
      <c r="C55" s="3">
        <v>200000</v>
      </c>
    </row>
    <row r="56" spans="1:3" ht="21" x14ac:dyDescent="0.4">
      <c r="A56" s="18" t="s">
        <v>58</v>
      </c>
      <c r="B56" s="18"/>
      <c r="C56" s="18"/>
    </row>
    <row r="57" spans="1:3" x14ac:dyDescent="0.3">
      <c r="A57" s="3" t="s">
        <v>83</v>
      </c>
      <c r="B57" s="3">
        <v>4000000</v>
      </c>
      <c r="C57" s="3">
        <v>15700000</v>
      </c>
    </row>
    <row r="58" spans="1:3" x14ac:dyDescent="0.3">
      <c r="A58" s="3" t="s">
        <v>24</v>
      </c>
      <c r="B58" s="3">
        <v>0</v>
      </c>
      <c r="C58" s="3">
        <v>1169950</v>
      </c>
    </row>
    <row r="59" spans="1:3" x14ac:dyDescent="0.3">
      <c r="A59" s="3" t="s">
        <v>14</v>
      </c>
      <c r="B59" s="3">
        <v>10000000</v>
      </c>
      <c r="C59" s="3">
        <v>9500000</v>
      </c>
    </row>
    <row r="60" spans="1:3" x14ac:dyDescent="0.3">
      <c r="A60" s="3" t="s">
        <v>23</v>
      </c>
      <c r="B60" s="3"/>
      <c r="C60" s="3">
        <v>5000000</v>
      </c>
    </row>
    <row r="61" spans="1:3" x14ac:dyDescent="0.3">
      <c r="A61" s="3" t="s">
        <v>78</v>
      </c>
      <c r="B61" s="3">
        <v>0</v>
      </c>
      <c r="C61" s="3">
        <v>1650000</v>
      </c>
    </row>
    <row r="62" spans="1:3" x14ac:dyDescent="0.3">
      <c r="A62" s="3" t="s">
        <v>93</v>
      </c>
      <c r="B62" s="3">
        <v>0</v>
      </c>
      <c r="C62" s="3">
        <v>625000</v>
      </c>
    </row>
    <row r="63" spans="1:3" x14ac:dyDescent="0.3">
      <c r="A63" s="3" t="s">
        <v>92</v>
      </c>
      <c r="B63" s="3">
        <v>0</v>
      </c>
      <c r="C63" s="3">
        <v>6400000</v>
      </c>
    </row>
    <row r="64" spans="1:3" x14ac:dyDescent="0.3">
      <c r="A64" s="3" t="s">
        <v>42</v>
      </c>
      <c r="B64" s="3">
        <v>150000</v>
      </c>
      <c r="C64" s="3">
        <v>0</v>
      </c>
    </row>
    <row r="65" spans="1:3" x14ac:dyDescent="0.3">
      <c r="A65" s="3" t="s">
        <v>108</v>
      </c>
      <c r="B65" s="3">
        <v>0</v>
      </c>
      <c r="C65" s="3">
        <v>666000</v>
      </c>
    </row>
    <row r="66" spans="1:3" ht="21" x14ac:dyDescent="0.4">
      <c r="A66" s="18" t="s">
        <v>60</v>
      </c>
      <c r="B66" s="18"/>
      <c r="C66" s="18"/>
    </row>
    <row r="67" spans="1:3" x14ac:dyDescent="0.3">
      <c r="A67" s="3" t="s">
        <v>64</v>
      </c>
      <c r="B67" s="3">
        <v>306830</v>
      </c>
      <c r="C67" s="3">
        <v>0</v>
      </c>
    </row>
    <row r="68" spans="1:3" x14ac:dyDescent="0.3">
      <c r="A68" s="3" t="s">
        <v>45</v>
      </c>
      <c r="B68" s="3">
        <v>0</v>
      </c>
      <c r="C68" s="3">
        <v>196630</v>
      </c>
    </row>
    <row r="69" spans="1:3" x14ac:dyDescent="0.3">
      <c r="A69" s="3" t="s">
        <v>76</v>
      </c>
      <c r="B69" s="3">
        <v>1700000</v>
      </c>
      <c r="C69" s="3">
        <v>2300000</v>
      </c>
    </row>
    <row r="70" spans="1:3" x14ac:dyDescent="0.3">
      <c r="A70" s="3" t="s">
        <v>41</v>
      </c>
      <c r="B70" s="3">
        <v>0</v>
      </c>
      <c r="C70" s="3">
        <v>2472000</v>
      </c>
    </row>
    <row r="71" spans="1:3" ht="21" x14ac:dyDescent="0.4">
      <c r="A71" s="18" t="s">
        <v>59</v>
      </c>
      <c r="B71" s="18"/>
      <c r="C71" s="18"/>
    </row>
    <row r="72" spans="1:3" x14ac:dyDescent="0.3">
      <c r="A72" s="3" t="s">
        <v>5</v>
      </c>
      <c r="B72" s="3">
        <v>160000</v>
      </c>
      <c r="C72" s="3"/>
    </row>
    <row r="73" spans="1:3" x14ac:dyDescent="0.3">
      <c r="A73" s="3" t="s">
        <v>106</v>
      </c>
      <c r="B73" s="3"/>
      <c r="C73" s="3">
        <v>770000</v>
      </c>
    </row>
    <row r="74" spans="1:3" x14ac:dyDescent="0.3">
      <c r="A74" s="3" t="s">
        <v>74</v>
      </c>
      <c r="B74" s="3">
        <v>0</v>
      </c>
      <c r="C74" s="3">
        <v>400000</v>
      </c>
    </row>
    <row r="75" spans="1:3" x14ac:dyDescent="0.3">
      <c r="A75" s="3" t="s">
        <v>17</v>
      </c>
      <c r="B75" s="3">
        <v>0</v>
      </c>
      <c r="C75" s="3">
        <v>6100000</v>
      </c>
    </row>
    <row r="76" spans="1:3" x14ac:dyDescent="0.3">
      <c r="A76" s="3" t="s">
        <v>46</v>
      </c>
      <c r="B76" s="3">
        <v>72000000</v>
      </c>
      <c r="C76" s="3">
        <v>0</v>
      </c>
    </row>
    <row r="77" spans="1:3" x14ac:dyDescent="0.3">
      <c r="A77" s="3" t="s">
        <v>47</v>
      </c>
      <c r="B77" s="3">
        <v>70000</v>
      </c>
      <c r="C77" s="3">
        <v>0</v>
      </c>
    </row>
    <row r="78" spans="1:3" x14ac:dyDescent="0.3">
      <c r="A78" s="3" t="s">
        <v>103</v>
      </c>
      <c r="B78" s="3">
        <v>1500000</v>
      </c>
      <c r="C78" s="3">
        <v>0</v>
      </c>
    </row>
    <row r="79" spans="1:3" x14ac:dyDescent="0.3">
      <c r="A79" s="3" t="s">
        <v>109</v>
      </c>
      <c r="B79" s="3">
        <v>0</v>
      </c>
      <c r="C79" s="3">
        <v>7200000</v>
      </c>
    </row>
    <row r="80" spans="1:3" x14ac:dyDescent="0.3">
      <c r="A80" s="3" t="s">
        <v>7</v>
      </c>
      <c r="B80" s="3">
        <v>25554502</v>
      </c>
      <c r="C80" s="3"/>
    </row>
    <row r="81" spans="1:3" x14ac:dyDescent="0.3">
      <c r="A81" s="3" t="s">
        <v>51</v>
      </c>
      <c r="B81" s="3">
        <v>638290</v>
      </c>
      <c r="C81" s="3">
        <v>0</v>
      </c>
    </row>
    <row r="82" spans="1:3" x14ac:dyDescent="0.3">
      <c r="A82" s="3" t="s">
        <v>50</v>
      </c>
      <c r="B82" s="3">
        <v>15167648.1</v>
      </c>
      <c r="C82" s="3">
        <v>0</v>
      </c>
    </row>
    <row r="83" spans="1:3" x14ac:dyDescent="0.3">
      <c r="A83" s="3" t="s">
        <v>99</v>
      </c>
      <c r="B83" s="3">
        <v>10000000</v>
      </c>
      <c r="C83" s="3">
        <v>0</v>
      </c>
    </row>
    <row r="84" spans="1:3" x14ac:dyDescent="0.3">
      <c r="A84" s="3" t="s">
        <v>101</v>
      </c>
      <c r="B84" s="3">
        <v>0</v>
      </c>
      <c r="C84" s="3">
        <v>8000000</v>
      </c>
    </row>
    <row r="85" spans="1:3" x14ac:dyDescent="0.3">
      <c r="A85" s="3" t="s">
        <v>20</v>
      </c>
      <c r="B85" s="3">
        <v>115000</v>
      </c>
      <c r="C85" s="3">
        <v>0</v>
      </c>
    </row>
    <row r="86" spans="1:3" x14ac:dyDescent="0.3">
      <c r="A86" s="3" t="s">
        <v>43</v>
      </c>
      <c r="B86" s="3">
        <v>800000</v>
      </c>
      <c r="C86" s="3"/>
    </row>
    <row r="87" spans="1:3" x14ac:dyDescent="0.3">
      <c r="A87" s="3" t="s">
        <v>48</v>
      </c>
      <c r="B87" s="3">
        <v>2320000</v>
      </c>
      <c r="C87" s="3">
        <v>0</v>
      </c>
    </row>
    <row r="88" spans="1:3" x14ac:dyDescent="0.3">
      <c r="A88" s="3" t="s">
        <v>52</v>
      </c>
      <c r="B88" s="3">
        <f>'2018'!J14</f>
        <v>2710586.8</v>
      </c>
      <c r="C88" s="3">
        <v>0</v>
      </c>
    </row>
    <row r="89" spans="1:3" x14ac:dyDescent="0.3">
      <c r="A89" s="3" t="s">
        <v>49</v>
      </c>
      <c r="B89" s="3">
        <v>26792015.100000001</v>
      </c>
      <c r="C89" s="3">
        <v>0</v>
      </c>
    </row>
    <row r="90" spans="1:3" x14ac:dyDescent="0.3">
      <c r="A90" s="3" t="s">
        <v>102</v>
      </c>
      <c r="B90" s="3">
        <v>0</v>
      </c>
      <c r="C90" s="3">
        <v>12500000</v>
      </c>
    </row>
    <row r="91" spans="1:3" x14ac:dyDescent="0.3">
      <c r="A91" s="3" t="s">
        <v>96</v>
      </c>
      <c r="B91" s="3"/>
      <c r="C91" s="3">
        <v>2100000</v>
      </c>
    </row>
    <row r="92" spans="1:3" x14ac:dyDescent="0.3">
      <c r="A92" s="17" t="s">
        <v>126</v>
      </c>
      <c r="B92" s="17">
        <v>400000</v>
      </c>
      <c r="C92" s="17">
        <v>100000</v>
      </c>
    </row>
    <row r="93" spans="1:3" ht="18" x14ac:dyDescent="0.35">
      <c r="A93" s="12"/>
      <c r="B93" s="13" t="s">
        <v>125</v>
      </c>
      <c r="C93" s="12"/>
    </row>
    <row r="94" spans="1:3" x14ac:dyDescent="0.3">
      <c r="A94" s="3" t="s">
        <v>71</v>
      </c>
      <c r="B94" s="3">
        <v>3030000</v>
      </c>
      <c r="C94" s="3">
        <v>28580800</v>
      </c>
    </row>
    <row r="95" spans="1:3" x14ac:dyDescent="0.3">
      <c r="A95" s="3" t="s">
        <v>27</v>
      </c>
      <c r="B95" s="3">
        <v>790000</v>
      </c>
      <c r="C95" s="3">
        <v>2200000</v>
      </c>
    </row>
    <row r="96" spans="1:3" x14ac:dyDescent="0.3">
      <c r="A96" s="3" t="s">
        <v>29</v>
      </c>
      <c r="B96" s="3">
        <v>0</v>
      </c>
      <c r="C96" s="3">
        <v>5500000</v>
      </c>
    </row>
    <row r="97" spans="1:3" x14ac:dyDescent="0.3">
      <c r="A97" s="3" t="s">
        <v>30</v>
      </c>
      <c r="B97" s="3">
        <v>0</v>
      </c>
      <c r="C97" s="3">
        <v>5500000</v>
      </c>
    </row>
    <row r="98" spans="1:3" x14ac:dyDescent="0.3">
      <c r="A98" s="3" t="s">
        <v>31</v>
      </c>
      <c r="B98" s="3"/>
      <c r="C98" s="3">
        <v>5500000</v>
      </c>
    </row>
    <row r="99" spans="1:3" x14ac:dyDescent="0.3">
      <c r="A99" s="3" t="s">
        <v>107</v>
      </c>
      <c r="B99" s="3">
        <v>0</v>
      </c>
      <c r="C99" s="3">
        <v>2000000</v>
      </c>
    </row>
    <row r="100" spans="1:3" x14ac:dyDescent="0.3">
      <c r="A100" s="3" t="s">
        <v>32</v>
      </c>
      <c r="B100" s="3">
        <v>0</v>
      </c>
      <c r="C100" s="3">
        <v>2000000</v>
      </c>
    </row>
    <row r="101" spans="1:3" x14ac:dyDescent="0.3">
      <c r="A101" s="3" t="s">
        <v>33</v>
      </c>
      <c r="B101" s="3">
        <v>0</v>
      </c>
      <c r="C101" s="3">
        <v>2940000</v>
      </c>
    </row>
  </sheetData>
  <mergeCells count="9">
    <mergeCell ref="A56:C56"/>
    <mergeCell ref="A66:C66"/>
    <mergeCell ref="A71:C71"/>
    <mergeCell ref="A1:C1"/>
    <mergeCell ref="A4:C4"/>
    <mergeCell ref="A13:C13"/>
    <mergeCell ref="A37:C37"/>
    <mergeCell ref="A44:C44"/>
    <mergeCell ref="A47:C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closing2017</vt:lpstr>
      <vt:lpstr>2018</vt:lpstr>
      <vt:lpstr>opening2018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2018-01-23T16:12:27Z</dcterms:modified>
</cp:coreProperties>
</file>