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Kusum\B2BInnovation\CDS Automation\Test Data\"/>
    </mc:Choice>
  </mc:AlternateContent>
  <xr:revisionPtr revIDLastSave="0" documentId="13_ncr:1_{8D1025CE-8D2A-415F-993D-BDE6DC453C3C}" xr6:coauthVersionLast="36" xr6:coauthVersionMax="36" xr10:uidLastSave="{00000000-0000-0000-0000-000000000000}"/>
  <bookViews>
    <workbookView xWindow="0" yWindow="0" windowWidth="24000" windowHeight="9075" activeTab="3" xr2:uid="{00000000-000D-0000-FFFF-FFFF00000000}"/>
  </bookViews>
  <sheets>
    <sheet name="Dashboard" sheetId="4" r:id="rId1"/>
    <sheet name="SteeringBoard" sheetId="6" r:id="rId2"/>
    <sheet name="Dashboard_12Feb" sheetId="7" r:id="rId3"/>
    <sheet name="TP Summary" sheetId="1" r:id="rId4"/>
    <sheet name="Duplicates" sheetId="2" r:id="rId5"/>
    <sheet name="OldDashboard" sheetId="3" r:id="rId6"/>
  </sheets>
  <definedNames>
    <definedName name="_xlnm._FilterDatabase" localSheetId="3" hidden="1">'TP Summary'!$A$1:$AU$600</definedName>
  </definedNames>
  <calcPr calcId="191029"/>
  <pivotCaches>
    <pivotCache cacheId="0" r:id="rId7"/>
    <pivotCache cacheId="1" r:id="rId8"/>
    <pivotCache cacheId="2" r:id="rId9"/>
  </pivotCaches>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34" i="6" l="1"/>
  <c r="CF43" i="6"/>
  <c r="CE43" i="6"/>
  <c r="CD43" i="6"/>
  <c r="CC43" i="6"/>
  <c r="CB43" i="6"/>
  <c r="BY43" i="6"/>
  <c r="BX43" i="6"/>
  <c r="BW43" i="6"/>
  <c r="BV43" i="6"/>
  <c r="BU43" i="6"/>
  <c r="BR43" i="6"/>
  <c r="BQ43" i="6"/>
  <c r="BP43" i="6"/>
  <c r="BO43" i="6"/>
  <c r="BN43" i="6"/>
  <c r="BK43" i="6"/>
  <c r="BJ43" i="6"/>
  <c r="BI43" i="6"/>
  <c r="BH43" i="6"/>
  <c r="BG43" i="6"/>
  <c r="BD43" i="6"/>
  <c r="BC43" i="6"/>
  <c r="BB43" i="6"/>
  <c r="BA43" i="6"/>
  <c r="AZ43" i="6"/>
  <c r="AW43" i="6"/>
  <c r="AV43" i="6"/>
  <c r="AU43" i="6"/>
  <c r="AT43" i="6"/>
  <c r="AS43" i="6"/>
  <c r="AP43" i="6"/>
  <c r="AO43" i="6"/>
  <c r="AN43" i="6"/>
  <c r="AM43" i="6"/>
  <c r="AL43" i="6"/>
  <c r="AI43" i="6"/>
  <c r="AH43" i="6"/>
  <c r="AG43" i="6"/>
  <c r="AF43" i="6"/>
  <c r="AE43" i="6"/>
  <c r="AB43" i="6"/>
  <c r="AA43" i="6"/>
  <c r="Z43" i="6"/>
  <c r="Y43" i="6"/>
  <c r="X43" i="6"/>
  <c r="U43" i="6"/>
  <c r="T43" i="6"/>
  <c r="S43" i="6"/>
  <c r="R43" i="6"/>
  <c r="Q43" i="6"/>
  <c r="BD42" i="6"/>
  <c r="BC42" i="6"/>
  <c r="BB42" i="6"/>
  <c r="BA42" i="6"/>
  <c r="AZ42" i="6"/>
  <c r="AW42" i="6"/>
  <c r="AV42" i="6"/>
  <c r="AU42" i="6"/>
  <c r="AT42" i="6"/>
  <c r="AS42" i="6"/>
  <c r="AP42" i="6"/>
  <c r="AO42" i="6"/>
  <c r="AN42" i="6"/>
  <c r="AM42" i="6"/>
  <c r="AL42" i="6"/>
  <c r="AI42" i="6"/>
  <c r="AH42" i="6"/>
  <c r="AG42" i="6"/>
  <c r="AF42" i="6"/>
  <c r="AE42" i="6"/>
  <c r="AB42" i="6"/>
  <c r="AA42" i="6"/>
  <c r="Z42" i="6"/>
  <c r="Y42" i="6"/>
  <c r="X42" i="6"/>
  <c r="U42" i="6"/>
  <c r="T42" i="6"/>
  <c r="S42" i="6"/>
  <c r="R42" i="6"/>
  <c r="Q42" i="6"/>
  <c r="O43" i="6" l="1"/>
  <c r="O42" i="6"/>
  <c r="F23" i="6" l="1"/>
  <c r="C14" i="6"/>
  <c r="C20" i="6"/>
  <c r="C19" i="6"/>
  <c r="I18" i="6"/>
  <c r="C22" i="6"/>
  <c r="I11" i="6"/>
  <c r="F19" i="6"/>
  <c r="C9" i="6"/>
  <c r="F10" i="6"/>
  <c r="F20" i="6"/>
  <c r="F12" i="6"/>
  <c r="I10" i="6"/>
  <c r="F14" i="6"/>
  <c r="I12" i="6"/>
  <c r="C30" i="6"/>
  <c r="C27" i="6"/>
  <c r="C6" i="6"/>
  <c r="C31" i="6"/>
  <c r="C12" i="6"/>
  <c r="C23" i="6"/>
  <c r="C26" i="6"/>
  <c r="C15" i="6"/>
  <c r="C25" i="6"/>
  <c r="F17" i="6"/>
  <c r="C17" i="6"/>
  <c r="I9" i="6"/>
  <c r="I19" i="6"/>
  <c r="C2" i="6"/>
  <c r="F9" i="6"/>
  <c r="F15" i="6"/>
  <c r="F2" i="6" l="1"/>
  <c r="C4" i="6"/>
  <c r="E7" i="2"/>
  <c r="E6" i="2"/>
  <c r="E5" i="2"/>
  <c r="E4" i="2"/>
  <c r="E3" i="2"/>
  <c r="E2" i="2"/>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F3"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ADMINIBM</author>
  </authors>
  <commentList>
    <comment ref="C141" authorId="0" shapeId="0" xr:uid="{00000000-0006-0000-0300-000001000000}">
      <text>
        <r>
          <rPr>
            <b/>
            <sz val="9"/>
            <color indexed="81"/>
            <rFont val="Tahoma"/>
            <family val="2"/>
          </rPr>
          <t>ADMINIBM:</t>
        </r>
        <r>
          <rPr>
            <sz val="9"/>
            <color indexed="81"/>
            <rFont val="Tahoma"/>
            <family val="2"/>
          </rPr>
          <t xml:space="preserve">
EPCOS (Siemens Business System)</t>
        </r>
      </text>
    </comment>
    <comment ref="C142" authorId="0" shapeId="0" xr:uid="{00000000-0006-0000-0300-000002000000}">
      <text>
        <r>
          <rPr>
            <b/>
            <sz val="9"/>
            <color indexed="81"/>
            <rFont val="Tahoma"/>
            <family val="2"/>
          </rPr>
          <t>ADMINIBM:</t>
        </r>
        <r>
          <rPr>
            <sz val="9"/>
            <color indexed="81"/>
            <rFont val="Tahoma"/>
            <family val="2"/>
          </rPr>
          <t xml:space="preserve">
EPCOS (Siemens Business System)</t>
        </r>
      </text>
    </comment>
    <comment ref="C143" authorId="0" shapeId="0" xr:uid="{00000000-0006-0000-0300-000003000000}">
      <text>
        <r>
          <rPr>
            <b/>
            <sz val="9"/>
            <color indexed="81"/>
            <rFont val="Tahoma"/>
            <family val="2"/>
          </rPr>
          <t>ADMINIBM:</t>
        </r>
        <r>
          <rPr>
            <sz val="9"/>
            <color indexed="81"/>
            <rFont val="Tahoma"/>
            <family val="2"/>
          </rPr>
          <t xml:space="preserve">
EPCOS (Siemens Business System)</t>
        </r>
      </text>
    </comment>
    <comment ref="C144" authorId="0" shapeId="0" xr:uid="{00000000-0006-0000-0300-000004000000}">
      <text>
        <r>
          <rPr>
            <b/>
            <sz val="9"/>
            <color indexed="81"/>
            <rFont val="Tahoma"/>
            <family val="2"/>
          </rPr>
          <t>ADMINIBM:</t>
        </r>
        <r>
          <rPr>
            <sz val="9"/>
            <color indexed="81"/>
            <rFont val="Tahoma"/>
            <family val="2"/>
          </rPr>
          <t xml:space="preserve">
EPCOS (Siemens Business System)</t>
        </r>
      </text>
    </comment>
    <comment ref="C145" authorId="0" shapeId="0" xr:uid="{00000000-0006-0000-0300-000005000000}">
      <text>
        <r>
          <rPr>
            <b/>
            <sz val="9"/>
            <color indexed="81"/>
            <rFont val="Tahoma"/>
            <family val="2"/>
          </rPr>
          <t>ADMINIBM:</t>
        </r>
        <r>
          <rPr>
            <sz val="9"/>
            <color indexed="81"/>
            <rFont val="Tahoma"/>
            <family val="2"/>
          </rPr>
          <t xml:space="preserve">
EPCOS (Siemens Business System)</t>
        </r>
      </text>
    </comment>
    <comment ref="C146" authorId="0" shapeId="0" xr:uid="{00000000-0006-0000-0300-000006000000}">
      <text>
        <r>
          <rPr>
            <b/>
            <sz val="9"/>
            <color indexed="81"/>
            <rFont val="Tahoma"/>
            <family val="2"/>
          </rPr>
          <t>ADMINIBM:</t>
        </r>
        <r>
          <rPr>
            <sz val="9"/>
            <color indexed="81"/>
            <rFont val="Tahoma"/>
            <family val="2"/>
          </rPr>
          <t xml:space="preserve">
EPCOS (Siemens Business System)</t>
        </r>
      </text>
    </comment>
  </commentList>
</comments>
</file>

<file path=xl/sharedStrings.xml><?xml version="1.0" encoding="utf-8"?>
<sst xmlns="http://schemas.openxmlformats.org/spreadsheetml/2006/main" count="2177" uniqueCount="431">
  <si>
    <t>Release Lvl</t>
  </si>
  <si>
    <t>Region</t>
  </si>
  <si>
    <t>TP Company Name</t>
  </si>
  <si>
    <t>TP's EDI code</t>
  </si>
  <si>
    <t>Helper</t>
  </si>
  <si>
    <t>TP Qualifier</t>
  </si>
  <si>
    <t>PF's new EDI Codes</t>
  </si>
  <si>
    <t>PF's new EDI Qualifier</t>
  </si>
  <si>
    <t>PF 's old EDI Codes</t>
  </si>
  <si>
    <t>PF's old EDI Qualifier</t>
  </si>
  <si>
    <t>REIMS /TP a/c number</t>
  </si>
  <si>
    <t>REIMS Interchange</t>
  </si>
  <si>
    <t>Message Type</t>
  </si>
  <si>
    <t>Direction To/From Client</t>
  </si>
  <si>
    <t>SFTP / MQ Protocol</t>
  </si>
  <si>
    <t>Message  Format</t>
  </si>
  <si>
    <t>Version</t>
  </si>
  <si>
    <t>Envelope Variant</t>
  </si>
  <si>
    <t>Comms Type</t>
  </si>
  <si>
    <t>TP's Provider</t>
  </si>
  <si>
    <t>X.400 address (if applicable)</t>
  </si>
  <si>
    <t>Contact Name/Email address</t>
  </si>
  <si>
    <t>Telephone</t>
  </si>
  <si>
    <t>CDS Notes</t>
  </si>
  <si>
    <t>CDS Info</t>
  </si>
  <si>
    <t>Comments</t>
  </si>
  <si>
    <t>Action's Owner</t>
  </si>
  <si>
    <t>Relationship Status</t>
  </si>
  <si>
    <t>TP Overall Status</t>
  </si>
  <si>
    <t>Specs Received (Date)</t>
  </si>
  <si>
    <t>Test Data Received (Date)</t>
  </si>
  <si>
    <t>MRS created (Date)</t>
  </si>
  <si>
    <t>MRS Signed off (Date)</t>
  </si>
  <si>
    <t>Maps approved for System Test (Date)</t>
  </si>
  <si>
    <t>IBM Mapname</t>
  </si>
  <si>
    <t>Map Type</t>
  </si>
  <si>
    <t>REIMS Base Map To Use</t>
  </si>
  <si>
    <t>Map Loaded (Date)</t>
  </si>
  <si>
    <t>TP Setup (Date)</t>
  </si>
  <si>
    <t>System Test (Date)</t>
  </si>
  <si>
    <t>System Test Signed off (Date)</t>
  </si>
  <si>
    <t>End to End Test Planned (Date)</t>
  </si>
  <si>
    <t>End to End Test Signed off (Date)</t>
  </si>
  <si>
    <t>Go Live Planned (Date)</t>
  </si>
  <si>
    <t>Moved To production (Date)</t>
  </si>
  <si>
    <t>Go Live (Date)</t>
  </si>
  <si>
    <t>EU</t>
  </si>
  <si>
    <t xml:space="preserve">3M UNITED KINGDOM PLC         </t>
  </si>
  <si>
    <t xml:space="preserve">5013546030160                      </t>
  </si>
  <si>
    <t>UK21</t>
  </si>
  <si>
    <t>Test : 5051259000285  Prod: 5051259000773</t>
  </si>
  <si>
    <t xml:space="preserve">5013546005195                      </t>
  </si>
  <si>
    <t xml:space="preserve">    </t>
  </si>
  <si>
    <t xml:space="preserve">3M-UK            </t>
  </si>
  <si>
    <t xml:space="preserve">PORDERACK     </t>
  </si>
  <si>
    <t>ORDRSP</t>
  </si>
  <si>
    <t>IB</t>
  </si>
  <si>
    <t>MQ</t>
  </si>
  <si>
    <t xml:space="preserve">EDIFACT             </t>
  </si>
  <si>
    <t xml:space="preserve">D97A      </t>
  </si>
  <si>
    <t xml:space="preserve"> </t>
  </si>
  <si>
    <t>VAN</t>
  </si>
  <si>
    <t>IBM</t>
  </si>
  <si>
    <t>Premier Farnell</t>
  </si>
  <si>
    <t>Discovery</t>
  </si>
  <si>
    <t>TP Coms Except</t>
  </si>
  <si>
    <t>27/10/2017</t>
  </si>
  <si>
    <t>13/12/2017</t>
  </si>
  <si>
    <t>PF_I_E_ORDRSP_D97A_FA2</t>
  </si>
  <si>
    <t>Primary</t>
  </si>
  <si>
    <t xml:space="preserve">E_ORDRSP_D97A_FA2                                 </t>
  </si>
  <si>
    <t>15/12/2017</t>
  </si>
  <si>
    <t xml:space="preserve">PORDER        </t>
  </si>
  <si>
    <t>ORDERS</t>
  </si>
  <si>
    <t>OB</t>
  </si>
  <si>
    <t xml:space="preserve">INS/UNOA/FAR                                      </t>
  </si>
  <si>
    <t>PF_O_E_ORDERS_D97A_FA9</t>
  </si>
  <si>
    <t xml:space="preserve">E_ORDERS_D97A_FA9                                 </t>
  </si>
  <si>
    <t>05/12/2017</t>
  </si>
  <si>
    <t>06/09/2017</t>
  </si>
  <si>
    <t xml:space="preserve">PINVOICE      </t>
  </si>
  <si>
    <t>INVOIC</t>
  </si>
  <si>
    <t>PF_I_E_INVOIC_D97A_FP_GENERIC</t>
  </si>
  <si>
    <t xml:space="preserve">E_INVOIC_D97A_FPX                                 </t>
  </si>
  <si>
    <t>11/12/2017</t>
  </si>
  <si>
    <t>31/10/2017</t>
  </si>
  <si>
    <t xml:space="preserve">ABB CONTROL LTD               </t>
  </si>
  <si>
    <t xml:space="preserve">ABB                                </t>
  </si>
  <si>
    <t xml:space="preserve">ABB              </t>
  </si>
  <si>
    <t>FTP</t>
  </si>
  <si>
    <t xml:space="preserve"> B2BE</t>
  </si>
  <si>
    <t>survey received / received FTP file / TP informed new EDI codes of PF / comm test done, ready for E2E test</t>
  </si>
  <si>
    <t>Email from TP - Hi,
I confirm you that I received and sent your PO to UKABB:
Email to TP - Hi Fabio,
Can you pls confirm if you have received that first production ORDERS from Premier Farnell via IBM yesterday. 
UNB+UNOA:1+5051259000773+ABB+180115:2135+1++ORDERS'UNH+1+ORDERS:D:97A:UN:EDPO04'BGM+220+09163593+9'DTM+137:20180115:102 ...
Go Live confirmed for 15th Jan 08.01.2018: 2nd reminder sent 04.01.2018: Email to TP - Hello Philip,
Thank you for confirmation. Pls let us know if you are ready to go Live with new Premier Farnell ID's (Test : 5051259000285  Prod: 5051259000773) from Jan 15,2018.
03.01.2018 : Email from TP - Hi All
Apologies for the delay – but we are now back at work after the Christmas Break .
Having looked on our system I can certainly see the order as the attached acknowledgment has been received and processed without issue. 
Additionally, I have today generated an ORDRSP message which has been transmitted on IDOC = 15156831 
BR
21.12.2017: Email from TP - ABB Controls have confirmed receipt of our file, validation pending .21.12.2017 Email to TP - Hi Fabio,
The attached file has been sent successfully to ABB via the Test FTP connection. Could you confirm the receipt of the file on your side and also to validate the same?
21.12.2017: Email form TP - File received.
I uploaded the attached file
21.12.2017: Email to TO - Hi Fabio,
We have send you the attached file via the Test connection.Can you please confirm the receipt of the file on your side and also pls let us know if you would like to return back a file to us (though we understand that we have only data flowing from Premier Farnell to ABB Controls for now )?
Also, please confirm if we can send them a similar file via the Production connection as well. Post the completion of the connectivity testing,we would be sending you the ORDERS file in Test for you to validate.20.12.2017: Email to TP - Hello Fabia,
I do confirm that you need to change ONLY UNB segment and not any other change. As you mentioned you ( ABB) can continue to act as FTP server , but kindly share your details ( such as FTP user name and password) so that we can connect to your FTP server to send Order files to you.
FTP form attached
18.12.2017: Email from TP - Hi,
For the moment for Farnell we are using our FTP server (ftpext.it.abb.com) and we can’t change it. I would like to keep all as is.
No problem to change the UNB record.
Could you pls confirm me that we have to change ONLY the UNB value without any other change (FTP or EDIFACT specification or something else)?
14.12.2017: 3rd Reminder sent 08.12.2017: Followup sent to TP 23.11.2017 Email form Antje: Info: incorrect FTP account configured at IBM (gateway.b2be.com; should be ftpext.it.abb.com)
PF will check for new / correct contact details. 
23.11.2017 TP's response forwarded to Antje for clarification.17.11.2017 Email to TP: sent 1st reminder for data test. 
16.11.2017 Email from TP: A  Support Ticket: 3070360 has been successfully logged with the Support Team at 16/11/2017 01:28:02 with the detail as below: They will come back until ende of 16.11.2017
24.10.2017: Email to TP - Hello Darren,We have successfully sent the attached file to your PRD and TEST system, Can you pls check and confirm the receipt of the file.
18.10.2017: Email from TP : Hi I have checked and it looks like there was a problem with the length of the login previously. Please try farnellar-uk
12.10.2017 : Email to TP : Hello Darren,  We are unable to connect to your FTP with below details provided.   Host : gateway.b2be.com  User Id: premierfarnellar-uk Password: PePoji71  Host : gatewayuat.b2be.com  User Id: premierfarnellar-uk Password: PePoji7  Can you pls check and confirm if these are the correct FTP credentials to be used 10.11.2017: Email to TP Hello Darren,  We have completed the Test and Production FTP setup for ABB now. Could you please let us know if you are ready to do the connectivity testing with us.  Also please let us know if below mentioned IP addresses have been unblocked on your firewall?  159.122.87.167  159.122.87.16810.10.2017 Email to TP: Thank you for providing us the details. 
We will get in touch with you when we have done the set up on our side. 
10.10.2017 Email to Anuj and Jas: Informed - FTP details
10.10.2017 Email from TP: Provide us FTP details. 
04.10.2017 Email from TP: I'll forward this to Darren, your relationship manager to answer the questionnaires.
04.10.2017 Email to TP: Can you please reply to our request below and fill out the FTP
questionnaire in the next 3 day's. 
Also I want to request the message type from ABB. We get the information
from our Client Premier Farnell that ORDERS will be sent.
Could you please also confirm this?
We want to inform you that Premier Farnell is using new EDI Codes:
Prod: 5051259000773 without qualif.
Test : 5051259000285 without qualif.
Please set up this new EDI Codes from Premier Farnell in your system that
when we go live we don't have issues with data running.
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We ill inform you when we start testing. 
29.09.2017 cs Email from TP: Thank you for contacting B2BE.
A Support Ticket: 2988932 has been successfully logged with the Support Team at 29/09/2017 17:39:01 with the detail as below:
29.09.2017 cs Email to TP kindly remider for FTP uestionnaire. 
26.09.2017 cs Email to TP: Kindly reminder - 
Could you please reply to our request below?
Can you please reply to our request below and fill out the FTP questionnaire?
Also I want to request the message type from ABB. We get the information from our Client Premier Farnell that ORDERS will be sent. 
Could you please also confirm this?
We want to inform you that Premier Farnell is using new EDI Codes: 
Prod: 5051259000773 without qualif. 
Test : 5051259000285 without qualif. 
Please set up this new EDI Codes from Premier Farnell in your system that when we go live we don't have issues with data running. 
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We ill inform you when these new ID's become effective closer to date. 
15.09.2017 cs Email from TP: Apologies. I am out of the office. I will get this back to you on Monday,
15.09.2017 CS. 1st reminder: we haven't heard back from you since our last Email from 12.09.2017. 
Can you please reply to our request below and fill out the FTP questionnaire?
Also I want to request the message type from ABB. We get the information from our Client Premier Farnell that ORDERS will be sent. 
Could you please also confirm this?
12.09.2017 DL: Sent FTP Questionnaire to the ABB.
06.09.2017 CS: Dharshan conf. that EDI is on our system. 
31.08.2017 CS Email from Andre: PF confirmed that they only have orders. 
31.08.2017 CS Email to Andre: request to check message type which they use - TP said INVOICE- 
29.08.2017 cs Email to Dharshan: set up in IBM system. 
24.08.2017 cs Email from Provider: Please find attached completed form. Please note that B2BE are ABB’s EDI provider but have added ABB contact email address to the form as requested.
24.08.2017 CS Email to Provider: could you please compete the request and also can you please provide me an Email address from ABB EDI department if we have any requests to them?
18.08.2017 Email from Craig to Tina and Andre: My conversation was with B2BE. the contact address came from yourselves.
They werent sure who should complete either but committed to fill out in the first instance and see whether further comms with ABB were required subsequently.
18.08.2017 Email from Tina to Craig: You mentioned on the call yesterday you had spoken with ABB . 
The email contact we have is their EDI provider, 
18.08.2017 Email to Tina: I get a feedback from ABB EDI partner. 
They don't use VAN interconnect. 
Should they sent it to ABB directly or do we have to ask PF, Andre Hill?
18.08.2017 Email to TP: yes, could you please fill out the document?
17.08.2017 Email form TP: We have received a request to complete your EDI Commerce Survey form for Premier Farnell for ABB invoices. We are ABB’s EDI partner and as we understand it, the existing EDI format and connection method will not change, excepting the GLN reference. We do not use a VAN interconnect.
Should we complete the form or should ABB?
16.08.2017 Email from TP: We have forwarded your request to your account manager. He will take a look on this and will get back to you as soon as possible.
16.08.2017 Email form TP: sent ticket no 2899279
16.08.2017 CS. Email to TP: sent out reminder for lette and survey
09/Aug - DL - Sent the letter and survey</t>
  </si>
  <si>
    <t>Live</t>
  </si>
  <si>
    <t xml:space="preserve">E_ORDERS_D97A_FA9            </t>
  </si>
  <si>
    <t>23/08/2017</t>
  </si>
  <si>
    <t>20.11.2017</t>
  </si>
  <si>
    <t>09.01.208</t>
  </si>
  <si>
    <t xml:space="preserve">ACAL ELECTRONICS              </t>
  </si>
  <si>
    <t xml:space="preserve">5013546058072                      </t>
  </si>
  <si>
    <t>ZZ</t>
  </si>
  <si>
    <t xml:space="preserve">ACAL             </t>
  </si>
  <si>
    <t>GXS</t>
  </si>
  <si>
    <t>System Testing</t>
  </si>
  <si>
    <t xml:space="preserve">ZZ  </t>
  </si>
  <si>
    <t xml:space="preserve">ADVANCED TRADING COMPANY      </t>
  </si>
  <si>
    <t xml:space="preserve">farnell@argussoft.ru               </t>
  </si>
  <si>
    <t xml:space="preserve">ARGUSSOFT        </t>
  </si>
  <si>
    <t xml:space="preserve">INVOICES      </t>
  </si>
  <si>
    <t>SMTP</t>
  </si>
  <si>
    <t>Survey Received</t>
  </si>
  <si>
    <t>Implementer</t>
  </si>
  <si>
    <t>TP Setup</t>
  </si>
  <si>
    <t>PF_O_E_INVOIC_D97A_F10</t>
  </si>
  <si>
    <t xml:space="preserve">E_INVOIC_D97A_F10                                 </t>
  </si>
  <si>
    <t>23/10/2017</t>
  </si>
  <si>
    <t>KEYSIGHT TECHNOLOGIES</t>
  </si>
  <si>
    <t xml:space="preserve">AGILENT2010 </t>
  </si>
  <si>
    <t xml:space="preserve">new ID: no qualif. 
ZZ </t>
  </si>
  <si>
    <t>AGILENT-INST</t>
  </si>
  <si>
    <t xml:space="preserve">INVENTORY     </t>
  </si>
  <si>
    <t>INVRPT</t>
  </si>
  <si>
    <t>SFTP</t>
  </si>
  <si>
    <t>Entomo FTP</t>
  </si>
  <si>
    <t xml:space="preserve">received FTP questionnaire / TP is informed new EDI codes from PF / TP confirmed test/ </t>
  </si>
  <si>
    <t>07.12.2017: Email to TP - This is great news ! Thank you for confirmation Luan.
07.12.2017: EMail from TP - Hi Kusum,
We did receive and processed the INVRPT report yesterday.  Please the attached screen shot below for confirmation the file was processed in the system.
Thanks,
Luan
07.12.2017: Email to TP - Hello Luan,
We have sent our first production INVRPT via IBM yesterday (6-Dec.) at 17.24 GMT with ICN 1. 
UNB+UNOA:1+5051259000773+AGILENT2010:ZZ+171206:1724+1++INVRPT'
UNH+1+INVRPT:D:97A:UN:EDDS02'
BGM+35+201712061712563+9'
.
Can you pls check and confirm the receipt of the same.06.12.2017: Email to TP - Hello Laun,
Premier Farnell will submit a new INVRPT with a new date (but possibly same data) either today or tomorrow. We will let you know once the file has been sent via IBM.
29.11.2017: Email from TP - Hi Kusum, 
We have processed the test INVPRT successfully in our system.  Please see the attached screenshot below as confirmation of the test file processed successfully.
28.11.2017: Email to TP - Hello Luan,
Pls confirm if you are able to process the INVPRT messages we sent you at your end successfully .
Also we are unable to review the CSV you sent as we are able to send only outbound INVRPT messages to you and no incoming messages from Keysight to Premier Farnell.
  27.11.2017 - Email from TP - Hi Dharshan,
We did receive the test file on 11/21/2017 from the FTP directory location.  We have completed translating the test file into CSV format for processing.  Please review the attached CSV file and let us know if anything is incorrect.
 23.11.2017 1st reminder to TP on E2E testing.17.11.2017 Email to TP: The maps are specific to Premier Farnell.  We will sent test files on 20th Nov. 
17.11.2017 Email to Anuj: ask to check 
16.11.2017 Email form TP: Sending the test file to the FTP directory location would be fine.  Would you be able to send us the translation maps you have performed?
14.11.2017 Email to TP Based on confirmation from implemenation, Dear Laun
I have communicated this to our implementation team.
The will name the files as test when sending the test files. 09.11.2017 Email from Tp:Hi Kusum,
Thank you for suggesting the 2 options below.  We are proposing a third option and hope you will be able to work with it.  The same ftp location can be used for the testing as we have done this in the past successfully.  However, we would need to only rename the file appropriately.  For testing please include in the file name “test”.  This will designate it as a test file.  When it is time to go to production the file names will need to be named “INVRPT” accordingly to be processed correctly.Thanks, Luan06.11.2017: Email to TP - Hello Luan,We found that you have same FTP details for both test and production, This could be a problem in future. We propose two ways :1. Provide us details of a different test FTP ( different IP/URL and username /password than of Production server)
2. In case you have same server for both test and production create separate folder for sending test and production files.
24.10.2017: Email from TP - Hi Kusum,We did receive the test files on the ftp at this directory location:  /toEntomo/inv.  Please continue to use this location.Thanks,Luan24.10.2017: Email to TP : Hello Luan,Can you pls confirm if you have received the test files we sent you on 11th October. 11.10.2017: Email to TP : Hi Luan  We have now completed the Test and Prod FTP setups for Keysight Technologies and also able to send you a dummy file from the Test and Prod Business Aliases of Premier Farnell. Since you would be using the same FTP parameters for both Test and Prod environments, you should see two files with the names given below as delivered in the /toEntomo/in directory of your FTP server.  Test_KEYSIGHT.txt Test_KEYSIGHT_Prod.txt  Could you please confirm if you  would continue to use the same folder for receiving the test and production files from Premier Farnell or else you need to create a separate folder for the test environment and provide us those details. Also, request you to confirm the receipt of the 2 files on your side.10.10.2017 Team call: waiting feedback from Anuj regarding FTP file for the TP.
19.09.2017 cs Email to TP: we will inform you when we start testing. 
19.09.2017 cs Email from TP: Please confirm when Premier will be sending us the INV file with the new EDI code below.
Can you provide us with a sample test file with the new code?
18.09.2017 cs Email to TP: Informed TP that PF use new EDI codes. thank you for sending the FTP questionnaire. 
Also we want to inform you the Premier Farnell will use new EDI codes. 
Prod: 5051259000773
Test : 5051259000285 
Could you please set up this in your system that when we go live that we have no issues with data running?
15.09.2017 CS Email from TP: Please see that attached FTP questionnaire.
15.09.2017 cs: sent reminder FTP Questionnaire
12.09.2017 DL: Sent FTP Questionnaire
06.09.2017 CS: Email from Dharshan EDI is present in our system. 
29.08.2017 cs Email to Dharshan: set up in IBM system. 
28.08.2017 cs Email from TP: Production Id:
AGILENT2010
Qualifier:
ZZ
Below is a sample of the header EDIFACT INVRPT information we are receiving from Premier:
UNB+UNOA:1+5013546005195+AGILENT2010:ZZ+170819:0219+000355++INVRPT
We currently don’t have any Test Id and Qualifier setup.
28.08.2017 cs. Email to TP: Can you please give us the the Production ID and Qualifier from KEYSIGHT TECHNOLOGIES 
and also let us know if you got a Test Id and Qualifier. 
23.08.2017 cs. TP sent back survey. Please find attached our response to the Premier Farnell survey document.
Our responses attached is based on the current process we are doing for Premier Farnell.
If there are additional requirements and specifications needed please provide sample files and required specifications so that we can implement.
21.08.2017 cs: sent 1st reminder letter and survey
16.08.2017 cs: sent email to TP letter and survey
16.08.2017 cs Email from Andre Hill: provide contact details. 
16.08.2017 cs- Email from Andre Hill: Someone at Keysight has contacted the person he thinks would be correct for us but that person is away until the 21st so he can’t confirm anything until next week.
16.08.2017 CS_ Email to Andre Hill: new TP where we need new contact details and reminder. 
10.08.2017 CS: Email to Andre Hill: need contact details. AHill@premierfarnell.com
09/Aug - DL - No contact details. Must check with Corinna</t>
  </si>
  <si>
    <t>PF_O_E_INVRPT_D97A_FA9</t>
  </si>
  <si>
    <t xml:space="preserve">E_INVRPT_D97A_FA9                                 </t>
  </si>
  <si>
    <t>08/12/2017</t>
  </si>
  <si>
    <t>14/09/2017</t>
  </si>
  <si>
    <t>04.12.2017</t>
  </si>
  <si>
    <t xml:space="preserve">AIRBUS GERMANY                </t>
  </si>
  <si>
    <t xml:space="preserve">AIRBUS DE                          </t>
  </si>
  <si>
    <t xml:space="preserve">ZZZ </t>
  </si>
  <si>
    <t xml:space="preserve">14  </t>
  </si>
  <si>
    <t xml:space="preserve">AIRBUS-DE        </t>
  </si>
  <si>
    <t xml:space="preserve">ASN           </t>
  </si>
  <si>
    <t>DESADV</t>
  </si>
  <si>
    <t xml:space="preserve">D97B      </t>
  </si>
  <si>
    <t xml:space="preserve">INS/UNOB/FAR                                      </t>
  </si>
  <si>
    <t>X.400</t>
  </si>
  <si>
    <t>VIAT</t>
  </si>
  <si>
    <t>C=WW, A=AIN, P=AIRBUS, O=M2M, S=PROD</t>
  </si>
  <si>
    <t>Await Contact Details</t>
  </si>
  <si>
    <t>PF_O_E_DESADV_D97B_FAR</t>
  </si>
  <si>
    <t xml:space="preserve">E_DESADV_D97B_FAR                                 </t>
  </si>
  <si>
    <t>10/01/2018</t>
  </si>
  <si>
    <t xml:space="preserve">D93A      </t>
  </si>
  <si>
    <t>17/10/2017</t>
  </si>
  <si>
    <t>PF_O_E_INVOIC_D93A_FA3</t>
  </si>
  <si>
    <t xml:space="preserve">E_INVOIC_D93A_FA3                         </t>
  </si>
  <si>
    <t xml:space="preserve">ALPHAWIRE                     </t>
  </si>
  <si>
    <t xml:space="preserve">056707714                          </t>
  </si>
  <si>
    <t xml:space="preserve">01  </t>
  </si>
  <si>
    <t xml:space="preserve">ALPHAWIRE        </t>
  </si>
  <si>
    <t xml:space="preserve">LTUPDATE      </t>
  </si>
  <si>
    <t>CDS</t>
  </si>
  <si>
    <t>Not started</t>
  </si>
  <si>
    <t xml:space="preserve">E_INVRPT_D97A_FAM                                 </t>
  </si>
  <si>
    <t>18/10/2017</t>
  </si>
  <si>
    <t>PF_O_E_ORDERS_D97A_FA8</t>
  </si>
  <si>
    <t xml:space="preserve">E_ORDERS_D97A_FA8                                 </t>
  </si>
  <si>
    <t xml:space="preserve">                                   </t>
  </si>
  <si>
    <t xml:space="preserve">PEITRAN       </t>
  </si>
  <si>
    <t xml:space="preserve">N/A </t>
  </si>
  <si>
    <t>N/A - File to be routed</t>
  </si>
  <si>
    <t xml:space="preserve">E_INVOIC_D97A_FPE                                 </t>
  </si>
  <si>
    <t xml:space="preserve">ALPHAWIRE-STOCK  </t>
  </si>
  <si>
    <t xml:space="preserve">INS/UNOA/FAR/ALPH                                 </t>
  </si>
  <si>
    <t xml:space="preserve">AMPHENOL INFOCOM              </t>
  </si>
  <si>
    <t xml:space="preserve">AOM50213                           </t>
  </si>
  <si>
    <t xml:space="preserve">AMPHENOL-INFOCOM </t>
  </si>
  <si>
    <t>31/07/2017</t>
  </si>
  <si>
    <t xml:space="preserve">AMPHENOL TUCHEL ELECTRONICS   </t>
  </si>
  <si>
    <t xml:space="preserve">AMPHOFTP                           </t>
  </si>
  <si>
    <t xml:space="preserve">AMPHENOLTUCHEL   </t>
  </si>
  <si>
    <t>AS2</t>
  </si>
  <si>
    <t xml:space="preserve">ANALOG DEVICES LTD            </t>
  </si>
  <si>
    <t xml:space="preserve">ANALOG DEVICES                     </t>
  </si>
  <si>
    <t xml:space="preserve">ANALOG-DEVICES   </t>
  </si>
  <si>
    <t>18.09.2017 Email from Antje: The feedback I have is that we should remove ANALOG-DEVICES, and ANALOG-DEVICES-SG from scope.
15.09.2017 Email from Antje: Status: TP said that they are no longer trading with PF, effective 27-Oct. Waiting for clarification from client. 
14.09.2017 Email to Antje: diese Info haben wir zurück von ANALOG DEVICES LTD dazu gehört auch ANALOG DEVICES TAIWAN, wurde uns der gleich Ansprechpartner von PF genannt. 
Gehe mal davon aus das wir diese Info zurück an PF geben müssen und um neue Kontakt Daten fragen- richtig?
Please be aware that Analog Devices has recently terminated its franchised relationship with Premier Farnell, effective 27th October, and we will therefore not be responding to your survey request.07.09.2017: Email to TP: sent out letter and survey to TP.</t>
  </si>
  <si>
    <t>De-scoped</t>
  </si>
  <si>
    <t xml:space="preserve">E_ORDRSP_D97A_FAR                                 </t>
  </si>
  <si>
    <t>18.09.2017 Info form Antje und Andre: The feedback I have is that we should remove ANALOG-DEVICES, and ANALOG-DEVICES-SG from scope.
15.09.2017 Email from Antje: Status: TP said that they are no longer trading with PF, effective 27-Oct. Waiting for clarification from client. 
14.09.2017 Email to Antje: diese Info haben wir zurück von ANALOG DEVICES LTD dazu gehört auch ANALOG DEVICES TAIWAN, wurde uns der gleich Ansprechpartner von PF genannt. 
Gehe mal davon aus das wir diese Info zurück an PF geben müssen und um neue Kontakt Daten fragen- richtig?
Please be aware that Analog Devices has recently terminated its franchised relationship with Premier Farnell, effective 27th October, and we will therefore not be responding to your survey request.07.09.2017: Email to TP: sent out letter and survey to TP.</t>
  </si>
  <si>
    <t>21/8/2017</t>
  </si>
  <si>
    <t>24/08/2017</t>
  </si>
  <si>
    <t>PF_O_E_ORDERS_D97A_FAR</t>
  </si>
  <si>
    <t xml:space="preserve">E_ORDERS_D97A_FAR                                 </t>
  </si>
  <si>
    <t xml:space="preserve">POINTOS       </t>
  </si>
  <si>
    <t>SLSRPT</t>
  </si>
  <si>
    <t xml:space="preserve">INS/UNOA/FAR/AD                                   </t>
  </si>
  <si>
    <t>19/9/2017</t>
  </si>
  <si>
    <t>29/9/2017</t>
  </si>
  <si>
    <t>PF_O_E_SLSRPT_D97A_FA_GENERIC</t>
  </si>
  <si>
    <t xml:space="preserve">E_SLSRPT_D97A_FA4                                 </t>
  </si>
  <si>
    <t xml:space="preserve">ANALOG DEVICES TAIWAN         </t>
  </si>
  <si>
    <t xml:space="preserve">001418417ASIA                      </t>
  </si>
  <si>
    <t>ANALOG-DEVICES-SG</t>
  </si>
  <si>
    <t>18.09.2017 Email from Antje: The feedback I have is that we should remove ANALOG-DEVICES, and ANALOG-DEVICES-SG from scope.
15.09.2017 Email from Antje: Status: TP said that they are no longer trading with PF, effective 27-Oct. Waiting for clarification from client. 
Please be aware that Analog Devices has recently terminated its franchised relationship with Premier Farnell, effective 27th October, and we will therefore not be responding to your survey reques</t>
  </si>
  <si>
    <t>SG</t>
  </si>
  <si>
    <t>Test: 5051259000377  Prod:5051259000865</t>
  </si>
  <si>
    <t xml:space="preserve">PORDERSG      </t>
  </si>
  <si>
    <t>18.09.2017 Info form Antje und Andre: The feedback I have is that we should remove ANALOG-DEVICES, and ANALOG-DEVICES-SG from scope.
15.09.2017 Email from Antje: Status: TP said that they are no longer trading with PF, effective 27-Oct. Waiting for clarification from client. 
Please be aware that Analog Devices has recently terminated its franchised relationship with Premier Farnell, effective 27th October, and we will therefore not be responding to your survey reques</t>
  </si>
  <si>
    <t>PF_O_E_ORDERS_D97A_FAS</t>
  </si>
  <si>
    <t xml:space="preserve">E_ORDERS_D97A_FAS                                 </t>
  </si>
  <si>
    <t xml:space="preserve">ARROW ELECTRONICS (UK) LTD    </t>
  </si>
  <si>
    <t xml:space="preserve">ARROW            </t>
  </si>
  <si>
    <t>AU</t>
  </si>
  <si>
    <t xml:space="preserve">BROADCOM - Formerly AVAGO Technologies   </t>
  </si>
  <si>
    <t xml:space="preserve">084963177GSPGN                     </t>
  </si>
  <si>
    <t>Test : 5051259000292   Prod: 5051259000780</t>
  </si>
  <si>
    <t xml:space="preserve">AGILENT-SG       </t>
  </si>
  <si>
    <t xml:space="preserve">INVENTORYA    </t>
  </si>
  <si>
    <t xml:space="preserve">INS/UNOA/FAR/AGIL                                 </t>
  </si>
  <si>
    <t>15/9/2017</t>
  </si>
  <si>
    <t>23/9/2017</t>
  </si>
  <si>
    <t>PF_O_E_INVRPT_D97A_F1_GENERIC</t>
  </si>
  <si>
    <t xml:space="preserve">E_INVRPT_D97A_F1A                                 </t>
  </si>
  <si>
    <t>07/12/2017</t>
  </si>
  <si>
    <t>05/10/2017</t>
  </si>
  <si>
    <t>INVENTORYC</t>
  </si>
  <si>
    <t xml:space="preserve">E_INVRPT_D97A_F1C                                 </t>
  </si>
  <si>
    <t xml:space="preserve">INVENTORYI    </t>
  </si>
  <si>
    <t xml:space="preserve">E_INVRPT_D97A_F1I                                 </t>
  </si>
  <si>
    <t xml:space="preserve">INVENTORYS    </t>
  </si>
  <si>
    <t xml:space="preserve">E_INVRPT_D97A_F1S                                 </t>
  </si>
  <si>
    <t xml:space="preserve">POINTOSSG     </t>
  </si>
  <si>
    <t>21/9/2017</t>
  </si>
  <si>
    <t>PF_O_E_SLSRPT_D97A_SG6</t>
  </si>
  <si>
    <t xml:space="preserve">E_SLSRPT_D97A_SG6                                 </t>
  </si>
  <si>
    <t xml:space="preserve">POINTOSCN     </t>
  </si>
  <si>
    <t>28/9/2017</t>
  </si>
  <si>
    <t>PF_O_E_SLSRPT_D97A_CN6</t>
  </si>
  <si>
    <t xml:space="preserve">E_SLSRPT_D97A_CN6                                 </t>
  </si>
  <si>
    <t xml:space="preserve">POINTOSIN     </t>
  </si>
  <si>
    <t>PF_O_E_SLSRPT_D97A_IN6</t>
  </si>
  <si>
    <t xml:space="preserve">E_SLSRPT_D97A_IN6                                 </t>
  </si>
  <si>
    <t xml:space="preserve">POINTOSAU     </t>
  </si>
  <si>
    <t>PF_O_E_SLSRPT_D97A_AU6</t>
  </si>
  <si>
    <t xml:space="preserve">E_SLSRPT_D97A_AU6                                 </t>
  </si>
  <si>
    <t>12/12/2017</t>
  </si>
  <si>
    <t xml:space="preserve">AVNET LTD                     </t>
  </si>
  <si>
    <t xml:space="preserve">AVNETUK                            </t>
  </si>
  <si>
    <t xml:space="preserve">AVNET            </t>
  </si>
  <si>
    <t>Inovis</t>
  </si>
  <si>
    <t>received survey / TP is infomed new PF EDI codes</t>
  </si>
  <si>
    <t xml:space="preserve">PORDCHG       </t>
  </si>
  <si>
    <t>ORDCHG</t>
  </si>
  <si>
    <t>PF_O_E_ORDCHG_D97A_FAR</t>
  </si>
  <si>
    <t xml:space="preserve">E_ORDCHG_D97A_FAR                                 </t>
  </si>
  <si>
    <t>17/11/2017</t>
  </si>
  <si>
    <t xml:space="preserve">DESADV        </t>
  </si>
  <si>
    <t>PF_I_E_DESADV_D97A_FA3</t>
  </si>
  <si>
    <t xml:space="preserve">E_DESADV_D97A_FA3                                 </t>
  </si>
  <si>
    <t>14/12/2017</t>
  </si>
  <si>
    <t>13/10/2017</t>
  </si>
  <si>
    <t xml:space="preserve">AVNET-(ST)       </t>
  </si>
  <si>
    <t xml:space="preserve">INS/UNOA/FAR/ST                                   </t>
  </si>
  <si>
    <t>PF_O_E_SLSRPT_D97A_FAB</t>
  </si>
  <si>
    <t xml:space="preserve">E_SLSRPT_D97A_FAB                                 </t>
  </si>
  <si>
    <t xml:space="preserve">AVX LTD                       </t>
  </si>
  <si>
    <t xml:space="preserve">5013546003650                      </t>
  </si>
  <si>
    <t xml:space="preserve">AVX-LTD          </t>
  </si>
  <si>
    <t>31/08/2017</t>
  </si>
  <si>
    <t>PF_O_E_INVRPT_D97A_FA2</t>
  </si>
  <si>
    <t xml:space="preserve">E_INVRPT_D97A_FA2                                 </t>
  </si>
  <si>
    <t>14/9/2017</t>
  </si>
  <si>
    <t>PF_O_E_SLSRPT_D97A_FAR</t>
  </si>
  <si>
    <t xml:space="preserve">E_SLSRPT_D97A_FAR                                 </t>
  </si>
  <si>
    <t>28/09/2017</t>
  </si>
  <si>
    <t xml:space="preserve">BAHCO TOOLS LTD               </t>
  </si>
  <si>
    <t xml:space="preserve">5013546140685                      </t>
  </si>
  <si>
    <t xml:space="preserve">BAHCO            </t>
  </si>
  <si>
    <t>OpusCapita</t>
  </si>
  <si>
    <t>Production Readiness</t>
  </si>
  <si>
    <t>BizTalk</t>
  </si>
  <si>
    <t xml:space="preserve">INVENTORYC    </t>
  </si>
  <si>
    <t>VAN - GXS</t>
  </si>
  <si>
    <t xml:space="preserve">FAIRCHILD SEMICONDUCTOR LTD   </t>
  </si>
  <si>
    <t xml:space="preserve">FAIRCHILD                          </t>
  </si>
  <si>
    <t xml:space="preserve">FAIRCHILD        </t>
  </si>
  <si>
    <t>denise.hunt@fairchildsemi.com</t>
  </si>
  <si>
    <t>Tom.Kennedy@onsemi.com</t>
  </si>
  <si>
    <t xml:space="preserve">HIROSE ELECTRONIC EUROPE B V  </t>
  </si>
  <si>
    <t xml:space="preserve">5013546288646                      </t>
  </si>
  <si>
    <t xml:space="preserve">HIROSE           </t>
  </si>
  <si>
    <t xml:space="preserve">12.09.2017 Emailto Client: ask for new contact details (old contact details: s.martindale@hiroseeurope.eu)
7.9.2017 1st letter to the TP/ bounced back </t>
  </si>
  <si>
    <t>E2E Testing</t>
  </si>
  <si>
    <t>TP</t>
  </si>
  <si>
    <t>Waiting on TP Coms1</t>
  </si>
  <si>
    <t>Waiting on TP Coms3</t>
  </si>
  <si>
    <t>On hold</t>
  </si>
  <si>
    <t>18.12.2017</t>
  </si>
  <si>
    <t xml:space="preserve">TEXAS INSTRUMENTS LTD         </t>
  </si>
  <si>
    <t xml:space="preserve">GBTXI.TXI002                       </t>
  </si>
  <si>
    <t>jason.hsieh@ti.com</t>
  </si>
  <si>
    <t xml:space="preserve">TEXAS-SG         </t>
  </si>
  <si>
    <t xml:space="preserve">INS/UNOA/FAR/TI                                   </t>
  </si>
  <si>
    <t>Legend (color):</t>
  </si>
  <si>
    <t>pending validation</t>
  </si>
  <si>
    <t>issues</t>
  </si>
  <si>
    <t>03/10/2017</t>
  </si>
  <si>
    <t>Awaiting Contact Details</t>
  </si>
  <si>
    <t>(blank)</t>
  </si>
  <si>
    <t>Grand Total</t>
  </si>
  <si>
    <t>1 Total</t>
  </si>
  <si>
    <t>2 Total</t>
  </si>
  <si>
    <t>3 Total</t>
  </si>
  <si>
    <t>4 Total</t>
  </si>
  <si>
    <t>Legend (color): Total</t>
  </si>
  <si>
    <t>(blank) Total</t>
  </si>
  <si>
    <t>Total</t>
  </si>
  <si>
    <t>Sum of Helper</t>
  </si>
  <si>
    <t>Overall TP Status</t>
  </si>
  <si>
    <t>Description</t>
  </si>
  <si>
    <t>De-Scoped</t>
  </si>
  <si>
    <t>Removed from the scope of the project</t>
  </si>
  <si>
    <t>IBM Awaiting contact details from PF</t>
  </si>
  <si>
    <t>Not Started</t>
  </si>
  <si>
    <t>IBM have not contacted the TP yet</t>
  </si>
  <si>
    <t>1st Contact Letter sent by IBM</t>
  </si>
  <si>
    <t>Waiting on TP Coms2</t>
  </si>
  <si>
    <t>2nd Contact Letter sent by IBM</t>
  </si>
  <si>
    <t>3rd Contact Letter sent by IBM</t>
  </si>
  <si>
    <t>Coms Exception, PF to follow up with TP, no response to IBM</t>
  </si>
  <si>
    <t>On Hold</t>
  </si>
  <si>
    <t>TP on hold for some reason - See comments</t>
  </si>
  <si>
    <t>IBM in discussions with TP to understand requirements</t>
  </si>
  <si>
    <t>IBM have set up the TP in the Test System</t>
  </si>
  <si>
    <t>PF/IBM testing</t>
  </si>
  <si>
    <t>TP has confirmed readiness to test and window has been confirmed</t>
  </si>
  <si>
    <t>Testing Completed Ready to Migrate</t>
  </si>
  <si>
    <t>E2E Test Failed</t>
  </si>
  <si>
    <t>Test Failed Change Required</t>
  </si>
  <si>
    <t>Migration Booked</t>
  </si>
  <si>
    <t>Migration Data Booked with TP and PF</t>
  </si>
  <si>
    <t>Migration Complete</t>
  </si>
  <si>
    <t>Non-EDI Process</t>
  </si>
  <si>
    <t>PF will (temporarily) move to Non-EDI process</t>
  </si>
  <si>
    <t>TP never respond</t>
  </si>
  <si>
    <t>Ready to start E2E testing</t>
  </si>
  <si>
    <r>
      <t xml:space="preserve">Survey Received / </t>
    </r>
    <r>
      <rPr>
        <b/>
        <sz val="10"/>
        <color rgb="FFFF0000"/>
        <rFont val="Calibri"/>
        <family val="2"/>
      </rPr>
      <t>File Routing only</t>
    </r>
  </si>
  <si>
    <t>Row Labels</t>
  </si>
  <si>
    <t>Count of Go Live Planned (Date)</t>
  </si>
  <si>
    <t>Go Live date shown under status, "blank" if no dates</t>
  </si>
  <si>
    <t>Number of TPs in each State</t>
  </si>
  <si>
    <t>E2E Test Slot Proposed</t>
  </si>
  <si>
    <t>CDS team have proposed a slot for E2E testing and are awaiting confirmation</t>
  </si>
  <si>
    <t>E2E Test Slot Agreed</t>
  </si>
  <si>
    <t>TP has agreed a slot for E2E testing</t>
  </si>
  <si>
    <t>Go Live Proposed (Date)</t>
  </si>
  <si>
    <t>Count of Go Live Proposed (Date)</t>
  </si>
  <si>
    <t>Count of TPs where a Go Live date has been proposed to the TP for acceptance</t>
  </si>
  <si>
    <t>Count of TPs with a planned Go Live date accpted by the TP</t>
  </si>
  <si>
    <t>01.02.2018 Email from TP. sent survey back. 
01.02.2018 Email to TP: sent reminder 
 25.01.2018 Email to TP: sent out letter and survey. 
26.01.2018 new contact details from PF. 
back to PF: old Email address from TP: order@amphenol.nl / never respond 
02.11.2017: Email to TP - Remainder sent 26.10.2017: Email to TP, TP Survey and Intro letter sent again in new template23.10.2017: Email to TP 7th Remainder sent 17.10.2017: Email to TP 6th Remainder sent 12.10.2017 : Email to TP - 5th Remainder email sent 10.09.2017: Email to TP 4th Remainder sent .27.09.2017 Email to TP sent out 3rd reminder
21.09.2017 Email to TP sent out 2nd reminder
18.09.2017 Email to TP sent out 1st reminder 13.09.2017: Email to TP: sent out letter and survey to TP.</t>
  </si>
  <si>
    <t>E2E complete/ GL confirmed</t>
  </si>
  <si>
    <t>Reminder 22.02.2018</t>
  </si>
  <si>
    <t xml:space="preserve">06.02 TP agreed to start tetsing on Feb 22 02.02. 3rd reminder sent 31.01.2018: 2nd reminder sent29.01.2018: Sent E2E testing email 18.09.2017 cs Email to TP: Thank you for the completed survey. 
Please note that with Premier Farnell's migration to IBM managed Service, they will change the EDI codes in the UNB records. 
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EU Region:
New Premier Farnell Test EDI: 5051259000285 
New Premier Farnell Prod EDI: 5051259000773
Australia Region:
New Premier Farnell Test EDI : 5051259000292 
New Premier Farnell Prod EDI: 5051259000780
Singapore Region:
New Premier Farnell Test EDI: 5051259000377 
New Premier Farnell Prod EDI:5051259000865
Your EDI Code: 084963177GSPGN 
Sample data for your reference:
UNA:+.? '
UNB+UNOA:1+084963177GSPGN:ZZ+5013546005195+170913:0959+100049769++DESADV'
UNH+0004976900001+DESADV:D:97A:UN:EDDS07'
BGM+351+22107412+9'
DTM+137:20170913:102'
UNB+UNOA:1+5013546005195+084963177GSPGN:ZZ+170912:1604+003907+PFREM15P+ORDERS'
UNH+0000001+ORDERS:D:97A:UN:EDPO04'
BGM+220+08979766+9'
DTM+137:20170912:102'
NAD+BY+FARNELL-GB1::92++FARNELL'
Should you have further questions, do not hesitate to contact me. 
15.09.2017 cs Email : Andre sent sample files . Waiting for feedback Antjek.
07.09.2017: Email to TP: sent out letter and survey to TP. </t>
  </si>
  <si>
    <t xml:space="preserve">PROD : 5013546000488         TEST : ARROWEUTEST/  ZZ             </t>
  </si>
  <si>
    <t>7.2.18 comms escalated to client. 
07.02.2018 Reminder sent in new template 06.02.2018 4th reminder to TP
02.02 3rd rerminder sent 31.01.2018: 2nd reminder sent 29.01.2018: Sent E2E testing email 12.10.2017 Email to TP: Thank you for providing us the survey. 
We will get in touch with you when we start testing in approx. 8 weeks. 
12.10.2017 Email form TP. received survey
09.10.2017: Email to TP 5th Remainder sent 04.10.2017 : 4th Remainder sent to TP 27.09.2017 Email to TP sent out 3rd reminder
21.09.2017 Email to TP sent out 2nd reminder
18.09.2017 Email to TP sent out 1st reminder
14.09.2017 Email to TP: sent out letter and survey.</t>
  </si>
  <si>
    <t>7.2.18 comms escalated to client. 
21.11.2014 Email to PF: we have no reply from this TP. 
16.11.2017 Email to TP. sent out Email to TP which Andre have prepared  - last request. 
13.11.2017 Email to TP, 4th Followup sent, 06.11.2017: 3rd Remainder email sent to TP 31.10.2017: Email to TP 2nd Followup sent23.10.2017: Email to TP Followup sent 17.10.2017: Introduction email to TP :  
We represent IBM EMEA Community Development Services working with Premier Farnellon their Trading Partner Implementation project, in which Premier Farnell are committed to simplifying and improving the way they conduct business with their key Trading Partners.
Please find attached a letter, where you will find more information. 
Can you please confirm you EDI code, Message Type, Message Format, Version, Comm Type and Provider as attached.
Premier Farnell will use new EDI Codes:
Europe Region: 
Test: 5051259000285 
Prod: 5051259000773 
We plan to start testing in approx. 8 weeks. We will inform you before we start testing. 
If you are not the correct contact person in this matter, we would appreciate it if you could let us know whom we can reach out to.
Please let us know if you need any clarification.
Kind regards</t>
  </si>
  <si>
    <t>OB10/Tungsten</t>
  </si>
  <si>
    <t>Process as OB10/Tungsten as the TP</t>
  </si>
  <si>
    <t>Move to BizTalk</t>
  </si>
  <si>
    <t>TPs that will move to BizTalk</t>
  </si>
  <si>
    <t>Total Number of Trading Partners</t>
  </si>
  <si>
    <t>Trading partners Descoped</t>
  </si>
  <si>
    <t>Remaining Trading Partners</t>
  </si>
  <si>
    <t>R1.0 Trading Partners</t>
  </si>
  <si>
    <t>R2.1 Trading Partners [Week 12th Feb]</t>
  </si>
  <si>
    <t>R2.2 Trading Partners [Week 19th Feb]</t>
  </si>
  <si>
    <t>R2.3 Trading Partners [Week 26th Feb]</t>
  </si>
  <si>
    <t>Setup</t>
  </si>
  <si>
    <t>Awaiting Details/OB10</t>
  </si>
  <si>
    <t>Awaiting Response</t>
  </si>
  <si>
    <t>In Test</t>
  </si>
  <si>
    <t>Migration Agreed [Subject to]</t>
  </si>
  <si>
    <t>In Exception</t>
  </si>
  <si>
    <t>R3.0 Trading Partners [Week 12th March]</t>
  </si>
  <si>
    <t>Move to "in Test" Velocity</t>
  </si>
  <si>
    <t>Per Day</t>
  </si>
  <si>
    <t>Test Slot/Migration Agreed [Subject to]</t>
  </si>
  <si>
    <t xml:space="preserve">09.02.2018 4th reminder sent with new template 07.02.2018 - 3rd Followup sent 05.02.2018: Followup email sent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
21.09.2017 Email from TP: sent back survey. 
21.09.2017 Email to TP sent out 2nd reminder 
18.09.2017 Email from TP: sent survey. Please could you have a look the attached survey and return it to the client ? 
13.09.2017 Email to TP sent out 1st reminder
07.09.2017: Email to TP: sent out letter and survey to TP. </t>
  </si>
  <si>
    <t xml:space="preserve">09.02.2018 Email from TP - Yes we confirm that we will go -live on Monday, 12-Feb. at 10.00 GMT with Premier Farnell via IBM
08.02.2018 Email toTP: Can you please confirming that you will go -live on Monday, 12-Feb. at 10.00 GMT with Premier Farnell via IBM. 
NOTE - the Premier Farnell Production EDI code will change from 5013546005195 -&gt; 5051259000773, so please your internal records for this partner accordingly. 
06.02 Test file sent to TP , TP yet to confirm receipt 05.02 TP confirmed ready to test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
21.09.2017 Email from TP: sent back survey. 
21.09.2017 Email to TP sent out 2nd reminder 
18.09.2017 Email from TP: sent survey. Please could you have a look the attached survey and return it to the client ? 
13.09.2017 Email to TP sent out 1st reminder
07.09.2017: Email to TP: sent out letter and survey to TP. </t>
  </si>
  <si>
    <t xml:space="preserve">Ready for GO Live on 12.02.2018 </t>
  </si>
  <si>
    <t>09.02 Email from TP - Hi Farnell team
When we get a chance to test , I am off for a few days next week so we will try to get testing complete in the week starting 19th Feb
Thanks &amp; Regards
Jayne
 08.02.2018 ; Followup sent to TP on Inbound files  05.02.2018 Email from TP - Hi Farnell team Yes I received your files AS you can imagine, we have setups &amp; tests to do, we will try to get these done as soon as we can
 02.02. sent files to TP as attachment and via VAN, TP to confirm 31.01.2018 TP confirmed ready to test 31.01.2018: Email to TP - Hello Jayne,
An initial email was sent to AVX on 09/07/2017 informing about Premier Farnerll's change in EDI ID's (Test : 5051259000285  Prod: 5051259000773). Richard ( copied in email) had confirmed back that you had notified your VAN provider GXS about the same. Kindly let us know if you are ready to receive test files from Premier Farnell's new test EDI ID  5051259000285  .
 30.01.2018: Email from TP - Corinna
Please give us more details of what this means ?
Are you changing your sender/recipient id ?
Are there any mapping changes ?
30.01.2018 Email to TP: sent out letter for E2E testing. 
10.10.2017 Email from TP: the connection has been setup and confirmed by our provider.
09.10.2017 - Email to TP 4th Remainder sent 
29.09.2017 Email to TP: sent request again letter and survey
28.09.2017 Email from TP: What exactly do you need from us please ?
28.09.2017 Email to TP: 3rd Reminder
22.09.2017 Email from TP: I am off on hols at the minute, I will reply when I return next week
21.09.2017 Email to TP sent out 2nd reminder
18.09.2017 Email to TP sent out 1st reminder
14.09.2017 Email to TP: sent out letter and survey.</t>
  </si>
  <si>
    <t xml:space="preserve">09.02 TP sent ORDRSP , agreed to go Live on 19th IF everything ok on their side. 09.02.2018 TP confirmed receipt of files, yet to send us ORDRSP 08.02.2018 Email to TP: Thank you for your confirmation. 
But at first we need to check if ORDRSP is running well. 
Do you have an idea when you sent this data?
08.02.2018 Email form TP: If everything is fine we can start 19.02.2018 / waiting for ORDRSP from TP to check. 
08.02.2018 Email to TP: Thank you for your information. Please let us know when you have sent back a ORDRSP. 
When the tests are running well without issues can we plan a go live date for 19.02.2018. 
Can you please confirm this?
08.02.2018 Email from TP: Has been received and sent to our backend.
07.02.2018 Email to PF: TP is ready for testing. 
07.02.2018 4th Reminder sent 02.02. 3rd reminder 31.01.2018: 2nd reminder sent 29.01.2018: Sent E2E testing email 09.11.2017 Email from TP, completed received. 08.11.2017: Email from ANder: new contact detail provided, TP survey and intro leter sent.02.11.2017: Email to TP - Remainder sent again 26.10.2017: Email to TP, TP Survey and Intro letter sent again in new template23.10.2017: Email to TP, Followup email sent 17.10.2017 Email from TP to their partner: Please would you advise regarding the previous email or pass to the correct person relating to this subject. (Patrick Hagerty &lt;PHagerty@arroweurope.com&gt;, Ashley Tippett &lt;ATippett@arroweurope.com&gt;)
12.10.2017 L: Email from TP I am out of the Office until 17th October and have no access to my Emails. Please contact the team if urgent on 01279 455355. Thanks for your patience.12.10.2017 Email to TP - Hello Melanie, We haven't heard back from your sales team yet, could you please share their email address, so that we can get in touch with them directly. 06.10.2017 Email from TP: I have forwarded your email to our sales team to action and they will contact you directly.
28.09.2017 Email to TP: 2nd Reminder
25.09.2017 1st Reminder sent to TP
20.09.2017 Email from TP: I have forwarded to our Sales team to review and if they are not the right contacts to pass onto the correct area of our business
18.09.2017 Email to TP sent out 1st reminder
14.09.2017 Email from Antje to TP: Thank you for your Email. 
Our client Premier Farnell UK is already trading electronically with Arrow Electronics. We only need to confirm that your EDI details are correct and if you are responsible for making EDI related configuration changes in your system. 
You should have received an Introduction letter informing you of the changes Premier Farnell is undertaking. 
Premier Farnell is moving to IBM as a managed Services client, along with the use of our VAN capabilities. Please contact your VAN provider GXS / OpenText and request the set up of Premier Farnell's new EDI codes - Test: 5051259000377 + Prod:5051259000865 at IBM / Sterling VAN (ABJ08601). This will ensure the continuous flow of production messages, once Premier Farnell goes live on the IBM/Sterling network. We will inform you when these new ID's become effective closer to date.
The EDI code we have for Arrow Electronics is : 5013546000488 / qualifier UK21. Please confirm. 
14.09.2017 Email zu Antje: ask Antje for next stepp
13.09.2017 Email from TP. We are not permitted to complete the survey as this is an Arrow company policy.
13.09.2017 Email to TP sent out 1st reminder
07.09.2017: Email to TP: sent out letter and survey to TP. </t>
  </si>
  <si>
    <t>reminder 14.02.2018( TP to confirm GL date 19th on Wednesday)</t>
  </si>
  <si>
    <t>08.02.2018 TP shared GXS contact number, could not reach, sent mail to TP asking for the same 29.01.2018: Ftp Questionaire sent 26.01.2017 Email to TP: sent out first letter and survey</t>
  </si>
  <si>
    <t>reminder 15.12.2018</t>
  </si>
  <si>
    <t>09/02/2018</t>
  </si>
  <si>
    <t>12/02/2018</t>
  </si>
  <si>
    <t>start testing 19.02.18</t>
  </si>
  <si>
    <t>9th Feb</t>
  </si>
  <si>
    <t>Rolling Week  Move to "in Test"</t>
  </si>
  <si>
    <t>8th Feb</t>
  </si>
  <si>
    <t>7th Feb</t>
  </si>
  <si>
    <t>6th Feb</t>
  </si>
  <si>
    <t>5th Feb</t>
  </si>
  <si>
    <t>+49 (0)40 743 77122</t>
  </si>
  <si>
    <t>Rebecca VOGELEY (no email)</t>
  </si>
  <si>
    <t xml:space="preserve">12.02.18 attempt to call Mr. Vogeley -no response. 
04.12.2017 try to call Airbus Germany: they don't give out Email adresses, Customer has to contact them. </t>
  </si>
  <si>
    <t>reminder 15.02.2018</t>
  </si>
  <si>
    <t>12th Feb</t>
  </si>
  <si>
    <t>Moved</t>
  </si>
  <si>
    <t>Days Tracking</t>
  </si>
  <si>
    <t xml:space="preserve">13/02,Email to TP - confirmed EDI ID, POINT#2 PF to clarify 12.02 : Email from TP - Hi,To further clarify,  kindly advise on our enquires below.1. On your table list, there are 2 IDs stated for SG Region . Please confirm if these IDs are to be use. SG Prod  - :5051259000780  &amp;  :5051259000865 SG Test -  :5051259000292  &amp; :5051259000377   Also noticed that on your Table, the ORDERS and ORDCHG are only for EU . What are the IDs to be used for SG ORDERS and ORDCHG? Please advise. 06.02 TP agreed to start tetsing on Feb 22 02.02. 3rd reminder sent 31.01.2018: 2nd reminder sent29.01.2018: Sent E2E testing email 18.09.2017 cs Email to TP: Thank you for the completed survey. 
Please note that with Premier Farnell's migration to IBM managed Service, they will change the EDI codes in the UNB records. 
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EU Region:
New Premier Farnell Test EDI: 5051259000285 
New Premier Farnell Prod EDI: 5051259000773
Australia Region:
New Premier Farnell Test EDI : 5051259000292 
New Premier Farnell Prod EDI: 5051259000780
Singapore Region:
New Premier Farnell Test EDI: 5051259000377 
New Premier Farnell Prod EDI:5051259000865
Your EDI Code: 084963177GSPGN 
Sample data for your reference:
UNA:+.? '
UNB+UNOA:1+084963177GSPGN:ZZ+5013546005195+170913:0959+100049769++DESADV'
UNH+0004976900001+DESADV:D:97A:UN:EDDS07'
BGM+351+22107412+9'
DTM+137:20170913:102'
UNB+UNOA:1+5013546005195+084963177GSPGN:ZZ+170912:1604+003907+PFREM15P+ORDERS'
UNH+0000001+ORDERS:D:97A:UN:EDPO04'
BGM+220+08979766+9'
DTM+137:20170912:102'
NAD+BY+FARNELL-GB1::92++FARNELL'
Should you have further questions, do not hesitate to contact me. 
15.09.2017 cs Email : Andre sent sample files . Waiting for feedback Antjek.
07.09.2017: Email to TP: sent out letter and survey to TP. </t>
  </si>
  <si>
    <t>13.02 4th Reminder sent 09.02 Email from TP - Hello Kusum,I’m sorry, but I still have not received a response from SNA. 09.02.2018 3rd Followup sent  07.02 2nd followup sent about returning ORDRSP 02.02. followup to TP about ORDRSP 30.1.2018 Email from TP : Hello Kusum,
We have received the file. I will forward it to SNA Europe (BAHCO TOOLS) and get back to you when we are ready to send ORDRSP in return.30.01.2018: Sent test orders, TP yet to confirm receipt 24.01.2018: E2E testing email sent 25.10.2017: Email from TP - Hi Kusum,
In that case it is Okay to use the same FTP account edi0444 for Premier Farnell as well. 
Do you want to receive the ORDRSP to this account?
If yes, the folder where we will put the ORDRSP messages is called “fromeditorg” and you must retrieve files from there.
Please note that in case of Electrocomponents (ID 5060214370004 /ZZ) we only receive ORDERS to this account but ORDRSP are sent by us to another FTP - ftp.gts.globalec.com. 
25.10.2017: Email to TP - Hello Eriks,
Yes we would like to receive the ORDRSP messages to same FTP account. Thanks for confirming, I will be sharing the below details with our technical team.
25.10.2017: Email to TP : Hi Eriks, The EDI code 5013546140685 / 14 is linked to the FTP account edi0444 and is used by other Sterling customers, such as Electrocomponents (ID 5060214370004 /ZZ). 
Once Premier Farnell goes live on the IBM network, we would submit data for BAHCO to the same FTP account and the X.400 connection will become obsolete. If that is not possible, please provide your X.400 address for configuration on our end. In return you will receive the new Premier Farnell X.400 address. 
I must stress that we would prefer to use the existing FTP connection. 24.10.2017: Email from TP : Hello Kusum,Yes, the EDI code belongs to BAHCO TOOLS LTD (SNA Europe).Currently we receive from and send  files to Premier Farnell using x400 connection. So is this going to be anged to FTP instead? 
The FTP account edi0444 is registered to Rs Components. Do you also send their files to this account?
24.10.2017: Email to TP - Hello Eriks,Can you please  confirm that your EDI code is 5013546140685 / 14.We have this ID configured for an FTP connection to Remote IP address: ftp.itella.se / FTP ID: edi0444. 
Could we use that connection to send Premier Farnell data in the future ? 24.10.2017: Email to TP : Hello Eriks,Thank you for confirming. For now only EDI codes would be changing for Premier Farnell. We will be able to start testing in approximately eight weeks time. We will keep you posted when we are closer to the change.
24.10.2017: Email from TP Hello,We, OpusCapita, are EDI service provider for SNA Europe (BAHCO TOOLS LTD). I will be the contac person for this change on our side.Regarding the information below. Yes, the EDI code, Message Type, Message Format, and version are correct. Not sure about the Comm Type and Provider. The communication between OpusCapita and Farnell is x400 connection.
Please let me know if you have more questions on the current setup and when and how you want to perform a test of the new setup. Are there going to be any changes to format/connection type or is it just the EDI codes that will be new?23.10.2017: Email to TP Folowup email sent 17.10.2017: Email to TP, TP survey introduction email sent to new TP contact</t>
  </si>
  <si>
    <t>Remaining to Go Live</t>
  </si>
  <si>
    <t>M</t>
  </si>
  <si>
    <t>T</t>
  </si>
  <si>
    <t>W</t>
  </si>
  <si>
    <t>F</t>
  </si>
  <si>
    <t>S</t>
  </si>
  <si>
    <t>MinVel</t>
  </si>
  <si>
    <t>March</t>
  </si>
  <si>
    <t>April</t>
  </si>
  <si>
    <t>14.02 LIVE order sent, TP confirmed receipt 13.02 TP sent first Live ORDRSP messages, PF to confirm when first LIVE Order will be sent  09.02.2018  Email from TP - Dear Corinna,
I confirm that we will go live with EDI-connection on Monday 12-Feb. at 10.00 GMT with Premier Farnell via IBM.
 08.02.2018 Email form TP. [#20180208-2181 Ticket Number
08.02.2018 Email to TP: Can you please confirming that you will go -live on Monday, 12-Feb. at 10.00 GMT with Premier Farnell via IBM. 
NOTE - the Premier Farnell Production EDI code will change from 5013546005195 -&gt; 5051259000773, so please your internal records for this partner accordingly. 
05.02. TP confirmed GL for 12 Feb 05.02. Received ORDRSP file. 05.02.2018: Email to TP - Hello Lucas,
We have received your file in encoded format. Can you pls resend the file to us in ANSI format.
 02.02.2018: TP sent test file with incorrect ID, asked them to correct and resend 31.01.2018: TP confirmed receipt of order, waiting for ORDRSP 31.01.2018: TP informed ready to test 31.01.2018 Email to Tp 2nd followup on E2E  Testing29.01.2018 E2E testing email sent.24.01.2018: Dear Trading Partner, Premier Farnell and IBM are now in a position to test the newly developed EDI maps and we would like to invite you to test the EDI messages.  Your Go-live has been scheduled for the w/c 12-Feb-18, assuming all tests are successful. Please let me know if you are ready to receive Test messages for ORDER documents you exchange with Premier Farnell via your preferred method of connection. We would also like to receive Test files from you (ORDRSP).The Test files will be sent to Farnell's new Test EDI code as well a Test Indicator: Test : 5051259000285 (EU) 
Thank you for your co-operation on this important project. Kind regards,Kusum Kumar.
09.01.2018: Email to TP - Hello Lucas,
Can you pls confirm if the prod identifier is Amphenol-Tuchel_Prod  or Amphenol_Tuchel_Prod( corresponding to test identifier).
09.01.2018: Email from TP - Hello,
the URL looks fine to me, the ID was a bit wrong - it should be:
Amphenol_Tuchel_Test - for test
Amphenol-Tuchel_Prod - for prod
Apart from that you can start testing the connection, please let me know when the first message should have arrived.08.01.2018: EMail to TP - Hi Team,
We were able to complete the Test AS2 setup now for Amphenol-Tuchel and we need to check  if you also have the setup ready on your side so that we can have a round of connectivity testing. 
Below are the details that were used for doing the setup. Can you also pls confirm on the below given AS2 Id's and URL's as well?
Premier Farnell
AS2 ID: PREMIERFARNELL_TEST
URL: http://premierfarnell.as2.b2b.ibmcloud.com/as2
Amphenol-Tuchel
AS2 ID: Amphenol-Tuchel_Test
URL: https://gateway-as2.txx.seeburger.de/as2_prod 
23.11.2017 Email to TP:we'll get on it and configure the AS2 connection and get back to you once done. 
20.11.2017 Email to Antje: Do let us know if a follow up can be sent today.
13.11.2017 Email from TP: unsere IT hat die Firewall freigeschaltet - können Sie bitte versuchen eine ORDERS von Seiten Premier-Farnell an Amphenol zu senden und mich über das Ergebnis des Tests informieren?
Sobald wir die ORDERS vorliegen haben werde ich mit Amphenol die Verarbeitung prüfen und eine ORDRSP zurücksenden.
09.11.2017 Email from TP (Seeburger- Provider): vielen Dank für die bereitgestellten Informationen.
SEEEBURGER ist nur für Amphenol Tuchel Electronics verantwortlich.
Ich habe unsere IT gebeten unsere Firewall entsprechend Ihres Datenblattes zu konfigurieren.
Sobald ich Rückmeldung von unserer IT habe melde ich mich wieder bei Ihnen um die Verbindung zu testen.
08.11.2017: Email to TP - Hallo Herr Noack,
Is Seeburger auch für die Amphenol Infocom (EDI code AOM50213) verantwortlich ? 
Wenn ja, ändern wir gerne für beide Amphenol Partner die Verbindung auf AS2. Anbei unser AS2 Fragebogen und Zertifikate. 
Die Premier Farnell EDI codes werden sie im Zuge der Migration zu IBM ändern:
Neue Test ID: 5051259000285  
Neue Prod ID: 505125900077306.11.2017: Email to TP - Hello Team,
As per our records Amphenol Tuchel uses GXS VAN to communicate with Premier Farnell. But you shared AS2 details with us. Are you planning on changing comm type as AS2 instead of VAN or info we have is incorrect. Pls confirm.
Also we noted that AS2 details and certificate for test are missing, pls send us AS2 details for TEST . In case you have same details for TEST and PROD, pls do let us know the same.06.11.2017: Email from TP - sent AS2 details and certificates26.10.2017: Email to TP, TP Survey and Intro letter sent again in new template23.10.2017: Followup email sent.17.10.2017: Email from Seeburger to Amphenol : Dear Customer,
Could you please check the email below and let us know if any assistance from SEEBURGER end is required?
Thank you!
Best regards / Mit freundlichen Grüßen,
Kiril Gotsev
Cloud Service Team17.10.2017: Email to TP 6th Remainder sent 12.10.2017 : 5th remainder email sent to TP 10.09.2017: Email to TP 4th Remainder sent .27.09.2017 Email to TP sent out 3rd reminder
21.09.2017 Email to TP sent out 2nd reminder
18.09.2017 Email to TP sent out 1st reminder 13.09.2017: Email to TP: sent out letter and survey to TP.</t>
  </si>
  <si>
    <t>cbuckley@tp1.com</t>
  </si>
  <si>
    <t>uk.support@tp2.com</t>
  </si>
  <si>
    <t>accountingdesk@tp3.com</t>
  </si>
  <si>
    <t>g.shivaraj@tp4.com  (Gayathri Shivaraj) and
l.vuong@tp4.com (Luan Vuong)</t>
  </si>
  <si>
    <t>+49 (0)40 743 67122</t>
  </si>
  <si>
    <t>Tom.Behr@alpha.com</t>
  </si>
  <si>
    <t xml:space="preserve">order@amphe.com </t>
  </si>
  <si>
    <t xml:space="preserve">order@tp6.com </t>
  </si>
  <si>
    <t>stefan.karlsson@log.com</t>
  </si>
  <si>
    <t>Patrick Hagerty &lt;PHagerty@tp7.com&gt;, Ashley Tippett &lt;ATippett@tp7.com&gt;)
 tduft@tp7.com</t>
  </si>
  <si>
    <t xml:space="preserve">
arthur-kc.puah@com.com</t>
  </si>
  <si>
    <t>Mark.Mcgill@xyz.com</t>
  </si>
  <si>
    <t>jayne.wilson@tp8.com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</si>
</sst>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dd/mm/yyyy;@"/>
  </numFmts>
  <fonts count="25" x14ac:knownFonts="1">
    <font>
      <sz val="11"/>
      <color theme="1"/>
      <name val="Calibri"/>
      <family val="2"/>
      <scheme val="minor"/>
    </font>
    <font>
      <b/>
      <sz val="11"/>
      <color theme="1"/>
      <name val="Calibri"/>
      <family val="2"/>
      <scheme val="minor"/>
    </font>
    <font>
      <sz val="10"/>
      <color indexed="9"/>
      <name val="Calibri"/>
      <family val="2"/>
    </font>
    <font>
      <sz val="10"/>
      <name val="Calibri"/>
      <family val="2"/>
    </font>
    <font>
      <sz val="10"/>
      <color indexed="8"/>
      <name val="Calibri"/>
      <family val="2"/>
    </font>
    <font>
      <sz val="11"/>
      <name val="Calibri"/>
      <family val="2"/>
    </font>
    <font>
      <u/>
      <sz val="11.1"/>
      <color indexed="30"/>
      <name val="Calibri"/>
      <family val="2"/>
    </font>
    <font>
      <u/>
      <sz val="10"/>
      <color indexed="12"/>
      <name val="Calibri"/>
      <family val="2"/>
    </font>
    <font>
      <u/>
      <sz val="11"/>
      <color theme="10"/>
      <name val="Calibri"/>
      <family val="2"/>
    </font>
    <font>
      <sz val="8"/>
      <color indexed="8"/>
      <name val="Arial"/>
      <family val="2"/>
    </font>
    <font>
      <sz val="11.05"/>
      <name val="Calibri"/>
      <family val="2"/>
    </font>
    <font>
      <sz val="11.05"/>
      <color indexed="8"/>
      <name val="Calibri"/>
      <family val="2"/>
    </font>
    <font>
      <sz val="10"/>
      <color indexed="12"/>
      <name val="Calibri"/>
      <family val="2"/>
    </font>
    <font>
      <u/>
      <sz val="10"/>
      <name val="Calibri"/>
      <family val="2"/>
    </font>
    <font>
      <sz val="10"/>
      <color indexed="8"/>
      <name val="Arial"/>
      <family val="2"/>
    </font>
    <font>
      <sz val="10"/>
      <color indexed="10"/>
      <name val="Calibri"/>
      <family val="2"/>
    </font>
    <font>
      <b/>
      <sz val="9"/>
      <color indexed="81"/>
      <name val="Tahoma"/>
      <family val="2"/>
    </font>
    <font>
      <sz val="9"/>
      <color indexed="81"/>
      <name val="Tahoma"/>
      <family val="2"/>
    </font>
    <font>
      <b/>
      <i/>
      <sz val="10"/>
      <color indexed="9"/>
      <name val="Calibri"/>
      <family val="2"/>
    </font>
    <font>
      <sz val="10"/>
      <color theme="1"/>
      <name val="Calibri"/>
      <family val="2"/>
    </font>
    <font>
      <b/>
      <sz val="10"/>
      <color rgb="FFFF0000"/>
      <name val="Calibri"/>
      <family val="2"/>
    </font>
    <font>
      <sz val="8"/>
      <color theme="0"/>
      <name val="Calibri"/>
      <family val="2"/>
      <scheme val="minor"/>
    </font>
    <font>
      <sz val="9"/>
      <color theme="1"/>
      <name val="Calibri"/>
      <family val="2"/>
      <scheme val="minor"/>
    </font>
    <font>
      <sz val="9"/>
      <name val="Calibri"/>
      <family val="2"/>
    </font>
    <font>
      <sz val="9"/>
      <color indexed="8"/>
      <name val="Calibri"/>
      <family val="2"/>
    </font>
  </fonts>
  <fills count="26">
    <fill>
      <patternFill patternType="none"/>
    </fill>
    <fill>
      <patternFill patternType="gray125"/>
    </fill>
    <fill>
      <patternFill patternType="solid">
        <fgColor indexed="17"/>
        <bgColor indexed="58"/>
      </patternFill>
    </fill>
    <fill>
      <patternFill patternType="solid">
        <fgColor indexed="49"/>
        <bgColor indexed="40"/>
      </patternFill>
    </fill>
    <fill>
      <patternFill patternType="solid">
        <fgColor indexed="13"/>
        <bgColor indexed="34"/>
      </patternFill>
    </fill>
    <fill>
      <patternFill patternType="solid">
        <fgColor rgb="FFFFFF00"/>
        <bgColor indexed="64"/>
      </patternFill>
    </fill>
    <fill>
      <patternFill patternType="solid">
        <fgColor theme="0"/>
        <bgColor indexed="34"/>
      </patternFill>
    </fill>
    <fill>
      <patternFill patternType="solid">
        <fgColor theme="0"/>
        <bgColor indexed="64"/>
      </patternFill>
    </fill>
    <fill>
      <patternFill patternType="solid">
        <fgColor rgb="FFFFFF00"/>
        <bgColor indexed="34"/>
      </patternFill>
    </fill>
    <fill>
      <patternFill patternType="solid">
        <fgColor indexed="23"/>
        <bgColor indexed="55"/>
      </patternFill>
    </fill>
    <fill>
      <patternFill patternType="solid">
        <fgColor theme="0" tint="-0.499984740745262"/>
        <bgColor indexed="64"/>
      </patternFill>
    </fill>
    <fill>
      <patternFill patternType="solid">
        <fgColor theme="0" tint="-0.499984740745262"/>
        <bgColor indexed="34"/>
      </patternFill>
    </fill>
    <fill>
      <patternFill patternType="solid">
        <fgColor theme="1" tint="0.499984740745262"/>
        <bgColor indexed="55"/>
      </patternFill>
    </fill>
    <fill>
      <patternFill patternType="solid">
        <fgColor theme="0"/>
        <bgColor indexed="16"/>
      </patternFill>
    </fill>
    <fill>
      <patternFill patternType="solid">
        <fgColor theme="1" tint="0.499984740745262"/>
        <bgColor indexed="64"/>
      </patternFill>
    </fill>
    <fill>
      <patternFill patternType="solid">
        <fgColor rgb="FF00B0F0"/>
        <bgColor indexed="34"/>
      </patternFill>
    </fill>
    <fill>
      <patternFill patternType="solid">
        <fgColor indexed="51"/>
        <bgColor indexed="52"/>
      </patternFill>
    </fill>
    <fill>
      <patternFill patternType="solid">
        <fgColor indexed="10"/>
        <bgColor indexed="16"/>
      </patternFill>
    </fill>
    <fill>
      <patternFill patternType="solid">
        <fgColor indexed="44"/>
        <bgColor indexed="42"/>
      </patternFill>
    </fill>
    <fill>
      <patternFill patternType="solid">
        <fgColor rgb="FF002060"/>
        <bgColor indexed="64"/>
      </patternFill>
    </fill>
    <fill>
      <patternFill patternType="solid">
        <fgColor theme="0" tint="-0.499984740745262"/>
        <bgColor indexed="16"/>
      </patternFill>
    </fill>
    <fill>
      <patternFill patternType="solid">
        <fgColor theme="8" tint="0.39997558519241921"/>
        <bgColor indexed="64"/>
      </patternFill>
    </fill>
    <fill>
      <patternFill patternType="solid">
        <fgColor rgb="FFFF0000"/>
        <bgColor indexed="64"/>
      </patternFill>
    </fill>
    <fill>
      <gradientFill type="path" left="0.5" right="0.5" top="0.5" bottom="0.5">
        <stop position="0">
          <color rgb="FFFF0000"/>
        </stop>
        <stop position="1">
          <color rgb="FFFFC000"/>
        </stop>
      </gradientFill>
    </fill>
    <fill>
      <patternFill patternType="solid">
        <fgColor rgb="FFFFC000"/>
        <bgColor indexed="64"/>
      </patternFill>
    </fill>
    <fill>
      <patternFill patternType="solid">
        <fgColor rgb="FF92D050"/>
        <bgColor indexed="64"/>
      </patternFill>
    </fill>
  </fills>
  <borders count="38">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top/>
      <bottom style="thin">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style="thin">
        <color indexed="65"/>
      </left>
      <right/>
      <top style="thin">
        <color indexed="8"/>
      </top>
      <bottom style="thin">
        <color indexed="8"/>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563">
    <xf numFmtId="0" fontId="0" fillId="0" borderId="0" xfId="0"/>
    <xf numFmtId="49" fontId="2" fillId="2" borderId="1" xfId="0" applyNumberFormat="1" applyFont="1" applyFill="1" applyBorder="1" applyAlignment="1" applyProtection="1">
      <alignment horizontal="center" vertical="center" wrapText="1"/>
    </xf>
    <xf numFmtId="49" fontId="2" fillId="2" borderId="1" xfId="0" applyNumberFormat="1" applyFont="1" applyFill="1" applyBorder="1" applyAlignment="1" applyProtection="1">
      <alignment horizontal="left" vertical="center" wrapText="1"/>
    </xf>
    <xf numFmtId="49" fontId="2" fillId="3" borderId="1" xfId="0" applyNumberFormat="1" applyFont="1" applyFill="1" applyBorder="1" applyAlignment="1" applyProtection="1">
      <alignment horizontal="center" vertical="center" wrapText="1"/>
    </xf>
    <xf numFmtId="49" fontId="3" fillId="4" borderId="1" xfId="0" applyNumberFormat="1" applyFont="1" applyFill="1" applyBorder="1" applyAlignment="1" applyProtection="1">
      <alignment horizontal="center" vertical="center" wrapText="1"/>
    </xf>
    <xf numFmtId="0" fontId="4" fillId="5" borderId="2" xfId="0" applyFont="1" applyFill="1" applyBorder="1" applyProtection="1"/>
    <xf numFmtId="49" fontId="4" fillId="5" borderId="2" xfId="0" applyNumberFormat="1" applyFont="1" applyFill="1" applyBorder="1" applyProtection="1"/>
    <xf numFmtId="0" fontId="4" fillId="5" borderId="2" xfId="0" applyFont="1" applyFill="1" applyBorder="1" applyAlignment="1" applyProtection="1">
      <alignment horizontal="center"/>
    </xf>
    <xf numFmtId="1" fontId="4" fillId="5" borderId="2" xfId="0" applyNumberFormat="1" applyFont="1" applyFill="1" applyBorder="1" applyAlignment="1" applyProtection="1">
      <alignment vertical="top" wrapText="1"/>
    </xf>
    <xf numFmtId="0" fontId="4" fillId="5" borderId="2" xfId="0" applyFont="1" applyFill="1" applyBorder="1" applyAlignment="1" applyProtection="1">
      <alignment horizontal="center" vertical="center"/>
    </xf>
    <xf numFmtId="0" fontId="4" fillId="5" borderId="2" xfId="0" applyFont="1" applyFill="1" applyBorder="1" applyAlignment="1" applyProtection="1">
      <alignment horizontal="left"/>
    </xf>
    <xf numFmtId="0" fontId="4" fillId="5" borderId="2" xfId="0" applyFont="1" applyFill="1" applyBorder="1" applyAlignment="1" applyProtection="1">
      <alignment horizontal="left" vertical="center"/>
    </xf>
    <xf numFmtId="49" fontId="3" fillId="5" borderId="2" xfId="0" applyNumberFormat="1" applyFont="1" applyFill="1" applyBorder="1" applyAlignment="1" applyProtection="1">
      <alignment horizontal="center" vertical="center" wrapText="1"/>
    </xf>
    <xf numFmtId="0" fontId="4" fillId="5" borderId="2" xfId="0" applyFont="1" applyFill="1" applyBorder="1" applyAlignment="1" applyProtection="1">
      <alignment horizontal="center" vertical="center" wrapText="1"/>
    </xf>
    <xf numFmtId="49" fontId="4" fillId="5" borderId="2" xfId="0" applyNumberFormat="1" applyFont="1" applyFill="1" applyBorder="1" applyAlignment="1" applyProtection="1">
      <alignment horizontal="center" vertical="center"/>
    </xf>
    <xf numFmtId="49" fontId="4" fillId="5" borderId="2" xfId="0" applyNumberFormat="1" applyFont="1" applyFill="1" applyBorder="1" applyAlignment="1" applyProtection="1">
      <alignment horizontal="center"/>
    </xf>
    <xf numFmtId="14" fontId="4" fillId="6" borderId="2" xfId="0" applyNumberFormat="1" applyFont="1" applyFill="1" applyBorder="1" applyAlignment="1" applyProtection="1">
      <alignment horizontal="center" vertical="center"/>
    </xf>
    <xf numFmtId="0" fontId="4" fillId="6" borderId="2" xfId="0" applyFont="1" applyFill="1" applyBorder="1" applyAlignment="1" applyProtection="1">
      <alignment horizontal="center" vertical="center"/>
    </xf>
    <xf numFmtId="14" fontId="4" fillId="5" borderId="2" xfId="0" applyNumberFormat="1" applyFont="1" applyFill="1" applyBorder="1" applyAlignment="1" applyProtection="1">
      <alignment horizontal="center" vertical="center" wrapText="1"/>
    </xf>
    <xf numFmtId="49" fontId="4" fillId="5" borderId="2" xfId="0" applyNumberFormat="1" applyFont="1" applyFill="1" applyBorder="1" applyAlignment="1" applyProtection="1">
      <alignment horizontal="left" vertical="center" wrapText="1"/>
    </xf>
    <xf numFmtId="49" fontId="4" fillId="5" borderId="2" xfId="0" applyNumberFormat="1" applyFont="1" applyFill="1" applyBorder="1" applyAlignment="1" applyProtection="1">
      <alignment horizontal="center" vertical="center" wrapText="1"/>
    </xf>
    <xf numFmtId="0" fontId="4" fillId="7" borderId="2" xfId="0" applyFont="1" applyFill="1" applyBorder="1" applyProtection="1"/>
    <xf numFmtId="49" fontId="4" fillId="7" borderId="2" xfId="0" applyNumberFormat="1" applyFont="1" applyFill="1" applyBorder="1" applyProtection="1"/>
    <xf numFmtId="49" fontId="4" fillId="7" borderId="3" xfId="0" applyNumberFormat="1" applyFont="1" applyFill="1" applyBorder="1" applyAlignment="1" applyProtection="1">
      <alignment horizontal="center"/>
    </xf>
    <xf numFmtId="49" fontId="4" fillId="7" borderId="3" xfId="0" applyNumberFormat="1" applyFont="1" applyFill="1" applyBorder="1" applyProtection="1"/>
    <xf numFmtId="1" fontId="4" fillId="7" borderId="2" xfId="0" applyNumberFormat="1" applyFont="1" applyFill="1" applyBorder="1" applyAlignment="1" applyProtection="1">
      <alignment vertical="top" wrapText="1"/>
    </xf>
    <xf numFmtId="0" fontId="4" fillId="7" borderId="2" xfId="0" applyFont="1" applyFill="1" applyBorder="1" applyAlignment="1" applyProtection="1">
      <alignment horizontal="center" vertical="center"/>
    </xf>
    <xf numFmtId="0" fontId="3" fillId="7" borderId="2" xfId="0" applyFont="1" applyFill="1" applyBorder="1" applyAlignment="1" applyProtection="1">
      <alignment horizontal="left"/>
    </xf>
    <xf numFmtId="0" fontId="4" fillId="7" borderId="3" xfId="0" applyFont="1" applyFill="1" applyBorder="1" applyProtection="1">
      <protection locked="0"/>
    </xf>
    <xf numFmtId="49" fontId="3" fillId="7" borderId="2" xfId="0" applyNumberFormat="1" applyFont="1" applyFill="1" applyBorder="1" applyAlignment="1" applyProtection="1">
      <alignment horizontal="left" vertical="center" wrapText="1" indent="1"/>
      <protection locked="0"/>
    </xf>
    <xf numFmtId="49" fontId="3" fillId="7" borderId="4" xfId="0" applyNumberFormat="1" applyFont="1" applyFill="1" applyBorder="1" applyAlignment="1" applyProtection="1">
      <alignment horizontal="left" vertical="center" wrapText="1" indent="1"/>
      <protection locked="0"/>
    </xf>
    <xf numFmtId="49" fontId="3" fillId="7" borderId="2" xfId="0" applyNumberFormat="1" applyFont="1" applyFill="1" applyBorder="1" applyAlignment="1" applyProtection="1">
      <alignment horizontal="center" vertical="center" wrapText="1"/>
    </xf>
    <xf numFmtId="0" fontId="4" fillId="7" borderId="2" xfId="0" applyFont="1" applyFill="1" applyBorder="1" applyAlignment="1" applyProtection="1">
      <alignment horizontal="center" vertical="center" wrapText="1"/>
    </xf>
    <xf numFmtId="49" fontId="3" fillId="7" borderId="2" xfId="0" applyNumberFormat="1" applyFont="1" applyFill="1" applyBorder="1" applyAlignment="1" applyProtection="1">
      <alignment horizontal="left" vertical="center" wrapText="1"/>
    </xf>
    <xf numFmtId="0" fontId="4" fillId="0" borderId="2" xfId="0" applyFont="1" applyFill="1" applyBorder="1" applyAlignment="1" applyProtection="1">
      <alignment horizontal="center"/>
    </xf>
    <xf numFmtId="0" fontId="4" fillId="8" borderId="2" xfId="0" applyFont="1" applyFill="1" applyBorder="1" applyAlignment="1" applyProtection="1">
      <alignment horizontal="center" vertical="center"/>
    </xf>
    <xf numFmtId="0" fontId="4" fillId="0" borderId="2" xfId="0" applyFont="1" applyBorder="1" applyAlignment="1" applyProtection="1">
      <alignment horizontal="center" vertical="center"/>
    </xf>
    <xf numFmtId="14" fontId="4" fillId="7" borderId="2" xfId="0" applyNumberFormat="1" applyFont="1" applyFill="1" applyBorder="1" applyAlignment="1" applyProtection="1">
      <alignment horizontal="center" vertical="center" wrapText="1"/>
    </xf>
    <xf numFmtId="49" fontId="3" fillId="0" borderId="2" xfId="0" applyNumberFormat="1" applyFont="1" applyFill="1" applyBorder="1" applyAlignment="1" applyProtection="1">
      <alignment horizontal="left" vertical="center" wrapText="1"/>
    </xf>
    <xf numFmtId="0" fontId="3" fillId="7" borderId="2" xfId="0" applyFont="1" applyFill="1" applyBorder="1" applyAlignment="1" applyProtection="1">
      <alignment horizontal="center" vertical="center"/>
    </xf>
    <xf numFmtId="0" fontId="4" fillId="7" borderId="2" xfId="0" applyFont="1" applyFill="1" applyBorder="1" applyAlignment="1" applyProtection="1">
      <alignment horizontal="left" vertical="center"/>
    </xf>
    <xf numFmtId="49" fontId="3" fillId="0" borderId="2" xfId="0" applyNumberFormat="1" applyFont="1" applyFill="1" applyBorder="1" applyAlignment="1" applyProtection="1">
      <alignment horizontal="center" vertical="center" wrapText="1"/>
    </xf>
    <xf numFmtId="14" fontId="3" fillId="7" borderId="2" xfId="0" applyNumberFormat="1" applyFont="1" applyFill="1" applyBorder="1" applyAlignment="1" applyProtection="1">
      <alignment horizontal="center" vertical="center" wrapText="1"/>
    </xf>
    <xf numFmtId="49" fontId="4" fillId="7" borderId="2" xfId="0" applyNumberFormat="1" applyFont="1" applyFill="1" applyBorder="1" applyAlignment="1" applyProtection="1">
      <alignment horizontal="center" vertical="center"/>
    </xf>
    <xf numFmtId="0" fontId="4" fillId="0" borderId="2" xfId="0" applyFont="1" applyFill="1" applyBorder="1" applyProtection="1"/>
    <xf numFmtId="49" fontId="4" fillId="0" borderId="2" xfId="0" applyNumberFormat="1" applyFont="1" applyFill="1" applyBorder="1" applyProtection="1"/>
    <xf numFmtId="49" fontId="4" fillId="0" borderId="2" xfId="0" applyNumberFormat="1" applyFont="1" applyFill="1" applyBorder="1" applyAlignment="1" applyProtection="1">
      <alignment horizontal="center"/>
    </xf>
    <xf numFmtId="49" fontId="4" fillId="0" borderId="2" xfId="0" applyNumberFormat="1" applyFont="1" applyBorder="1" applyProtection="1"/>
    <xf numFmtId="1" fontId="4" fillId="0" borderId="2" xfId="0" applyNumberFormat="1" applyFont="1" applyBorder="1" applyAlignment="1" applyProtection="1">
      <alignment vertical="top" wrapText="1"/>
    </xf>
    <xf numFmtId="0" fontId="4" fillId="0" borderId="2" xfId="0" applyFont="1" applyBorder="1" applyProtection="1"/>
    <xf numFmtId="0" fontId="4" fillId="0" borderId="2" xfId="0" applyFont="1" applyBorder="1" applyAlignment="1" applyProtection="1">
      <alignment horizontal="left"/>
    </xf>
    <xf numFmtId="49" fontId="3" fillId="0" borderId="2" xfId="0" applyNumberFormat="1" applyFont="1" applyFill="1" applyBorder="1" applyAlignment="1" applyProtection="1">
      <alignment horizontal="left" vertical="center" wrapText="1"/>
      <protection locked="0"/>
    </xf>
    <xf numFmtId="49" fontId="3" fillId="0" borderId="4" xfId="0" applyNumberFormat="1" applyFont="1" applyFill="1" applyBorder="1" applyAlignment="1" applyProtection="1">
      <alignment horizontal="left" vertical="center" wrapText="1" indent="1"/>
      <protection locked="0"/>
    </xf>
    <xf numFmtId="0" fontId="4" fillId="0" borderId="2" xfId="0" applyFont="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14" fontId="4" fillId="0" borderId="2" xfId="0" applyNumberFormat="1" applyFont="1" applyFill="1" applyBorder="1" applyAlignment="1" applyProtection="1">
      <alignment horizontal="center" vertical="center" wrapText="1"/>
    </xf>
    <xf numFmtId="49" fontId="4" fillId="0" borderId="2" xfId="0" applyNumberFormat="1"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4" fillId="0" borderId="2" xfId="0" applyFont="1" applyBorder="1" applyAlignment="1" applyProtection="1">
      <alignment horizontal="left" vertical="center"/>
    </xf>
    <xf numFmtId="49" fontId="4" fillId="0" borderId="2" xfId="0" applyNumberFormat="1" applyFont="1" applyBorder="1" applyAlignment="1" applyProtection="1">
      <alignment horizontal="center" vertical="center"/>
    </xf>
    <xf numFmtId="14" fontId="3" fillId="0" borderId="2" xfId="0" applyNumberFormat="1" applyFont="1" applyFill="1" applyBorder="1" applyAlignment="1" applyProtection="1">
      <alignment horizontal="center" vertical="center" wrapText="1"/>
    </xf>
    <xf numFmtId="0" fontId="4" fillId="0" borderId="5" xfId="0" applyFont="1" applyBorder="1" applyAlignment="1" applyProtection="1">
      <alignment horizontal="left" vertical="center"/>
    </xf>
    <xf numFmtId="0" fontId="4" fillId="6" borderId="2" xfId="0" applyFont="1" applyFill="1" applyBorder="1" applyProtection="1"/>
    <xf numFmtId="49" fontId="7" fillId="6" borderId="2" xfId="0" applyNumberFormat="1" applyFont="1" applyFill="1" applyBorder="1" applyAlignment="1" applyProtection="1"/>
    <xf numFmtId="49" fontId="7" fillId="6" borderId="2" xfId="0" applyNumberFormat="1" applyFont="1" applyFill="1" applyBorder="1" applyAlignment="1" applyProtection="1">
      <alignment horizontal="center"/>
    </xf>
    <xf numFmtId="49" fontId="4" fillId="6" borderId="2" xfId="0" applyNumberFormat="1" applyFont="1" applyFill="1" applyBorder="1" applyProtection="1"/>
    <xf numFmtId="1" fontId="4" fillId="6" borderId="2" xfId="0" applyNumberFormat="1" applyFont="1" applyFill="1" applyBorder="1" applyAlignment="1" applyProtection="1">
      <alignment vertical="top" wrapText="1"/>
    </xf>
    <xf numFmtId="49" fontId="4" fillId="6" borderId="1" xfId="0" applyNumberFormat="1" applyFont="1" applyFill="1" applyBorder="1" applyProtection="1"/>
    <xf numFmtId="0" fontId="4" fillId="6" borderId="1" xfId="0" applyFont="1" applyFill="1" applyBorder="1" applyProtection="1"/>
    <xf numFmtId="0" fontId="4" fillId="6" borderId="2" xfId="0" applyFont="1" applyFill="1" applyBorder="1" applyAlignment="1" applyProtection="1">
      <alignment horizontal="left"/>
    </xf>
    <xf numFmtId="0" fontId="4" fillId="6" borderId="3" xfId="0" applyFont="1" applyFill="1" applyBorder="1" applyProtection="1">
      <protection locked="0"/>
    </xf>
    <xf numFmtId="49" fontId="3" fillId="6" borderId="2" xfId="0" applyNumberFormat="1" applyFont="1" applyFill="1" applyBorder="1" applyAlignment="1" applyProtection="1">
      <alignment horizontal="left" vertical="center" wrapText="1" indent="1"/>
      <protection locked="0"/>
    </xf>
    <xf numFmtId="49" fontId="3" fillId="6" borderId="4" xfId="0" applyNumberFormat="1" applyFont="1" applyFill="1" applyBorder="1" applyAlignment="1" applyProtection="1">
      <alignment horizontal="left" vertical="center" wrapText="1" indent="1"/>
      <protection locked="0"/>
    </xf>
    <xf numFmtId="49" fontId="3" fillId="6" borderId="2" xfId="0" applyNumberFormat="1" applyFont="1" applyFill="1" applyBorder="1" applyAlignment="1" applyProtection="1">
      <alignment horizontal="center" vertical="center" wrapText="1"/>
    </xf>
    <xf numFmtId="0" fontId="3" fillId="6" borderId="2" xfId="0" applyFont="1" applyFill="1" applyBorder="1" applyAlignment="1" applyProtection="1">
      <alignment horizontal="center" vertical="center" wrapText="1"/>
    </xf>
    <xf numFmtId="49" fontId="4" fillId="6" borderId="2" xfId="0" applyNumberFormat="1" applyFont="1" applyFill="1" applyBorder="1" applyAlignment="1" applyProtection="1">
      <alignment horizontal="center" vertical="center" wrapText="1"/>
    </xf>
    <xf numFmtId="0" fontId="3" fillId="6" borderId="2" xfId="0" applyFont="1" applyFill="1" applyBorder="1" applyAlignment="1" applyProtection="1">
      <alignment horizontal="center" vertical="center"/>
    </xf>
    <xf numFmtId="0" fontId="4" fillId="0" borderId="2" xfId="0" applyFont="1" applyFill="1" applyBorder="1" applyAlignment="1" applyProtection="1">
      <alignment horizontal="left" vertical="center"/>
    </xf>
    <xf numFmtId="14" fontId="3" fillId="6" borderId="2" xfId="0" applyNumberFormat="1" applyFont="1" applyFill="1" applyBorder="1" applyAlignment="1" applyProtection="1">
      <alignment horizontal="center" vertical="center" wrapText="1"/>
    </xf>
    <xf numFmtId="49" fontId="4" fillId="0" borderId="2" xfId="0" applyNumberFormat="1" applyFont="1" applyBorder="1" applyAlignment="1" applyProtection="1">
      <alignment wrapText="1"/>
    </xf>
    <xf numFmtId="49" fontId="4" fillId="0" borderId="3" xfId="0" applyNumberFormat="1" applyFont="1" applyBorder="1" applyAlignment="1" applyProtection="1">
      <alignment horizontal="center" wrapText="1"/>
    </xf>
    <xf numFmtId="49" fontId="4" fillId="0" borderId="3" xfId="0" applyNumberFormat="1" applyFont="1" applyBorder="1" applyAlignment="1" applyProtection="1">
      <alignment horizontal="left" wrapText="1"/>
    </xf>
    <xf numFmtId="0" fontId="4" fillId="0" borderId="3" xfId="0" applyFont="1" applyBorder="1" applyAlignment="1" applyProtection="1">
      <alignment horizontal="center" vertical="center"/>
    </xf>
    <xf numFmtId="0" fontId="3" fillId="0" borderId="2" xfId="0" applyFont="1" applyFill="1" applyBorder="1" applyAlignment="1" applyProtection="1">
      <alignment horizontal="left"/>
    </xf>
    <xf numFmtId="0" fontId="4" fillId="0" borderId="3" xfId="0" applyFont="1" applyFill="1" applyBorder="1" applyProtection="1">
      <protection locked="0"/>
    </xf>
    <xf numFmtId="49" fontId="3" fillId="0" borderId="2" xfId="0" applyNumberFormat="1" applyFont="1" applyFill="1" applyBorder="1" applyAlignment="1" applyProtection="1">
      <alignment vertical="center" wrapText="1"/>
      <protection locked="0"/>
    </xf>
    <xf numFmtId="0" fontId="4" fillId="0" borderId="4" xfId="0" applyFont="1" applyBorder="1" applyAlignment="1" applyProtection="1">
      <alignment horizontal="left" vertical="top" wrapText="1"/>
    </xf>
    <xf numFmtId="14" fontId="4" fillId="0" borderId="2" xfId="0" applyNumberFormat="1" applyFont="1" applyBorder="1" applyAlignment="1" applyProtection="1">
      <alignment horizontal="center" vertical="center" wrapText="1"/>
    </xf>
    <xf numFmtId="49" fontId="4" fillId="0" borderId="2" xfId="0" applyNumberFormat="1" applyFont="1" applyFill="1" applyBorder="1" applyAlignment="1" applyProtection="1">
      <alignment horizontal="center" vertical="center" wrapText="1"/>
    </xf>
    <xf numFmtId="49" fontId="4" fillId="7" borderId="2" xfId="0" applyNumberFormat="1" applyFont="1" applyFill="1" applyBorder="1" applyAlignment="1" applyProtection="1">
      <alignment horizontal="left" vertical="center" wrapText="1"/>
    </xf>
    <xf numFmtId="0" fontId="4" fillId="4" borderId="2" xfId="0" applyFont="1" applyFill="1" applyBorder="1" applyProtection="1"/>
    <xf numFmtId="49" fontId="4" fillId="4" borderId="2" xfId="0" applyNumberFormat="1" applyFont="1" applyFill="1" applyBorder="1" applyProtection="1"/>
    <xf numFmtId="49" fontId="4" fillId="4" borderId="2" xfId="0" applyNumberFormat="1" applyFont="1" applyFill="1" applyBorder="1" applyAlignment="1" applyProtection="1">
      <alignment horizontal="center"/>
    </xf>
    <xf numFmtId="1" fontId="4" fillId="4" borderId="2" xfId="0" applyNumberFormat="1" applyFont="1" applyFill="1" applyBorder="1" applyAlignment="1" applyProtection="1">
      <alignment vertical="top" wrapText="1"/>
    </xf>
    <xf numFmtId="0" fontId="4" fillId="4" borderId="2" xfId="0" applyFont="1" applyFill="1" applyBorder="1" applyAlignment="1" applyProtection="1">
      <alignment horizontal="center" vertical="center"/>
    </xf>
    <xf numFmtId="49" fontId="4" fillId="4" borderId="5" xfId="0" applyNumberFormat="1" applyFont="1" applyFill="1" applyBorder="1" applyProtection="1"/>
    <xf numFmtId="0" fontId="4" fillId="4" borderId="5" xfId="0" applyFont="1" applyFill="1" applyBorder="1" applyProtection="1"/>
    <xf numFmtId="0" fontId="4" fillId="4" borderId="2" xfId="0" applyFont="1" applyFill="1" applyBorder="1" applyAlignment="1" applyProtection="1">
      <alignment horizontal="left"/>
    </xf>
    <xf numFmtId="0" fontId="4" fillId="4" borderId="3" xfId="0" applyFont="1" applyFill="1" applyBorder="1" applyAlignment="1" applyProtection="1">
      <alignment horizontal="left" vertical="top" wrapText="1"/>
      <protection locked="0"/>
    </xf>
    <xf numFmtId="49" fontId="3" fillId="4" borderId="5" xfId="0" applyNumberFormat="1" applyFont="1" applyFill="1" applyBorder="1" applyAlignment="1" applyProtection="1">
      <alignment horizontal="left" vertical="top" indent="1"/>
      <protection locked="0"/>
    </xf>
    <xf numFmtId="49" fontId="3" fillId="4" borderId="6" xfId="0" applyNumberFormat="1" applyFont="1" applyFill="1" applyBorder="1" applyAlignment="1" applyProtection="1">
      <alignment horizontal="left" vertical="top" wrapText="1"/>
      <protection locked="0"/>
    </xf>
    <xf numFmtId="49" fontId="3" fillId="4" borderId="2" xfId="0" applyNumberFormat="1"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14" fontId="3" fillId="4" borderId="2" xfId="0" applyNumberFormat="1" applyFont="1" applyFill="1" applyBorder="1" applyAlignment="1" applyProtection="1">
      <alignment horizontal="center" vertical="center" wrapText="1"/>
    </xf>
    <xf numFmtId="14" fontId="4" fillId="4" borderId="2" xfId="0" applyNumberFormat="1" applyFont="1" applyFill="1" applyBorder="1" applyAlignment="1" applyProtection="1">
      <alignment horizontal="center" vertical="center" wrapText="1"/>
    </xf>
    <xf numFmtId="164" fontId="3" fillId="4" borderId="2" xfId="0" applyNumberFormat="1" applyFont="1" applyFill="1" applyBorder="1" applyAlignment="1" applyProtection="1">
      <alignment horizontal="center" vertical="center" wrapText="1"/>
    </xf>
    <xf numFmtId="49" fontId="4" fillId="4" borderId="2" xfId="0" applyNumberFormat="1" applyFont="1" applyFill="1" applyBorder="1" applyAlignment="1" applyProtection="1">
      <alignment horizontal="center" vertical="center" wrapText="1"/>
    </xf>
    <xf numFmtId="49" fontId="3" fillId="8" borderId="2" xfId="0" applyNumberFormat="1" applyFont="1" applyFill="1" applyBorder="1" applyAlignment="1" applyProtection="1">
      <alignment horizontal="left" vertical="center" wrapText="1"/>
    </xf>
    <xf numFmtId="0" fontId="3" fillId="4" borderId="2" xfId="0" applyFont="1" applyFill="1" applyBorder="1" applyAlignment="1" applyProtection="1">
      <alignment horizontal="center" vertical="center"/>
    </xf>
    <xf numFmtId="0" fontId="4" fillId="8" borderId="2" xfId="0" applyFont="1" applyFill="1" applyBorder="1" applyAlignment="1" applyProtection="1">
      <alignment horizontal="left" vertical="center"/>
    </xf>
    <xf numFmtId="49" fontId="3" fillId="4" borderId="5" xfId="0" applyNumberFormat="1" applyFont="1" applyFill="1" applyBorder="1" applyAlignment="1" applyProtection="1">
      <alignment horizontal="left" vertical="top" wrapText="1"/>
    </xf>
    <xf numFmtId="164" fontId="4" fillId="4" borderId="2" xfId="0" applyNumberFormat="1" applyFont="1" applyFill="1" applyBorder="1" applyAlignment="1" applyProtection="1">
      <alignment horizontal="center" vertical="center" wrapText="1"/>
    </xf>
    <xf numFmtId="0" fontId="9" fillId="0" borderId="7" xfId="0" applyFont="1" applyFill="1" applyBorder="1" applyAlignment="1">
      <alignment horizontal="left" wrapText="1"/>
    </xf>
    <xf numFmtId="0" fontId="3" fillId="0" borderId="2" xfId="0" applyNumberFormat="1" applyFont="1" applyFill="1" applyBorder="1" applyAlignment="1" applyProtection="1">
      <alignment vertical="center" wrapText="1"/>
    </xf>
    <xf numFmtId="0" fontId="4" fillId="0" borderId="2" xfId="0" applyFont="1" applyBorder="1" applyAlignment="1" applyProtection="1">
      <alignment horizontal="center"/>
    </xf>
    <xf numFmtId="164" fontId="3" fillId="0" borderId="2" xfId="0" applyNumberFormat="1" applyFont="1" applyFill="1" applyBorder="1" applyAlignment="1" applyProtection="1">
      <alignment horizontal="center" vertical="center" wrapText="1"/>
    </xf>
    <xf numFmtId="0" fontId="4" fillId="0" borderId="2" xfId="0" applyFont="1" applyFill="1" applyBorder="1" applyAlignment="1" applyProtection="1">
      <alignment horizontal="left"/>
    </xf>
    <xf numFmtId="164" fontId="4" fillId="5" borderId="2" xfId="0" applyNumberFormat="1" applyFont="1" applyFill="1" applyBorder="1" applyAlignment="1" applyProtection="1">
      <alignment horizontal="center" vertical="center" wrapText="1"/>
    </xf>
    <xf numFmtId="1" fontId="4" fillId="0" borderId="2" xfId="0" applyNumberFormat="1" applyFont="1" applyFill="1" applyBorder="1" applyAlignment="1" applyProtection="1">
      <alignment vertical="top" wrapText="1"/>
    </xf>
    <xf numFmtId="0" fontId="4" fillId="0" borderId="2" xfId="0" applyFont="1" applyFill="1" applyBorder="1" applyAlignment="1" applyProtection="1">
      <alignment horizontal="center" vertical="center"/>
    </xf>
    <xf numFmtId="49" fontId="4" fillId="0" borderId="2" xfId="0" applyNumberFormat="1" applyFont="1" applyFill="1" applyBorder="1" applyAlignment="1" applyProtection="1">
      <alignment horizontal="center" vertical="center"/>
    </xf>
    <xf numFmtId="0" fontId="4" fillId="9" borderId="2" xfId="0" applyFont="1" applyFill="1" applyBorder="1" applyProtection="1"/>
    <xf numFmtId="49" fontId="4" fillId="9" borderId="2" xfId="0" applyNumberFormat="1" applyFont="1" applyFill="1" applyBorder="1" applyProtection="1"/>
    <xf numFmtId="49" fontId="4" fillId="9" borderId="2" xfId="0" applyNumberFormat="1" applyFont="1" applyFill="1" applyBorder="1" applyAlignment="1" applyProtection="1">
      <alignment horizontal="center"/>
    </xf>
    <xf numFmtId="1" fontId="4" fillId="9" borderId="2" xfId="0" applyNumberFormat="1" applyFont="1" applyFill="1" applyBorder="1" applyAlignment="1" applyProtection="1">
      <alignment vertical="top" wrapText="1"/>
    </xf>
    <xf numFmtId="0" fontId="4" fillId="9" borderId="2" xfId="0" applyFont="1" applyFill="1" applyBorder="1" applyAlignment="1" applyProtection="1">
      <alignment horizontal="center" vertical="center"/>
    </xf>
    <xf numFmtId="0" fontId="4" fillId="9" borderId="2" xfId="0" applyFont="1" applyFill="1" applyBorder="1" applyAlignment="1" applyProtection="1">
      <alignment horizontal="left"/>
    </xf>
    <xf numFmtId="0" fontId="4" fillId="9" borderId="2" xfId="0" applyFont="1" applyFill="1" applyBorder="1" applyAlignment="1" applyProtection="1">
      <alignment horizontal="left" vertical="center"/>
    </xf>
    <xf numFmtId="49" fontId="3" fillId="9" borderId="2" xfId="0" applyNumberFormat="1" applyFont="1" applyFill="1" applyBorder="1" applyAlignment="1" applyProtection="1">
      <alignment horizontal="center" vertical="center" wrapText="1"/>
    </xf>
    <xf numFmtId="0" fontId="3" fillId="9" borderId="2" xfId="0" applyFont="1" applyFill="1" applyBorder="1" applyAlignment="1" applyProtection="1">
      <alignment horizontal="center" vertical="center" wrapText="1"/>
    </xf>
    <xf numFmtId="0" fontId="4" fillId="10" borderId="2" xfId="0" applyFont="1" applyFill="1" applyBorder="1" applyAlignment="1" applyProtection="1">
      <alignment horizontal="center"/>
    </xf>
    <xf numFmtId="49" fontId="4" fillId="9" borderId="2" xfId="0" applyNumberFormat="1" applyFont="1" applyFill="1" applyBorder="1" applyAlignment="1" applyProtection="1">
      <alignment horizontal="center" vertical="center"/>
    </xf>
    <xf numFmtId="164" fontId="4" fillId="9" borderId="2" xfId="0" applyNumberFormat="1" applyFont="1" applyFill="1" applyBorder="1" applyAlignment="1" applyProtection="1">
      <alignment horizontal="center" vertical="center"/>
    </xf>
    <xf numFmtId="0" fontId="4" fillId="9" borderId="2" xfId="0" applyFont="1" applyFill="1" applyBorder="1" applyAlignment="1" applyProtection="1">
      <alignment horizontal="center" vertical="center" wrapText="1"/>
    </xf>
    <xf numFmtId="49" fontId="4" fillId="9" borderId="2" xfId="0" applyNumberFormat="1" applyFont="1" applyFill="1" applyBorder="1" applyAlignment="1" applyProtection="1">
      <alignment vertical="top" wrapText="1"/>
    </xf>
    <xf numFmtId="14" fontId="4" fillId="9" borderId="2" xfId="0" applyNumberFormat="1" applyFont="1" applyFill="1" applyBorder="1" applyAlignment="1" applyProtection="1">
      <alignment horizontal="center" vertical="center"/>
    </xf>
    <xf numFmtId="0" fontId="4" fillId="9" borderId="0" xfId="0" applyFont="1" applyFill="1" applyBorder="1" applyAlignment="1" applyProtection="1">
      <alignment horizontal="left" vertical="center"/>
    </xf>
    <xf numFmtId="49" fontId="4" fillId="7" borderId="2" xfId="0" applyNumberFormat="1" applyFont="1" applyFill="1" applyBorder="1" applyAlignment="1" applyProtection="1">
      <alignment horizontal="center"/>
    </xf>
    <xf numFmtId="0" fontId="4" fillId="7" borderId="2" xfId="0" applyFont="1" applyFill="1" applyBorder="1" applyAlignment="1" applyProtection="1">
      <alignment horizontal="left"/>
    </xf>
    <xf numFmtId="0" fontId="3" fillId="7" borderId="2" xfId="0" applyFont="1" applyFill="1" applyBorder="1" applyAlignment="1" applyProtection="1">
      <alignment horizontal="center" wrapText="1"/>
    </xf>
    <xf numFmtId="0" fontId="3" fillId="7" borderId="2" xfId="0" applyFont="1" applyFill="1" applyBorder="1" applyAlignment="1" applyProtection="1">
      <alignment horizontal="center" vertical="center" wrapText="1"/>
    </xf>
    <xf numFmtId="49" fontId="4" fillId="0" borderId="2" xfId="0" applyNumberFormat="1" applyFont="1" applyBorder="1" applyAlignment="1" applyProtection="1">
      <alignment vertical="top" wrapText="1"/>
    </xf>
    <xf numFmtId="0" fontId="4" fillId="0" borderId="2" xfId="0" applyFont="1" applyBorder="1" applyAlignment="1" applyProtection="1">
      <alignment wrapText="1"/>
    </xf>
    <xf numFmtId="49" fontId="4" fillId="0" borderId="2" xfId="0" applyNumberFormat="1" applyFont="1" applyFill="1" applyBorder="1" applyAlignment="1" applyProtection="1">
      <alignment vertical="top" wrapText="1"/>
    </xf>
    <xf numFmtId="49" fontId="4" fillId="0" borderId="2" xfId="0" applyNumberFormat="1" applyFont="1" applyBorder="1" applyAlignment="1" applyProtection="1">
      <alignment horizontal="center"/>
    </xf>
    <xf numFmtId="49" fontId="3" fillId="0" borderId="2" xfId="0" applyNumberFormat="1" applyFont="1" applyBorder="1" applyAlignment="1" applyProtection="1">
      <alignment horizontal="center" vertical="center" wrapText="1"/>
    </xf>
    <xf numFmtId="0" fontId="4" fillId="0" borderId="0" xfId="0" applyFont="1" applyBorder="1" applyAlignment="1" applyProtection="1">
      <alignment horizontal="left" vertical="center"/>
    </xf>
    <xf numFmtId="0" fontId="4" fillId="0" borderId="1" xfId="0" applyFont="1" applyBorder="1" applyAlignment="1" applyProtection="1">
      <alignment horizontal="left" vertical="center"/>
    </xf>
    <xf numFmtId="0" fontId="4" fillId="0" borderId="8" xfId="0" applyFont="1" applyFill="1" applyBorder="1" applyAlignment="1" applyProtection="1">
      <alignment horizontal="left" vertical="center"/>
    </xf>
    <xf numFmtId="49" fontId="4" fillId="0" borderId="4" xfId="0" applyNumberFormat="1" applyFont="1" applyBorder="1" applyAlignment="1" applyProtection="1">
      <alignment horizontal="center" vertical="center"/>
    </xf>
    <xf numFmtId="164" fontId="4" fillId="0" borderId="2" xfId="0" applyNumberFormat="1" applyFont="1" applyFill="1" applyBorder="1" applyAlignment="1" applyProtection="1">
      <alignment horizontal="center" vertical="center" wrapText="1"/>
    </xf>
    <xf numFmtId="0" fontId="4" fillId="0" borderId="3" xfId="0" applyFont="1" applyFill="1" applyBorder="1" applyAlignment="1" applyProtection="1">
      <alignment horizontal="center" vertical="center"/>
    </xf>
    <xf numFmtId="164" fontId="4" fillId="0" borderId="2" xfId="0" applyNumberFormat="1" applyFont="1" applyBorder="1" applyAlignment="1" applyProtection="1">
      <alignment horizontal="center" vertical="center"/>
    </xf>
    <xf numFmtId="49" fontId="4" fillId="0" borderId="4" xfId="0" applyNumberFormat="1" applyFont="1" applyFill="1" applyBorder="1" applyAlignment="1" applyProtection="1">
      <alignment horizontal="center" vertical="center"/>
    </xf>
    <xf numFmtId="0" fontId="4" fillId="0" borderId="0" xfId="0" applyFont="1" applyFill="1" applyBorder="1" applyAlignment="1" applyProtection="1">
      <alignment horizontal="left" vertical="center"/>
    </xf>
    <xf numFmtId="0" fontId="3" fillId="0" borderId="2" xfId="0" applyFont="1" applyBorder="1" applyAlignment="1" applyProtection="1">
      <alignment horizontal="center" vertical="center" wrapText="1"/>
    </xf>
    <xf numFmtId="0" fontId="7" fillId="0" borderId="2" xfId="0" applyNumberFormat="1" applyFont="1" applyFill="1" applyBorder="1" applyAlignment="1" applyProtection="1">
      <alignment horizontal="center" wrapText="1"/>
    </xf>
    <xf numFmtId="0" fontId="4" fillId="0" borderId="0" xfId="0" applyFont="1" applyFill="1" applyBorder="1" applyAlignment="1" applyProtection="1">
      <alignment horizontal="center" vertical="center"/>
    </xf>
    <xf numFmtId="0" fontId="4" fillId="8" borderId="2" xfId="0" applyFont="1" applyFill="1" applyBorder="1" applyProtection="1"/>
    <xf numFmtId="49" fontId="4" fillId="8" borderId="2" xfId="0" applyNumberFormat="1" applyFont="1" applyFill="1" applyBorder="1" applyProtection="1"/>
    <xf numFmtId="49" fontId="4" fillId="8" borderId="2" xfId="0" applyNumberFormat="1" applyFont="1" applyFill="1" applyBorder="1" applyAlignment="1" applyProtection="1">
      <alignment horizontal="center"/>
    </xf>
    <xf numFmtId="1" fontId="4" fillId="8" borderId="2" xfId="0" applyNumberFormat="1" applyFont="1" applyFill="1" applyBorder="1" applyAlignment="1" applyProtection="1">
      <alignment vertical="top" wrapText="1"/>
    </xf>
    <xf numFmtId="0" fontId="4" fillId="8" borderId="2" xfId="0" applyFont="1" applyFill="1" applyBorder="1" applyAlignment="1" applyProtection="1">
      <alignment horizontal="left"/>
    </xf>
    <xf numFmtId="0" fontId="4" fillId="8" borderId="3" xfId="0" applyFont="1" applyFill="1" applyBorder="1" applyAlignment="1" applyProtection="1">
      <alignment horizontal="left" vertical="top" wrapText="1"/>
      <protection locked="0"/>
    </xf>
    <xf numFmtId="0" fontId="4" fillId="8" borderId="3" xfId="0" applyFont="1" applyFill="1" applyBorder="1" applyAlignment="1" applyProtection="1">
      <alignment horizontal="left" vertical="center"/>
    </xf>
    <xf numFmtId="0" fontId="4" fillId="8" borderId="4" xfId="0" applyFont="1" applyFill="1" applyBorder="1" applyAlignment="1" applyProtection="1">
      <alignment horizontal="center" vertical="center"/>
    </xf>
    <xf numFmtId="49" fontId="3" fillId="8" borderId="2" xfId="0" applyNumberFormat="1" applyFont="1" applyFill="1" applyBorder="1" applyAlignment="1" applyProtection="1">
      <alignment horizontal="center" vertical="center" wrapText="1"/>
    </xf>
    <xf numFmtId="0" fontId="4" fillId="8" borderId="2" xfId="0" applyFont="1" applyFill="1" applyBorder="1" applyAlignment="1" applyProtection="1">
      <alignment horizontal="center" vertical="center" wrapText="1"/>
    </xf>
    <xf numFmtId="164" fontId="4" fillId="8" borderId="2" xfId="0" applyNumberFormat="1" applyFont="1" applyFill="1" applyBorder="1" applyAlignment="1" applyProtection="1">
      <alignment horizontal="center" vertical="center"/>
    </xf>
    <xf numFmtId="0" fontId="0" fillId="5" borderId="2" xfId="0" applyFont="1" applyFill="1" applyBorder="1" applyAlignment="1" applyProtection="1"/>
    <xf numFmtId="0" fontId="4" fillId="8" borderId="3" xfId="0" applyFont="1" applyFill="1" applyBorder="1" applyAlignment="1" applyProtection="1">
      <alignment horizontal="left" vertical="top" wrapText="1"/>
    </xf>
    <xf numFmtId="0" fontId="4" fillId="8" borderId="2" xfId="0" applyFont="1" applyFill="1" applyBorder="1" applyAlignment="1" applyProtection="1">
      <alignment horizontal="left" vertical="top" wrapText="1"/>
    </xf>
    <xf numFmtId="164" fontId="4" fillId="8" borderId="2" xfId="0" applyNumberFormat="1" applyFont="1" applyFill="1" applyBorder="1" applyAlignment="1" applyProtection="1">
      <alignment horizontal="center" vertical="center" wrapText="1"/>
    </xf>
    <xf numFmtId="0" fontId="0" fillId="5" borderId="0" xfId="0" applyFont="1" applyFill="1" applyBorder="1" applyAlignment="1" applyProtection="1"/>
    <xf numFmtId="49" fontId="4" fillId="0" borderId="3" xfId="0" applyNumberFormat="1" applyFont="1" applyFill="1" applyBorder="1" applyAlignment="1" applyProtection="1">
      <alignment horizontal="center"/>
    </xf>
    <xf numFmtId="49" fontId="4" fillId="0" borderId="3" xfId="0" applyNumberFormat="1" applyFont="1" applyFill="1" applyBorder="1" applyProtection="1"/>
    <xf numFmtId="0" fontId="4" fillId="0" borderId="5" xfId="0" applyFont="1" applyFill="1" applyBorder="1" applyAlignment="1" applyProtection="1">
      <alignment horizontal="center" vertical="center"/>
    </xf>
    <xf numFmtId="0" fontId="4" fillId="0" borderId="5" xfId="0" applyFont="1" applyFill="1" applyBorder="1" applyAlignment="1" applyProtection="1">
      <alignment horizontal="left" vertical="top" wrapText="1" shrinkToFit="1"/>
    </xf>
    <xf numFmtId="0" fontId="4" fillId="0" borderId="2" xfId="0" applyFont="1" applyFill="1" applyBorder="1" applyAlignment="1" applyProtection="1">
      <alignment horizontal="center" vertical="center" wrapText="1"/>
    </xf>
    <xf numFmtId="164" fontId="4" fillId="0" borderId="2" xfId="0" applyNumberFormat="1" applyFont="1" applyFill="1" applyBorder="1" applyAlignment="1" applyProtection="1">
      <alignment horizontal="center" vertical="center"/>
    </xf>
    <xf numFmtId="14" fontId="4" fillId="0" borderId="2" xfId="0" applyNumberFormat="1" applyFont="1" applyBorder="1" applyAlignment="1" applyProtection="1">
      <alignment horizontal="center" vertical="center"/>
    </xf>
    <xf numFmtId="0" fontId="4" fillId="11" borderId="2" xfId="0" applyFont="1" applyFill="1" applyBorder="1" applyProtection="1"/>
    <xf numFmtId="49" fontId="4" fillId="11" borderId="2" xfId="0" applyNumberFormat="1" applyFont="1" applyFill="1" applyBorder="1" applyProtection="1"/>
    <xf numFmtId="49" fontId="4" fillId="11" borderId="2" xfId="0" applyNumberFormat="1" applyFont="1" applyFill="1" applyBorder="1" applyAlignment="1" applyProtection="1">
      <alignment horizontal="center"/>
    </xf>
    <xf numFmtId="1" fontId="4" fillId="11" borderId="2" xfId="0" applyNumberFormat="1" applyFont="1" applyFill="1" applyBorder="1" applyAlignment="1" applyProtection="1">
      <alignment vertical="top" wrapText="1"/>
    </xf>
    <xf numFmtId="0" fontId="4" fillId="11" borderId="2" xfId="0" applyFont="1" applyFill="1" applyBorder="1" applyAlignment="1" applyProtection="1">
      <alignment horizontal="center" vertical="center"/>
    </xf>
    <xf numFmtId="0" fontId="4" fillId="11" borderId="2" xfId="0" applyFont="1" applyFill="1" applyBorder="1" applyAlignment="1" applyProtection="1">
      <alignment horizontal="left"/>
    </xf>
    <xf numFmtId="0" fontId="4" fillId="11" borderId="2" xfId="0" applyFont="1" applyFill="1" applyBorder="1" applyAlignment="1" applyProtection="1">
      <alignment horizontal="left" vertical="center"/>
    </xf>
    <xf numFmtId="49" fontId="3" fillId="11" borderId="2" xfId="0" applyNumberFormat="1" applyFont="1" applyFill="1" applyBorder="1" applyAlignment="1" applyProtection="1">
      <alignment horizontal="center" vertical="center" wrapText="1"/>
    </xf>
    <xf numFmtId="0" fontId="4" fillId="0" borderId="2" xfId="0" applyFont="1" applyFill="1" applyBorder="1" applyAlignment="1" applyProtection="1">
      <alignment vertical="center"/>
    </xf>
    <xf numFmtId="14" fontId="10" fillId="0" borderId="2"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4" fillId="0" borderId="9" xfId="0" applyFont="1" applyBorder="1" applyAlignment="1" applyProtection="1">
      <alignment horizontal="left" vertical="center"/>
    </xf>
    <xf numFmtId="0" fontId="4" fillId="0" borderId="2" xfId="0" applyFont="1" applyFill="1" applyBorder="1" applyAlignment="1" applyProtection="1">
      <alignment vertical="center" wrapText="1"/>
    </xf>
    <xf numFmtId="0" fontId="4" fillId="10" borderId="2" xfId="0" applyFont="1" applyFill="1" applyBorder="1" applyProtection="1"/>
    <xf numFmtId="49" fontId="4" fillId="10" borderId="2" xfId="0" applyNumberFormat="1" applyFont="1" applyFill="1" applyBorder="1" applyAlignment="1" applyProtection="1">
      <alignment horizontal="left" vertical="top" wrapText="1"/>
    </xf>
    <xf numFmtId="49" fontId="4" fillId="10" borderId="3" xfId="0" applyNumberFormat="1" applyFont="1" applyFill="1" applyBorder="1" applyAlignment="1" applyProtection="1">
      <alignment horizontal="center" vertical="top" wrapText="1"/>
    </xf>
    <xf numFmtId="49" fontId="4" fillId="10" borderId="3" xfId="0" applyNumberFormat="1" applyFont="1" applyFill="1" applyBorder="1" applyAlignment="1" applyProtection="1">
      <alignment horizontal="left" vertical="top" wrapText="1"/>
    </xf>
    <xf numFmtId="1" fontId="4" fillId="10" borderId="2" xfId="0" applyNumberFormat="1" applyFont="1" applyFill="1" applyBorder="1" applyAlignment="1" applyProtection="1">
      <alignment vertical="top" wrapText="1"/>
    </xf>
    <xf numFmtId="0" fontId="4" fillId="10" borderId="2" xfId="0" applyFont="1" applyFill="1" applyBorder="1" applyAlignment="1" applyProtection="1">
      <alignment horizontal="center" vertical="center"/>
    </xf>
    <xf numFmtId="49" fontId="4" fillId="10" borderId="2" xfId="0" applyNumberFormat="1" applyFont="1" applyFill="1" applyBorder="1" applyProtection="1"/>
    <xf numFmtId="0" fontId="4" fillId="10" borderId="2" xfId="0" applyFont="1" applyFill="1" applyBorder="1" applyAlignment="1" applyProtection="1">
      <alignment horizontal="left"/>
    </xf>
    <xf numFmtId="0" fontId="4" fillId="10" borderId="2" xfId="0" applyFont="1" applyFill="1" applyBorder="1" applyAlignment="1" applyProtection="1">
      <alignment vertical="top" wrapText="1"/>
    </xf>
    <xf numFmtId="0" fontId="4" fillId="10" borderId="2" xfId="0" applyFont="1" applyFill="1" applyBorder="1" applyAlignment="1" applyProtection="1">
      <alignment horizontal="center" vertical="center" wrapText="1"/>
    </xf>
    <xf numFmtId="49" fontId="3" fillId="10" borderId="2" xfId="0" applyNumberFormat="1" applyFont="1" applyFill="1" applyBorder="1" applyAlignment="1" applyProtection="1">
      <alignment horizontal="left" vertical="center" wrapText="1"/>
    </xf>
    <xf numFmtId="14" fontId="3" fillId="10" borderId="2" xfId="0" applyNumberFormat="1" applyFont="1" applyFill="1" applyBorder="1" applyAlignment="1" applyProtection="1">
      <alignment horizontal="center" vertical="center" wrapText="1"/>
    </xf>
    <xf numFmtId="14" fontId="4" fillId="10" borderId="2" xfId="0" applyNumberFormat="1" applyFont="1" applyFill="1" applyBorder="1" applyAlignment="1" applyProtection="1">
      <alignment horizontal="center" vertical="center" wrapText="1"/>
    </xf>
    <xf numFmtId="0" fontId="3" fillId="10" borderId="2" xfId="0" applyFont="1" applyFill="1" applyBorder="1" applyAlignment="1" applyProtection="1">
      <alignment horizontal="center" vertical="center"/>
    </xf>
    <xf numFmtId="0" fontId="4" fillId="10" borderId="2" xfId="0" applyFont="1" applyFill="1" applyBorder="1" applyAlignment="1" applyProtection="1">
      <alignment horizontal="left" vertical="center"/>
    </xf>
    <xf numFmtId="49" fontId="3" fillId="10" borderId="2" xfId="0" applyNumberFormat="1" applyFont="1" applyFill="1" applyBorder="1" applyAlignment="1" applyProtection="1">
      <alignment horizontal="center" vertical="center" wrapText="1"/>
    </xf>
    <xf numFmtId="49" fontId="4" fillId="10" borderId="2" xfId="0" applyNumberFormat="1" applyFont="1" applyFill="1" applyBorder="1" applyAlignment="1" applyProtection="1">
      <alignment horizontal="center" vertical="center"/>
    </xf>
    <xf numFmtId="49" fontId="4" fillId="6" borderId="2" xfId="0" applyNumberFormat="1" applyFont="1" applyFill="1" applyBorder="1" applyAlignment="1" applyProtection="1">
      <alignment horizontal="center"/>
    </xf>
    <xf numFmtId="0" fontId="4" fillId="6" borderId="2" xfId="0" applyFont="1" applyFill="1" applyBorder="1" applyAlignment="1" applyProtection="1">
      <alignment vertical="center"/>
    </xf>
    <xf numFmtId="0" fontId="0" fillId="7" borderId="0" xfId="0" applyFill="1" applyBorder="1"/>
    <xf numFmtId="0" fontId="4" fillId="0" borderId="2" xfId="0" applyFont="1" applyFill="1" applyBorder="1" applyAlignment="1" applyProtection="1">
      <alignment horizontal="left" vertical="center" wrapText="1"/>
    </xf>
    <xf numFmtId="0" fontId="4" fillId="6" borderId="2" xfId="0" applyFont="1" applyFill="1" applyBorder="1" applyAlignment="1" applyProtection="1">
      <alignment horizontal="left" vertical="center"/>
    </xf>
    <xf numFmtId="49" fontId="4" fillId="6" borderId="2" xfId="0" applyNumberFormat="1" applyFont="1" applyFill="1" applyBorder="1" applyAlignment="1" applyProtection="1">
      <alignment horizontal="center" vertical="center"/>
    </xf>
    <xf numFmtId="0" fontId="3" fillId="0" borderId="2" xfId="0" applyFont="1" applyBorder="1" applyAlignment="1" applyProtection="1">
      <alignment vertical="center"/>
    </xf>
    <xf numFmtId="0" fontId="6" fillId="0" borderId="2" xfId="0" applyNumberFormat="1" applyFont="1" applyBorder="1" applyAlignment="1" applyProtection="1">
      <alignment wrapText="1"/>
    </xf>
    <xf numFmtId="49" fontId="4" fillId="7" borderId="2" xfId="0" applyNumberFormat="1" applyFont="1" applyFill="1" applyBorder="1" applyAlignment="1" applyProtection="1">
      <alignment wrapText="1"/>
    </xf>
    <xf numFmtId="0" fontId="3" fillId="7" borderId="2" xfId="0" applyFont="1" applyFill="1" applyBorder="1" applyAlignment="1" applyProtection="1">
      <alignment vertical="center"/>
    </xf>
    <xf numFmtId="0" fontId="7" fillId="7" borderId="2" xfId="0" applyNumberFormat="1" applyFont="1" applyFill="1" applyBorder="1" applyAlignment="1" applyProtection="1">
      <alignment horizontal="center" wrapText="1"/>
    </xf>
    <xf numFmtId="164" fontId="4" fillId="7" borderId="2" xfId="0" applyNumberFormat="1" applyFont="1" applyFill="1" applyBorder="1" applyAlignment="1" applyProtection="1">
      <alignment horizontal="center" vertical="center" wrapText="1"/>
    </xf>
    <xf numFmtId="49" fontId="4" fillId="7" borderId="2" xfId="0" applyNumberFormat="1" applyFont="1" applyFill="1" applyBorder="1" applyAlignment="1" applyProtection="1">
      <alignment horizontal="center" vertical="center" wrapText="1"/>
    </xf>
    <xf numFmtId="49" fontId="4" fillId="7" borderId="2" xfId="0" applyNumberFormat="1" applyFont="1" applyFill="1" applyBorder="1" applyAlignment="1" applyProtection="1">
      <alignment vertical="top" wrapText="1"/>
    </xf>
    <xf numFmtId="0" fontId="3" fillId="7" borderId="2" xfId="0" applyFont="1" applyFill="1" applyBorder="1" applyAlignment="1" applyProtection="1">
      <alignment horizontal="left" vertical="center"/>
    </xf>
    <xf numFmtId="0" fontId="4" fillId="7" borderId="0" xfId="0" applyFont="1" applyFill="1" applyBorder="1" applyAlignment="1" applyProtection="1">
      <alignment horizontal="center" vertical="center"/>
    </xf>
    <xf numFmtId="164" fontId="4" fillId="7" borderId="2" xfId="0" applyNumberFormat="1" applyFont="1" applyFill="1" applyBorder="1" applyAlignment="1" applyProtection="1">
      <alignment horizontal="center" vertical="center"/>
    </xf>
    <xf numFmtId="0" fontId="4" fillId="6" borderId="2" xfId="0" applyFont="1" applyFill="1" applyBorder="1" applyAlignment="1" applyProtection="1">
      <alignment horizontal="center" vertical="center" wrapText="1"/>
    </xf>
    <xf numFmtId="49" fontId="4" fillId="0" borderId="3" xfId="0" applyNumberFormat="1" applyFont="1" applyBorder="1" applyProtection="1"/>
    <xf numFmtId="0" fontId="4" fillId="0" borderId="2" xfId="0" applyFont="1" applyFill="1" applyBorder="1" applyAlignment="1" applyProtection="1">
      <alignment horizontal="left" vertical="top" wrapText="1"/>
    </xf>
    <xf numFmtId="0" fontId="11" fillId="0" borderId="2" xfId="0" applyFont="1" applyBorder="1" applyAlignment="1" applyProtection="1">
      <alignment wrapText="1" shrinkToFit="1"/>
    </xf>
    <xf numFmtId="0" fontId="8" fillId="7" borderId="2" xfId="1" applyFill="1" applyBorder="1" applyAlignment="1" applyProtection="1">
      <alignment horizontal="center" vertical="center" wrapText="1"/>
    </xf>
    <xf numFmtId="49" fontId="4" fillId="10" borderId="2" xfId="0" applyNumberFormat="1" applyFont="1" applyFill="1" applyBorder="1" applyAlignment="1" applyProtection="1">
      <alignment horizontal="center"/>
    </xf>
    <xf numFmtId="164" fontId="4" fillId="10" borderId="2" xfId="0" applyNumberFormat="1" applyFont="1" applyFill="1" applyBorder="1" applyAlignment="1" applyProtection="1">
      <alignment horizontal="center" vertical="center" wrapText="1"/>
    </xf>
    <xf numFmtId="0" fontId="0" fillId="0" borderId="0" xfId="0" applyFont="1" applyBorder="1" applyAlignment="1" applyProtection="1">
      <alignment vertical="center" wrapText="1"/>
    </xf>
    <xf numFmtId="0" fontId="4" fillId="12" borderId="2" xfId="0" applyFont="1" applyFill="1" applyBorder="1" applyProtection="1"/>
    <xf numFmtId="49" fontId="4" fillId="12" borderId="2" xfId="0" applyNumberFormat="1" applyFont="1" applyFill="1" applyBorder="1" applyProtection="1"/>
    <xf numFmtId="49" fontId="4" fillId="12" borderId="2" xfId="0" applyNumberFormat="1" applyFont="1" applyFill="1" applyBorder="1" applyAlignment="1" applyProtection="1">
      <alignment horizontal="center"/>
    </xf>
    <xf numFmtId="1" fontId="4" fillId="12" borderId="2" xfId="0" applyNumberFormat="1" applyFont="1" applyFill="1" applyBorder="1" applyAlignment="1" applyProtection="1">
      <alignment vertical="top" wrapText="1"/>
    </xf>
    <xf numFmtId="0" fontId="4" fillId="12" borderId="2" xfId="0" applyFont="1" applyFill="1" applyBorder="1" applyAlignment="1" applyProtection="1">
      <alignment horizontal="center" vertical="center"/>
    </xf>
    <xf numFmtId="0" fontId="4" fillId="12" borderId="2" xfId="0" applyFont="1" applyFill="1" applyBorder="1" applyAlignment="1" applyProtection="1">
      <alignment horizontal="left"/>
    </xf>
    <xf numFmtId="0" fontId="4" fillId="12" borderId="2" xfId="0" applyFont="1" applyFill="1" applyBorder="1" applyAlignment="1" applyProtection="1">
      <alignment horizontal="left" vertical="center"/>
    </xf>
    <xf numFmtId="49" fontId="3" fillId="12" borderId="2" xfId="0" applyNumberFormat="1" applyFont="1" applyFill="1" applyBorder="1" applyAlignment="1" applyProtection="1">
      <alignment horizontal="center" vertical="center" wrapText="1"/>
    </xf>
    <xf numFmtId="164" fontId="4" fillId="12" borderId="2" xfId="0" applyNumberFormat="1" applyFont="1" applyFill="1" applyBorder="1" applyAlignment="1" applyProtection="1">
      <alignment horizontal="center" vertical="center"/>
    </xf>
    <xf numFmtId="0" fontId="12" fillId="0" borderId="2" xfId="0" applyFont="1" applyFill="1" applyBorder="1" applyAlignment="1" applyProtection="1">
      <alignment horizontal="center" wrapText="1"/>
    </xf>
    <xf numFmtId="0" fontId="6" fillId="0" borderId="2" xfId="0" applyNumberFormat="1" applyFont="1" applyFill="1" applyBorder="1" applyAlignment="1" applyProtection="1">
      <alignment horizontal="center" wrapText="1"/>
    </xf>
    <xf numFmtId="0" fontId="6" fillId="5" borderId="2" xfId="0" applyNumberFormat="1" applyFont="1" applyFill="1" applyBorder="1" applyAlignment="1" applyProtection="1">
      <alignment horizontal="center" vertical="center" wrapText="1"/>
    </xf>
    <xf numFmtId="0" fontId="4" fillId="13" borderId="2" xfId="0" applyFont="1" applyFill="1" applyBorder="1" applyProtection="1"/>
    <xf numFmtId="49" fontId="4" fillId="13" borderId="2" xfId="0" applyNumberFormat="1" applyFont="1" applyFill="1" applyBorder="1" applyProtection="1"/>
    <xf numFmtId="49" fontId="4" fillId="13" borderId="2" xfId="0" applyNumberFormat="1" applyFont="1" applyFill="1" applyBorder="1" applyAlignment="1" applyProtection="1">
      <alignment horizontal="center"/>
    </xf>
    <xf numFmtId="1" fontId="4" fillId="13" borderId="2" xfId="0" applyNumberFormat="1" applyFont="1" applyFill="1" applyBorder="1" applyAlignment="1" applyProtection="1">
      <alignment vertical="top" wrapText="1"/>
    </xf>
    <xf numFmtId="0" fontId="4" fillId="13" borderId="2" xfId="0" applyFont="1" applyFill="1" applyBorder="1" applyAlignment="1" applyProtection="1">
      <alignment horizontal="center" vertical="center"/>
    </xf>
    <xf numFmtId="0" fontId="4" fillId="13" borderId="2" xfId="0" applyFont="1" applyFill="1" applyBorder="1" applyAlignment="1" applyProtection="1">
      <alignment horizontal="left"/>
    </xf>
    <xf numFmtId="0" fontId="4" fillId="13" borderId="2" xfId="0" applyFont="1" applyFill="1" applyBorder="1" applyAlignment="1" applyProtection="1">
      <alignment horizontal="left" vertical="center"/>
    </xf>
    <xf numFmtId="14" fontId="4" fillId="13" borderId="2" xfId="0" applyNumberFormat="1" applyFont="1" applyFill="1" applyBorder="1" applyAlignment="1" applyProtection="1">
      <alignment horizontal="center" vertical="center" wrapText="1"/>
    </xf>
    <xf numFmtId="49" fontId="4" fillId="13" borderId="2" xfId="0" applyNumberFormat="1" applyFont="1" applyFill="1" applyBorder="1" applyAlignment="1" applyProtection="1">
      <alignment horizontal="center" vertical="center"/>
    </xf>
    <xf numFmtId="164" fontId="4" fillId="13" borderId="2" xfId="0" applyNumberFormat="1" applyFont="1" applyFill="1" applyBorder="1" applyAlignment="1" applyProtection="1">
      <alignment horizontal="center" vertical="center"/>
    </xf>
    <xf numFmtId="0" fontId="4" fillId="0" borderId="0" xfId="0" applyFont="1" applyBorder="1" applyAlignment="1" applyProtection="1">
      <alignment horizontal="center" vertical="center"/>
    </xf>
    <xf numFmtId="0" fontId="3" fillId="9" borderId="2" xfId="0" applyFont="1" applyFill="1" applyBorder="1" applyProtection="1"/>
    <xf numFmtId="49" fontId="3" fillId="9" borderId="2" xfId="0" applyNumberFormat="1" applyFont="1" applyFill="1" applyBorder="1" applyProtection="1"/>
    <xf numFmtId="49" fontId="3" fillId="9" borderId="3" xfId="0" applyNumberFormat="1" applyFont="1" applyFill="1" applyBorder="1" applyAlignment="1" applyProtection="1">
      <alignment horizontal="center"/>
    </xf>
    <xf numFmtId="49" fontId="3" fillId="9" borderId="3" xfId="0" applyNumberFormat="1" applyFont="1" applyFill="1" applyBorder="1" applyProtection="1"/>
    <xf numFmtId="1" fontId="3" fillId="9" borderId="2" xfId="0" applyNumberFormat="1" applyFont="1" applyFill="1" applyBorder="1" applyAlignment="1" applyProtection="1">
      <alignment vertical="top" wrapText="1"/>
    </xf>
    <xf numFmtId="0" fontId="3" fillId="9" borderId="2" xfId="0" applyFont="1" applyFill="1" applyBorder="1" applyAlignment="1" applyProtection="1">
      <alignment horizontal="center" vertical="center"/>
    </xf>
    <xf numFmtId="0" fontId="3" fillId="9" borderId="2" xfId="0" applyFont="1" applyFill="1" applyBorder="1" applyAlignment="1" applyProtection="1">
      <alignment horizontal="left"/>
    </xf>
    <xf numFmtId="0" fontId="3" fillId="9" borderId="2" xfId="0" applyFont="1" applyFill="1" applyBorder="1" applyAlignment="1" applyProtection="1">
      <alignment horizontal="left" vertical="center"/>
    </xf>
    <xf numFmtId="0" fontId="13" fillId="9" borderId="2" xfId="0" applyNumberFormat="1" applyFont="1" applyFill="1" applyBorder="1" applyAlignment="1" applyProtection="1">
      <alignment horizontal="left" wrapText="1"/>
    </xf>
    <xf numFmtId="49" fontId="3" fillId="9" borderId="2" xfId="0" applyNumberFormat="1" applyFont="1" applyFill="1" applyBorder="1" applyAlignment="1" applyProtection="1">
      <alignment horizontal="left" vertical="center" wrapText="1"/>
    </xf>
    <xf numFmtId="14" fontId="3" fillId="9" borderId="2" xfId="0" applyNumberFormat="1" applyFont="1" applyFill="1" applyBorder="1" applyAlignment="1" applyProtection="1">
      <alignment horizontal="center" vertical="center" wrapText="1"/>
    </xf>
    <xf numFmtId="49" fontId="3" fillId="9" borderId="2" xfId="0" applyNumberFormat="1" applyFont="1" applyFill="1" applyBorder="1" applyAlignment="1" applyProtection="1">
      <alignment horizontal="center" vertical="center"/>
    </xf>
    <xf numFmtId="49" fontId="3" fillId="0" borderId="2" xfId="0" applyNumberFormat="1" applyFont="1" applyFill="1" applyBorder="1" applyAlignment="1" applyProtection="1">
      <alignment horizontal="left" vertical="top" wrapText="1"/>
    </xf>
    <xf numFmtId="164" fontId="4" fillId="9" borderId="2" xfId="0" applyNumberFormat="1" applyFont="1" applyFill="1" applyBorder="1" applyAlignment="1" applyProtection="1">
      <alignment horizontal="center" vertical="center" wrapText="1"/>
    </xf>
    <xf numFmtId="49" fontId="4" fillId="9" borderId="2" xfId="0" applyNumberFormat="1" applyFont="1" applyFill="1" applyBorder="1" applyAlignment="1" applyProtection="1">
      <alignment horizontal="center" vertical="center" wrapText="1"/>
    </xf>
    <xf numFmtId="14" fontId="4" fillId="9" borderId="2" xfId="0" applyNumberFormat="1" applyFont="1" applyFill="1" applyBorder="1" applyAlignment="1" applyProtection="1">
      <alignment horizontal="center" vertical="center" wrapText="1"/>
    </xf>
    <xf numFmtId="49" fontId="4" fillId="10" borderId="2" xfId="0" applyNumberFormat="1" applyFont="1" applyFill="1" applyBorder="1" applyAlignment="1" applyProtection="1">
      <alignment horizontal="left" vertical="center" wrapText="1"/>
    </xf>
    <xf numFmtId="0" fontId="4" fillId="9" borderId="1" xfId="0" applyFont="1" applyFill="1" applyBorder="1" applyAlignment="1" applyProtection="1">
      <alignment horizontal="left" vertical="center"/>
    </xf>
    <xf numFmtId="49" fontId="4" fillId="0" borderId="2" xfId="0" applyNumberFormat="1" applyFont="1" applyFill="1" applyBorder="1" applyAlignment="1" applyProtection="1">
      <alignment wrapText="1"/>
    </xf>
    <xf numFmtId="0" fontId="9" fillId="0" borderId="8" xfId="0" applyFont="1" applyFill="1" applyBorder="1" applyAlignment="1">
      <alignment horizontal="left" wrapText="1"/>
    </xf>
    <xf numFmtId="0" fontId="4" fillId="0" borderId="4" xfId="0" applyFont="1" applyBorder="1" applyAlignment="1" applyProtection="1">
      <alignment horizontal="center" vertical="center"/>
    </xf>
    <xf numFmtId="49" fontId="4" fillId="0" borderId="2" xfId="0" applyNumberFormat="1" applyFont="1" applyBorder="1" applyAlignment="1" applyProtection="1">
      <alignment horizontal="left" wrapText="1"/>
    </xf>
    <xf numFmtId="0" fontId="4" fillId="14" borderId="2" xfId="0" applyFont="1" applyFill="1" applyBorder="1" applyProtection="1"/>
    <xf numFmtId="164" fontId="4" fillId="11" borderId="2"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wrapText="1"/>
    </xf>
    <xf numFmtId="0" fontId="4" fillId="15" borderId="2" xfId="0" applyFont="1" applyFill="1" applyBorder="1" applyProtection="1"/>
    <xf numFmtId="0" fontId="4" fillId="4" borderId="2" xfId="0" applyFont="1" applyFill="1" applyBorder="1" applyAlignment="1" applyProtection="1">
      <alignment horizontal="left" vertical="center"/>
    </xf>
    <xf numFmtId="164" fontId="4" fillId="4" borderId="2" xfId="0" applyNumberFormat="1" applyFont="1" applyFill="1" applyBorder="1" applyAlignment="1" applyProtection="1">
      <alignment horizontal="center" vertical="center"/>
    </xf>
    <xf numFmtId="0" fontId="3" fillId="4" borderId="2" xfId="0" applyFont="1" applyFill="1" applyBorder="1" applyAlignment="1" applyProtection="1">
      <alignment horizontal="center"/>
    </xf>
    <xf numFmtId="0" fontId="4" fillId="4" borderId="2" xfId="0" applyFont="1" applyFill="1" applyBorder="1" applyAlignment="1" applyProtection="1">
      <alignment horizontal="center" vertical="center" wrapText="1"/>
    </xf>
    <xf numFmtId="0" fontId="4" fillId="0" borderId="1" xfId="0" applyFont="1" applyFill="1" applyBorder="1" applyAlignment="1" applyProtection="1">
      <alignment horizontal="left" vertical="center"/>
    </xf>
    <xf numFmtId="0" fontId="4" fillId="0" borderId="5" xfId="0" applyFont="1" applyFill="1" applyBorder="1" applyAlignment="1" applyProtection="1">
      <alignment horizontal="left" vertical="center"/>
    </xf>
    <xf numFmtId="0" fontId="8" fillId="7" borderId="0" xfId="1" applyNumberFormat="1" applyFill="1" applyBorder="1" applyAlignment="1" applyProtection="1">
      <alignment horizontal="center" wrapText="1"/>
    </xf>
    <xf numFmtId="49" fontId="4" fillId="0" borderId="3" xfId="0" applyNumberFormat="1" applyFont="1" applyFill="1" applyBorder="1" applyAlignment="1" applyProtection="1">
      <alignment horizontal="center" wrapText="1"/>
    </xf>
    <xf numFmtId="49" fontId="4" fillId="0" borderId="3" xfId="0" applyNumberFormat="1" applyFont="1" applyFill="1" applyBorder="1" applyAlignment="1" applyProtection="1">
      <alignment wrapText="1"/>
    </xf>
    <xf numFmtId="0" fontId="4" fillId="0" borderId="3" xfId="0" applyFont="1" applyFill="1" applyBorder="1" applyAlignment="1" applyProtection="1">
      <alignment horizontal="left" vertical="top" wrapText="1"/>
      <protection locked="0"/>
    </xf>
    <xf numFmtId="49" fontId="3" fillId="0" borderId="5" xfId="0" applyNumberFormat="1" applyFont="1" applyFill="1" applyBorder="1" applyAlignment="1" applyProtection="1">
      <alignment horizontal="left" vertical="top" indent="1"/>
      <protection locked="0"/>
    </xf>
    <xf numFmtId="0" fontId="4" fillId="0" borderId="2" xfId="0" applyFont="1" applyBorder="1" applyAlignment="1" applyProtection="1">
      <alignment horizontal="left" vertical="top" wrapText="1" shrinkToFit="1"/>
    </xf>
    <xf numFmtId="0" fontId="11" fillId="0" borderId="2" xfId="0" applyFont="1" applyBorder="1" applyAlignment="1" applyProtection="1">
      <alignment vertical="center" wrapText="1"/>
    </xf>
    <xf numFmtId="0" fontId="0" fillId="0" borderId="2" xfId="0" applyFont="1" applyBorder="1" applyAlignment="1" applyProtection="1">
      <alignment vertical="center" wrapText="1"/>
    </xf>
    <xf numFmtId="0" fontId="4" fillId="6" borderId="2" xfId="0" applyFont="1" applyFill="1" applyBorder="1" applyAlignment="1" applyProtection="1">
      <alignment horizontal="left" vertical="center" wrapText="1"/>
    </xf>
    <xf numFmtId="0" fontId="5" fillId="0" borderId="2" xfId="0" applyFont="1" applyBorder="1" applyAlignment="1" applyProtection="1">
      <alignment horizontal="center" vertical="center" wrapText="1"/>
    </xf>
    <xf numFmtId="0" fontId="4" fillId="0" borderId="2" xfId="0" applyFont="1" applyBorder="1" applyAlignment="1" applyProtection="1">
      <alignment horizontal="left" vertical="top"/>
    </xf>
    <xf numFmtId="0" fontId="4" fillId="0" borderId="1" xfId="0" applyFont="1" applyFill="1" applyBorder="1" applyAlignment="1" applyProtection="1">
      <alignment horizontal="left"/>
    </xf>
    <xf numFmtId="0" fontId="4" fillId="0" borderId="3" xfId="0" applyFont="1" applyBorder="1" applyAlignment="1" applyProtection="1">
      <alignment horizontal="left" vertical="top"/>
    </xf>
    <xf numFmtId="0" fontId="0" fillId="0" borderId="2" xfId="0" applyFont="1" applyBorder="1" applyAlignment="1" applyProtection="1">
      <alignment wrapText="1"/>
    </xf>
    <xf numFmtId="49" fontId="4" fillId="0" borderId="2" xfId="0" applyNumberFormat="1" applyFont="1" applyBorder="1" applyAlignment="1" applyProtection="1">
      <alignment horizontal="center" vertical="center" wrapText="1"/>
    </xf>
    <xf numFmtId="0" fontId="0" fillId="7" borderId="0" xfId="0" applyFill="1" applyBorder="1" applyAlignment="1">
      <alignment wrapText="1"/>
    </xf>
    <xf numFmtId="164" fontId="4" fillId="6" borderId="2" xfId="0" applyNumberFormat="1" applyFont="1" applyFill="1" applyBorder="1" applyAlignment="1" applyProtection="1">
      <alignment horizontal="center" vertical="center"/>
    </xf>
    <xf numFmtId="14" fontId="4" fillId="6" borderId="2" xfId="0" applyNumberFormat="1" applyFont="1" applyFill="1" applyBorder="1" applyAlignment="1" applyProtection="1">
      <alignment horizontal="center" vertical="center" wrapText="1"/>
    </xf>
    <xf numFmtId="0" fontId="0" fillId="7" borderId="0" xfId="0" applyFill="1"/>
    <xf numFmtId="0" fontId="3" fillId="0" borderId="2" xfId="0" applyFont="1" applyFill="1" applyBorder="1" applyAlignment="1" applyProtection="1">
      <alignment horizontal="center" wrapText="1"/>
    </xf>
    <xf numFmtId="0" fontId="14" fillId="7" borderId="0" xfId="0" applyFont="1" applyFill="1" applyBorder="1" applyAlignment="1" applyProtection="1">
      <alignment wrapText="1"/>
    </xf>
    <xf numFmtId="14" fontId="4" fillId="6" borderId="4" xfId="0" applyNumberFormat="1" applyFont="1" applyFill="1" applyBorder="1" applyAlignment="1" applyProtection="1">
      <alignment horizontal="center" vertical="center" wrapText="1"/>
    </xf>
    <xf numFmtId="164" fontId="4" fillId="6" borderId="4" xfId="0" applyNumberFormat="1" applyFont="1" applyFill="1" applyBorder="1" applyAlignment="1" applyProtection="1">
      <alignment horizontal="center" vertical="center"/>
    </xf>
    <xf numFmtId="49" fontId="4" fillId="0" borderId="2" xfId="0" applyNumberFormat="1" applyFont="1" applyFill="1" applyBorder="1" applyAlignment="1" applyProtection="1">
      <alignment horizontal="center" wrapText="1"/>
    </xf>
    <xf numFmtId="0" fontId="4" fillId="0" borderId="2" xfId="0" applyFont="1" applyBorder="1" applyAlignment="1" applyProtection="1">
      <alignment wrapText="1" shrinkToFit="1"/>
    </xf>
    <xf numFmtId="49" fontId="3" fillId="0" borderId="2" xfId="0" applyNumberFormat="1" applyFont="1" applyBorder="1" applyAlignment="1" applyProtection="1">
      <alignment horizontal="left" vertical="center" wrapText="1"/>
    </xf>
    <xf numFmtId="0" fontId="3" fillId="11" borderId="2" xfId="0" applyFont="1" applyFill="1" applyBorder="1" applyProtection="1"/>
    <xf numFmtId="49" fontId="3" fillId="11" borderId="2" xfId="0" applyNumberFormat="1" applyFont="1" applyFill="1" applyBorder="1" applyProtection="1"/>
    <xf numFmtId="49" fontId="3" fillId="11" borderId="2" xfId="0" applyNumberFormat="1" applyFont="1" applyFill="1" applyBorder="1" applyAlignment="1" applyProtection="1">
      <alignment horizontal="center"/>
    </xf>
    <xf numFmtId="1" fontId="3" fillId="11" borderId="2" xfId="0" applyNumberFormat="1" applyFont="1" applyFill="1" applyBorder="1" applyAlignment="1" applyProtection="1">
      <alignment vertical="top" wrapText="1"/>
    </xf>
    <xf numFmtId="0" fontId="3" fillId="11" borderId="2" xfId="0" applyFont="1" applyFill="1" applyBorder="1" applyAlignment="1" applyProtection="1">
      <alignment horizontal="center" vertical="center"/>
    </xf>
    <xf numFmtId="0" fontId="3" fillId="11" borderId="2" xfId="0" applyFont="1" applyFill="1" applyBorder="1" applyAlignment="1" applyProtection="1">
      <alignment horizontal="left"/>
    </xf>
    <xf numFmtId="164" fontId="3" fillId="11" borderId="2" xfId="0" applyNumberFormat="1" applyFont="1" applyFill="1" applyBorder="1" applyAlignment="1" applyProtection="1">
      <alignment horizontal="center" vertical="center" wrapText="1"/>
    </xf>
    <xf numFmtId="0" fontId="3" fillId="11" borderId="2" xfId="0" applyFont="1" applyFill="1" applyBorder="1" applyAlignment="1" applyProtection="1">
      <alignment horizontal="left" vertical="center"/>
    </xf>
    <xf numFmtId="0" fontId="4" fillId="0" borderId="2" xfId="0" applyNumberFormat="1" applyFont="1" applyBorder="1" applyAlignment="1" applyProtection="1">
      <alignment horizontal="center" vertical="center" wrapText="1"/>
    </xf>
    <xf numFmtId="0" fontId="4" fillId="0" borderId="2" xfId="0" applyFont="1" applyBorder="1" applyAlignment="1" applyProtection="1">
      <alignment vertical="top" wrapText="1"/>
    </xf>
    <xf numFmtId="0" fontId="0" fillId="0" borderId="2" xfId="0" applyFont="1" applyBorder="1" applyAlignment="1" applyProtection="1">
      <alignment horizontal="center" vertical="center" wrapText="1"/>
    </xf>
    <xf numFmtId="0" fontId="3" fillId="0" borderId="2" xfId="0" applyNumberFormat="1" applyFont="1" applyFill="1" applyBorder="1" applyAlignment="1" applyProtection="1">
      <alignment horizontal="left" vertical="top" wrapText="1"/>
    </xf>
    <xf numFmtId="0" fontId="7" fillId="0" borderId="2" xfId="0" applyNumberFormat="1" applyFont="1" applyFill="1" applyBorder="1" applyAlignment="1" applyProtection="1">
      <alignment horizontal="center" vertical="center" wrapText="1"/>
    </xf>
    <xf numFmtId="49" fontId="4" fillId="11" borderId="2" xfId="0" applyNumberFormat="1" applyFont="1" applyFill="1" applyBorder="1" applyAlignment="1" applyProtection="1">
      <alignment vertical="top" wrapText="1"/>
    </xf>
    <xf numFmtId="14" fontId="4" fillId="7" borderId="2" xfId="0" applyNumberFormat="1" applyFont="1" applyFill="1" applyBorder="1" applyAlignment="1" applyProtection="1">
      <alignment horizontal="center" vertical="center"/>
    </xf>
    <xf numFmtId="49" fontId="15" fillId="0" borderId="2" xfId="0" applyNumberFormat="1" applyFont="1" applyFill="1" applyBorder="1" applyProtection="1"/>
    <xf numFmtId="49" fontId="15" fillId="0" borderId="2" xfId="0" applyNumberFormat="1" applyFont="1" applyFill="1" applyBorder="1" applyAlignment="1" applyProtection="1">
      <alignment horizontal="center"/>
    </xf>
    <xf numFmtId="0" fontId="0" fillId="5" borderId="0" xfId="0" applyFill="1"/>
    <xf numFmtId="0" fontId="7" fillId="0" borderId="2" xfId="0" applyNumberFormat="1" applyFont="1" applyFill="1" applyBorder="1" applyAlignment="1" applyProtection="1">
      <alignment horizontal="center" vertical="top" wrapText="1"/>
    </xf>
    <xf numFmtId="49" fontId="4" fillId="0" borderId="1" xfId="0" applyNumberFormat="1" applyFont="1" applyFill="1" applyBorder="1" applyAlignment="1" applyProtection="1">
      <alignment horizontal="left" vertical="center" wrapText="1"/>
    </xf>
    <xf numFmtId="49" fontId="6" fillId="0" borderId="2" xfId="0" applyNumberFormat="1" applyFont="1" applyFill="1" applyBorder="1" applyAlignment="1" applyProtection="1">
      <alignment horizontal="center" vertical="center" wrapText="1"/>
    </xf>
    <xf numFmtId="49" fontId="8" fillId="6" borderId="2" xfId="1" applyNumberFormat="1" applyFill="1" applyBorder="1" applyProtection="1"/>
    <xf numFmtId="0" fontId="8" fillId="7" borderId="0" xfId="1" applyFill="1" applyBorder="1" applyAlignment="1">
      <alignment vertical="top" wrapText="1"/>
    </xf>
    <xf numFmtId="0" fontId="6" fillId="0" borderId="2" xfId="0" applyNumberFormat="1" applyFont="1" applyBorder="1" applyAlignment="1" applyProtection="1">
      <alignment horizontal="center" vertical="center" wrapText="1"/>
    </xf>
    <xf numFmtId="0" fontId="0" fillId="0" borderId="0" xfId="0" applyFont="1" applyBorder="1" applyAlignment="1" applyProtection="1">
      <alignment wrapText="1"/>
    </xf>
    <xf numFmtId="49" fontId="4" fillId="6" borderId="2" xfId="0" applyNumberFormat="1" applyFont="1" applyFill="1" applyBorder="1" applyAlignment="1" applyProtection="1">
      <alignment wrapText="1"/>
    </xf>
    <xf numFmtId="0" fontId="8" fillId="7" borderId="0" xfId="1" applyFill="1" applyBorder="1" applyAlignment="1">
      <alignment wrapText="1"/>
    </xf>
    <xf numFmtId="0" fontId="8" fillId="7" borderId="0" xfId="1" applyFill="1" applyAlignment="1">
      <alignment wrapText="1"/>
    </xf>
    <xf numFmtId="49" fontId="3" fillId="9" borderId="2" xfId="0" applyNumberFormat="1" applyFont="1" applyFill="1" applyBorder="1" applyAlignment="1" applyProtection="1">
      <alignment horizontal="center"/>
    </xf>
    <xf numFmtId="0" fontId="4" fillId="0" borderId="8" xfId="0" applyFont="1" applyBorder="1" applyProtection="1"/>
    <xf numFmtId="49" fontId="4" fillId="0" borderId="4" xfId="0" applyNumberFormat="1" applyFont="1" applyBorder="1" applyAlignment="1" applyProtection="1">
      <alignment horizontal="left"/>
    </xf>
    <xf numFmtId="49" fontId="4" fillId="0" borderId="4" xfId="0" applyNumberFormat="1" applyFont="1" applyBorder="1" applyAlignment="1" applyProtection="1">
      <alignment horizontal="center"/>
    </xf>
    <xf numFmtId="49" fontId="4" fillId="0" borderId="2" xfId="0" applyNumberFormat="1" applyFont="1" applyBorder="1" applyAlignment="1" applyProtection="1">
      <alignment horizontal="left"/>
    </xf>
    <xf numFmtId="0" fontId="4" fillId="0" borderId="8" xfId="0" applyFont="1" applyBorder="1" applyAlignment="1" applyProtection="1">
      <alignment horizontal="center" vertical="center"/>
    </xf>
    <xf numFmtId="0" fontId="4" fillId="0" borderId="5" xfId="0" applyFont="1" applyBorder="1" applyProtection="1"/>
    <xf numFmtId="0" fontId="4" fillId="0" borderId="10" xfId="0" applyFont="1" applyBorder="1" applyProtection="1"/>
    <xf numFmtId="0" fontId="4" fillId="16" borderId="11" xfId="0" applyFont="1" applyFill="1" applyBorder="1" applyProtection="1"/>
    <xf numFmtId="0" fontId="4" fillId="0" borderId="12" xfId="0" applyFont="1" applyBorder="1" applyProtection="1"/>
    <xf numFmtId="0" fontId="4" fillId="0" borderId="13" xfId="0" applyFont="1" applyBorder="1" applyProtection="1"/>
    <xf numFmtId="0" fontId="4" fillId="17" borderId="14" xfId="0" applyFont="1" applyFill="1" applyBorder="1" applyProtection="1"/>
    <xf numFmtId="0" fontId="4" fillId="0" borderId="15" xfId="0" applyFont="1" applyBorder="1" applyProtection="1"/>
    <xf numFmtId="0" fontId="4" fillId="0" borderId="16" xfId="0" applyFont="1" applyBorder="1" applyProtection="1"/>
    <xf numFmtId="49" fontId="2" fillId="0" borderId="2" xfId="0" applyNumberFormat="1" applyFont="1" applyFill="1" applyBorder="1" applyAlignment="1" applyProtection="1">
      <alignment horizontal="center" vertical="center" wrapText="1"/>
    </xf>
    <xf numFmtId="49" fontId="18" fillId="0" borderId="2"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3" borderId="2" xfId="0" applyNumberFormat="1" applyFont="1" applyFill="1" applyBorder="1" applyAlignment="1" applyProtection="1">
      <alignment horizontal="center" vertical="center" wrapText="1"/>
    </xf>
    <xf numFmtId="0" fontId="0" fillId="0" borderId="0" xfId="0" applyFont="1" applyBorder="1" applyProtection="1"/>
    <xf numFmtId="0" fontId="0" fillId="18" borderId="0" xfId="0" applyFont="1" applyFill="1" applyBorder="1" applyProtection="1"/>
    <xf numFmtId="0" fontId="0" fillId="0" borderId="0" xfId="0" applyFont="1" applyFill="1" applyBorder="1" applyProtection="1"/>
    <xf numFmtId="0" fontId="4" fillId="7" borderId="2" xfId="0" applyFont="1" applyFill="1" applyBorder="1" applyAlignment="1" applyProtection="1">
      <alignment horizontal="left" vertical="center" wrapText="1"/>
    </xf>
    <xf numFmtId="0" fontId="4" fillId="7" borderId="2" xfId="0" applyFont="1" applyFill="1" applyBorder="1" applyAlignment="1" applyProtection="1">
      <alignment horizontal="center"/>
    </xf>
    <xf numFmtId="0" fontId="4" fillId="7" borderId="2" xfId="0" applyFont="1" applyFill="1" applyBorder="1" applyAlignment="1" applyProtection="1">
      <alignment horizontal="left" vertical="top"/>
    </xf>
    <xf numFmtId="0" fontId="4" fillId="0" borderId="2" xfId="0" applyFont="1" applyFill="1" applyBorder="1" applyAlignment="1" applyProtection="1">
      <alignment horizontal="center" wrapText="1"/>
    </xf>
    <xf numFmtId="0" fontId="4" fillId="0" borderId="0" xfId="0" applyFont="1" applyFill="1" applyBorder="1" applyAlignment="1" applyProtection="1">
      <alignment horizontal="center" wrapText="1"/>
    </xf>
    <xf numFmtId="0" fontId="8" fillId="6" borderId="4" xfId="1" applyFill="1" applyBorder="1" applyAlignment="1" applyProtection="1">
      <alignment wrapText="1"/>
    </xf>
    <xf numFmtId="0" fontId="4" fillId="4" borderId="2" xfId="0" applyFont="1" applyFill="1" applyBorder="1" applyAlignment="1" applyProtection="1">
      <alignment wrapText="1"/>
    </xf>
    <xf numFmtId="49" fontId="8" fillId="0" borderId="0" xfId="1" applyNumberFormat="1" applyBorder="1" applyAlignment="1" applyProtection="1">
      <alignment horizontal="left" wrapText="1"/>
    </xf>
    <xf numFmtId="0" fontId="8" fillId="8" borderId="2" xfId="1" applyFill="1" applyBorder="1" applyAlignment="1" applyProtection="1">
      <alignment horizontal="center" vertical="center" wrapText="1"/>
    </xf>
    <xf numFmtId="0" fontId="4" fillId="11" borderId="2" xfId="0" applyFont="1" applyFill="1" applyBorder="1" applyAlignment="1" applyProtection="1">
      <alignment horizontal="center" vertical="center" wrapText="1"/>
    </xf>
    <xf numFmtId="0" fontId="0" fillId="10" borderId="2" xfId="0" applyFont="1" applyFill="1" applyBorder="1" applyAlignment="1" applyProtection="1">
      <alignment wrapText="1"/>
    </xf>
    <xf numFmtId="0" fontId="8" fillId="10" borderId="0" xfId="1" applyNumberFormat="1" applyFill="1" applyBorder="1" applyAlignment="1" applyProtection="1">
      <alignment wrapText="1"/>
    </xf>
    <xf numFmtId="0" fontId="4" fillId="12" borderId="2" xfId="0" applyFont="1" applyFill="1" applyBorder="1" applyAlignment="1" applyProtection="1">
      <alignment horizontal="center" vertical="center" wrapText="1"/>
    </xf>
    <xf numFmtId="0" fontId="6" fillId="0" borderId="2" xfId="0" applyNumberFormat="1" applyFont="1" applyFill="1" applyBorder="1" applyAlignment="1" applyProtection="1">
      <alignment wrapText="1"/>
    </xf>
    <xf numFmtId="0" fontId="0" fillId="7" borderId="0" xfId="0" applyFill="1" applyAlignment="1">
      <alignment wrapText="1"/>
    </xf>
    <xf numFmtId="0" fontId="3" fillId="11" borderId="2" xfId="0" applyFont="1" applyFill="1" applyBorder="1" applyAlignment="1" applyProtection="1">
      <alignment horizontal="center" vertical="center" wrapText="1"/>
    </xf>
    <xf numFmtId="0" fontId="0" fillId="5" borderId="0" xfId="0" applyFill="1" applyAlignment="1">
      <alignment wrapText="1"/>
    </xf>
    <xf numFmtId="0" fontId="0" fillId="10" borderId="0" xfId="0" applyFill="1" applyBorder="1" applyAlignment="1">
      <alignment wrapText="1"/>
    </xf>
    <xf numFmtId="49" fontId="4" fillId="11" borderId="2" xfId="0" applyNumberFormat="1" applyFont="1" applyFill="1" applyBorder="1" applyAlignment="1" applyProtection="1">
      <alignment horizontal="center" vertical="center"/>
    </xf>
    <xf numFmtId="14" fontId="4" fillId="11" borderId="2" xfId="0" applyNumberFormat="1" applyFont="1" applyFill="1" applyBorder="1" applyAlignment="1" applyProtection="1">
      <alignment horizontal="center" vertical="center" wrapText="1"/>
    </xf>
    <xf numFmtId="14" fontId="4" fillId="8" borderId="2" xfId="0" applyNumberFormat="1" applyFont="1" applyFill="1" applyBorder="1" applyAlignment="1" applyProtection="1">
      <alignment horizontal="center" vertical="center"/>
    </xf>
    <xf numFmtId="49" fontId="3" fillId="0" borderId="17" xfId="0" applyNumberFormat="1" applyFont="1" applyFill="1" applyBorder="1" applyAlignment="1" applyProtection="1">
      <alignment horizontal="center" vertical="center" wrapText="1"/>
    </xf>
    <xf numFmtId="0" fontId="8" fillId="0" borderId="2" xfId="1" applyNumberFormat="1" applyFill="1" applyBorder="1" applyAlignment="1" applyProtection="1">
      <alignment wrapText="1"/>
    </xf>
    <xf numFmtId="0" fontId="8" fillId="7" borderId="2" xfId="1" applyNumberFormat="1" applyFill="1" applyBorder="1" applyAlignment="1" applyProtection="1">
      <alignment horizontal="center" vertical="center" wrapText="1"/>
    </xf>
    <xf numFmtId="0" fontId="8" fillId="0" borderId="2" xfId="1" applyFill="1" applyBorder="1" applyAlignment="1" applyProtection="1">
      <alignment horizontal="center" vertical="center" wrapText="1"/>
    </xf>
    <xf numFmtId="0" fontId="8" fillId="0" borderId="2" xfId="1" applyBorder="1" applyAlignment="1" applyProtection="1">
      <alignment horizontal="center" vertical="center" wrapText="1"/>
    </xf>
    <xf numFmtId="0" fontId="8" fillId="0" borderId="2" xfId="1" applyFill="1" applyBorder="1" applyAlignment="1" applyProtection="1">
      <alignment horizontal="center" wrapText="1"/>
    </xf>
    <xf numFmtId="0" fontId="8" fillId="9" borderId="0" xfId="1" applyFill="1" applyBorder="1" applyAlignment="1" applyProtection="1">
      <alignment wrapText="1"/>
    </xf>
    <xf numFmtId="0" fontId="8" fillId="0" borderId="2" xfId="1" applyNumberFormat="1" applyBorder="1" applyAlignment="1" applyProtection="1">
      <alignment horizontal="center" vertical="center" wrapText="1"/>
    </xf>
    <xf numFmtId="0" fontId="8" fillId="7" borderId="2" xfId="1" applyNumberFormat="1" applyFill="1" applyBorder="1" applyAlignment="1" applyProtection="1">
      <alignment horizontal="left" wrapText="1"/>
    </xf>
    <xf numFmtId="0" fontId="19" fillId="11" borderId="2" xfId="0" applyFont="1" applyFill="1" applyBorder="1" applyProtection="1"/>
    <xf numFmtId="49" fontId="19" fillId="11" borderId="2" xfId="0" applyNumberFormat="1" applyFont="1" applyFill="1" applyBorder="1" applyProtection="1"/>
    <xf numFmtId="49" fontId="19" fillId="11" borderId="2" xfId="0" applyNumberFormat="1" applyFont="1" applyFill="1" applyBorder="1" applyAlignment="1" applyProtection="1">
      <alignment horizontal="center"/>
    </xf>
    <xf numFmtId="1" fontId="19" fillId="11" borderId="2" xfId="0" applyNumberFormat="1" applyFont="1" applyFill="1" applyBorder="1" applyAlignment="1" applyProtection="1">
      <alignment vertical="top" wrapText="1"/>
    </xf>
    <xf numFmtId="0" fontId="19" fillId="11" borderId="2" xfId="0" applyFont="1" applyFill="1" applyBorder="1" applyAlignment="1" applyProtection="1">
      <alignment horizontal="center" vertical="center"/>
    </xf>
    <xf numFmtId="0" fontId="19" fillId="11" borderId="2" xfId="0" applyFont="1" applyFill="1" applyBorder="1" applyAlignment="1" applyProtection="1">
      <alignment horizontal="left"/>
    </xf>
    <xf numFmtId="0" fontId="19" fillId="11" borderId="2" xfId="0" applyFont="1" applyFill="1" applyBorder="1" applyAlignment="1" applyProtection="1">
      <alignment horizontal="left" vertical="center"/>
    </xf>
    <xf numFmtId="0" fontId="0" fillId="10" borderId="0" xfId="0" applyFont="1" applyFill="1" applyBorder="1" applyAlignment="1">
      <alignment wrapText="1"/>
    </xf>
    <xf numFmtId="49" fontId="19" fillId="10" borderId="2" xfId="0" applyNumberFormat="1" applyFont="1" applyFill="1" applyBorder="1" applyAlignment="1" applyProtection="1">
      <alignment horizontal="center" vertical="center" wrapText="1"/>
    </xf>
    <xf numFmtId="0" fontId="19" fillId="11" borderId="2" xfId="0" applyFont="1" applyFill="1" applyBorder="1" applyAlignment="1" applyProtection="1">
      <alignment horizontal="center" vertical="center" wrapText="1"/>
    </xf>
    <xf numFmtId="0" fontId="19" fillId="10" borderId="2" xfId="0" applyFont="1" applyFill="1" applyBorder="1" applyAlignment="1" applyProtection="1">
      <alignment horizontal="center"/>
    </xf>
    <xf numFmtId="164" fontId="19" fillId="11" borderId="2" xfId="0" applyNumberFormat="1" applyFont="1" applyFill="1" applyBorder="1" applyAlignment="1" applyProtection="1">
      <alignment horizontal="center" vertical="center"/>
    </xf>
    <xf numFmtId="49" fontId="19" fillId="10" borderId="2" xfId="0" applyNumberFormat="1" applyFont="1" applyFill="1" applyBorder="1" applyAlignment="1" applyProtection="1">
      <alignment horizontal="center" vertical="center"/>
    </xf>
    <xf numFmtId="0" fontId="0" fillId="10" borderId="0" xfId="0" applyFont="1" applyFill="1"/>
    <xf numFmtId="49" fontId="3" fillId="7" borderId="17" xfId="0" applyNumberFormat="1" applyFont="1" applyFill="1" applyBorder="1" applyAlignment="1" applyProtection="1">
      <alignment horizontal="center" vertical="center" wrapText="1"/>
    </xf>
    <xf numFmtId="0" fontId="0" fillId="0" borderId="18" xfId="0" pivotButton="1" applyBorder="1"/>
    <xf numFmtId="0" fontId="0" fillId="0" borderId="19" xfId="0" applyBorder="1"/>
    <xf numFmtId="0" fontId="0" fillId="0" borderId="1" xfId="0" applyBorder="1"/>
    <xf numFmtId="0" fontId="0" fillId="0" borderId="18" xfId="0" applyBorder="1"/>
    <xf numFmtId="0" fontId="0" fillId="0" borderId="1" xfId="0" applyNumberFormat="1" applyBorder="1"/>
    <xf numFmtId="0" fontId="0" fillId="0" borderId="20" xfId="0" applyBorder="1"/>
    <xf numFmtId="0" fontId="0" fillId="0" borderId="21" xfId="0" applyBorder="1"/>
    <xf numFmtId="0" fontId="0" fillId="0" borderId="17" xfId="0" applyNumberFormat="1" applyBorder="1"/>
    <xf numFmtId="0" fontId="1" fillId="0" borderId="1" xfId="0" applyNumberFormat="1" applyFont="1" applyBorder="1"/>
    <xf numFmtId="0" fontId="1" fillId="0" borderId="18" xfId="0" applyFont="1" applyBorder="1"/>
    <xf numFmtId="0" fontId="1" fillId="0" borderId="19" xfId="0" applyFont="1" applyBorder="1"/>
    <xf numFmtId="0" fontId="1" fillId="0" borderId="2" xfId="0" applyNumberFormat="1" applyFont="1" applyBorder="1"/>
    <xf numFmtId="0" fontId="1" fillId="0" borderId="3" xfId="0" applyFont="1" applyBorder="1"/>
    <xf numFmtId="0" fontId="1" fillId="0" borderId="22" xfId="0" applyFont="1" applyBorder="1"/>
    <xf numFmtId="0" fontId="0" fillId="0" borderId="0" xfId="0" applyAlignment="1">
      <alignment wrapText="1"/>
    </xf>
    <xf numFmtId="0" fontId="0" fillId="0" borderId="8" xfId="0" applyBorder="1"/>
    <xf numFmtId="0" fontId="0" fillId="18" borderId="8" xfId="0" applyFont="1" applyFill="1" applyBorder="1" applyProtection="1"/>
    <xf numFmtId="0" fontId="0" fillId="0" borderId="8" xfId="0" applyFont="1" applyBorder="1" applyProtection="1"/>
    <xf numFmtId="0" fontId="0" fillId="0" borderId="8" xfId="0" applyFont="1" applyFill="1" applyBorder="1" applyProtection="1"/>
    <xf numFmtId="0" fontId="21" fillId="19" borderId="8" xfId="0" applyFont="1" applyFill="1" applyBorder="1" applyAlignment="1">
      <alignment vertical="top" wrapText="1"/>
    </xf>
    <xf numFmtId="0" fontId="0" fillId="0" borderId="24" xfId="0" applyFont="1" applyFill="1" applyBorder="1" applyProtection="1"/>
    <xf numFmtId="14" fontId="4" fillId="5" borderId="2" xfId="0" applyNumberFormat="1" applyFont="1" applyFill="1" applyBorder="1" applyAlignment="1" applyProtection="1">
      <alignment horizontal="center" vertical="center"/>
    </xf>
    <xf numFmtId="0" fontId="21" fillId="19" borderId="8" xfId="0" applyFont="1" applyFill="1" applyBorder="1" applyAlignment="1">
      <alignment horizontal="center" vertical="top" wrapText="1"/>
    </xf>
    <xf numFmtId="0" fontId="0" fillId="0" borderId="8"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0" fillId="0" borderId="25" xfId="0" applyFont="1" applyBorder="1" applyProtection="1"/>
    <xf numFmtId="0" fontId="0" fillId="0" borderId="23" xfId="0" applyFont="1" applyFill="1" applyBorder="1" applyProtection="1"/>
    <xf numFmtId="0" fontId="0" fillId="0" borderId="25" xfId="0" applyFont="1" applyFill="1" applyBorder="1" applyProtection="1"/>
    <xf numFmtId="14" fontId="4" fillId="0" borderId="2" xfId="0" applyNumberFormat="1" applyFont="1" applyFill="1" applyBorder="1" applyAlignment="1" applyProtection="1">
      <alignment horizontal="center" vertical="center"/>
    </xf>
    <xf numFmtId="14" fontId="4" fillId="4" borderId="2" xfId="0" applyNumberFormat="1" applyFont="1" applyFill="1" applyBorder="1" applyAlignment="1" applyProtection="1">
      <alignment horizontal="center" vertical="center"/>
    </xf>
    <xf numFmtId="0" fontId="4" fillId="20" borderId="2" xfId="0" applyFont="1" applyFill="1" applyBorder="1" applyAlignment="1" applyProtection="1">
      <alignment horizontal="center" vertical="center" wrapText="1"/>
    </xf>
    <xf numFmtId="0" fontId="22" fillId="0" borderId="0" xfId="0" applyFont="1" applyAlignment="1">
      <alignment wrapText="1"/>
    </xf>
    <xf numFmtId="49" fontId="3" fillId="6" borderId="2" xfId="0" quotePrefix="1" applyNumberFormat="1" applyFont="1" applyFill="1" applyBorder="1" applyAlignment="1" applyProtection="1">
      <alignment horizontal="left" vertical="top" wrapText="1"/>
    </xf>
    <xf numFmtId="0" fontId="4" fillId="0" borderId="2" xfId="0" applyFont="1" applyBorder="1" applyAlignment="1" applyProtection="1">
      <alignment horizontal="left" vertical="center" wrapText="1"/>
    </xf>
    <xf numFmtId="0" fontId="4" fillId="0" borderId="2" xfId="0" applyFont="1" applyFill="1" applyBorder="1" applyAlignment="1" applyProtection="1"/>
    <xf numFmtId="0" fontId="0" fillId="0" borderId="26" xfId="0" applyBorder="1"/>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xf numFmtId="0" fontId="0" fillId="0" borderId="0" xfId="0" applyBorder="1"/>
    <xf numFmtId="0" fontId="0" fillId="0" borderId="31" xfId="0" applyBorder="1" applyAlignment="1">
      <alignment horizontal="center"/>
    </xf>
    <xf numFmtId="0" fontId="0" fillId="0" borderId="32" xfId="0" applyBorder="1"/>
    <xf numFmtId="0" fontId="0" fillId="21" borderId="30" xfId="0" applyFill="1" applyBorder="1"/>
    <xf numFmtId="0" fontId="0" fillId="21" borderId="8" xfId="0" applyFill="1" applyBorder="1" applyAlignment="1">
      <alignment horizontal="center"/>
    </xf>
    <xf numFmtId="0" fontId="0" fillId="0" borderId="30" xfId="0" applyBorder="1" applyAlignment="1">
      <alignment horizontal="left"/>
    </xf>
    <xf numFmtId="0" fontId="0" fillId="21" borderId="8" xfId="0" applyFill="1" applyBorder="1"/>
    <xf numFmtId="0" fontId="0" fillId="21" borderId="33" xfId="0" applyFill="1" applyBorder="1" applyAlignment="1">
      <alignment horizontal="center"/>
    </xf>
    <xf numFmtId="0" fontId="0" fillId="0" borderId="33" xfId="0" applyBorder="1" applyAlignment="1">
      <alignment horizontal="center"/>
    </xf>
    <xf numFmtId="0" fontId="0" fillId="22" borderId="8" xfId="0" applyFill="1" applyBorder="1" applyAlignment="1">
      <alignment horizontal="center"/>
    </xf>
    <xf numFmtId="0" fontId="0" fillId="23" borderId="8" xfId="0" applyFill="1" applyBorder="1" applyAlignment="1">
      <alignment horizontal="center"/>
    </xf>
    <xf numFmtId="0" fontId="0" fillId="24" borderId="33" xfId="0" applyFill="1" applyBorder="1" applyAlignment="1">
      <alignment horizontal="center"/>
    </xf>
    <xf numFmtId="0" fontId="0" fillId="25" borderId="8" xfId="0" applyFill="1" applyBorder="1" applyAlignment="1">
      <alignment horizontal="center"/>
    </xf>
    <xf numFmtId="0" fontId="0" fillId="25" borderId="33" xfId="0" applyFill="1" applyBorder="1" applyAlignment="1">
      <alignment horizontal="center"/>
    </xf>
    <xf numFmtId="0" fontId="0" fillId="22" borderId="33" xfId="0" applyFill="1" applyBorder="1" applyAlignment="1">
      <alignment horizontal="center"/>
    </xf>
    <xf numFmtId="0" fontId="0" fillId="0" borderId="30" xfId="0" applyFill="1" applyBorder="1"/>
    <xf numFmtId="0" fontId="0" fillId="0" borderId="8" xfId="0" applyFill="1" applyBorder="1"/>
    <xf numFmtId="0" fontId="0" fillId="0" borderId="0" xfId="0" applyFill="1" applyBorder="1"/>
    <xf numFmtId="0" fontId="0" fillId="24" borderId="8" xfId="0" applyFill="1" applyBorder="1" applyAlignment="1">
      <alignment horizontal="center"/>
    </xf>
    <xf numFmtId="0" fontId="0" fillId="0" borderId="34" xfId="0" applyFill="1" applyBorder="1"/>
    <xf numFmtId="0" fontId="0" fillId="0" borderId="35" xfId="0" applyBorder="1" applyAlignment="1">
      <alignment horizontal="center"/>
    </xf>
    <xf numFmtId="0" fontId="0" fillId="0" borderId="36" xfId="0" applyBorder="1"/>
    <xf numFmtId="0" fontId="0" fillId="0" borderId="36" xfId="0" applyFill="1" applyBorder="1"/>
    <xf numFmtId="0" fontId="0" fillId="0" borderId="36" xfId="0" applyBorder="1" applyAlignment="1">
      <alignment horizontal="center"/>
    </xf>
    <xf numFmtId="0" fontId="0" fillId="0" borderId="37" xfId="0" applyBorder="1" applyAlignment="1">
      <alignment horizontal="center"/>
    </xf>
    <xf numFmtId="0" fontId="0" fillId="0" borderId="0" xfId="0" applyFill="1"/>
    <xf numFmtId="0" fontId="22" fillId="0" borderId="0" xfId="0" applyFont="1"/>
    <xf numFmtId="0" fontId="0" fillId="0" borderId="8" xfId="0" applyFill="1" applyBorder="1" applyAlignment="1">
      <alignment horizontal="right"/>
    </xf>
    <xf numFmtId="0" fontId="0" fillId="21" borderId="8" xfId="0" applyFill="1" applyBorder="1" applyAlignment="1">
      <alignment horizontal="right"/>
    </xf>
    <xf numFmtId="0" fontId="8" fillId="6" borderId="2" xfId="1" applyNumberFormat="1" applyFill="1" applyBorder="1" applyAlignment="1" applyProtection="1">
      <alignment horizontal="center" wrapText="1"/>
    </xf>
    <xf numFmtId="0" fontId="0" fillId="0" borderId="8" xfId="0" applyBorder="1" applyAlignment="1">
      <alignment horizontal="right"/>
    </xf>
    <xf numFmtId="2" fontId="0" fillId="21" borderId="8" xfId="0" applyNumberFormat="1" applyFill="1" applyBorder="1" applyAlignment="1">
      <alignment horizontal="center"/>
    </xf>
    <xf numFmtId="0" fontId="3" fillId="0" borderId="0" xfId="0" applyNumberFormat="1" applyFont="1" applyFill="1" applyBorder="1" applyAlignment="1" applyProtection="1">
      <alignment horizontal="left" vertical="top" wrapText="1"/>
    </xf>
    <xf numFmtId="165" fontId="4" fillId="0" borderId="2" xfId="0" applyNumberFormat="1" applyFont="1" applyBorder="1" applyAlignment="1" applyProtection="1">
      <alignment horizontal="center" vertical="center"/>
    </xf>
    <xf numFmtId="165" fontId="4" fillId="10" borderId="2" xfId="0" applyNumberFormat="1" applyFont="1" applyFill="1" applyBorder="1" applyAlignment="1" applyProtection="1">
      <alignment horizontal="center" vertical="center"/>
    </xf>
    <xf numFmtId="165" fontId="4" fillId="0" borderId="2" xfId="0" applyNumberFormat="1" applyFont="1" applyBorder="1" applyAlignment="1" applyProtection="1">
      <alignment horizontal="left" vertical="top"/>
    </xf>
    <xf numFmtId="0" fontId="23" fillId="0" borderId="2" xfId="1" applyNumberFormat="1" applyFont="1" applyFill="1" applyBorder="1" applyAlignment="1" applyProtection="1">
      <alignment horizontal="left" vertical="top" wrapText="1"/>
    </xf>
    <xf numFmtId="0" fontId="22" fillId="0" borderId="0" xfId="0" applyFont="1" applyAlignment="1">
      <alignment horizontal="left" vertical="top"/>
    </xf>
    <xf numFmtId="0" fontId="23" fillId="0" borderId="2" xfId="0" applyNumberFormat="1" applyFont="1" applyFill="1" applyBorder="1" applyAlignment="1" applyProtection="1">
      <alignment horizontal="left" vertical="top" wrapText="1"/>
    </xf>
    <xf numFmtId="0" fontId="0" fillId="0" borderId="8" xfId="0" applyBorder="1"/>
    <xf numFmtId="0" fontId="0" fillId="0" borderId="8" xfId="0" applyBorder="1" applyAlignment="1">
      <alignment horizontal="center"/>
    </xf>
    <xf numFmtId="0" fontId="0" fillId="0" borderId="27" xfId="0" applyBorder="1" applyAlignment="1">
      <alignment horizontal="center"/>
    </xf>
    <xf numFmtId="0" fontId="0" fillId="0" borderId="27" xfId="0" applyBorder="1"/>
    <xf numFmtId="0" fontId="0" fillId="0" borderId="0" xfId="0"/>
    <xf numFmtId="0" fontId="0" fillId="0" borderId="0" xfId="0" applyFill="1"/>
    <xf numFmtId="14" fontId="0" fillId="0" borderId="0" xfId="0" applyNumberFormat="1" applyAlignment="1">
      <alignment textRotation="90"/>
    </xf>
    <xf numFmtId="0" fontId="0" fillId="0" borderId="0" xfId="0"/>
    <xf numFmtId="14" fontId="4" fillId="6" borderId="2" xfId="0" applyNumberFormat="1" applyFont="1" applyFill="1" applyBorder="1" applyAlignment="1" applyProtection="1">
      <alignment horizontal="center" vertical="center"/>
    </xf>
    <xf numFmtId="0" fontId="4" fillId="6" borderId="2" xfId="0" applyFont="1" applyFill="1" applyBorder="1" applyAlignment="1" applyProtection="1">
      <alignment horizontal="center" vertical="center"/>
    </xf>
    <xf numFmtId="0" fontId="4" fillId="0" borderId="2" xfId="0" applyFont="1" applyFill="1" applyBorder="1" applyAlignment="1" applyProtection="1">
      <alignment horizontal="center"/>
    </xf>
    <xf numFmtId="0" fontId="4" fillId="0" borderId="2" xfId="0" applyFont="1" applyBorder="1" applyAlignment="1" applyProtection="1">
      <alignment horizontal="center" vertical="center"/>
    </xf>
    <xf numFmtId="49" fontId="3" fillId="0" borderId="2" xfId="0" applyNumberFormat="1" applyFont="1" applyFill="1" applyBorder="1" applyAlignment="1" applyProtection="1">
      <alignment horizontal="center" vertical="center" wrapText="1"/>
    </xf>
    <xf numFmtId="0" fontId="4" fillId="0" borderId="2" xfId="0" applyFont="1" applyFill="1" applyBorder="1" applyProtection="1"/>
    <xf numFmtId="49" fontId="4" fillId="0" borderId="2" xfId="0" applyNumberFormat="1" applyFont="1" applyFill="1" applyBorder="1" applyProtection="1"/>
    <xf numFmtId="49" fontId="4" fillId="0" borderId="2" xfId="0" applyNumberFormat="1" applyFont="1" applyFill="1" applyBorder="1" applyAlignment="1" applyProtection="1">
      <alignment horizontal="center"/>
    </xf>
    <xf numFmtId="49" fontId="4" fillId="0" borderId="2" xfId="0" applyNumberFormat="1" applyFont="1" applyBorder="1" applyProtection="1"/>
    <xf numFmtId="0" fontId="4" fillId="0" borderId="2" xfId="0" applyFont="1" applyBorder="1" applyProtection="1"/>
    <xf numFmtId="0" fontId="4" fillId="0" borderId="2" xfId="0" applyFont="1" applyBorder="1" applyAlignment="1" applyProtection="1">
      <alignment horizontal="left"/>
    </xf>
    <xf numFmtId="0" fontId="4" fillId="0" borderId="2" xfId="0" applyFont="1" applyBorder="1" applyAlignment="1" applyProtection="1">
      <alignment horizontal="center" vertical="center" wrapText="1"/>
    </xf>
    <xf numFmtId="0" fontId="3" fillId="0" borderId="2" xfId="0" applyFont="1" applyFill="1" applyBorder="1" applyAlignment="1" applyProtection="1">
      <alignment horizontal="center" vertical="center" wrapText="1"/>
    </xf>
    <xf numFmtId="0" fontId="4" fillId="0" borderId="2" xfId="0" applyFont="1" applyBorder="1" applyAlignment="1" applyProtection="1">
      <alignment horizontal="left" vertical="center"/>
    </xf>
    <xf numFmtId="49" fontId="4" fillId="0" borderId="2" xfId="0" applyNumberFormat="1" applyFont="1" applyBorder="1" applyAlignment="1" applyProtection="1">
      <alignment horizontal="center" vertical="center"/>
    </xf>
    <xf numFmtId="14" fontId="3" fillId="0" borderId="2" xfId="0" applyNumberFormat="1" applyFont="1" applyFill="1" applyBorder="1" applyAlignment="1" applyProtection="1">
      <alignment horizontal="center" vertical="center" wrapText="1"/>
    </xf>
    <xf numFmtId="0" fontId="4" fillId="0" borderId="5" xfId="0" applyFont="1" applyBorder="1" applyAlignment="1" applyProtection="1">
      <alignment horizontal="left" vertical="center"/>
    </xf>
    <xf numFmtId="49" fontId="3" fillId="6" borderId="2" xfId="0" applyNumberFormat="1" applyFont="1" applyFill="1" applyBorder="1" applyAlignment="1" applyProtection="1">
      <alignment horizontal="center" vertical="center" wrapText="1"/>
    </xf>
    <xf numFmtId="0" fontId="4" fillId="0" borderId="2" xfId="0" applyFont="1" applyFill="1" applyBorder="1" applyAlignment="1" applyProtection="1">
      <alignment horizontal="left" vertical="center"/>
    </xf>
    <xf numFmtId="49" fontId="4" fillId="0" borderId="2" xfId="0" applyNumberFormat="1" applyFont="1" applyBorder="1" applyAlignment="1" applyProtection="1">
      <alignment wrapText="1"/>
    </xf>
    <xf numFmtId="49" fontId="4" fillId="0" borderId="2" xfId="0" applyNumberFormat="1" applyFont="1" applyFill="1" applyBorder="1" applyAlignment="1" applyProtection="1">
      <alignment horizontal="center" vertical="center" wrapText="1"/>
    </xf>
    <xf numFmtId="0" fontId="4" fillId="0" borderId="2" xfId="0" applyFont="1" applyFill="1" applyBorder="1" applyAlignment="1" applyProtection="1">
      <alignment horizontal="left"/>
    </xf>
    <xf numFmtId="0" fontId="4" fillId="0" borderId="2" xfId="0" applyFont="1" applyFill="1" applyBorder="1" applyAlignment="1" applyProtection="1">
      <alignment horizontal="center" vertical="center"/>
    </xf>
    <xf numFmtId="49" fontId="4" fillId="0" borderId="2" xfId="0" applyNumberFormat="1" applyFont="1" applyBorder="1" applyAlignment="1" applyProtection="1">
      <alignment vertical="top" wrapText="1"/>
    </xf>
    <xf numFmtId="49" fontId="4" fillId="0" borderId="2" xfId="0" applyNumberFormat="1" applyFont="1" applyBorder="1" applyAlignment="1" applyProtection="1">
      <alignment horizontal="center"/>
    </xf>
    <xf numFmtId="49" fontId="3" fillId="0" borderId="2" xfId="0" applyNumberFormat="1" applyFont="1" applyBorder="1" applyAlignment="1" applyProtection="1">
      <alignment horizontal="center" vertical="center" wrapText="1"/>
    </xf>
    <xf numFmtId="164" fontId="4" fillId="0" borderId="2" xfId="0" applyNumberFormat="1" applyFont="1" applyFill="1" applyBorder="1" applyAlignment="1" applyProtection="1">
      <alignment horizontal="center" vertical="center" wrapText="1"/>
    </xf>
    <xf numFmtId="164" fontId="4" fillId="0" borderId="2" xfId="0" applyNumberFormat="1" applyFont="1" applyBorder="1" applyAlignment="1" applyProtection="1">
      <alignment horizontal="center" vertical="center"/>
    </xf>
    <xf numFmtId="49" fontId="4" fillId="0" borderId="4" xfId="0" applyNumberFormat="1" applyFont="1" applyFill="1" applyBorder="1" applyAlignment="1" applyProtection="1">
      <alignment horizontal="center" vertical="center"/>
    </xf>
    <xf numFmtId="0" fontId="7" fillId="0" borderId="2" xfId="0" applyNumberFormat="1" applyFont="1" applyFill="1" applyBorder="1" applyAlignment="1" applyProtection="1">
      <alignment horizontal="center" wrapText="1"/>
    </xf>
    <xf numFmtId="0" fontId="4" fillId="0" borderId="2" xfId="0" applyFont="1" applyFill="1" applyBorder="1" applyAlignment="1" applyProtection="1">
      <alignment horizontal="center" vertical="center" wrapText="1"/>
    </xf>
    <xf numFmtId="49" fontId="4" fillId="0" borderId="2" xfId="0" applyNumberFormat="1" applyFont="1" applyFill="1" applyBorder="1" applyAlignment="1" applyProtection="1">
      <alignment wrapText="1"/>
    </xf>
    <xf numFmtId="0" fontId="4" fillId="0" borderId="2" xfId="0" applyFont="1" applyBorder="1" applyAlignment="1" applyProtection="1">
      <alignment horizontal="left" vertical="top"/>
    </xf>
    <xf numFmtId="0" fontId="4" fillId="0" borderId="1" xfId="0" applyFont="1" applyFill="1" applyBorder="1" applyAlignment="1" applyProtection="1">
      <alignment horizontal="left"/>
    </xf>
    <xf numFmtId="0" fontId="3" fillId="0" borderId="2" xfId="0" applyFont="1" applyFill="1" applyBorder="1" applyAlignment="1" applyProtection="1">
      <alignment horizontal="center" wrapText="1"/>
    </xf>
    <xf numFmtId="0" fontId="7" fillId="0" borderId="2" xfId="0" applyNumberFormat="1" applyFont="1" applyFill="1" applyBorder="1" applyAlignment="1" applyProtection="1">
      <alignment horizontal="center" vertical="center" wrapText="1"/>
    </xf>
    <xf numFmtId="49" fontId="6" fillId="0" borderId="2" xfId="0" applyNumberFormat="1" applyFont="1" applyFill="1" applyBorder="1" applyAlignment="1" applyProtection="1">
      <alignment horizontal="center" vertical="center" wrapText="1"/>
    </xf>
    <xf numFmtId="0" fontId="4" fillId="0" borderId="2" xfId="0" applyFont="1" applyFill="1" applyBorder="1" applyAlignment="1" applyProtection="1">
      <alignment horizontal="center" wrapText="1"/>
    </xf>
    <xf numFmtId="14" fontId="4" fillId="0" borderId="2" xfId="0" applyNumberFormat="1" applyFont="1" applyFill="1" applyBorder="1" applyAlignment="1" applyProtection="1">
      <alignment horizontal="center" vertical="center"/>
    </xf>
    <xf numFmtId="49" fontId="4" fillId="0" borderId="2" xfId="0" applyNumberFormat="1" applyFont="1" applyBorder="1" applyAlignment="1" applyProtection="1">
      <alignment vertical="top" wrapText="1"/>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0" fontId="0" fillId="0" borderId="8" xfId="0" pivotButton="1" applyBorder="1"/>
    <xf numFmtId="0" fontId="0" fillId="0" borderId="0" xfId="0" pivotButton="1"/>
    <xf numFmtId="0" fontId="0" fillId="0" borderId="8" xfId="0" applyBorder="1" applyAlignment="1">
      <alignment horizontal="center"/>
    </xf>
    <xf numFmtId="0" fontId="0" fillId="0" borderId="0" xfId="0" applyAlignment="1">
      <alignment horizontal="center"/>
    </xf>
    <xf numFmtId="0" fontId="0" fillId="0" borderId="0" xfId="0" applyNumberFormat="1" applyAlignment="1">
      <alignment horizontal="center"/>
    </xf>
    <xf numFmtId="0" fontId="0" fillId="0" borderId="8" xfId="0" applyNumberFormat="1" applyBorder="1" applyAlignment="1">
      <alignment horizontal="center"/>
    </xf>
    <xf numFmtId="14" fontId="0" fillId="0" borderId="0" xfId="0" applyNumberFormat="1" applyAlignment="1">
      <alignment horizontal="left" indent="2"/>
    </xf>
    <xf numFmtId="0" fontId="0" fillId="5" borderId="0" xfId="0" applyNumberFormat="1" applyFill="1" applyAlignment="1">
      <alignment horizontal="center"/>
    </xf>
    <xf numFmtId="49" fontId="4" fillId="0" borderId="2" xfId="0" applyNumberFormat="1" applyFont="1" applyFill="1" applyBorder="1" applyAlignment="1" applyProtection="1">
      <alignment horizontal="left" vertical="top" wrapText="1"/>
    </xf>
    <xf numFmtId="0" fontId="24" fillId="0" borderId="2" xfId="0" applyFont="1" applyFill="1" applyBorder="1" applyAlignment="1" applyProtection="1">
      <alignment horizontal="left" vertical="top" wrapText="1"/>
    </xf>
    <xf numFmtId="0" fontId="4" fillId="7" borderId="2" xfId="0" applyFont="1" applyFill="1" applyBorder="1" applyAlignment="1" applyProtection="1">
      <alignment horizontal="left" vertical="top" wrapText="1"/>
    </xf>
    <xf numFmtId="0" fontId="23" fillId="0" borderId="2" xfId="0" applyNumberFormat="1" applyFont="1" applyFill="1" applyBorder="1" applyAlignment="1" applyProtection="1">
      <alignment vertical="top" wrapText="1"/>
    </xf>
    <xf numFmtId="0" fontId="4" fillId="0" borderId="2" xfId="0" applyFont="1" applyBorder="1" applyAlignment="1" applyProtection="1">
      <alignment horizontal="left" vertical="top" wrapText="1"/>
    </xf>
    <xf numFmtId="0" fontId="23" fillId="0" borderId="5" xfId="1" applyFont="1" applyFill="1" applyBorder="1" applyAlignment="1" applyProtection="1">
      <alignment horizontal="center" vertical="center" wrapText="1"/>
    </xf>
    <xf numFmtId="0" fontId="3" fillId="0" borderId="2" xfId="0" applyFont="1" applyFill="1" applyBorder="1" applyAlignment="1" applyProtection="1">
      <alignment horizontal="left" vertical="top" wrapText="1"/>
    </xf>
    <xf numFmtId="0" fontId="8" fillId="5" borderId="2" xfId="1" applyFill="1" applyBorder="1" applyAlignment="1" applyProtection="1">
      <alignment horizontal="left" vertical="center" wrapText="1"/>
    </xf>
    <xf numFmtId="0" fontId="8" fillId="7" borderId="4" xfId="1" applyNumberFormat="1" applyFill="1" applyBorder="1" applyAlignment="1" applyProtection="1">
      <alignment horizontal="left" wrapText="1"/>
    </xf>
    <xf numFmtId="0" fontId="8" fillId="9" borderId="0" xfId="1" applyNumberFormat="1" applyFill="1" applyBorder="1" applyAlignment="1" applyProtection="1">
      <alignment horizontal="left" wrapText="1"/>
    </xf>
    <xf numFmtId="0" fontId="8" fillId="0" borderId="2" xfId="1" applyBorder="1" applyAlignment="1" applyProtection="1">
      <alignment wrapText="1"/>
    </xf>
    <xf numFmtId="0" fontId="8" fillId="0" borderId="2" xfId="1" applyNumberFormat="1" applyFill="1" applyBorder="1" applyAlignment="1" applyProtection="1">
      <alignment horizontal="center" wrapText="1"/>
    </xf>
  </cellXfs>
  <cellStyles count="2">
    <cellStyle name="Hyperlink" xfId="1" builtinId="8"/>
    <cellStyle name="Normal" xfId="0" builtinId="0"/>
  </cellStyles>
  <dxfs count="32">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ont>
        <b val="0"/>
        <condense val="0"/>
        <extend val="0"/>
        <sz val="11"/>
        <color indexed="8"/>
      </font>
      <fill>
        <patternFill patternType="solid">
          <fgColor indexed="16"/>
          <bgColor indexed="1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border>
        <right style="thin">
          <color indexed="64"/>
        </right>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IBM_AD~1/AppData/Local/Temp/Premier_Farnell_TP_Matrix_Master%20%5bv396%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BM" refreshedDate="43118.432345601854" createdVersion="1" refreshedVersion="5" recordCount="598" upgradeOnRefresh="1" xr:uid="{00000000-000A-0000-FFFF-FFFF00000000}">
  <cacheSource type="worksheet">
    <worksheetSource ref="A1:AT65536" sheet=".xlsx]TP Summary" r:id="rId2"/>
  </cacheSource>
  <cacheFields count="46">
    <cacheField name="Release Lvl" numFmtId="0">
      <sharedItems containsBlank="1" containsMixedTypes="1" containsNumber="1" containsInteger="1" minValue="1" maxValue="4" count="6">
        <n v="2"/>
        <n v="1"/>
        <n v="3"/>
        <n v="4"/>
        <m/>
        <s v="Legend (color):"/>
      </sharedItems>
    </cacheField>
    <cacheField name="Region" numFmtId="0">
      <sharedItems containsBlank="1"/>
    </cacheField>
    <cacheField name="TP Company Name" numFmtId="0">
      <sharedItems containsBlank="1"/>
    </cacheField>
    <cacheField name="TP's EDI code" numFmtId="0">
      <sharedItems containsBlank="1"/>
    </cacheField>
    <cacheField name="Helper" numFmtId="0">
      <sharedItems containsBlank="1" containsMixedTypes="1" containsNumber="1" containsInteger="1" minValue="0" maxValue="1"/>
    </cacheField>
    <cacheField name="TP Qualifier" numFmtId="0">
      <sharedItems containsBlank="1"/>
    </cacheField>
    <cacheField name="PF's new EDI Codes" numFmtId="0">
      <sharedItems containsBlank="1"/>
    </cacheField>
    <cacheField name="PF's new EDI Qualifier" numFmtId="0">
      <sharedItems containsBlank="1"/>
    </cacheField>
    <cacheField name="PF 's old EDI Codes" numFmtId="0">
      <sharedItems containsBlank="1"/>
    </cacheField>
    <cacheField name="PF's old EDI Qualifier" numFmtId="0">
      <sharedItems containsBlank="1"/>
    </cacheField>
    <cacheField name="REIMS /TP a/c number" numFmtId="0">
      <sharedItems containsBlank="1"/>
    </cacheField>
    <cacheField name="REIMS Interchange" numFmtId="0">
      <sharedItems containsBlank="1"/>
    </cacheField>
    <cacheField name="Message Type" numFmtId="0">
      <sharedItems containsBlank="1" containsMixedTypes="1" containsNumber="1" containsInteger="1" minValue="850" maxValue="856"/>
    </cacheField>
    <cacheField name="Direction To/From Client" numFmtId="0">
      <sharedItems containsBlank="1"/>
    </cacheField>
    <cacheField name="SFTP / MQ Protocol" numFmtId="0">
      <sharedItems containsBlank="1"/>
    </cacheField>
    <cacheField name="Message  Format" numFmtId="0">
      <sharedItems containsBlank="1"/>
    </cacheField>
    <cacheField name="Version" numFmtId="0">
      <sharedItems containsBlank="1"/>
    </cacheField>
    <cacheField name="Envelope Variant" numFmtId="0">
      <sharedItems containsBlank="1"/>
    </cacheField>
    <cacheField name="Comms Type" numFmtId="0">
      <sharedItems containsBlank="1"/>
    </cacheField>
    <cacheField name="TP's Provider" numFmtId="0">
      <sharedItems containsBlank="1"/>
    </cacheField>
    <cacheField name="X.400 address (if applicable)" numFmtId="0">
      <sharedItems containsBlank="1"/>
    </cacheField>
    <cacheField name="Contact Name/Email address" numFmtId="0">
      <sharedItems containsBlank="1"/>
    </cacheField>
    <cacheField name="Telephone" numFmtId="0">
      <sharedItems containsBlank="1"/>
    </cacheField>
    <cacheField name="CDS Notes" numFmtId="0">
      <sharedItems containsBlank="1"/>
    </cacheField>
    <cacheField name="CDS Info" numFmtId="0">
      <sharedItems containsBlank="1"/>
    </cacheField>
    <cacheField name="Comments" numFmtId="0">
      <sharedItems containsBlank="1"/>
    </cacheField>
    <cacheField name="Action's Owner" numFmtId="0">
      <sharedItems containsBlank="1"/>
    </cacheField>
    <cacheField name="Relationship Status" numFmtId="0">
      <sharedItems containsBlank="1"/>
    </cacheField>
    <cacheField name="TP Overall Status" numFmtId="0">
      <sharedItems containsBlank="1" count="13">
        <s v="TP Coms Except"/>
        <s v="Live"/>
        <s v="System Testing"/>
        <s v="TP Setup"/>
        <s v="Await Contact Details"/>
        <s v="Not started"/>
        <s v="De-scoped"/>
        <s v="BizTalk"/>
        <s v="Waiting on TP Coms1"/>
        <s v="Waiting on TP Coms3"/>
        <s v="On hold"/>
        <s v="E2E Testing"/>
        <m/>
      </sharedItems>
    </cacheField>
    <cacheField name="Specs Received (Date)" numFmtId="0">
      <sharedItems containsDate="1" containsBlank="1" containsMixedTypes="1" minDate="2017-01-09T00:00:00" maxDate="2017-11-10T00:00:00"/>
    </cacheField>
    <cacheField name="Test Data Received (Date)" numFmtId="0">
      <sharedItems containsDate="1" containsBlank="1" containsMixedTypes="1" minDate="2017-03-10T00:00:00" maxDate="2017-11-10T00:00:00"/>
    </cacheField>
    <cacheField name="MRS created (Date)" numFmtId="0">
      <sharedItems containsDate="1" containsBlank="1" containsMixedTypes="1" minDate="2017-06-10T00:00:00" maxDate="2017-10-09T00:00:00"/>
    </cacheField>
    <cacheField name="MRS Signed off (Date)" numFmtId="0">
      <sharedItems containsDate="1" containsBlank="1" containsMixedTypes="1" minDate="2017-07-08T00:00:00" maxDate="2017-07-09T00:00:00"/>
    </cacheField>
    <cacheField name="Maps approved for System Test (Date)" numFmtId="0">
      <sharedItems containsDate="1" containsBlank="1" containsMixedTypes="1" minDate="2017-10-08T00:00:00" maxDate="2017-10-09T00:00:00"/>
    </cacheField>
    <cacheField name="IBM Mapname" numFmtId="0">
      <sharedItems containsBlank="1"/>
    </cacheField>
    <cacheField name="Map Type" numFmtId="0">
      <sharedItems containsBlank="1"/>
    </cacheField>
    <cacheField name="REIMS Base Map To Use" numFmtId="0">
      <sharedItems containsBlank="1"/>
    </cacheField>
    <cacheField name="Map Loaded (Date)" numFmtId="0">
      <sharedItems containsBlank="1"/>
    </cacheField>
    <cacheField name="TP Setup (Date)" numFmtId="0">
      <sharedItems containsBlank="1"/>
    </cacheField>
    <cacheField name="System Test (Date)" numFmtId="0">
      <sharedItems containsBlank="1"/>
    </cacheField>
    <cacheField name="System Test Signed off (Date)" numFmtId="0">
      <sharedItems containsNonDate="0" containsString="0" containsBlank="1"/>
    </cacheField>
    <cacheField name="End to End Test Planned (Date)" numFmtId="0">
      <sharedItems containsBlank="1"/>
    </cacheField>
    <cacheField name="End to End Test Signed off (Date)" numFmtId="0">
      <sharedItems containsBlank="1"/>
    </cacheField>
    <cacheField name="Go Live Planned (Date)" numFmtId="0">
      <sharedItems containsBlank="1"/>
    </cacheField>
    <cacheField name="Moved To production (Date)" numFmtId="0">
      <sharedItems containsBlank="1"/>
    </cacheField>
    <cacheField name="Go Live (Da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l" refreshedDate="43144.824940509257" createdVersion="4" refreshedVersion="4" minRefreshableVersion="3" recordCount="628" xr:uid="{00000000-000A-0000-FFFF-FFFF01000000}">
  <cacheSource type="worksheet">
    <worksheetSource ref="A1:AU629" sheet="TP Summary"/>
  </cacheSource>
  <cacheFields count="47">
    <cacheField name="Release Lvl" numFmtId="0">
      <sharedItems containsBlank="1" containsMixedTypes="1" containsNumber="1" minValue="1" maxValue="4" count="8">
        <n v="2.2999999999999998"/>
        <n v="1"/>
        <n v="2.2000000000000002"/>
        <n v="3"/>
        <n v="2.1"/>
        <n v="4"/>
        <m/>
        <s v="Legend (color):"/>
      </sharedItems>
    </cacheField>
    <cacheField name="Region" numFmtId="0">
      <sharedItems containsBlank="1"/>
    </cacheField>
    <cacheField name="TP Company Name" numFmtId="0">
      <sharedItems containsBlank="1"/>
    </cacheField>
    <cacheField name="TP's EDI code" numFmtId="0">
      <sharedItems containsBlank="1"/>
    </cacheField>
    <cacheField name="Helper" numFmtId="0">
      <sharedItems containsBlank="1" containsMixedTypes="1" containsNumber="1" containsInteger="1" minValue="0" maxValue="1"/>
    </cacheField>
    <cacheField name="TP Qualifier" numFmtId="0">
      <sharedItems containsBlank="1"/>
    </cacheField>
    <cacheField name="PF's new EDI Codes" numFmtId="0">
      <sharedItems containsBlank="1"/>
    </cacheField>
    <cacheField name="PF's new EDI Qualifier" numFmtId="0">
      <sharedItems containsBlank="1"/>
    </cacheField>
    <cacheField name="PF 's old EDI Codes" numFmtId="0">
      <sharedItems containsBlank="1"/>
    </cacheField>
    <cacheField name="PF's old EDI Qualifier" numFmtId="0">
      <sharedItems containsBlank="1"/>
    </cacheField>
    <cacheField name="REIMS /TP a/c number" numFmtId="0">
      <sharedItems containsBlank="1"/>
    </cacheField>
    <cacheField name="REIMS Interchange" numFmtId="0">
      <sharedItems containsBlank="1"/>
    </cacheField>
    <cacheField name="Message Type" numFmtId="0">
      <sharedItems containsBlank="1" containsMixedTypes="1" containsNumber="1" containsInteger="1" minValue="850" maxValue="856"/>
    </cacheField>
    <cacheField name="Direction To/From Client" numFmtId="0">
      <sharedItems containsBlank="1"/>
    </cacheField>
    <cacheField name="SFTP / MQ Protocol" numFmtId="0">
      <sharedItems containsBlank="1"/>
    </cacheField>
    <cacheField name="Message  Format" numFmtId="0">
      <sharedItems containsBlank="1"/>
    </cacheField>
    <cacheField name="Version" numFmtId="0">
      <sharedItems containsBlank="1"/>
    </cacheField>
    <cacheField name="Envelope Variant" numFmtId="0">
      <sharedItems containsBlank="1"/>
    </cacheField>
    <cacheField name="Comms Type" numFmtId="0">
      <sharedItems containsBlank="1" longText="1"/>
    </cacheField>
    <cacheField name="TP's Provider" numFmtId="0">
      <sharedItems containsBlank="1"/>
    </cacheField>
    <cacheField name="X.400 address (if applicable)" numFmtId="0">
      <sharedItems containsBlank="1"/>
    </cacheField>
    <cacheField name="Contact Name/Email address" numFmtId="0">
      <sharedItems containsBlank="1" longText="1"/>
    </cacheField>
    <cacheField name="Telephone" numFmtId="0">
      <sharedItems containsBlank="1"/>
    </cacheField>
    <cacheField name="CDS Notes" numFmtId="0">
      <sharedItems containsBlank="1"/>
    </cacheField>
    <cacheField name="CDS Info" numFmtId="0">
      <sharedItems containsBlank="1"/>
    </cacheField>
    <cacheField name="Comments" numFmtId="0">
      <sharedItems containsBlank="1" longText="1"/>
    </cacheField>
    <cacheField name="Action's Owner" numFmtId="0">
      <sharedItems containsBlank="1"/>
    </cacheField>
    <cacheField name="Relationship Status" numFmtId="0">
      <sharedItems containsBlank="1"/>
    </cacheField>
    <cacheField name="TP Overall Status" numFmtId="0">
      <sharedItems containsBlank="1" count="18">
        <s v="TP Coms Except"/>
        <s v="Live"/>
        <s v="Waiting on TP Coms1"/>
        <s v="TP Setup"/>
        <s v="Waiting on TP Coms2"/>
        <s v="De-scoped"/>
        <s v="Production Readiness"/>
        <s v="E2E Test Slot Agreed"/>
        <s v="Migration Booked"/>
        <s v="OB10/Tungsten"/>
        <s v="BizTalk"/>
        <s v="E2E Test Slot Proposed"/>
        <s v="Waiting on TP Coms3"/>
        <s v="On Hold"/>
        <s v="E2E Testing"/>
        <s v="Discovery"/>
        <s v="Await Contact Details"/>
        <m/>
      </sharedItems>
    </cacheField>
    <cacheField name="Specs Received (Date)" numFmtId="0">
      <sharedItems containsDate="1" containsBlank="1" containsMixedTypes="1" minDate="2017-01-09T00:00:00" maxDate="2018-02-03T00:00:00"/>
    </cacheField>
    <cacheField name="Test Data Received (Date)" numFmtId="0">
      <sharedItems containsDate="1" containsBlank="1" containsMixedTypes="1" minDate="2017-03-10T00:00:00" maxDate="2018-02-03T00:00:00"/>
    </cacheField>
    <cacheField name="MRS created (Date)" numFmtId="0">
      <sharedItems containsDate="1" containsBlank="1" containsMixedTypes="1" minDate="2017-06-10T00:00:00" maxDate="2018-09-03T00:00:00"/>
    </cacheField>
    <cacheField name="MRS Signed off (Date)" numFmtId="0">
      <sharedItems containsDate="1" containsBlank="1" containsMixedTypes="1" minDate="2017-07-08T00:00:00" maxDate="2018-01-25T00:00:00"/>
    </cacheField>
    <cacheField name="Maps approved for System Test (Date)" numFmtId="0">
      <sharedItems containsDate="1" containsBlank="1" containsMixedTypes="1" minDate="2017-10-08T00:00:00" maxDate="2018-09-03T00:00:00"/>
    </cacheField>
    <cacheField name="IBM Mapname" numFmtId="0">
      <sharedItems containsBlank="1"/>
    </cacheField>
    <cacheField name="Map Type" numFmtId="0">
      <sharedItems containsBlank="1"/>
    </cacheField>
    <cacheField name="REIMS Base Map To Use" numFmtId="0">
      <sharedItems containsBlank="1"/>
    </cacheField>
    <cacheField name="Map Loaded (Date)" numFmtId="0">
      <sharedItems containsBlank="1"/>
    </cacheField>
    <cacheField name="TP Setup (Date)" numFmtId="0">
      <sharedItems containsBlank="1"/>
    </cacheField>
    <cacheField name="System Test (Date)" numFmtId="0">
      <sharedItems containsBlank="1"/>
    </cacheField>
    <cacheField name="System Test Signed off (Date)" numFmtId="0">
      <sharedItems containsNonDate="0" containsString="0" containsBlank="1"/>
    </cacheField>
    <cacheField name="End to End Test Planned (Date)" numFmtId="0">
      <sharedItems containsDate="1" containsBlank="1" containsMixedTypes="1" minDate="2017-11-20T00:00:00" maxDate="2018-01-21T00:00:00"/>
    </cacheField>
    <cacheField name="End to End Test Signed off (Date)" numFmtId="0">
      <sharedItems containsDate="1" containsBlank="1" containsMixedTypes="1" minDate="2018-01-09T00:00:00" maxDate="2018-01-18T00:00:00"/>
    </cacheField>
    <cacheField name="Go Live Proposed (Date)" numFmtId="0">
      <sharedItems containsNonDate="0" containsDate="1" containsString="0" containsBlank="1" minDate="2018-02-12T00:00:00" maxDate="2018-02-27T00:00:00"/>
    </cacheField>
    <cacheField name="Go Live Planned (Date)" numFmtId="0">
      <sharedItems containsDate="1" containsBlank="1" containsMixedTypes="1" minDate="2017-12-04T00:00:00" maxDate="2018-03-01T00:00:00" count="18">
        <m/>
        <d v="2018-01-15T00:00:00"/>
        <d v="2018-02-12T00:00:00"/>
        <d v="2017-12-04T00:00:00"/>
        <d v="2018-02-19T00:00:00"/>
        <d v="2018-02-20T00:00:00"/>
        <s v="04.12.2017"/>
        <d v="2018-02-14T00:00:00"/>
        <d v="2018-02-28T00:00:00"/>
        <d v="2018-01-29T00:00:00"/>
        <s v="18.12.2017"/>
        <s v="28.02.2018" u="1"/>
        <s v="19.02.2018" u="1"/>
        <s v="15.01.2018" u="1"/>
        <s v="12.02.2018" u="1"/>
        <s v="14.02.2018" u="1"/>
        <s v="29.01.2018" u="1"/>
        <s v="20.02.2018" u="1"/>
      </sharedItems>
    </cacheField>
    <cacheField name="Moved To production (Date)" numFmtId="0">
      <sharedItems containsDate="1" containsBlank="1" containsMixedTypes="1" minDate="2017-12-01T00:00:00" maxDate="2017-12-02T00:00:00"/>
    </cacheField>
    <cacheField name="Go Live (Date)" numFmtId="0">
      <sharedItems containsDate="1" containsBlank="1" containsMixedTypes="1" minDate="2017-12-04T00:00:00" maxDate="2018-02-13T00: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ill" refreshedDate="43144.824940856481" createdVersion="5" refreshedVersion="4" minRefreshableVersion="3" recordCount="630" xr:uid="{00000000-000A-0000-FFFF-FFFF02000000}">
  <cacheSource type="worksheet">
    <worksheetSource ref="A1:AU1048576" sheet="TP Summary"/>
  </cacheSource>
  <cacheFields count="47">
    <cacheField name="Release Lvl" numFmtId="0">
      <sharedItems containsBlank="1" containsMixedTypes="1" containsNumber="1" minValue="1" maxValue="4" count="8">
        <n v="2.2999999999999998"/>
        <n v="1"/>
        <n v="2.2000000000000002"/>
        <n v="3"/>
        <n v="2.1"/>
        <n v="4"/>
        <m/>
        <s v="Legend (color):"/>
      </sharedItems>
    </cacheField>
    <cacheField name="Region" numFmtId="0">
      <sharedItems containsBlank="1"/>
    </cacheField>
    <cacheField name="TP Company Name" numFmtId="0">
      <sharedItems containsBlank="1"/>
    </cacheField>
    <cacheField name="TP's EDI code" numFmtId="0">
      <sharedItems containsBlank="1"/>
    </cacheField>
    <cacheField name="Helper" numFmtId="0">
      <sharedItems containsBlank="1" containsMixedTypes="1" containsNumber="1" containsInteger="1" minValue="0" maxValue="1"/>
    </cacheField>
    <cacheField name="TP Qualifier" numFmtId="0">
      <sharedItems containsBlank="1"/>
    </cacheField>
    <cacheField name="PF's new EDI Codes" numFmtId="0">
      <sharedItems containsBlank="1"/>
    </cacheField>
    <cacheField name="PF's new EDI Qualifier" numFmtId="0">
      <sharedItems containsBlank="1"/>
    </cacheField>
    <cacheField name="PF 's old EDI Codes" numFmtId="0">
      <sharedItems containsBlank="1"/>
    </cacheField>
    <cacheField name="PF's old EDI Qualifier" numFmtId="0">
      <sharedItems containsBlank="1"/>
    </cacheField>
    <cacheField name="REIMS /TP a/c number" numFmtId="0">
      <sharedItems containsBlank="1"/>
    </cacheField>
    <cacheField name="REIMS Interchange" numFmtId="0">
      <sharedItems containsBlank="1"/>
    </cacheField>
    <cacheField name="Message Type" numFmtId="0">
      <sharedItems containsBlank="1" containsMixedTypes="1" containsNumber="1" containsInteger="1" minValue="850" maxValue="856"/>
    </cacheField>
    <cacheField name="Direction To/From Client" numFmtId="0">
      <sharedItems containsBlank="1"/>
    </cacheField>
    <cacheField name="SFTP / MQ Protocol" numFmtId="0">
      <sharedItems containsBlank="1"/>
    </cacheField>
    <cacheField name="Message  Format" numFmtId="0">
      <sharedItems containsBlank="1"/>
    </cacheField>
    <cacheField name="Version" numFmtId="0">
      <sharedItems containsBlank="1"/>
    </cacheField>
    <cacheField name="Envelope Variant" numFmtId="0">
      <sharedItems containsBlank="1"/>
    </cacheField>
    <cacheField name="Comms Type" numFmtId="0">
      <sharedItems containsBlank="1" longText="1"/>
    </cacheField>
    <cacheField name="TP's Provider" numFmtId="0">
      <sharedItems containsBlank="1"/>
    </cacheField>
    <cacheField name="X.400 address (if applicable)" numFmtId="0">
      <sharedItems containsBlank="1"/>
    </cacheField>
    <cacheField name="Contact Name/Email address" numFmtId="0">
      <sharedItems containsBlank="1" longText="1"/>
    </cacheField>
    <cacheField name="Telephone" numFmtId="0">
      <sharedItems containsBlank="1"/>
    </cacheField>
    <cacheField name="CDS Notes" numFmtId="0">
      <sharedItems containsBlank="1"/>
    </cacheField>
    <cacheField name="CDS Info" numFmtId="0">
      <sharedItems containsBlank="1"/>
    </cacheField>
    <cacheField name="Comments" numFmtId="0">
      <sharedItems containsBlank="1" longText="1"/>
    </cacheField>
    <cacheField name="Action's Owner" numFmtId="0">
      <sharedItems containsBlank="1"/>
    </cacheField>
    <cacheField name="Relationship Status" numFmtId="0">
      <sharedItems containsBlank="1"/>
    </cacheField>
    <cacheField name="TP Overall Status" numFmtId="0">
      <sharedItems containsBlank="1" count="18">
        <s v="TP Coms Except"/>
        <s v="Live"/>
        <s v="Waiting on TP Coms1"/>
        <s v="TP Setup"/>
        <s v="Waiting on TP Coms2"/>
        <s v="De-scoped"/>
        <s v="Production Readiness"/>
        <s v="E2E Test Slot Agreed"/>
        <s v="Migration Booked"/>
        <s v="OB10/Tungsten"/>
        <s v="BizTalk"/>
        <s v="E2E Test Slot Proposed"/>
        <s v="Waiting on TP Coms3"/>
        <s v="On Hold"/>
        <s v="E2E Testing"/>
        <s v="Discovery"/>
        <s v="Await Contact Details"/>
        <m/>
      </sharedItems>
    </cacheField>
    <cacheField name="Specs Received (Date)" numFmtId="0">
      <sharedItems containsDate="1" containsBlank="1" containsMixedTypes="1" minDate="2017-01-09T00:00:00" maxDate="2018-02-03T00:00:00"/>
    </cacheField>
    <cacheField name="Test Data Received (Date)" numFmtId="0">
      <sharedItems containsDate="1" containsBlank="1" containsMixedTypes="1" minDate="2017-03-10T00:00:00" maxDate="2018-02-03T00:00:00"/>
    </cacheField>
    <cacheField name="MRS created (Date)" numFmtId="0">
      <sharedItems containsDate="1" containsBlank="1" containsMixedTypes="1" minDate="2017-06-10T00:00:00" maxDate="2018-09-03T00:00:00"/>
    </cacheField>
    <cacheField name="MRS Signed off (Date)" numFmtId="0">
      <sharedItems containsDate="1" containsBlank="1" containsMixedTypes="1" minDate="2017-07-08T00:00:00" maxDate="2018-01-25T00:00:00"/>
    </cacheField>
    <cacheField name="Maps approved for System Test (Date)" numFmtId="0">
      <sharedItems containsDate="1" containsBlank="1" containsMixedTypes="1" minDate="2017-10-08T00:00:00" maxDate="2018-09-03T00:00:00"/>
    </cacheField>
    <cacheField name="IBM Mapname" numFmtId="0">
      <sharedItems containsBlank="1"/>
    </cacheField>
    <cacheField name="Map Type" numFmtId="0">
      <sharedItems containsBlank="1"/>
    </cacheField>
    <cacheField name="REIMS Base Map To Use" numFmtId="0">
      <sharedItems containsBlank="1"/>
    </cacheField>
    <cacheField name="Map Loaded (Date)" numFmtId="0">
      <sharedItems containsBlank="1"/>
    </cacheField>
    <cacheField name="TP Setup (Date)" numFmtId="0">
      <sharedItems containsBlank="1"/>
    </cacheField>
    <cacheField name="System Test (Date)" numFmtId="0">
      <sharedItems containsBlank="1"/>
    </cacheField>
    <cacheField name="System Test Signed off (Date)" numFmtId="0">
      <sharedItems containsNonDate="0" containsString="0" containsBlank="1"/>
    </cacheField>
    <cacheField name="End to End Test Planned (Date)" numFmtId="0">
      <sharedItems containsDate="1" containsBlank="1" containsMixedTypes="1" minDate="2017-11-20T00:00:00" maxDate="2018-01-21T00:00:00"/>
    </cacheField>
    <cacheField name="End to End Test Signed off (Date)" numFmtId="0">
      <sharedItems containsDate="1" containsBlank="1" containsMixedTypes="1" minDate="2018-01-09T00:00:00" maxDate="2018-01-18T00:00:00"/>
    </cacheField>
    <cacheField name="Go Live Proposed (Date)" numFmtId="0">
      <sharedItems containsNonDate="0" containsDate="1" containsString="0" containsBlank="1" minDate="2018-02-12T00:00:00" maxDate="2018-02-27T00:00:00"/>
    </cacheField>
    <cacheField name="Go Live Planned (Date)" numFmtId="0">
      <sharedItems containsDate="1" containsBlank="1" containsMixedTypes="1" minDate="2017-12-04T00:00:00" maxDate="2018-03-01T00:00:00"/>
    </cacheField>
    <cacheField name="Moved To production (Date)" numFmtId="0">
      <sharedItems containsDate="1" containsBlank="1" containsMixedTypes="1" minDate="2017-12-01T00:00:00" maxDate="2017-12-02T00:00:00"/>
    </cacheField>
    <cacheField name="Go Live (Date)" numFmtId="0">
      <sharedItems containsDate="1" containsBlank="1" containsMixedTypes="1" minDate="2017-12-04T00:00:00" maxDate="2018-02-13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98">
  <r>
    <x v="0"/>
    <s v="EU"/>
    <s v="3M UNITED KINGDOM PLC         "/>
    <s v="5013546030160                      "/>
    <n v="1"/>
    <s v="UK21"/>
    <s v="Test : 5051259000285  Prod: 5051259000773"/>
    <m/>
    <s v="5013546005195                      "/>
    <s v="    "/>
    <s v="3M-UK            "/>
    <s v="PORDERACK     "/>
    <s v="ORDRSP"/>
    <s v="IB"/>
    <s v="MQ"/>
    <s v="EDIFACT             "/>
    <s v="D97A      "/>
    <s v=" "/>
    <s v="VAN"/>
    <s v="IBM"/>
    <m/>
    <s v="cbuckley@mmm.com"/>
    <m/>
    <m/>
    <m/>
    <s v="21.11.2014 Email to PF: we have no reply from this TP. _x000a_16.11.2017 Email to TP. sent out Email to TP which Andre have prepared  - last request. _x000a_13.11.2017 Email to TP, 4th Followup sent, 06.11.2017: 3rd Remainder email sent to TP 31.10.2017: Email to TP "/>
    <s v="Premier Farnell"/>
    <s v="Discovery"/>
    <x v="0"/>
    <s v="27/10/2017"/>
    <s v="27/10/2017"/>
    <s v="13/12/2017"/>
    <m/>
    <m/>
    <s v="PF_I_E_ORDRSP_D97A_FA2"/>
    <s v="Primary"/>
    <s v="E_ORDRSP_D97A_FA2                                 "/>
    <s v="13/12/2017"/>
    <s v="15/12/2017"/>
    <m/>
    <m/>
    <m/>
    <m/>
    <m/>
    <m/>
    <m/>
  </r>
  <r>
    <x v="0"/>
    <s v="EU"/>
    <s v="3M UNITED KINGDOM PLC         "/>
    <s v="5013546030160                      "/>
    <n v="0"/>
    <s v="    "/>
    <s v="Test : 5051259000285  Prod: 5051259000773"/>
    <m/>
    <s v="5013546005195                      "/>
    <s v="    "/>
    <s v="3M-UK            "/>
    <s v="PORDER        "/>
    <s v="ORDERS"/>
    <s v="OB"/>
    <s v="MQ"/>
    <s v="EDIFACT             "/>
    <s v="D97A      "/>
    <s v="INS/UNOA/FAR                                      "/>
    <s v="VAN"/>
    <s v="IBM"/>
    <m/>
    <s v="cbuckley@mmm.com"/>
    <m/>
    <m/>
    <m/>
    <s v="21.11.2014 Email to PF: we have no reply from this TP. _x000a_16.11.2017 Email to TP. sent out Email to TP which Andre have prepared  - last request. _x000a_13.11.2017 Email to TP, 4th Followup sent, 06.11.2017: 3rd Remainder email sent to TP 31.10.2017: Email to TP "/>
    <s v="Premier Farnell"/>
    <s v="Discovery"/>
    <x v="0"/>
    <s v="27/10/2017"/>
    <s v="27/10/2017"/>
    <s v="13/12/2017"/>
    <d v="2017-07-08T00:00:00"/>
    <d v="2017-10-08T00:00:00"/>
    <s v="PF_O_E_ORDERS_D97A_FA9"/>
    <s v="Primary"/>
    <s v="E_ORDERS_D97A_FA9                                 "/>
    <s v="05/12/2017"/>
    <s v="06/09/2017"/>
    <m/>
    <m/>
    <m/>
    <m/>
    <m/>
    <m/>
    <m/>
  </r>
  <r>
    <x v="0"/>
    <s v="EU"/>
    <s v="3M UNITED KINGDOM PLC         "/>
    <s v="5013546030160                      "/>
    <n v="0"/>
    <s v="    "/>
    <s v="Test : 5051259000285  Prod: 5051259000773"/>
    <m/>
    <s v="5013546005195                      "/>
    <s v="    "/>
    <s v="3M-UK            "/>
    <s v="PINVOICE      "/>
    <s v="INVOIC"/>
    <s v="IB"/>
    <s v="MQ"/>
    <s v="EDIFACT             "/>
    <s v="D97A      "/>
    <s v=" "/>
    <s v="VAN"/>
    <s v="IBM"/>
    <m/>
    <s v="cbuckley@mmm.com"/>
    <m/>
    <m/>
    <m/>
    <s v="21.11.2014 Email to PF: we have no reply from this TP. _x000a_16.11.2017 Email to TP. sent out Email to TP which Andre have prepared  - last request. _x000a_13.11.2017 Email to TP, 4th Followup sent, 06.11.2017: 3rd Remainder email sent to TP 31.10.2017: Email to TP "/>
    <s v="Premier Farnell"/>
    <s v="Discovery"/>
    <x v="0"/>
    <s v="27/10/2017"/>
    <s v="27/10/2017"/>
    <s v="13/12/2017"/>
    <m/>
    <m/>
    <s v="PF_I_E_INVOIC_D97A_FP_GENERIC"/>
    <s v="Primary"/>
    <s v="E_INVOIC_D97A_FPX                                 "/>
    <s v="11/12/2017"/>
    <s v="31/10/2017"/>
    <m/>
    <m/>
    <m/>
    <m/>
    <m/>
    <m/>
    <m/>
  </r>
  <r>
    <x v="1"/>
    <s v="EU"/>
    <s v="ABB CONTROL LTD               "/>
    <s v="ABB                                "/>
    <n v="1"/>
    <s v="    "/>
    <s v="Test : 5051259000285  Prod: 5051259000773"/>
    <m/>
    <s v="5013546005195                      "/>
    <s v="    "/>
    <s v="ABB              "/>
    <s v="PORDER        "/>
    <s v="ORDERS"/>
    <s v="OB"/>
    <s v="MQ"/>
    <s v="EDIFACT             "/>
    <s v="D97A      "/>
    <s v="INS/UNOA/FAR                                      "/>
    <s v="FTP"/>
    <s v=" B2BE"/>
    <m/>
    <s v="uk.support@b2be.com"/>
    <m/>
    <m/>
    <s v="survey received / received FTP file / TP informed new EDI codes of PF / comm test done, ready for E2E test"/>
    <s v="Email from TP - Hi,_x000a_I confirm you that I received and sent your PO to UKABB:_x000a_Email to TP - Hi Fabio,_x000a__x000a_Can you pls confirm if you have received that first production ORDERS from Premier Farnell via IBM yesterday. _x000a__x000a_UNB+UNOA:1+5051259000773+ABB+180115:2135+"/>
    <s v="Premier Farnell"/>
    <s v="Live"/>
    <x v="1"/>
    <s v="27/10/2017"/>
    <s v="27/10/2017"/>
    <m/>
    <d v="2017-07-08T00:00:00"/>
    <d v="2017-10-08T00:00:00"/>
    <s v="PF_O_E_ORDERS_D97A_FA9"/>
    <s v="Primary"/>
    <s v="E_ORDERS_D97A_FA9            "/>
    <s v="05/12/2017"/>
    <s v="23/08/2017"/>
    <m/>
    <m/>
    <s v="20.11.2017"/>
    <s v="09.01.208"/>
    <s v="15.01.2018"/>
    <s v="01.12.2017"/>
    <s v="15.01.2018"/>
  </r>
  <r>
    <x v="0"/>
    <s v="EU"/>
    <s v="ACAL ELECTRONICS              "/>
    <s v="5013546058072                      "/>
    <n v="1"/>
    <s v="ZZ"/>
    <s v="Test : 5051259000285  Prod: 5051259000773"/>
    <m/>
    <s v="5013546005195                      "/>
    <s v="    "/>
    <s v="ACAL             "/>
    <s v="PORDER        "/>
    <s v="ORDERS"/>
    <s v="OB"/>
    <s v="MQ"/>
    <s v="EDIFACT             "/>
    <s v="D97A      "/>
    <s v="INS/UNOA/FAR                                      "/>
    <s v="VAN"/>
    <s v="GXS"/>
    <m/>
    <s v="Fiona.Badham@acalbfi.co.uk"/>
    <m/>
    <m/>
    <s v="survey received / TP informed new EDI codes. "/>
    <s v="22.09.2017 Email to TP: inform TP - new contact details of PF_x000a_21.09.2017 Email from TP: sent back survey. _x000a_21.09.2017 Email to TP sent out 2nd reminder _x000a_18.09.2017 Email from TP: sent survey. Please could you have a look the attached survey and return it "/>
    <s v="Premier Farnell"/>
    <s v="System Testing"/>
    <x v="2"/>
    <s v="27/10/2017"/>
    <s v="27/10/2017"/>
    <s v="13/12/2017"/>
    <d v="2017-07-08T00:00:00"/>
    <d v="2017-10-08T00:00:00"/>
    <s v="PF_O_E_ORDERS_D97A_FA9"/>
    <s v="Primary"/>
    <s v="E_ORDERS_D97A_FA9                                 "/>
    <s v="05/12/2017"/>
    <s v="06/09/2017"/>
    <m/>
    <m/>
    <m/>
    <m/>
    <m/>
    <m/>
    <m/>
  </r>
  <r>
    <x v="0"/>
    <s v="EU"/>
    <s v="ACAL ELECTRONICS              "/>
    <s v="5013546058072                      "/>
    <n v="0"/>
    <s v="ZZ  "/>
    <s v="Test : 5051259000285  Prod: 5051259000773"/>
    <m/>
    <s v="5013546005195                      "/>
    <s v="ZZ  "/>
    <s v="ACAL             "/>
    <s v="PORDERACK     "/>
    <s v="ORDRSP"/>
    <s v="IB"/>
    <s v="MQ"/>
    <s v="EDIFACT             "/>
    <s v="D97A      "/>
    <s v=" "/>
    <s v="VAN"/>
    <s v="GXS"/>
    <m/>
    <s v="Fiona.Badham@acalbfi.co.uk"/>
    <m/>
    <m/>
    <s v="survey received / TP informed new EDI codes. "/>
    <s v="22.09.2017 Email to TP: inform TP - new contact details of PF_x000a_21.09.2017 Email from TP: sent back survey. _x000a_21.09.2017 Email to TP sent out 2nd reminder _x000a_18.09.2017 Email from TP: sent survey. Please could you have a look the attached survey and return it "/>
    <s v="Premier Farnell"/>
    <s v="System Testing"/>
    <x v="2"/>
    <s v="27/10/2017"/>
    <s v="27/10/2017"/>
    <s v="13/12/2017"/>
    <m/>
    <m/>
    <s v="PF_I_E_ORDRSP_D97A_FA2"/>
    <s v="Primary"/>
    <s v="E_ORDRSP_D97A_FA2                                 "/>
    <s v="13/12/2017"/>
    <s v="15/12/2017"/>
    <m/>
    <m/>
    <m/>
    <m/>
    <m/>
    <m/>
    <m/>
  </r>
  <r>
    <x v="0"/>
    <s v="EU"/>
    <s v="ADVANCED TRADING COMPANY      "/>
    <s v="farnell@argussoft.ru               "/>
    <n v="1"/>
    <s v="    "/>
    <s v="Test : 5051259000285  Prod: 5051259000773"/>
    <m/>
    <s v="5013546005195                      "/>
    <s v="    "/>
    <s v="ARGUSSOFT        "/>
    <s v="INVOICES      "/>
    <s v="INVOIC"/>
    <s v="OB"/>
    <s v="MQ"/>
    <s v="EDIFACT             "/>
    <s v="D97A      "/>
    <s v="INS/UNOA/FAR                                      "/>
    <s v="SMTP"/>
    <m/>
    <m/>
    <s v="accountingdesk@advancedtradingco.com"/>
    <m/>
    <m/>
    <s v="Survey Received"/>
    <s v="21.12.2017: Email to TP - Hi Mihael,_x000a__x000a_Thank you for sharing the details. We will be sending out test files to you in approximately 4 weeks time. We will let you know in advance before we send out the test files._x000a_21.12.2017: Email from TP - Hi Kusum,_x000a_ _x000a_As "/>
    <s v="Implementer"/>
    <s v="Comm Setup"/>
    <x v="3"/>
    <s v="27/10/2017"/>
    <s v="27/10/2017"/>
    <s v="13/12/2017"/>
    <m/>
    <m/>
    <s v="PF_O_E_INVOIC_D97A_F10"/>
    <s v="Primary"/>
    <s v="E_INVOIC_D97A_F10                                 "/>
    <s v="11/12/2017"/>
    <s v="23/10/2017"/>
    <m/>
    <m/>
    <m/>
    <m/>
    <m/>
    <m/>
    <m/>
  </r>
  <r>
    <x v="1"/>
    <s v="EU"/>
    <s v="KEYSIGHT TECHNOLOGIES"/>
    <s v="AGILENT2010 "/>
    <n v="1"/>
    <s v="new ID: no qualif. _x000a_ZZ "/>
    <s v="Test : 5051259000285  Prod: 5051259000773"/>
    <m/>
    <s v="5013546005195                      "/>
    <s v="    "/>
    <s v="AGILENT-INST"/>
    <s v="INVENTORY     "/>
    <s v="INVRPT"/>
    <s v="OB"/>
    <s v="SFTP"/>
    <s v="EDIFACT             "/>
    <s v="D97A      "/>
    <s v="INS/UNOA/FAR                                      "/>
    <s v="FTP"/>
    <s v="Entomo FTP"/>
    <m/>
    <s v="g.shivaraj@entomo.com  (Gayathri Shivaraj) and_x000a_l.vuong@entomo.com (Luan Vuong)"/>
    <m/>
    <m/>
    <s v="received FTP questionnaire / TP is informed new EDI codes from PF / TP confirmed test/ "/>
    <s v="07.12.2017: Email to TP - This is great news ! Thank you for confirmation Luan._x000a__x000a_07.12.2017: EMail from TP - Hi Kusum,_x000a_We did receive and processed the INVRPT report yesterday.  Please the attached screen shot below for confirmation the file was processed"/>
    <s v="Premier Farnell"/>
    <s v="Live"/>
    <x v="1"/>
    <s v="27/10/2017"/>
    <s v="27/10/2017"/>
    <s v="13/12/2017"/>
    <m/>
    <m/>
    <s v="PF_O_E_INVRPT_D97A_FA9"/>
    <s v="Primary"/>
    <s v="E_INVRPT_D97A_FA9                                 "/>
    <s v="08/12/2017"/>
    <s v="14/09/2017"/>
    <m/>
    <m/>
    <s v="20.11.2017"/>
    <s v="20.11.2017"/>
    <s v="04.12.2017"/>
    <s v="01.12.2017"/>
    <s v="04.12.2017"/>
  </r>
  <r>
    <x v="0"/>
    <s v="EU"/>
    <s v="AIRBUS GERMANY                "/>
    <s v="AIRBUS DE                          "/>
    <n v="1"/>
    <s v="ZZZ "/>
    <s v="Test : 5051259000285  Prod: 5051259000773"/>
    <m/>
    <s v="5013546005195                      "/>
    <s v="14  "/>
    <s v="AIRBUS-DE        "/>
    <s v="ASN           "/>
    <s v="DESADV"/>
    <s v="OB"/>
    <s v="MQ"/>
    <s v="EDIFACT             "/>
    <s v="D97B      "/>
    <s v="INS/UNOB/FAR                                      "/>
    <s v="X.400"/>
    <s v="VIAT"/>
    <s v="C=WW, A=AIN, P=AIRBUS, O=M2M, S=PROD"/>
    <m/>
    <s v="+4982180162764"/>
    <m/>
    <m/>
    <s v=" 04.12.2017 try to call Airbus Germany: they don't give out Email adresses, Customer has to contact them. "/>
    <s v="Premier Farnell"/>
    <s v="Discovery"/>
    <x v="4"/>
    <d v="2017-03-10T00:00:00"/>
    <d v="2017-03-10T00:00:00"/>
    <d v="2017-06-10T00:00:00"/>
    <m/>
    <m/>
    <s v="PF_O_E_DESADV_D97B_FAR"/>
    <s v="Primary"/>
    <s v="E_DESADV_D97B_FAR                                 "/>
    <s v="10/01/2018"/>
    <s v="31/10/2017"/>
    <s v="31/10/2017"/>
    <m/>
    <m/>
    <m/>
    <m/>
    <m/>
    <m/>
  </r>
  <r>
    <x v="0"/>
    <s v="EU"/>
    <s v="AIRBUS GERMANY                "/>
    <s v="AIRBUS DE                          "/>
    <n v="0"/>
    <s v="ZZZ "/>
    <s v="Test : 5051259000285  Prod: 5051259000773"/>
    <m/>
    <s v="5013546005195                      "/>
    <s v="14  "/>
    <s v="AIRBUS-DE        "/>
    <s v="INVOICES      "/>
    <s v="INVOIC"/>
    <s v="OB"/>
    <s v="MQ"/>
    <s v="EDIFACT             "/>
    <s v="D93A      "/>
    <s v="INS/UNOB/FAR                                      "/>
    <s v="X.400"/>
    <s v="VIAT"/>
    <s v="C=WW, A=AIN, P=AIRBUS, O=M2M, S=PROD"/>
    <m/>
    <s v="+4982180162764"/>
    <m/>
    <m/>
    <s v=" 04.12.2017 try to call Airbus Germany: they don't give out Email adresses, Customer has to contact them. "/>
    <s v="Premier Farnell"/>
    <s v="Discovery"/>
    <x v="4"/>
    <d v="2017-09-10T00:00:00"/>
    <d v="2017-09-10T00:00:00"/>
    <s v="17/10/2017"/>
    <m/>
    <m/>
    <s v="PF_O_E_INVOIC_D93A_FA3"/>
    <s v="Primary"/>
    <s v="E_INVOIC_D93A_FA3                         "/>
    <s v="11/12/2017"/>
    <s v="23/10/2017"/>
    <m/>
    <m/>
    <m/>
    <m/>
    <m/>
    <m/>
    <m/>
  </r>
  <r>
    <x v="2"/>
    <s v="EU"/>
    <s v="ALPHAWIRE                     "/>
    <s v="056707714                          "/>
    <n v="1"/>
    <s v="01  "/>
    <s v="Test : 5051259000285  Prod: 5051259000773"/>
    <m/>
    <s v="5013546005195                      "/>
    <s v="    "/>
    <s v="ALPHAWIRE        "/>
    <s v="LTUPDATE      "/>
    <s v="INVRPT"/>
    <s v="IB"/>
    <s v="SFTP"/>
    <s v="EDIFACT             "/>
    <s v="D97A      "/>
    <s v=" "/>
    <s v="VAN"/>
    <s v="GXS"/>
    <m/>
    <s v="Tom.Behr@alphawire.com"/>
    <m/>
    <m/>
    <m/>
    <m/>
    <s v="CDS"/>
    <s v="Not started"/>
    <x v="5"/>
    <m/>
    <m/>
    <m/>
    <m/>
    <m/>
    <m/>
    <m/>
    <s v="E_INVRPT_D97A_FAM                                 "/>
    <m/>
    <m/>
    <m/>
    <m/>
    <m/>
    <m/>
    <m/>
    <m/>
    <m/>
  </r>
  <r>
    <x v="2"/>
    <s v="EU"/>
    <s v="ALPHAWIRE                     "/>
    <s v="056707714                          "/>
    <n v="0"/>
    <s v="01  "/>
    <s v="Test : 5051259000285  Prod: 5051259000773"/>
    <m/>
    <s v="5013546005195                      "/>
    <s v="    "/>
    <s v="ALPHAWIRE        "/>
    <s v="PORDER        "/>
    <s v="ORDERS"/>
    <s v="OB"/>
    <s v="MQ"/>
    <s v="EDIFACT             "/>
    <s v="D97A      "/>
    <s v="INS/UNOA/FAR                                      "/>
    <s v="VAN"/>
    <s v="GXS"/>
    <m/>
    <s v="Tom.Behr@alphawire.com"/>
    <m/>
    <m/>
    <m/>
    <m/>
    <s v="CDS"/>
    <s v="Not started"/>
    <x v="5"/>
    <d v="2017-10-10T00:00:00"/>
    <d v="2017-10-10T00:00:00"/>
    <s v="18/10/2017"/>
    <m/>
    <m/>
    <s v="PF_O_E_ORDERS_D97A_FA8"/>
    <m/>
    <s v="E_ORDERS_D97A_FA8                                 "/>
    <s v="05/12/2017"/>
    <s v="31/10/2017"/>
    <m/>
    <m/>
    <m/>
    <m/>
    <m/>
    <m/>
    <m/>
  </r>
  <r>
    <x v="2"/>
    <s v="EU"/>
    <s v="ALPHAWIRE                     "/>
    <s v="056707714                          "/>
    <n v="0"/>
    <m/>
    <s v="Test : 5051259000285  Prod: 5051259000773"/>
    <m/>
    <s v="                                   "/>
    <s v="    "/>
    <s v="ALPHAWIRE        "/>
    <s v="PEITRAN       "/>
    <m/>
    <s v="IB"/>
    <s v="SFTP"/>
    <m/>
    <m/>
    <s v=" "/>
    <s v="FTP"/>
    <s v="GXS"/>
    <m/>
    <s v="Tom.Behr@alphawire.com"/>
    <m/>
    <m/>
    <m/>
    <s v="File Routing only"/>
    <s v="CDS"/>
    <s v="Not started"/>
    <x v="5"/>
    <m/>
    <m/>
    <s v="N/A "/>
    <s v="N/A "/>
    <s v="N/A "/>
    <s v="N/A "/>
    <s v="N/A "/>
    <s v="N/A - File to be routed"/>
    <s v="N/A - File to be routed"/>
    <m/>
    <m/>
    <m/>
    <m/>
    <m/>
    <m/>
    <m/>
    <m/>
  </r>
  <r>
    <x v="2"/>
    <s v="EU"/>
    <s v="ALPHAWIRE                     "/>
    <s v="056707714                          "/>
    <n v="0"/>
    <s v="01  "/>
    <s v="Test : 5051259000285  Prod: 5051259000773"/>
    <m/>
    <s v="5013546005195                      "/>
    <s v="    "/>
    <s v="ALPHAWIRE        "/>
    <s v="PINVOICE      "/>
    <s v="INVOIC"/>
    <s v="IB"/>
    <s v="MQ"/>
    <s v="EDIFACT             "/>
    <s v="D97A      "/>
    <s v=" "/>
    <s v="VAN"/>
    <s v="GXS"/>
    <m/>
    <s v="Tom.Behr@alphawire.com"/>
    <m/>
    <m/>
    <m/>
    <m/>
    <s v="CDS"/>
    <s v="Not started"/>
    <x v="5"/>
    <d v="2017-05-10T00:00:00"/>
    <d v="2017-05-10T00:00:00"/>
    <s v="17/10/2017"/>
    <m/>
    <m/>
    <s v="PF_I_E_INVOIC_D97A_FP_GENERIC"/>
    <s v="Primary"/>
    <s v="E_INVOIC_D97A_FPE                                 "/>
    <s v="11/12/2017"/>
    <s v="31/10/2017"/>
    <m/>
    <m/>
    <m/>
    <m/>
    <m/>
    <m/>
    <m/>
  </r>
  <r>
    <x v="2"/>
    <s v="EU"/>
    <s v="ALPHAWIRE                     "/>
    <s v="056707714                          "/>
    <n v="0"/>
    <s v="01  "/>
    <s v="Test : 5051259000285  Prod: 5051259000773"/>
    <m/>
    <s v="5013546005195                      "/>
    <s v="    "/>
    <s v="ALPHAWIRE        "/>
    <s v="PORDERACK     "/>
    <s v="ORDRSP"/>
    <s v="IB"/>
    <s v="MQ"/>
    <s v="EDIFACT             "/>
    <s v="D97A      "/>
    <s v=" "/>
    <s v="VAN"/>
    <s v="GXS"/>
    <m/>
    <s v="Tom.Behr@alphawire.com"/>
    <m/>
    <m/>
    <m/>
    <m/>
    <s v="CDS"/>
    <s v="Not started"/>
    <x v="5"/>
    <s v="27/10/2017"/>
    <s v="27/10/2017"/>
    <s v="13/12/2017"/>
    <m/>
    <m/>
    <s v="PF_I_E_ORDRSP_D97A_FA2"/>
    <s v="Primary"/>
    <s v="E_ORDRSP_D97A_FA2                                 "/>
    <s v="13/12/2017"/>
    <s v="15/12/2017"/>
    <m/>
    <m/>
    <m/>
    <m/>
    <m/>
    <m/>
    <m/>
  </r>
  <r>
    <x v="2"/>
    <s v="EU"/>
    <s v="ALPHAWIRE                     "/>
    <s v="056707714                          "/>
    <n v="1"/>
    <s v="01  "/>
    <s v="Test : 5051259000285  Prod: 5051259000773"/>
    <m/>
    <s v="5013546005195                      "/>
    <s v="    "/>
    <s v="ALPHAWIRE-STOCK  "/>
    <s v="PORDER        "/>
    <s v="ORDERS"/>
    <s v="OB"/>
    <s v="MQ"/>
    <s v="EDIFACT             "/>
    <s v="D97A      "/>
    <s v="INS/UNOA/FAR/ALPH                                 "/>
    <s v="VAN"/>
    <s v="GXS"/>
    <m/>
    <s v="Tom.Behr@alphawire.com"/>
    <m/>
    <m/>
    <m/>
    <m/>
    <s v="CDS"/>
    <s v="Not started"/>
    <x v="5"/>
    <d v="2017-10-10T00:00:00"/>
    <d v="2017-10-10T00:00:00"/>
    <s v="18/10/2017"/>
    <m/>
    <m/>
    <s v="PF_O_E_ORDERS_D97A_FA8"/>
    <m/>
    <s v="E_ORDERS_D97A_FA8                                 "/>
    <s v="05/12/2017"/>
    <s v="31/10/2017"/>
    <m/>
    <m/>
    <m/>
    <m/>
    <m/>
    <m/>
    <m/>
  </r>
  <r>
    <x v="0"/>
    <s v="EU"/>
    <s v="AMPHENOL INFOCOM              "/>
    <s v="AOM50213                           "/>
    <n v="1"/>
    <s v="    "/>
    <s v="Test : 5051259000285  Prod: 5051259000773"/>
    <m/>
    <s v="5013546005195                      "/>
    <s v="    "/>
    <s v="AMPHENOL-INFOCOM "/>
    <s v="PORDERACK     "/>
    <s v="ORDRSP"/>
    <s v="IB"/>
    <s v="MQ"/>
    <s v="EDIFACT             "/>
    <s v="D97A      "/>
    <s v=" "/>
    <s v="VAN"/>
    <s v="GXS"/>
    <m/>
    <m/>
    <m/>
    <m/>
    <m/>
    <s v="02.11.2017: Email to TP - Remainder sent 26.10.2017: Email to TP, TP Survey and Intro letter sent again in new template23.10.2017: Email to TP 7th Remainder sent 17.10.2017: Email to TP 6th Remainder sent 12.10.2017 : Email to TP - 5th Remainder email sen"/>
    <s v="Premier Farnell"/>
    <s v="Discovery"/>
    <x v="0"/>
    <s v="27/10/2017"/>
    <s v="27/10/2017"/>
    <s v="13/12/2017"/>
    <m/>
    <m/>
    <s v="PF_I_E_ORDRSP_D97A_FA2"/>
    <s v="Primary"/>
    <s v="E_ORDRSP_D97A_FA2                                 "/>
    <s v="13/12/2017"/>
    <s v="15/12/2017"/>
    <m/>
    <m/>
    <m/>
    <m/>
    <m/>
    <m/>
    <m/>
  </r>
  <r>
    <x v="0"/>
    <s v="EU"/>
    <s v="AMPHENOL INFOCOM              "/>
    <s v="AOM50213                           "/>
    <n v="0"/>
    <s v="    "/>
    <s v="Test : 5051259000285  Prod: 5051259000773"/>
    <m/>
    <s v="5013546005195                      "/>
    <s v="    "/>
    <s v="AMPHENOL-INFOCOM "/>
    <s v="PORDER        "/>
    <s v="ORDERS"/>
    <s v="OB"/>
    <s v="MQ"/>
    <s v="EDIFACT             "/>
    <s v="D97A      "/>
    <s v="INS/UNOA/FAR                                      "/>
    <s v="VAN"/>
    <s v="GXS"/>
    <m/>
    <m/>
    <m/>
    <m/>
    <m/>
    <s v="02.11.2017: Email to TP - Remainder sent 26.10.2017: Email to TP, TP Survey and Intro letter sent again in new template23.10.2017: Email to TP 7th Remainder sent 17.10.2017: Email to TP 6th Remainder sent 12.10.2017 : Email to TP - 5th Remainder email sen"/>
    <s v="Premier Farnell"/>
    <s v="Discovery"/>
    <x v="0"/>
    <s v="31/07/2017"/>
    <s v="31/07/2017"/>
    <d v="2017-07-08T00:00:00"/>
    <d v="2017-07-08T00:00:00"/>
    <d v="2017-10-08T00:00:00"/>
    <s v="PF_O_E_ORDERS_D97A_FA9"/>
    <s v="Primary"/>
    <s v="E_ORDERS_D97A_FA9                                 "/>
    <s v="05/12/2017"/>
    <s v="06/09/2017"/>
    <m/>
    <m/>
    <m/>
    <m/>
    <m/>
    <m/>
    <m/>
  </r>
  <r>
    <x v="0"/>
    <s v="EU"/>
    <s v="AMPHENOL INFOCOM              "/>
    <s v="AOM50213                           "/>
    <n v="0"/>
    <s v="    "/>
    <s v="Test : 5051259000285  Prod: 5051259000773"/>
    <m/>
    <s v="5013546005195                      "/>
    <s v="    "/>
    <s v="AMPHENOL-INFOCOM "/>
    <s v="PINVOICE      "/>
    <s v="INVOIC"/>
    <s v="IB"/>
    <s v="MQ"/>
    <s v="EDIFACT             "/>
    <s v="D97A      "/>
    <s v=" "/>
    <s v="VAN"/>
    <s v="GXS"/>
    <m/>
    <m/>
    <m/>
    <m/>
    <m/>
    <s v="02.11.2017: Email to TP - Remainder sent 26.10.2017: Email to TP, TP Survey and Intro letter sent again in new template23.10.2017: Email to TP 7th Remainder sent 17.10.2017: Email to TP 6th Remainder sent 12.10.2017 : Email to TP - 5th Remainder email sen"/>
    <s v="Premier Farnell"/>
    <s v="Discovery"/>
    <x v="0"/>
    <d v="2017-05-10T00:00:00"/>
    <d v="2017-05-10T00:00:00"/>
    <s v="17/10/2017"/>
    <m/>
    <m/>
    <s v="PF_I_E_INVOIC_D97A_FP_GENERIC"/>
    <s v="Primary"/>
    <s v="E_INVOIC_D97A_FPE                                 "/>
    <s v="11/12/2017"/>
    <s v="31/10/2017"/>
    <m/>
    <m/>
    <m/>
    <m/>
    <m/>
    <m/>
    <m/>
  </r>
  <r>
    <x v="0"/>
    <s v="EU"/>
    <s v="AMPHENOL TUCHEL ELECTRONICS   "/>
    <s v="AMPHOFTP                           "/>
    <n v="1"/>
    <s v="ZZ"/>
    <s v="Test : 5051259000285  Prod: 5051259000773"/>
    <m/>
    <s v="5013546005195                      "/>
    <s v="    "/>
    <s v="AMPHENOLTUCHEL   "/>
    <s v="PORDER        "/>
    <s v="ORDERS"/>
    <s v="OB"/>
    <s v="MQ"/>
    <s v="EDIFACT             "/>
    <s v="D97A      "/>
    <s v="INS/UNOA/FAR                                      "/>
    <s v="AS2"/>
    <m/>
    <m/>
    <s v="servicedesk@seeburger.de"/>
    <m/>
    <m/>
    <s v="AS2 details received / ask for confirming the infos. "/>
    <s v="09.01.2018: Email to TP - Hello Lucas,_x000a__x000a_Can you pls confirm if the prod identifier is Amphenol-Tuchel_Prod  or Amphenol_Tuchel_Prod( corresponding to test identifier)._x000a_09.01.2018: Email from TP - Hello,_x000a__x000a_the URL looks fine to me, the ID was a bit wrong - "/>
    <s v="Premier Farnell"/>
    <s v="Comm Setup"/>
    <x v="2"/>
    <s v="31/07/2017"/>
    <s v="31/07/2017"/>
    <d v="2017-07-08T00:00:00"/>
    <d v="2017-07-08T00:00:00"/>
    <d v="2017-10-08T00:00:00"/>
    <s v="PF_O_E_ORDERS_D97A_FA9"/>
    <s v="Primary"/>
    <s v="E_ORDERS_D97A_FA9                                 "/>
    <s v="05/12/2017"/>
    <s v="06/09/2017"/>
    <m/>
    <m/>
    <m/>
    <m/>
    <m/>
    <m/>
    <m/>
  </r>
  <r>
    <x v="0"/>
    <s v="EU"/>
    <s v="AMPHENOL TUCHEL ELECTRONICS   "/>
    <s v="AMPHOFTP                           "/>
    <n v="0"/>
    <s v="ZZ"/>
    <s v="Test : 5051259000285  Prod: 5051259000773"/>
    <m/>
    <s v="5013546005195                      "/>
    <s v="    "/>
    <s v="AMPHENOLTUCHEL   "/>
    <s v="PORDERACK     "/>
    <s v="ORDRSP"/>
    <s v="IB"/>
    <s v="MQ"/>
    <s v="EDIFACT             "/>
    <s v="D97A      "/>
    <s v=" "/>
    <s v="AS2"/>
    <m/>
    <m/>
    <s v="servicedesk@seeburger.de"/>
    <m/>
    <m/>
    <s v="AS2 details received / ask for confirming the infos. "/>
    <s v="11.01.2018: AS2 connectiivty testing b/w PRD systems in progress 10.01.2018: AS2 connectivity test b/w TEST systems sucessful  09.01.2018: Email to TP - Hello Lucas,_x000a__x000a_Can you pls confirm if the prod identifier is Amphenol-Tuchel_Prod  or Amphenol_Tuchel_P"/>
    <s v="Premier Farnell"/>
    <s v="Comm Setup"/>
    <x v="2"/>
    <s v="27/10/2017"/>
    <s v="27/10/2017"/>
    <s v="13/12/2017"/>
    <m/>
    <m/>
    <s v="PF_I_E_ORDRSP_D97A_FA2"/>
    <s v="Primary"/>
    <s v="E_ORDRSP_D97A_FA2                                 "/>
    <s v="13/12/2017"/>
    <s v="15/12/2017"/>
    <m/>
    <m/>
    <m/>
    <m/>
    <m/>
    <m/>
    <m/>
  </r>
  <r>
    <x v="0"/>
    <s v="EU"/>
    <s v="ANALOG DEVICES LTD            "/>
    <s v="ANALOG DEVICES                     "/>
    <n v="1"/>
    <s v="ZZ  "/>
    <s v="Test : 5051259000285  Prod: 5051259000773"/>
    <m/>
    <s v="5013546005195                      "/>
    <s v="    "/>
    <s v="ANALOG-DEVICES   "/>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
    <s v="Premier Farnell"/>
    <s v="De-scoped"/>
    <x v="6"/>
    <s v="27/10/2017"/>
    <s v="27/10/2017"/>
    <s v="13/12/2017"/>
    <m/>
    <m/>
    <s v="PF_I_E_ORDRSP_D97A_FA2"/>
    <s v="Primary"/>
    <s v="E_ORDRSP_D97A_FAR                                 "/>
    <m/>
    <m/>
    <m/>
    <m/>
    <m/>
    <m/>
    <m/>
    <m/>
    <m/>
  </r>
  <r>
    <x v="0"/>
    <s v="EU"/>
    <s v="ANALOG DEVICES LTD            "/>
    <s v="ANALOG DEVICES                     "/>
    <n v="0"/>
    <s v="ZZ  "/>
    <s v="Test : 5051259000285  Prod: 5051259000773"/>
    <m/>
    <s v="5013546005195                      "/>
    <s v="    "/>
    <s v="ANALOG-DEVICES   "/>
    <s v="PORDER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
    <s v="Premier Farnell"/>
    <s v="De-scoped"/>
    <x v="6"/>
    <d v="2017-04-08T00:00:00"/>
    <d v="2017-04-08T00:00:00"/>
    <d v="2017-10-08T00:00:00"/>
    <s v="21/8/2017"/>
    <s v="24/08/2017"/>
    <s v="PF_O_E_ORDERS_D97A_FAR"/>
    <s v="Primary"/>
    <s v="E_ORDERS_D97A_FAR                                 "/>
    <m/>
    <m/>
    <m/>
    <m/>
    <m/>
    <m/>
    <m/>
    <m/>
    <m/>
  </r>
  <r>
    <x v="0"/>
    <s v="EU"/>
    <s v="ANALOG DEVICES LTD            "/>
    <s v="ANALOG DEVICES                     "/>
    <n v="0"/>
    <s v="ZZ  "/>
    <s v="Test : 5051259000285  Prod: 5051259000773"/>
    <m/>
    <s v="5013546005195                      "/>
    <s v="    "/>
    <s v="ANALOG-DEVICES   "/>
    <s v="POINTOS       "/>
    <s v="SLSRPT"/>
    <s v="OB"/>
    <s v="SFTP"/>
    <s v="EDIFACT             "/>
    <s v="D97A      "/>
    <s v="INS/UNOA/FAR/AD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
    <s v="Premier Farnell"/>
    <s v="De-scoped"/>
    <x v="6"/>
    <s v="19/9/2017"/>
    <s v="19/9/2017"/>
    <s v="29/9/2017"/>
    <m/>
    <m/>
    <s v="PF_O_E_SLSRPT_D97A_FA_GENERIC"/>
    <s v="Primary"/>
    <s v="E_SLSRPT_D97A_FA4                                 "/>
    <m/>
    <m/>
    <m/>
    <m/>
    <m/>
    <m/>
    <m/>
    <m/>
    <m/>
  </r>
  <r>
    <x v="0"/>
    <s v="EU"/>
    <s v="ANALOG DEVICES TAIWAN         "/>
    <s v="001418417ASIA                      "/>
    <n v="1"/>
    <s v="ZZ  "/>
    <s v="Test : 5051259000285  Prod: 5051259000773"/>
    <m/>
    <s v="5013546005195                      "/>
    <s v="    "/>
    <s v="ANALOG-DEVICES-SG"/>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
    <s v="Premier Farnell"/>
    <s v="De-scoped"/>
    <x v="6"/>
    <s v="27/10/2017"/>
    <s v="27/10/2017"/>
    <s v="13/12/2017"/>
    <m/>
    <m/>
    <s v="PF_I_E_ORDRSP_D97A_FA2"/>
    <s v="Primary"/>
    <s v="E_ORDRSP_D97A_FAR                                 "/>
    <m/>
    <m/>
    <m/>
    <m/>
    <m/>
    <m/>
    <m/>
    <m/>
    <m/>
  </r>
  <r>
    <x v="0"/>
    <s v="SG"/>
    <s v="ANALOG DEVICES TAIWAN         "/>
    <s v="001418417ASIA                      "/>
    <n v="0"/>
    <s v="ZZ  "/>
    <s v="Test: 5051259000377  Prod:5051259000865"/>
    <m/>
    <s v="5013546005195                      "/>
    <s v="    "/>
    <s v="ANALOG-DEVICES-SG"/>
    <s v="PORDERSG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
    <s v="Premier Farnell"/>
    <s v="De-scoped"/>
    <x v="6"/>
    <d v="2017-10-10T00:00:00"/>
    <d v="2017-10-10T00:00:00"/>
    <s v="18/10/2017"/>
    <m/>
    <m/>
    <s v="PF_O_E_ORDERS_D97A_FAS"/>
    <m/>
    <s v="E_ORDERS_D97A_FAS                                 "/>
    <m/>
    <m/>
    <m/>
    <m/>
    <m/>
    <m/>
    <m/>
    <m/>
    <m/>
  </r>
  <r>
    <x v="0"/>
    <s v="EU"/>
    <s v="ARROW ELECTRONICS (UK) LTD    "/>
    <s v="5013546000488                      "/>
    <n v="1"/>
    <s v="UK21"/>
    <s v="Test : 5051259000285  Prod: 5051259000773"/>
    <m/>
    <s v="5013546005195                      "/>
    <s v="    "/>
    <s v="ARROW            "/>
    <s v="PORDERACK     "/>
    <s v="ORDRSP"/>
    <s v="IB"/>
    <s v="MQ"/>
    <s v="EDIFACT             "/>
    <s v="D97A      "/>
    <s v=" "/>
    <s v="VAN"/>
    <s v="GXS"/>
    <m/>
    <s v=" tduft@arroweurope.com"/>
    <m/>
    <m/>
    <s v="Survey Received"/>
    <s v="09.11.2017 Email from TP, completed received. 08.11.2017: Email from ANder: new contact detail provided, TP survey and intro leter sent.02.11.2017: Email to TP - Remainder sent again 26.10.2017: Email to TP, TP Survey and Intro letter sent again in new te"/>
    <s v="Premier Farnell"/>
    <s v="System Testing"/>
    <x v="2"/>
    <s v="27/10/2017"/>
    <s v="27/10/2017"/>
    <s v="13/12/2017"/>
    <m/>
    <m/>
    <s v="PF_I_E_ORDRSP_D97A_FA2"/>
    <s v="Primary"/>
    <s v="E_ORDRSP_D97A_FAR                                 "/>
    <s v="13/12/2017"/>
    <s v="15/12/2017"/>
    <m/>
    <m/>
    <m/>
    <m/>
    <m/>
    <m/>
    <m/>
  </r>
  <r>
    <x v="0"/>
    <s v="EU"/>
    <s v="ARROW ELECTRONICS (UK) LTD    "/>
    <s v="5013546000488                      "/>
    <n v="0"/>
    <s v="UK21"/>
    <s v="Test : 5051259000285  Prod: 5051259000773"/>
    <m/>
    <s v="5013546005195                      "/>
    <s v="    "/>
    <s v="ARROW            "/>
    <s v="PORDER        "/>
    <s v="ORDERS"/>
    <s v="OB"/>
    <s v="MQ"/>
    <s v="EDIFACT             "/>
    <s v="D97A      "/>
    <s v="INS/UNOA/FAR                                      "/>
    <s v="VAN"/>
    <s v="GXS"/>
    <m/>
    <s v=" tduft@arroweurope.com"/>
    <m/>
    <s v=" "/>
    <s v="Survey Received"/>
    <s v="09.11.2017 Email from TP, completed received. 08.11.2017: Email from ANder: new contact detail provided, TP survey and intro leter sent.02.11.2017: Email to TP - Remainder sent again 26.10.2017: Email to TP, TP Survey and Intro letter sent again in new te"/>
    <s v="Premier Farnell"/>
    <s v="System Testing"/>
    <x v="2"/>
    <s v="31/07/2017"/>
    <s v="31/07/2017"/>
    <d v="2017-07-08T00:00:00"/>
    <d v="2017-07-08T00:00:00"/>
    <d v="2017-10-08T00:00:00"/>
    <s v="PF_O_E_ORDERS_D97A_FA9"/>
    <s v="Primary"/>
    <s v="E_ORDERS_D97A_FA9                                 "/>
    <s v="05/12/2017"/>
    <s v="06/09/2017"/>
    <m/>
    <m/>
    <m/>
    <m/>
    <m/>
    <m/>
    <m/>
  </r>
  <r>
    <x v="0"/>
    <s v="AU"/>
    <s v="BROADCOM - Formerly AVAGO Technologies   "/>
    <s v="084963177GSPGN                     "/>
    <n v="1"/>
    <s v="ZZ  "/>
    <s v="Test : 5051259000292   Prod: 5051259000780"/>
    <m/>
    <s v="5013546005195                      "/>
    <s v="    "/>
    <s v="AGILENT-SG       "/>
    <s v="INVENTORYA    "/>
    <s v="INV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5/9/2017"/>
    <s v="15/9/2017"/>
    <s v="23/9/2017"/>
    <m/>
    <m/>
    <s v="PF_O_E_INVRPT_D97A_F1_GENERIC"/>
    <s v="Primary"/>
    <s v="E_INVRPT_D97A_F1A                                 "/>
    <s v="07/12/2017"/>
    <s v="05/10/2017"/>
    <m/>
    <m/>
    <m/>
    <m/>
    <m/>
    <m/>
    <m/>
  </r>
  <r>
    <x v="0"/>
    <s v="SG"/>
    <s v="BROADCOM - Formerly AVAGO Technologies   "/>
    <s v="084963177GSPGN                     "/>
    <n v="0"/>
    <s v="ZZ  "/>
    <s v="Test : 5051259000292   Prod: 5051259000780"/>
    <m/>
    <s v="5013546005195                      "/>
    <s v="    "/>
    <s v="AGILENT-SG       "/>
    <s v="INVENTORYC"/>
    <s v="INV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5/9/2017"/>
    <s v="15/9/2017"/>
    <s v="23/9/2017"/>
    <m/>
    <m/>
    <s v="PF_O_E_INVRPT_D97A_F1_GENERIC"/>
    <s v="Primary"/>
    <s v="E_INVRPT_D97A_F1C                                 "/>
    <s v="07/12/2017"/>
    <s v="05/10/2017"/>
    <m/>
    <m/>
    <m/>
    <m/>
    <m/>
    <m/>
    <m/>
  </r>
  <r>
    <x v="0"/>
    <s v="SG"/>
    <s v="BROADCOM - Formerly AVAGO Technologies   "/>
    <s v="084963177GSPGN                     "/>
    <n v="0"/>
    <s v="ZZ  "/>
    <s v="Test : 5051259000292   Prod: 5051259000780"/>
    <m/>
    <s v="5013546005195                      "/>
    <s v="    "/>
    <s v="AGILENT-SG       "/>
    <s v="INVENTORYI    "/>
    <s v="INV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5/9/2017"/>
    <s v="15/9/2017"/>
    <s v="23/9/2017"/>
    <m/>
    <m/>
    <s v="PF_O_E_INVRPT_D97A_F1_GENERIC"/>
    <s v="Primary"/>
    <s v="E_INVRPT_D97A_F1I                                 "/>
    <s v="07/12/2017"/>
    <s v="05/10/2017"/>
    <m/>
    <m/>
    <m/>
    <m/>
    <m/>
    <m/>
    <m/>
  </r>
  <r>
    <x v="0"/>
    <s v="SG"/>
    <s v="BROADCOM - Formerly AVAGO Technologies   "/>
    <s v="084963177GSPGN                     "/>
    <n v="0"/>
    <s v="ZZ  "/>
    <s v="Test: 5051259000377  Prod:5051259000865"/>
    <m/>
    <s v="5013546005195                      "/>
    <s v="    "/>
    <s v="AGILENT-SG       "/>
    <s v="INVENTORYS    "/>
    <s v="INV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5/9/2017"/>
    <s v="15/9/2017"/>
    <s v="23/9/2017"/>
    <m/>
    <m/>
    <s v="PF_O_E_INVRPT_D97A_F1_GENERIC"/>
    <s v="Primary"/>
    <s v="E_INVRPT_D97A_F1S                                 "/>
    <s v="07/12/2017"/>
    <s v="05/10/2017"/>
    <m/>
    <m/>
    <m/>
    <m/>
    <m/>
    <m/>
    <m/>
  </r>
  <r>
    <x v="0"/>
    <s v="SG"/>
    <s v="BROADCOM - Formerly AVAGO Technologies   "/>
    <s v="084963177GSPGN                     "/>
    <n v="0"/>
    <s v="ZZ  "/>
    <s v="Test: 5051259000377  Prod:5051259000865"/>
    <m/>
    <s v="5013546005195                      "/>
    <s v="    "/>
    <s v="AGILENT-SG       "/>
    <s v="POINTOSSG     "/>
    <s v="SLS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21/9/2017"/>
    <s v="21/9/2017"/>
    <s v="29/9/2017"/>
    <m/>
    <m/>
    <s v="PF_O_E_SLSRPT_D97A_SG6"/>
    <s v="Primary"/>
    <s v="E_SLSRPT_D97A_SG6                                 "/>
    <s v="07/12/2017"/>
    <s v="05/10/2017"/>
    <m/>
    <m/>
    <m/>
    <m/>
    <m/>
    <m/>
    <m/>
  </r>
  <r>
    <x v="0"/>
    <s v="SG"/>
    <s v="BROADCOM - Formerly AVAGO Technologies   "/>
    <s v="084963177GSPGN                     "/>
    <n v="0"/>
    <s v="ZZ  "/>
    <s v="Test: 5051259000377  Prod:5051259000865"/>
    <s v="SFTP"/>
    <s v="5013546005195                      "/>
    <s v="    "/>
    <s v="AGILENT-SG       "/>
    <s v="POINTOSCN     "/>
    <s v="SLS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21/9/2017"/>
    <s v="21/9/2017"/>
    <s v="28/9/2017"/>
    <m/>
    <m/>
    <s v="PF_O_E_SLSRPT_D97A_CN6"/>
    <s v="Primary"/>
    <s v="E_SLSRPT_D97A_CN6                                 "/>
    <s v="07/12/2017"/>
    <s v="05/10/2017"/>
    <m/>
    <m/>
    <m/>
    <m/>
    <m/>
    <m/>
    <m/>
  </r>
  <r>
    <x v="0"/>
    <s v="SG"/>
    <s v="BROADCOM - Formerly AVAGO Technologies   "/>
    <s v="084963177GSPGN                     "/>
    <n v="0"/>
    <s v="ZZ  "/>
    <s v="Test: 5051259000377  Prod:5051259000865"/>
    <s v="SFTP"/>
    <s v="5013546005195                      "/>
    <s v="    "/>
    <s v="AGILENT-SG       "/>
    <s v="POINTOSIN     "/>
    <s v="SLS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21/9/2017"/>
    <s v="21/9/2017"/>
    <s v="29/9/2017"/>
    <m/>
    <m/>
    <s v="PF_O_E_SLSRPT_D97A_IN6"/>
    <s v="Primary"/>
    <s v="E_SLSRPT_D97A_IN6                                 "/>
    <s v="07/12/2017"/>
    <s v="05/10/2017"/>
    <m/>
    <m/>
    <m/>
    <m/>
    <m/>
    <m/>
    <m/>
  </r>
  <r>
    <x v="0"/>
    <s v="AU"/>
    <s v="BROADCOM - Formerly AVAGO Technologies   "/>
    <s v="084963177GSPGN                     "/>
    <n v="0"/>
    <s v="ZZ  "/>
    <s v="Test : 5051259000292   Prod: 5051259000780"/>
    <m/>
    <s v="5013546005195                      "/>
    <s v="    "/>
    <s v="AGILENT-SG       "/>
    <s v="POINTOSAU     "/>
    <s v="SLSRPT"/>
    <s v="OB"/>
    <s v="SFTP"/>
    <s v="EDIFACT             "/>
    <s v="D97A      "/>
    <s v="INS/UNOA/FAR/AGIL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21/9/2017"/>
    <s v="21/9/2017"/>
    <s v="28/9/2017"/>
    <m/>
    <m/>
    <s v="PF_O_E_SLSRPT_D97A_AU6"/>
    <s v="Primary"/>
    <s v="E_SLSRPT_D97A_AU6                                 "/>
    <s v="12/12/2017"/>
    <s v="05/10/2017"/>
    <m/>
    <m/>
    <m/>
    <m/>
    <m/>
    <m/>
    <m/>
  </r>
  <r>
    <x v="0"/>
    <s v="EU"/>
    <s v="AVNET LTD                     "/>
    <s v="AVNETUK                            "/>
    <n v="1"/>
    <s v="ZZ  "/>
    <s v="Test : 5051259000285  Prod: 5051259000773"/>
    <m/>
    <s v="5013546005195                      "/>
    <s v="    "/>
    <s v="AVNET            "/>
    <s v="PORDERACK     "/>
    <s v="ORDRSP"/>
    <s v="IB"/>
    <s v="MQ"/>
    <s v="EDIFACT             "/>
    <s v="D97A      "/>
    <s v="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27/10/2017"/>
    <s v="27/10/2017"/>
    <s v="13/12/2017"/>
    <m/>
    <m/>
    <s v="PF_I_E_ORDRSP_D97A_FA2"/>
    <s v="Primary"/>
    <s v="E_ORDRSP_D97A_FA2                                 "/>
    <s v="13/12/2017"/>
    <s v="15/12/2017"/>
    <m/>
    <m/>
    <m/>
    <m/>
    <m/>
    <m/>
    <m/>
  </r>
  <r>
    <x v="0"/>
    <s v="EU"/>
    <s v="AVNET LTD                     "/>
    <s v="AVNETUK                            "/>
    <n v="0"/>
    <s v="ZZ  "/>
    <s v="Test : 5051259000285  Prod: 5051259000773"/>
    <m/>
    <s v="5013546005195                      "/>
    <s v="    "/>
    <s v="AVNET            "/>
    <s v="PORDER        "/>
    <s v="ORDERS"/>
    <s v="OB"/>
    <s v="MQ"/>
    <s v="EDIFACT             "/>
    <s v="D97A      "/>
    <s v="INS/UNOA/FAR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31/07/2017"/>
    <s v="31/07/2017"/>
    <d v="2017-07-08T00:00:00"/>
    <d v="2017-07-08T00:00:00"/>
    <d v="2017-10-08T00:00:00"/>
    <s v="PF_O_E_ORDERS_D97A_FA9"/>
    <s v="Primary"/>
    <s v="E_ORDERS_D97A_FA9                                 "/>
    <s v="05/12/2017"/>
    <s v="06/09/2017"/>
    <m/>
    <m/>
    <m/>
    <m/>
    <m/>
    <m/>
    <m/>
  </r>
  <r>
    <x v="0"/>
    <s v="EU"/>
    <s v="AVNET LTD                     "/>
    <s v="AVNETUK                            "/>
    <n v="0"/>
    <s v="ZZ  "/>
    <s v="Test : 5051259000285  Prod: 5051259000773"/>
    <m/>
    <s v="5013546005195                      "/>
    <s v="    "/>
    <s v="AVNET            "/>
    <s v="PORDCHG       "/>
    <s v="ORDCHG"/>
    <s v="OB"/>
    <s v="MQ"/>
    <s v="EDIFACT             "/>
    <s v="D97A      "/>
    <s v="INS/UNOA/FAR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18/10/2017"/>
    <s v="18/10/2017"/>
    <s v="18/10/2017"/>
    <m/>
    <m/>
    <s v="PF_O_E_ORDCHG_D97A_FAR"/>
    <s v="Primary"/>
    <s v="E_ORDCHG_D97A_FAR                                 "/>
    <s v="13/12/2017"/>
    <s v="17/11/2017"/>
    <m/>
    <m/>
    <m/>
    <m/>
    <m/>
    <m/>
    <m/>
  </r>
  <r>
    <x v="0"/>
    <s v="EU"/>
    <s v="AVNET LTD                     "/>
    <s v="AVNETUK                            "/>
    <n v="0"/>
    <s v="ZZ  "/>
    <s v="Test : 5051259000285  Prod: 5051259000773"/>
    <m/>
    <s v="5013546005195                      "/>
    <s v="    "/>
    <s v="AVNET            "/>
    <s v="PINVOICE      "/>
    <s v="INVOIC"/>
    <s v="IB"/>
    <s v="MQ"/>
    <s v="EDIFACT             "/>
    <s v="D97A      "/>
    <s v="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d v="2017-05-10T00:00:00"/>
    <d v="2017-05-10T00:00:00"/>
    <s v="17/10/2017"/>
    <m/>
    <m/>
    <s v="PF_I_E_INVOIC_D97A_FP_GENERIC"/>
    <s v="Primary"/>
    <s v="E_INVOIC_D97A_FPX                                 "/>
    <s v="11/12/2017"/>
    <s v="31/10/2017"/>
    <m/>
    <m/>
    <m/>
    <m/>
    <m/>
    <m/>
    <m/>
  </r>
  <r>
    <x v="0"/>
    <s v="EU"/>
    <s v="AVNET LTD                     "/>
    <s v="AVNETUK                            "/>
    <n v="0"/>
    <s v="ZZ  "/>
    <s v="Test : 5051259000285  Prod: 5051259000773"/>
    <m/>
    <s v="5013546005195                      "/>
    <s v="    "/>
    <s v="AVNET            "/>
    <s v="DESADV        "/>
    <s v="DESADV"/>
    <s v="IB"/>
    <s v="MQ"/>
    <s v="EDIFACT             "/>
    <s v="D97A      "/>
    <s v="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d v="2017-03-10T00:00:00"/>
    <d v="2017-03-10T00:00:00"/>
    <d v="2017-06-10T00:00:00"/>
    <m/>
    <m/>
    <s v="PF_I_E_DESADV_D97A_FA3"/>
    <s v="Primary"/>
    <s v="E_DESADV_D97A_FA3                                 "/>
    <s v="14/12/2017"/>
    <s v="13/10/2017"/>
    <m/>
    <m/>
    <m/>
    <m/>
    <m/>
    <m/>
    <m/>
  </r>
  <r>
    <x v="0"/>
    <s v="EU"/>
    <s v="AVNET LTD                     "/>
    <s v="AVNETUK                            "/>
    <n v="1"/>
    <s v="ZZ  "/>
    <s v="Test : 5051259000285  Prod: 5051259000773"/>
    <m/>
    <s v="5013546005195                      "/>
    <s v="    "/>
    <s v="AVNET-(ST)       "/>
    <s v="POINTOS       "/>
    <s v="SLSRPT"/>
    <s v="OB"/>
    <s v="SFTP"/>
    <s v="EDIFACT             "/>
    <s v="D97A      "/>
    <s v="INS/UNOA/FAR/ST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19/9/2017"/>
    <s v="19/9/2017"/>
    <s v="29/9/2017"/>
    <m/>
    <m/>
    <s v="PF_O_E_SLSRPT_D97A_FAB"/>
    <s v="Primary"/>
    <s v="E_SLSRPT_D97A_FAB                                 "/>
    <s v="07/12/2017"/>
    <s v="05/10/2017"/>
    <m/>
    <m/>
    <m/>
    <m/>
    <m/>
    <m/>
    <m/>
  </r>
  <r>
    <x v="0"/>
    <s v="EU"/>
    <s v="AVX LTD                       "/>
    <s v="5013546003650                      "/>
    <n v="1"/>
    <s v="ZZ  "/>
    <s v="Test : 5051259000285  Prod: 5051259000773"/>
    <m/>
    <s v="5013546005195                      "/>
    <s v="    "/>
    <s v="AVX-LTD          "/>
    <s v="DESADV        "/>
    <s v="DESADV"/>
    <s v="IB"/>
    <s v="MQ"/>
    <s v="EDIFACT             "/>
    <s v="D97A      "/>
    <s v="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d v="2017-03-10T00:00:00"/>
    <d v="2017-03-10T00:00:00"/>
    <d v="2017-06-10T00:00:00"/>
    <m/>
    <m/>
    <s v="PF_I_E_DESADV_D97A_FA3"/>
    <s v="Primary"/>
    <s v="E_DESADV_D97A_FA3                                 "/>
    <s v="14/12/2017"/>
    <s v="13/10/2017"/>
    <m/>
    <m/>
    <m/>
    <m/>
    <m/>
    <m/>
    <m/>
  </r>
  <r>
    <x v="0"/>
    <s v="EU"/>
    <s v="AVX LTD                       "/>
    <s v="5013546003650                      "/>
    <n v="0"/>
    <s v="ZZ  "/>
    <s v="Test : 5051259000285  Prod: 5051259000773"/>
    <m/>
    <s v="5013546005195                      "/>
    <s v="    "/>
    <s v="AVX-LTD          "/>
    <s v="PINVOICE      "/>
    <s v="INVOIC"/>
    <s v="IB"/>
    <s v="MQ"/>
    <s v="EDIFACT             "/>
    <s v="D97A      "/>
    <s v="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d v="2017-05-10T00:00:00"/>
    <d v="2017-05-10T00:00:00"/>
    <s v="17/10/2017"/>
    <m/>
    <m/>
    <s v="PF_I_E_INVOIC_D97A_FP_GENERIC"/>
    <s v="Primary"/>
    <s v="E_INVOIC_D97A_FPE                                 "/>
    <s v="11/12/2017"/>
    <s v="31/10/2017"/>
    <m/>
    <m/>
    <m/>
    <m/>
    <m/>
    <m/>
    <m/>
  </r>
  <r>
    <x v="0"/>
    <s v="EU"/>
    <s v="AVX LTD                       "/>
    <s v="5013546003650                      "/>
    <n v="0"/>
    <s v="ZZ  "/>
    <s v="Test : 5051259000285  Prod: 5051259000773"/>
    <m/>
    <s v="5013546005195                      "/>
    <s v="    "/>
    <s v="AVX-LTD          "/>
    <s v="PORDERACK     "/>
    <s v="ORDRSP"/>
    <s v="IB"/>
    <s v="MQ"/>
    <s v="EDIFACT             "/>
    <s v="D97A      "/>
    <s v="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s v="27/10/2017"/>
    <s v="27/10/2017"/>
    <s v="13/12/2017"/>
    <m/>
    <m/>
    <s v="PF_I_E_ORDRSP_D97A_FA2"/>
    <s v="Primary"/>
    <s v="E_ORDRSP_D97A_FA2                                 "/>
    <s v="13/12/2017"/>
    <s v="15/12/2017"/>
    <m/>
    <m/>
    <m/>
    <m/>
    <m/>
    <m/>
    <m/>
  </r>
  <r>
    <x v="0"/>
    <s v="EU"/>
    <s v="AVX LTD                       "/>
    <s v="5013546003650                      "/>
    <n v="0"/>
    <s v="ZZ  "/>
    <s v="Test : 5051259000285  Prod: 5051259000773"/>
    <m/>
    <s v="5013546005195                      "/>
    <s v="    "/>
    <s v="AVX-LTD          "/>
    <s v="PORDER        "/>
    <s v="ORDERS"/>
    <s v="OB"/>
    <s v="MQ"/>
    <s v="EDIFACT             "/>
    <s v="D97A      "/>
    <s v="INS/UNOA/FAR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s v="31/07/2017"/>
    <s v="31/07/2017"/>
    <d v="2017-07-08T00:00:00"/>
    <d v="2017-07-08T00:00:00"/>
    <d v="2017-10-08T00:00:00"/>
    <s v="PF_O_E_ORDERS_D97A_FA9"/>
    <s v="Primary"/>
    <s v="E_ORDERS_D97A_FA9                                 "/>
    <s v="05/12/2017"/>
    <s v="06/09/2017"/>
    <m/>
    <m/>
    <m/>
    <m/>
    <m/>
    <m/>
    <m/>
  </r>
  <r>
    <x v="0"/>
    <s v="EU"/>
    <s v="AVX LTD                       "/>
    <s v="5013546003650                      "/>
    <n v="0"/>
    <s v="ZZ  "/>
    <s v="Test : 5051259000285  Prod: 5051259000773"/>
    <m/>
    <s v="5013546005195                      "/>
    <s v="    "/>
    <s v="AVX-LTD          "/>
    <s v="INVENTORY     "/>
    <s v="INVRPT"/>
    <s v="OB"/>
    <s v="SFTP"/>
    <s v="EDIFACT             "/>
    <s v="D97A      "/>
    <s v="INS/UNOA/FAR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s v="31/08/2017"/>
    <d v="2017-05-09T00:00:00"/>
    <d v="2017-07-09T00:00:00"/>
    <m/>
    <m/>
    <s v="PF_O_E_INVRPT_D97A_FA2"/>
    <s v="Primary"/>
    <s v="E_INVRPT_D97A_FA2                                 "/>
    <s v="08/12/2017"/>
    <s v="14/09/2017"/>
    <m/>
    <m/>
    <m/>
    <m/>
    <m/>
    <m/>
    <m/>
  </r>
  <r>
    <x v="0"/>
    <s v="EU"/>
    <s v="AVX LTD                       "/>
    <s v="5013546003650                      "/>
    <n v="0"/>
    <s v="ZZ  "/>
    <s v="Test : 5051259000285  Prod: 5051259000773"/>
    <m/>
    <s v="5013546005195                      "/>
    <s v="    "/>
    <s v="AVX-LTD          "/>
    <s v="POINTOS       "/>
    <s v="SLSRPT"/>
    <s v="OB"/>
    <s v="SFTP"/>
    <s v="EDIFACT             "/>
    <s v="D97A      "/>
    <s v="INS/UNOA/FAR                                      "/>
    <s v="VAN"/>
    <s v="GXS"/>
    <m/>
    <s v="jayne.wilson@avx.com"/>
    <m/>
    <m/>
    <s v="TP confirmed"/>
    <s v="10.10.2017 Email from TP: the connection has been setup and confirmed by our provider._x000a_09.10.2017 - Email to TP 4th Remainder sent _x000a_29.09.2017 Email to TP: sent request again letter and survey_x000a_28.09.2017 Email from TP: What exactly do you need from us ple"/>
    <s v="Premier Farnell"/>
    <s v="System Testing"/>
    <x v="2"/>
    <d v="2017-01-09T00:00:00"/>
    <d v="2017-06-09T00:00:00"/>
    <s v="14/9/2017"/>
    <m/>
    <m/>
    <s v="PF_O_E_SLSRPT_D97A_FAR"/>
    <s v="Primary"/>
    <s v="E_SLSRPT_D97A_FAR                                 "/>
    <s v="08/12/2017"/>
    <s v="28/09/2017"/>
    <m/>
    <m/>
    <m/>
    <m/>
    <m/>
    <m/>
    <m/>
  </r>
  <r>
    <x v="0"/>
    <s v="EU"/>
    <s v="BAHCO TOOLS LTD               "/>
    <s v="5013546140685                      "/>
    <n v="1"/>
    <s v="14  "/>
    <s v="Test : 5051259000285  Prod: 5051259000773"/>
    <m/>
    <s v="5013546005195                      "/>
    <s v="14  "/>
    <s v="BAHCO            "/>
    <s v="PORDERACK     "/>
    <s v="ORDRSP"/>
    <s v="IB"/>
    <s v="MQ"/>
    <s v="EDIFACT             "/>
    <s v="D97A      "/>
    <s v=" "/>
    <m/>
    <s v="OpusCapita"/>
    <m/>
    <s v="Eriks.Lietavnieks@opuscapita.com"/>
    <m/>
    <m/>
    <s v="TP confirmed"/>
    <s v="25.10.2017: Email from TP - Hi Kusum,_x000a_ _x000a_In that case it is Okay to use the same FTP account edi0444 for Premier Farnell as well. _x000a_Do you want to receive the ORDRSP to this account?_x000a_If yes, the folder where we will put the ORDRSP messages is called “fromed"/>
    <s v="Implementer"/>
    <s v="Comm Setup"/>
    <x v="3"/>
    <s v="27/10/2017"/>
    <s v="27/10/2017"/>
    <s v="13/12/2017"/>
    <m/>
    <m/>
    <s v="PF_I_E_ORDRSP_D97A_FA2"/>
    <s v="Primary"/>
    <s v="E_ORDRSP_D97A_FA2                                 "/>
    <s v="13/12/2017"/>
    <s v="15/12/2017"/>
    <m/>
    <m/>
    <m/>
    <m/>
    <m/>
    <m/>
    <m/>
  </r>
  <r>
    <x v="0"/>
    <s v="EU"/>
    <s v="BAHCO TOOLS LTD               "/>
    <s v="5013546140685                      "/>
    <n v="0"/>
    <s v="    "/>
    <s v="Test : 5051259000285  Prod: 5051259000773"/>
    <m/>
    <s v="5013546005195                      "/>
    <s v="    "/>
    <s v="BAHCO            "/>
    <s v="PORDER        "/>
    <s v="ORDERS"/>
    <s v="OB"/>
    <s v="MQ"/>
    <s v="EDIFACT             "/>
    <s v="D97A      "/>
    <s v="INS/UNOA/FAR                                      "/>
    <m/>
    <s v="OpusCapita"/>
    <m/>
    <s v="Eriks.Lietavnieks@opuscapita.com"/>
    <m/>
    <m/>
    <s v="TP confirmed"/>
    <s v="25.10.2017: Email from TP - Hi Kusum,_x000a_ _x000a_In that case it is Okay to use the same FTP account edi0444 for Premier Farnell as well. _x000a_Do you want to receive the ORDRSP to this account?_x000a_If yes, the folder where we will put the ORDRSP messages is called “fromed"/>
    <s v="Implementer"/>
    <s v="Comm Setup"/>
    <x v="3"/>
    <d v="2017-04-08T00:00:00"/>
    <d v="2017-04-08T00:00:00"/>
    <d v="2017-10-08T00:00:00"/>
    <s v="21/8/2017"/>
    <s v="24/08/2017"/>
    <s v="PF_O_E_ORDERS_D97A_FAR"/>
    <s v="Primary"/>
    <s v="E_ORDERS_D97A_FAR                                 "/>
    <s v="05/12/2017"/>
    <s v="07/09/2017"/>
    <m/>
    <m/>
    <m/>
    <m/>
    <m/>
    <m/>
    <m/>
  </r>
  <r>
    <x v="0"/>
    <s v="EU"/>
    <s v="BATTERIEN-VERTRIEB WINFRIED HÜ"/>
    <s v="HUECKMANN                          "/>
    <n v="1"/>
    <s v="14  "/>
    <s v="Test : 5051259000285  Prod: 5051259000773"/>
    <m/>
    <s v="5013546005195                      "/>
    <s v="14  "/>
    <s v="HUECKMANN        "/>
    <s v="PINVOICE      "/>
    <s v="INVOIC"/>
    <s v="IB"/>
    <s v="MQ"/>
    <s v="EDIFACT             "/>
    <s v="D97A      "/>
    <s v=" "/>
    <s v="AS2"/>
    <m/>
    <m/>
    <s v="sbarthelmes@batterien-vertrieb.de"/>
    <m/>
    <m/>
    <s v=" DE / survey received / TP informed new EDI / received  AS2 questionnaire"/>
    <s v="07.12.2017: Email from TP - Hallo Kusum,_x000a__x000a_ _x000a__x000a_das TTO Zertifikat ist ein self signed und muss so behandelt werden._x000a__x000a_ _x000a__x000a_Vielen Dank05.12.2017: Email to TP - Hallo Marcel,_x000a_Wir haben festgestellt, dass das CA Root- und Intermediate Root-Zertifikat in der ange"/>
    <s v="Implementer"/>
    <s v="Comm Setup"/>
    <x v="3"/>
    <d v="2017-05-10T00:00:00"/>
    <d v="2017-05-10T00:00:00"/>
    <s v="17/10/2017"/>
    <m/>
    <m/>
    <s v="PF_I_E_INVOIC_D97A_FP_GENERIC"/>
    <s v="Primary"/>
    <s v="E_INVOIC_D97A_FPE                                 "/>
    <s v="11/12/2017"/>
    <s v="31/10/2017"/>
    <m/>
    <m/>
    <m/>
    <m/>
    <m/>
    <m/>
    <m/>
  </r>
  <r>
    <x v="0"/>
    <s v="EU"/>
    <s v="BATTERIEN-VERTRIEB WINFRIED HÜ"/>
    <s v="HUECKMANN                          "/>
    <n v="0"/>
    <s v="14  "/>
    <s v="Test : 5051259000285  Prod: 5051259000773"/>
    <m/>
    <s v="5013546005195                      "/>
    <s v="    "/>
    <s v="HUECKMANN        "/>
    <s v="PORDER        "/>
    <s v="ORDERS"/>
    <s v="OB"/>
    <s v="MQ"/>
    <s v="EDIFACT             "/>
    <s v="D97A      "/>
    <s v="INS/UNOA/FAR                                      "/>
    <s v="AS2"/>
    <m/>
    <m/>
    <s v="sbarthelmes@batterien-vertrieb.de"/>
    <m/>
    <m/>
    <s v=" DE / survey received / TP informed new EDI / sent AS2 questionnaire"/>
    <s v="07.12.2017: Email from TP - Hallo Kusum,_x000a__x000a_ _x000a__x000a_das TTO Zertifikat ist ein self signed und muss so behandelt werden._x000a__x000a_ _x000a__x000a_Vielen Dank05.12.2017: Email to TP - Hallo Marcel,_x000a_Wir haben festgestellt, dass das CA Root- und Intermediate Root-Zertifikat in der ange"/>
    <s v="Implementer"/>
    <s v="Comm Setup"/>
    <x v="3"/>
    <s v="31/07/2017"/>
    <s v="31/07/2017"/>
    <d v="2017-07-08T00:00:00"/>
    <d v="2017-07-08T00:00:00"/>
    <d v="2017-10-08T00:00:00"/>
    <s v="PF_O_E_ORDERS_D97A_FA9"/>
    <s v="Primary"/>
    <s v="E_ORDERS_D97A_FA9                                 "/>
    <s v="05/12/2017"/>
    <s v="06/09/2017"/>
    <m/>
    <m/>
    <m/>
    <m/>
    <m/>
    <m/>
    <m/>
  </r>
  <r>
    <x v="0"/>
    <s v="EU"/>
    <s v="BATTERIEN-VERTRIEB WINFRIED HÜ"/>
    <s v="HUECKMANN                          "/>
    <n v="0"/>
    <s v="14  "/>
    <s v="Test : 5051259000285  Prod: 5051259000773"/>
    <m/>
    <s v="5013546005195                      "/>
    <s v="14  "/>
    <s v="HUECKMANN        "/>
    <s v="PORDERACK     "/>
    <s v="ORDRSP"/>
    <s v="IB"/>
    <s v="MQ"/>
    <s v="EDIFACT             "/>
    <s v="D97A      "/>
    <s v=" "/>
    <s v="AS2"/>
    <m/>
    <m/>
    <s v="sbarthelmes@batterien-vertrieb.de"/>
    <m/>
    <m/>
    <s v=" DE / survey received / TP informed new EDI / sent AS2 questionnaire"/>
    <s v="07.12.2017: Email from TP - Hallo Kusum,_x000a__x000a_ _x000a__x000a_das TTO Zertifikat ist ein self signed und muss so behandelt werden._x000a__x000a_ _x000a__x000a_Vielen Dank05.12.2017: Email to TP - Hallo Marcel,_x000a_Wir haben festgestellt, dass das CA Root- und Intermediate Root-Zertifikat in der ange"/>
    <s v="Implementer"/>
    <s v="Comm Setup"/>
    <x v="3"/>
    <s v="27/10/2017"/>
    <s v="27/10/2017"/>
    <s v="13/12/2017"/>
    <m/>
    <m/>
    <s v="PF_I_E_ORDRSP_D97A_FA2"/>
    <s v="Primary"/>
    <s v="E_ORDRSP_D97A_FA2                                 "/>
    <s v="13/12/2017"/>
    <s v="15/12/2017"/>
    <m/>
    <m/>
    <m/>
    <m/>
    <m/>
    <m/>
    <m/>
  </r>
  <r>
    <x v="0"/>
    <s v="EU"/>
    <s v="BB ELECTRONICS A/S            "/>
    <s v="5790000832484                      "/>
    <n v="1"/>
    <s v="    "/>
    <s v="Test : 5051259000285  Prod: 5051259000773"/>
    <m/>
    <s v="5013546005195                      "/>
    <s v="    "/>
    <s v="BB               "/>
    <s v="INVOICES      "/>
    <s v="INVOIC"/>
    <s v="OB"/>
    <s v="MQ"/>
    <s v="EDIFACT             "/>
    <s v="D97A      "/>
    <s v="INS/UNOA/FAR                                      "/>
    <s v="X.400"/>
    <s v="Dannet"/>
    <m/>
    <s v="statement@bbelectronics.dk"/>
    <m/>
    <m/>
    <m/>
    <s v="21.12.2017: 4th reminder sent 15.12.2017: 3rd reminder sent 11.12.2017: 2nd reminder sent 04.12.2017: Into email and TP survey sent"/>
    <s v="Premier Farnell"/>
    <s v="Discovery"/>
    <x v="0"/>
    <d v="2017-09-10T00:00:00"/>
    <d v="2017-09-10T00:00:00"/>
    <s v="17/10/2017"/>
    <m/>
    <m/>
    <s v="PF_O_E_INVOIC_D97A_F12"/>
    <s v="Primary"/>
    <s v="E_INVOIC_D97A_F12                                 "/>
    <s v="11/12/2017"/>
    <s v="23/10/2017"/>
    <m/>
    <m/>
    <m/>
    <m/>
    <m/>
    <m/>
    <m/>
  </r>
  <r>
    <x v="0"/>
    <s v="EU"/>
    <s v="BBC                           "/>
    <s v="BBC                                "/>
    <n v="1"/>
    <s v="    "/>
    <s v="Test : 5051259000285  Prod: 5051259000773"/>
    <m/>
    <s v="5013546005195                      "/>
    <s v="    "/>
    <s v="BBC              "/>
    <s v="INVOICES      "/>
    <s v="INVOIC"/>
    <s v="OB"/>
    <s v="MQ"/>
    <s v="EDIFACT             "/>
    <s v="D97A      "/>
    <s v="INS/UNOA/FAR                                      "/>
    <s v="FTP"/>
    <s v="  NuBridges/Liaison          / IBM System     "/>
    <m/>
    <s v="bbce-invoicing.queries@bbc.co.uk  or vinothkumar.vijayakumar.ext@bbc.co.uk"/>
    <m/>
    <m/>
    <m/>
    <s v="21.12.2017: 4th reminder sent 15.12.2017: 3rd reminder sent 11.12.2017: 2nd reminder sent 04.12.2017: Into email and TP survey sent"/>
    <s v="Premier Farnell"/>
    <s v="Discovery"/>
    <x v="0"/>
    <d v="2017-09-10T00:00:00"/>
    <d v="2017-09-10T00:00:00"/>
    <s v="17/10/2017"/>
    <m/>
    <m/>
    <s v="PF_O_E_INVOIC_D97A_FA_GENERIC"/>
    <s v="Primary"/>
    <s v="E_INVOIC_D97A_FA6                                 "/>
    <s v="11/12/2017"/>
    <s v="23/10/2017"/>
    <m/>
    <m/>
    <m/>
    <m/>
    <m/>
    <m/>
    <m/>
  </r>
  <r>
    <x v="1"/>
    <s v="EU"/>
    <s v="BELDEN EUROPE                 "/>
    <s v="5013546170651                      "/>
    <n v="1"/>
    <s v="    "/>
    <s v="Test : 5051259000285  Prod: 5051259000773"/>
    <m/>
    <s v="5013546005195                      "/>
    <s v="    "/>
    <s v="BELDEN           "/>
    <s v="PORDER        "/>
    <s v="ORDERS"/>
    <s v="OB"/>
    <s v="MQ"/>
    <s v="EDIFACT             "/>
    <s v="D96A      "/>
    <s v="INS/UNOA/FAR                                      "/>
    <s v="VAN"/>
    <s v="GXS"/>
    <m/>
    <s v="new contact details: nick.kuijpers@quinso.com; michael.sanders@belden.com;  europe.helpdesk@belden.com"/>
    <m/>
    <m/>
    <s v="survey received/ TP infomred new EDI Code for PF / TP confirmed test filde also via email to sent. "/>
    <s v="15.01.2018: PF to chase Mike@ Belden , as TP is unresponsive 11.01.2018: Email to TP - Hello Mike,_x000a__x000a_Pls confirm if you have all necessary approvals for Go Live on 15th._x000a_09.01.2018 -Email to TP - Hi Mike,I confirm that our new ID's will be Test : 505125900"/>
    <s v="Premier Farnell"/>
    <s v="Production Readiness"/>
    <x v="1"/>
    <d v="2017-04-08T00:00:00"/>
    <d v="2017-04-08T00:00:00"/>
    <d v="2017-10-08T00:00:00"/>
    <s v="21/8/2017"/>
    <s v="24/08/2017"/>
    <s v="PF_O_E_ORDERS_D97A_FAR"/>
    <s v="Primary"/>
    <s v="E_ORDERS_D97A_FAR                                 "/>
    <s v="05/12/2017"/>
    <s v="30/08/2017"/>
    <m/>
    <m/>
    <s v="20.11.2017"/>
    <s v="17.01.2018"/>
    <s v="15.01.2018"/>
    <s v="01.12.2017"/>
    <s v="17.01.2018"/>
  </r>
  <r>
    <x v="0"/>
    <s v="EU"/>
    <s v="BOURNS ELECTRONICS LTD        "/>
    <s v="BOURNSSAP                          "/>
    <n v="1"/>
    <s v="ZZ  "/>
    <s v="Test : 5051259000285  Prod: 5051259000773"/>
    <m/>
    <s v="5013546005195                      "/>
    <s v="    "/>
    <s v="BOURNS           "/>
    <s v="INVENTORY     "/>
    <s v="INVRPT"/>
    <s v="OB"/>
    <s v="SFTP"/>
    <s v="EDIFACT             "/>
    <s v="D97A      "/>
    <s v="INS/UNOA/FAR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s v="31/08/2017"/>
    <d v="2017-05-09T00:00:00"/>
    <d v="2017-07-09T00:00:00"/>
    <m/>
    <m/>
    <s v="PF_O_E_INVRPT_D97A_FA2"/>
    <s v="Primary"/>
    <s v="E_INVRPT_D97A_FA2                                 "/>
    <s v="08/12/2017"/>
    <s v="14/09/2017"/>
    <m/>
    <m/>
    <m/>
    <m/>
    <m/>
    <m/>
    <m/>
  </r>
  <r>
    <x v="0"/>
    <s v="EU"/>
    <s v="BOURNS ELECTRONICS LTD        "/>
    <s v="BOURNSSAP                          "/>
    <n v="0"/>
    <s v="ZZ  "/>
    <s v="Test : 5051259000285  Prod: 5051259000773"/>
    <m/>
    <s v="5013546005195                      "/>
    <s v="    "/>
    <s v="BOURNS           "/>
    <s v="PINVOICE      "/>
    <s v="INVOIC"/>
    <s v="IB"/>
    <s v="MQ"/>
    <s v="EDIFACT             "/>
    <s v="D97A      "/>
    <s v="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d v="2017-05-10T00:00:00"/>
    <d v="2017-05-10T00:00:00"/>
    <s v="17/10/2017"/>
    <m/>
    <m/>
    <s v="PF_I_E_INVOIC_D97A_FP_GENERIC"/>
    <s v="Primary"/>
    <s v="E_INVOIC_D97A_FPE                                 "/>
    <s v="11/12/2017"/>
    <s v="31/10/2017"/>
    <m/>
    <m/>
    <m/>
    <m/>
    <m/>
    <m/>
    <m/>
  </r>
  <r>
    <x v="0"/>
    <s v="EU"/>
    <s v="BOURNS ELECTRONICS LTD        "/>
    <s v="BOURNSSAP                          "/>
    <n v="0"/>
    <s v="ZZ  "/>
    <s v="Test : 5051259000285  Prod: 5051259000773"/>
    <m/>
    <s v="5013546005195                      "/>
    <s v="    "/>
    <s v="BOURNS           "/>
    <s v="PORDER        "/>
    <s v="ORDERS"/>
    <s v="OB"/>
    <s v="MQ"/>
    <s v="EDIFACT             "/>
    <s v="D97A      "/>
    <s v="INS/UNOA/FAR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d v="2017-04-08T00:00:00"/>
    <d v="2017-04-08T00:00:00"/>
    <d v="2017-10-08T00:00:00"/>
    <s v="21/8/2017"/>
    <s v="24/08/2017"/>
    <s v="PF_O_E_ORDERS_D97A_FA5"/>
    <s v="Primary"/>
    <s v="E_ORDERS_D97A_FA5                                 "/>
    <s v="05/12/2017"/>
    <s v="08/09/2017"/>
    <m/>
    <m/>
    <m/>
    <m/>
    <m/>
    <m/>
    <m/>
  </r>
  <r>
    <x v="0"/>
    <s v="EU"/>
    <s v="BOURNS ELECTRONICS LTD        "/>
    <s v="BOURNSSAP                          "/>
    <n v="0"/>
    <s v="ZZ  "/>
    <s v="Test : 5051259000285  Prod: 5051259000773"/>
    <m/>
    <s v="5013546005195                      "/>
    <s v="    "/>
    <s v="BOURNS           "/>
    <s v="PORDERACK     "/>
    <s v="ORDRSP"/>
    <s v="IB"/>
    <s v="MQ"/>
    <s v="EDIFACT             "/>
    <s v="D97A      "/>
    <s v="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s v="27/10/2017"/>
    <s v="27/10/2017"/>
    <s v="13/12/2017"/>
    <m/>
    <m/>
    <s v="PF_I_E_ORDRSP_D97A_FA2"/>
    <s v="Primary"/>
    <s v="E_ORDRSP_D97A_FA2                                 "/>
    <s v="13/12/2017"/>
    <s v="15/12/2017"/>
    <m/>
    <m/>
    <m/>
    <m/>
    <m/>
    <m/>
    <m/>
  </r>
  <r>
    <x v="0"/>
    <s v="EU"/>
    <s v="BOURNS ELECTRONICS LTD        "/>
    <s v="BOURNSSAP                          "/>
    <n v="0"/>
    <s v="ZZ  "/>
    <s v="Test : 5051259000285  Prod: 5051259000773"/>
    <m/>
    <s v="5013546005195                      "/>
    <s v="    "/>
    <s v="BOURNS           "/>
    <s v="DESADV        "/>
    <s v="DESADV"/>
    <s v="IB"/>
    <s v="MQ"/>
    <s v="EDIFACT             "/>
    <s v="D97A      "/>
    <s v="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d v="2017-03-10T00:00:00"/>
    <d v="2017-03-10T00:00:00"/>
    <d v="2017-06-10T00:00:00"/>
    <m/>
    <m/>
    <s v="PF_I_E_DESADV_D97A_FA3"/>
    <s v="Primary"/>
    <s v="E_DESADV_D97A_FA3                                 "/>
    <s v="14/12/2017"/>
    <s v="13/10/2017"/>
    <m/>
    <m/>
    <m/>
    <m/>
    <m/>
    <m/>
    <m/>
  </r>
  <r>
    <x v="0"/>
    <s v="EU"/>
    <s v="BOURNS ELECTRONICS LTD        "/>
    <s v="BOURNSSAP                          "/>
    <n v="0"/>
    <s v="ZZ  "/>
    <s v="Test : 5051259000285  Prod: 5051259000773"/>
    <m/>
    <s v="5013546005195                      "/>
    <s v="    "/>
    <s v="BOURNS           "/>
    <s v="PORDCHG       "/>
    <s v="ORDCHG"/>
    <s v="OB"/>
    <s v="MQ"/>
    <s v="EDIFACT             "/>
    <s v="D97A      "/>
    <s v="INS/UNOA/FAR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s v="18/10/2017"/>
    <s v="18/10/2017"/>
    <s v="18/10/2017"/>
    <m/>
    <m/>
    <s v="PF_O_E_ORDCHG_D97A_FAR"/>
    <s v="Primary"/>
    <s v="E_ORDCHG_D97A_FAR                                 "/>
    <s v="13/12/2017"/>
    <s v="17/11/2017"/>
    <m/>
    <m/>
    <m/>
    <m/>
    <m/>
    <m/>
    <m/>
  </r>
  <r>
    <x v="0"/>
    <s v="SG"/>
    <s v="BOURNS ELECTRONICS LTD        "/>
    <s v="BOURNSSAP                          "/>
    <n v="0"/>
    <s v="ZZ  "/>
    <s v="Test: 5051259000377  Prod:5051259000865"/>
    <m/>
    <s v="5013546005195                      "/>
    <s v="    "/>
    <s v="BOURNS           "/>
    <s v="PORDERSG      "/>
    <s v="ORDERS"/>
    <s v="OB"/>
    <s v="MQ"/>
    <s v="EDIFACT             "/>
    <s v="D97A      "/>
    <s v="INS/UNOA/FAR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d v="2017-10-10T00:00:00"/>
    <d v="2017-10-10T00:00:00"/>
    <s v="18/10/2017"/>
    <m/>
    <m/>
    <s v="PF_O_E_ORDERS_D97A_FS1"/>
    <m/>
    <s v="E_ORDERS_D97A_FS1                                 "/>
    <s v="05/12/2017"/>
    <s v="31/10/2017"/>
    <m/>
    <m/>
    <m/>
    <m/>
    <m/>
    <m/>
    <m/>
  </r>
  <r>
    <x v="0"/>
    <s v="EU"/>
    <s v="BOURNS ELECTRONICS LTD        "/>
    <s v="BOURNSSAP                          "/>
    <n v="0"/>
    <s v="ZZ  "/>
    <s v="Test : 5051259000285  Prod: 5051259000773"/>
    <m/>
    <s v="5013546005195                      "/>
    <s v="    "/>
    <s v="BOURNS           "/>
    <s v="POINTOS       "/>
    <s v="SLSRPT"/>
    <s v="OB"/>
    <s v="SFTP"/>
    <s v="EDIFACT             "/>
    <s v="D97A      "/>
    <s v="INS/UNOA/FAR                                      "/>
    <s v="VAN"/>
    <s v="IBM"/>
    <m/>
    <s v="new contact details: Jessica.Browdus@bourns.com_x000a_new contact details: robin.carpenter@bourns.com_x000a_Jessica.Browdus@bourns.com"/>
    <m/>
    <m/>
    <s v="survey received/ TP infomred new EDI Code for PF"/>
    <s v="12.10.2017: Email to TP Thank you for confirming Jessica. We will soon get in touch with you for testing.11.10.2017Email From TP : Hello Kusum,    I have a correction for the Bourns EDI IDs.  All production data should be sent using EDI ID BOURNSSAP and q"/>
    <s v="Premier Farnell"/>
    <s v="System Testing"/>
    <x v="2"/>
    <d v="2017-01-09T00:00:00"/>
    <d v="2017-06-09T00:00:00"/>
    <s v="14/9/2017"/>
    <m/>
    <m/>
    <s v="PF_O_E_SLSRPT_D97A_FAR"/>
    <s v="Primary"/>
    <s v="E_SLSRPT_D97A_FAR                                 "/>
    <s v="08/12/2017"/>
    <s v="28/09/2017"/>
    <m/>
    <m/>
    <m/>
    <m/>
    <m/>
    <m/>
    <m/>
  </r>
  <r>
    <x v="2"/>
    <s v="EU"/>
    <s v="BRITISH GAS SERVICE           "/>
    <s v="5021135000027                      "/>
    <n v="1"/>
    <s v="    "/>
    <s v="Test : 5051259000285  Prod: 5051259000773"/>
    <m/>
    <s v="5013546005195                      "/>
    <s v="    "/>
    <s v="BRITISH-GAS-(CPC)"/>
    <s v="SORDER        "/>
    <s v="ORDHDR"/>
    <s v="IB"/>
    <s v="MQ"/>
    <s v="TRADACOMS           "/>
    <s v="1993      "/>
    <s v=" "/>
    <s v="VAN"/>
    <m/>
    <m/>
    <m/>
    <m/>
    <m/>
    <m/>
    <m/>
    <s v="CDS"/>
    <s v="De-scoped"/>
    <x v="7"/>
    <m/>
    <m/>
    <m/>
    <m/>
    <m/>
    <m/>
    <m/>
    <s v="T_ORDERS_V5.0_F                                   "/>
    <m/>
    <m/>
    <m/>
    <m/>
    <m/>
    <m/>
    <m/>
    <m/>
    <m/>
  </r>
  <r>
    <x v="0"/>
    <s v="EU"/>
    <s v="BROADCOM                      "/>
    <s v="084963177GSPGN                     "/>
    <n v="1"/>
    <s v="ZZ  "/>
    <s v="Test : 5051259000285  Prod: 5051259000773"/>
    <m/>
    <s v="5013546005195                      "/>
    <s v="    "/>
    <s v="AGILENT          "/>
    <s v="DESADV        "/>
    <s v="DESADV"/>
    <s v="IB"/>
    <s v="MQ"/>
    <s v="EDIFACT             "/>
    <s v="D97A      "/>
    <s v="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d v="2017-03-10T00:00:00"/>
    <d v="2017-03-10T00:00:00"/>
    <d v="2017-06-10T00:00:00"/>
    <m/>
    <m/>
    <s v="PF_I_E_DESADV_D97A_FA3"/>
    <s v="Primary"/>
    <s v="E_DESADV_D97A_FA3                                 "/>
    <s v="14/12/2017"/>
    <s v="13/10/2017"/>
    <m/>
    <m/>
    <m/>
    <m/>
    <m/>
    <m/>
    <m/>
  </r>
  <r>
    <x v="0"/>
    <s v="EU"/>
    <s v="BROADCOM                      "/>
    <s v="084963177GSPGN                     "/>
    <n v="0"/>
    <s v="ZZ  "/>
    <s v="Test : 5051259000285  Prod: 5051259000773"/>
    <m/>
    <s v="5013546005195                      "/>
    <s v="    "/>
    <s v="AGILENT          "/>
    <s v="PINVOICE      "/>
    <s v="INVOIC"/>
    <s v="IB"/>
    <s v="MQ"/>
    <s v="EDIFACT             "/>
    <s v="D97A      "/>
    <s v="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d v="2017-05-10T00:00:00"/>
    <d v="2017-05-10T00:00:00"/>
    <s v="17/10/2017"/>
    <m/>
    <m/>
    <s v="PF_I_E_INVOIC_D97A_FP_GENERIC"/>
    <s v="Primary"/>
    <s v="E_INVOIC_D97A_FPE                                 "/>
    <s v="11/12/2017"/>
    <s v="31/10/2017"/>
    <m/>
    <m/>
    <m/>
    <m/>
    <m/>
    <m/>
    <m/>
  </r>
  <r>
    <x v="0"/>
    <s v="EU"/>
    <s v="BROADCOM                      "/>
    <s v="084963177GSPGN                     "/>
    <n v="0"/>
    <s v="ZZ  "/>
    <s v="Test : 5051259000285  Prod: 5051259000773"/>
    <m/>
    <s v="5013546005195                      "/>
    <s v="    "/>
    <s v="AGILENT          "/>
    <s v="PORDERACK     "/>
    <s v="ORDRSP"/>
    <s v="IB"/>
    <s v="MQ"/>
    <s v="EDIFACT             "/>
    <s v="D97A      "/>
    <s v="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27/10/2017"/>
    <s v="27/10/2017"/>
    <s v="13/12/2017"/>
    <m/>
    <m/>
    <s v="PF_I_E_ORDRSP_D97A_FA2"/>
    <s v="Primary"/>
    <s v="E_ORDRSP_D97A_FA2                                 "/>
    <s v="13/12/2017"/>
    <s v="15/12/2017"/>
    <m/>
    <m/>
    <m/>
    <m/>
    <m/>
    <m/>
    <m/>
  </r>
  <r>
    <x v="0"/>
    <s v="EU"/>
    <s v="BROADCOM                      "/>
    <s v="084963177GSPGN                     "/>
    <n v="0"/>
    <s v="ZZ  "/>
    <s v="Test : 5051259000285  Prod: 5051259000773"/>
    <m/>
    <s v="5013546005195                      "/>
    <s v="    "/>
    <s v="AGILENT          "/>
    <s v="PORDER        "/>
    <s v="ORDERS"/>
    <s v="OB"/>
    <s v="MQ"/>
    <s v="EDIFACT             "/>
    <s v="D97A      "/>
    <s v="INS/UNOA/FAR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31/07/2017"/>
    <s v="31/07/2017"/>
    <d v="2017-07-08T00:00:00"/>
    <d v="2017-07-08T00:00:00"/>
    <d v="2017-10-08T00:00:00"/>
    <s v="PF_O_E_ORDERS_D97A_FA9"/>
    <s v="Primary"/>
    <s v="E_ORDERS_D97A_FA9                                 "/>
    <s v="05/12/2017"/>
    <s v="06/09/2017"/>
    <m/>
    <m/>
    <m/>
    <m/>
    <m/>
    <m/>
    <m/>
  </r>
  <r>
    <x v="0"/>
    <s v="EU"/>
    <s v="BROADCOM                      "/>
    <s v="084963177GSPGN                     "/>
    <n v="0"/>
    <s v="ZZ  "/>
    <s v="Test : 5051259000285  Prod: 5051259000773"/>
    <m/>
    <s v="5013546005195                      "/>
    <s v="    "/>
    <s v="AGILENT          "/>
    <s v="POINTOS       "/>
    <s v="SLSRPT"/>
    <s v="OB"/>
    <s v="SFTP"/>
    <s v="EDIFACT             "/>
    <s v="D97A      "/>
    <s v="INS/UNOA/FAR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9/9/2017"/>
    <s v="19/9/2017"/>
    <s v="28/9/2017"/>
    <m/>
    <m/>
    <s v="PF_O_E_SLSRPT_D97A_FA6"/>
    <s v="Primary"/>
    <s v="E_SLSRPT_D97A_FA6                                 "/>
    <s v="07/12/2017"/>
    <s v="05/10/2017"/>
    <m/>
    <m/>
    <m/>
    <m/>
    <m/>
    <m/>
    <m/>
  </r>
  <r>
    <x v="0"/>
    <s v="EU"/>
    <s v="BROADCOM                      "/>
    <s v="084963177GSPGN                     "/>
    <n v="0"/>
    <s v="ZZ  "/>
    <s v="Test : 5051259000285  Prod: 5051259000773"/>
    <m/>
    <s v="5013546005195                      "/>
    <s v="    "/>
    <s v="AGILENT          "/>
    <s v="INVENTORY     "/>
    <s v="INVRPT"/>
    <s v="OB"/>
    <s v="SFTP"/>
    <s v="EDIFACT             "/>
    <s v="D97A      "/>
    <s v="INS/UNOA/FAR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31/08/17"/>
    <d v="2017-05-09T00:00:00"/>
    <d v="2017-07-09T00:00:00"/>
    <m/>
    <m/>
    <s v="PF_O_E_INVRPT_D97A_FAR"/>
    <s v="Primary"/>
    <s v="E_INVRPT_D97A_FAR                                 "/>
    <s v="08/12/2017"/>
    <s v="14/09/2017"/>
    <m/>
    <m/>
    <m/>
    <m/>
    <m/>
    <m/>
    <m/>
  </r>
  <r>
    <x v="0"/>
    <s v="EU"/>
    <s v="BROADCOM                      "/>
    <s v="084963177GSPGN                     "/>
    <n v="0"/>
    <s v="ZZ  "/>
    <s v="Test : 5051259000285  Prod: 5051259000773"/>
    <m/>
    <s v="5013546005195                      "/>
    <s v="    "/>
    <s v="AGILENT          "/>
    <s v="PORDCHG       "/>
    <s v="ORDCHG"/>
    <s v="OB"/>
    <s v="MQ"/>
    <s v="EDIFACT             "/>
    <s v="D97A      "/>
    <s v="INS/UNOA/FAR                                      "/>
    <s v="VAN"/>
    <s v="GXS"/>
    <m/>
    <s v="new contact details: ling-zhi.koh@broadcom.com_x000a_arthur-kc.puah@broadcom.com"/>
    <m/>
    <m/>
    <s v="survey received / TP informed new EDI Codes from PF"/>
    <s v="18.09.2017 cs Email to TP: Thank you for the completed survey. _x000a_Please note that with Premier Farnell's migration to IBM managed Service, they will change the EDI codes in the UNB records. _x000a_You must contact your VAN provider GXS/OpenText and request the s"/>
    <s v="Premier Farnell"/>
    <s v="System Testing"/>
    <x v="2"/>
    <s v="18/10/2017"/>
    <s v="18/10/2017"/>
    <s v="18/10/2017"/>
    <m/>
    <m/>
    <s v="PF_O_E_ORDCHG_D97A_FAR"/>
    <s v="Primary"/>
    <s v="E_ORDCHG_D97A_FAR                                 "/>
    <s v="13/12/2017"/>
    <s v="17/11/2017"/>
    <m/>
    <m/>
    <m/>
    <m/>
    <m/>
    <m/>
    <m/>
  </r>
  <r>
    <x v="0"/>
    <s v="EU"/>
    <s v="BULGIN COMPONENTS PLC         "/>
    <s v="5013546041816                      "/>
    <n v="1"/>
    <s v="    "/>
    <s v="Test : 5051259000285  Prod: 5051259000773"/>
    <m/>
    <s v="5013546005195                      "/>
    <s v="    "/>
    <s v="BULGIN           "/>
    <s v="PORDER        "/>
    <s v="ORDERS"/>
    <s v="OB"/>
    <s v="MQ"/>
    <s v="EDIFACT             "/>
    <s v="D97A      "/>
    <s v="INS/UNOA/FAR                                      "/>
    <s v="AS2"/>
    <m/>
    <m/>
    <s v="German.Casillas@Bulgin.com  EDI contact: Sunil.Solanki@elektron-technology.com_x000a_BRyan@buddemarketing.com"/>
    <m/>
    <m/>
    <s v="AS2 details received / ask for confirming the infos. "/>
    <s v="20.12.2017 Email to Jas und Anuj. provide them the AS2 details. _x000a_20.12.2017 Email to TP: sent info to TP that we set up the ase infos in our system and come back to them. _x000a_19.12.2017 Email from TP: provide us AS2 details _x000a_14.12.2017: Email to TP - Hello L"/>
    <s v="Implementer"/>
    <s v="Comm Setup"/>
    <x v="3"/>
    <s v="31/07/2017"/>
    <s v="31/07/2017"/>
    <d v="2017-07-08T00:00:00"/>
    <d v="2017-07-08T00:00:00"/>
    <d v="2017-10-08T00:00:00"/>
    <s v="PF_O_E_ORDERS_D97A_FA9"/>
    <s v="Primary"/>
    <s v="E_ORDERS_D97A_FA9                                 "/>
    <s v="05/12/2017"/>
    <s v="06/09/2017"/>
    <m/>
    <m/>
    <m/>
    <m/>
    <m/>
    <m/>
    <m/>
  </r>
  <r>
    <x v="0"/>
    <s v="EU"/>
    <s v="BULGIN COMPONENTS PLC         "/>
    <s v="5013546041816                      "/>
    <n v="0"/>
    <s v="    "/>
    <s v="Test : 5051259000285  Prod: 5051259000773"/>
    <m/>
    <s v="5013546005195                      "/>
    <s v="    "/>
    <s v="BULGIN           "/>
    <s v="PORDERACK     "/>
    <s v="ORDRSP"/>
    <s v="IB"/>
    <s v="MQ"/>
    <s v="EDIFACT             "/>
    <s v="D97A      "/>
    <s v=" "/>
    <s v="AS2"/>
    <m/>
    <m/>
    <s v="German.Casillas@Bulgin.com  EDI contact: Sunil.Solanki@elektron-technology.com_x000a_BRyan@buddemarketing.com"/>
    <m/>
    <m/>
    <s v="AS2 details received / ask for confirming the infos. "/>
    <s v="20.12.2017 Email to Jas und Anuj. provide them the AS2 details. _x000a_20.12.2017 Email to TP: sent info to TP that we set up the ase infos in our system and come back to them. _x000a_19.12.2017 Email from TP: provide us AS2 details _x000a_14.12.2017: Email to TP - Hello L"/>
    <s v="Implementer"/>
    <s v="Comm Setup"/>
    <x v="3"/>
    <s v="27/10/2017"/>
    <s v="27/10/2017"/>
    <s v="13/12/2017"/>
    <m/>
    <m/>
    <s v="PF_I_E_ORDRSP_D97A_FA2"/>
    <s v="Primary"/>
    <s v="E_ORDRSP_D97A_FA2                                 "/>
    <s v="13/12/2017"/>
    <s v="15/12/2017"/>
    <m/>
    <m/>
    <m/>
    <m/>
    <m/>
    <m/>
    <m/>
  </r>
  <r>
    <x v="0"/>
    <s v="EU"/>
    <s v="C &amp; K COMPONENTS DOLE         "/>
    <s v="315072322                          "/>
    <n v="1"/>
    <s v="01  "/>
    <s v="Test : 5051259000285  Prod: 5051259000773"/>
    <m/>
    <s v="5013546005195                      "/>
    <s v="    "/>
    <s v="C&amp;K              "/>
    <s v="PINVOICE      "/>
    <s v="INVOIC"/>
    <s v="IB"/>
    <s v="MQ"/>
    <s v="EDIFACT             "/>
    <s v="D97A      "/>
    <s v=" "/>
    <s v="VAN"/>
    <s v="GXS"/>
    <m/>
    <s v="Kevin.Lannay@ckswitches.com Henk.Raaijmakers@ckswitches.com"/>
    <m/>
    <m/>
    <s v="survey received /EN  / TP is informed new EDI Codes from PF"/>
    <s v="31.10.2017: Email to TP - Yes that is correct.31.10.2017: Email from TP - Hello,Ok so when you will change it only the new one will be available is it correct?_x000a_31.10.2017: Email to TP - Hello Lannay,_x000a__x000a_We haven't changed our EDI ID's, we will be changing t"/>
    <s v="Premier Farnell"/>
    <s v="System Testing"/>
    <x v="2"/>
    <d v="2017-05-10T00:00:00"/>
    <d v="2017-05-10T00:00:00"/>
    <s v="17/10/2017"/>
    <m/>
    <m/>
    <s v="PF_I_E_INVOIC_D97A_FP_GENERIC"/>
    <s v="Primary"/>
    <s v="E_INVOIC_D97A_FPE                                 "/>
    <s v="11/12/2017"/>
    <s v="31/10/2017"/>
    <m/>
    <m/>
    <m/>
    <m/>
    <m/>
    <m/>
    <m/>
  </r>
  <r>
    <x v="0"/>
    <s v="EU"/>
    <s v="C &amp; K COMPONENTS DOLE         "/>
    <s v="315072322                          "/>
    <n v="0"/>
    <s v="01  "/>
    <s v="Test : 5051259000285  Prod: 5051259000773"/>
    <m/>
    <s v="5013546005195                      "/>
    <s v="    "/>
    <s v="C&amp;K              "/>
    <s v="PORDERACK     "/>
    <s v="ORDRSP"/>
    <s v="IB"/>
    <s v="MQ"/>
    <s v="EDIFACT             "/>
    <s v="D97A      "/>
    <s v=" "/>
    <s v="VAN"/>
    <s v="GXS"/>
    <m/>
    <s v="Kevin.Lannay@ckswitches.com Henk.Raaijmakers@ckswitches.com"/>
    <m/>
    <m/>
    <s v="survey received /EN  / TP is informed new EDI Codes from PF"/>
    <s v="31.10.2017: Email to TP - Yes that is correct.31.10.2017: Email from TP - Hello,Ok so when you will change it only the new one will be available is it correct?_x000a_31.10.2017: Email to TP - Hello Lannay,_x000a__x000a_We haven't changed our EDI ID's, we will be changing t"/>
    <s v="Premier Farnell"/>
    <s v="System Testing"/>
    <x v="2"/>
    <s v="27/10/2017"/>
    <s v="27/10/2017"/>
    <s v="13/12/2017"/>
    <m/>
    <m/>
    <s v="PF_I_E_ORDRSP_D97A_FA2"/>
    <s v="Primary"/>
    <s v="E_ORDRSP_D97A_FA2                                 "/>
    <s v="13/12/2017"/>
    <s v="15/12/2017"/>
    <m/>
    <m/>
    <m/>
    <m/>
    <m/>
    <m/>
    <m/>
  </r>
  <r>
    <x v="0"/>
    <s v="EU"/>
    <s v="C &amp; K COMPONENTS DOLE         "/>
    <s v="315072322                          "/>
    <n v="0"/>
    <s v="01  "/>
    <s v="Test : 5051259000285  Prod: 5051259000773"/>
    <m/>
    <s v="5013546005195                      "/>
    <s v="    "/>
    <s v="C&amp;K              "/>
    <s v="PORDER        "/>
    <s v="ORDERS"/>
    <s v="OB"/>
    <s v="MQ"/>
    <s v="EDIFACT             "/>
    <s v="D97A      "/>
    <s v="INS/UNOA/FAR                                      "/>
    <s v="VAN"/>
    <s v="GXS"/>
    <m/>
    <s v="Kevin.Lannay@ckswitches.com Henk.Raaijmakers@ckswitches.com"/>
    <m/>
    <m/>
    <s v="survey received /EN  / TP is informed new EDI Codes from PF"/>
    <s v="31.10.2017: Email to TP - Yes that is correct.31.10.2017: Email from TP - Hello,Ok so when you will change it only the new one will be available is it correct?_x000a_31.10.2017: Email to TP - Hello Lannay,_x000a__x000a_We haven't changed our EDI ID's, we will be changing t"/>
    <s v="Premier Farnell"/>
    <s v="System Testing"/>
    <x v="2"/>
    <s v="31/07/2017"/>
    <s v="31/07/2017"/>
    <d v="2017-07-08T00:00:00"/>
    <d v="2017-07-08T00:00:00"/>
    <d v="2017-10-08T00:00:00"/>
    <s v="PF_O_E_ORDERS_D97A_FA9"/>
    <s v="Primary"/>
    <s v="E_ORDERS_D97A_FA9                                 "/>
    <s v="05/12/2017"/>
    <s v="06/09/2017"/>
    <m/>
    <m/>
    <m/>
    <m/>
    <m/>
    <m/>
    <m/>
  </r>
  <r>
    <x v="0"/>
    <s v="EU"/>
    <s v="CAMDEN BOSS                   "/>
    <s v="5052601000809                      "/>
    <n v="1"/>
    <s v="    "/>
    <s v="Test : 5051259000285  Prod: 5051259000773"/>
    <m/>
    <s v="5013546005195                      "/>
    <s v="    "/>
    <s v="CAMDEN-BOSS      "/>
    <s v="PORDERACK     "/>
    <s v="ORDRSP"/>
    <s v="IB"/>
    <s v="MQ"/>
    <s v="EDIFACT             "/>
    <s v="D97A      "/>
    <s v=" "/>
    <s v="VAN"/>
    <s v=" NuBridges/Liaison     "/>
    <m/>
    <s v="jodi@camdenboss.com"/>
    <m/>
    <m/>
    <s v="survey received / TP informed new EDI Codes PF"/>
    <s v="14.11.2017 Email to TP: info start testing in approx 8 weeks_x000a_13.11.2017  Email from TP: Apologies for the delay in responding, our EDI partner has provided the information below:_x000a_ The details we provided are correct for both test and live. _x000a_ Please can th"/>
    <s v="Premier Farnell"/>
    <s v="System Testing"/>
    <x v="2"/>
    <s v="27/10/2017"/>
    <s v="27/10/2017"/>
    <s v="13/12/2017"/>
    <m/>
    <m/>
    <s v="PF_I_E_ORDRSP_D97A_FA2"/>
    <s v="Primary"/>
    <s v="E_ORDRSP_D97A_FA2                                 "/>
    <s v="13/12/2017"/>
    <s v="15/12/2017"/>
    <m/>
    <m/>
    <m/>
    <m/>
    <m/>
    <m/>
    <m/>
  </r>
  <r>
    <x v="0"/>
    <s v="EU"/>
    <s v="CAMDEN BOSS                   "/>
    <s v="5052601000809                      "/>
    <n v="0"/>
    <s v="    "/>
    <s v="Test : 5051259000285  Prod: 5051259000773"/>
    <m/>
    <s v="5013546005195                      "/>
    <s v="    "/>
    <s v="CAMDEN-BOSS      "/>
    <s v="PORDER        "/>
    <s v="ORDERS"/>
    <s v="OB"/>
    <s v="MQ"/>
    <s v="EDIFACT             "/>
    <s v="D97A      "/>
    <s v="INS/UNOA/FAR                                      "/>
    <s v="VAN"/>
    <s v=" NuBridges/Liaison     "/>
    <m/>
    <s v="jodi@camdenboss.com"/>
    <m/>
    <m/>
    <s v="survey received / TP informed new EDI Codes PF"/>
    <s v="14.11.2017 Email to TP: info start testing in approx 8 weeks_x000a_13.11.2017  Email from TP: Apologies for the delay in responding, our EDI partner has provided the information below:_x000a_ The details we provided are correct for both test and live. _x000a_ Please can th"/>
    <s v="Premier Farnell"/>
    <s v="System Testing"/>
    <x v="2"/>
    <s v="31/07/2017"/>
    <s v="31/07/2017"/>
    <d v="2017-07-08T00:00:00"/>
    <d v="2017-07-08T00:00:00"/>
    <d v="2017-10-08T00:00:00"/>
    <s v="PF_O_E_ORDERS_D97A_FA9"/>
    <s v="Primary"/>
    <s v="E_ORDERS_D97A_FA9                                 "/>
    <s v="05/12/2017"/>
    <s v="06/09/2017"/>
    <m/>
    <m/>
    <m/>
    <m/>
    <m/>
    <m/>
    <m/>
  </r>
  <r>
    <x v="0"/>
    <s v="EU"/>
    <s v="CAMDEN BOSS                   "/>
    <s v="5052601000809                      "/>
    <n v="0"/>
    <s v="    "/>
    <s v="Test : 5051259000285  Prod: 5051259000773"/>
    <m/>
    <s v="5013546005195                      "/>
    <s v="    "/>
    <s v="CAMDEN-BOSS      "/>
    <s v="PINVOICE      "/>
    <s v="INVOIC"/>
    <s v="IB"/>
    <s v="MQ"/>
    <s v="EDIFACT             "/>
    <s v="D97A      "/>
    <s v=" "/>
    <s v="VAN"/>
    <s v=" NuBridges/Liaison     "/>
    <m/>
    <s v="jodi@camdenboss.com"/>
    <m/>
    <m/>
    <s v="survey received / TP informed new EDI Codes PF"/>
    <s v="14.11.2017 Email to TP: info start testing in approx 8 weeks_x000a_13.11.2017  Email from TP: Apologies for the delay in responding, our EDI partner has provided the information below:_x000a_ The details we provided are correct for both test and live. _x000a_ Please can th"/>
    <s v="Premier Farnell"/>
    <s v="System Testing"/>
    <x v="2"/>
    <d v="2017-05-10T00:00:00"/>
    <d v="2017-05-10T00:00:00"/>
    <s v="17/10/2017"/>
    <m/>
    <m/>
    <s v="PF_I_E_INVOIC_D97A_FP_GENERIC"/>
    <s v="Primary"/>
    <s v="E_INVOIC_D97A_FPE                                 "/>
    <s v="11/12/2017"/>
    <s v="31/10/2017"/>
    <m/>
    <m/>
    <m/>
    <m/>
    <m/>
    <m/>
    <m/>
  </r>
  <r>
    <x v="1"/>
    <s v="EU"/>
    <s v="CARLISLE INTERCONNECT TECH    "/>
    <s v="Prod: CARLISLEIT      _x000a_Test: CARLISLEITT "/>
    <n v="1"/>
    <s v="Prod: ZZ  _x000a_Test: ZZ"/>
    <s v="Test : 5051259000285  Prod: 5051259000773"/>
    <m/>
    <s v="5013546005195                      "/>
    <s v="    "/>
    <s v="CARLISLE         "/>
    <s v="PORDER        "/>
    <s v="ORDERS"/>
    <s v="OB"/>
    <s v="MQ"/>
    <s v="EDIFACT             "/>
    <s v="D97A      "/>
    <s v="INS/UNOA/FAR                                      "/>
    <s v="VAN"/>
    <s v="Liaison Technologies (NuBridges)"/>
    <m/>
    <s v="shirley.ribchester@carlisleit.com"/>
    <m/>
    <s v=" ( don't contact the TP again!!!"/>
    <s v="PF - request to de-scoped_x000a_received survey / TP is infomed new PF EDI codes"/>
    <s v="23.11.2017 call with PF: waiting form confirmation from Andre and Jonathan if to de-scoped this client. _x000a_20.11.2017 Email to PF: ask for de-scope this tp - _x000a_17.11.2017 Email to Antje: need to de-scoped - ask Andre from PF?_x000a_17.11.2017 Email from TP. inform"/>
    <s v="Premier Farnell"/>
    <s v="De-scoped"/>
    <x v="6"/>
    <s v="31/07/2017"/>
    <s v="31/07/2017"/>
    <d v="2017-07-08T00:00:00"/>
    <d v="2017-07-08T00:00:00"/>
    <d v="2017-10-08T00:00:00"/>
    <s v="PF_O_E_ORDERS_D97A_FA9"/>
    <s v="Primary"/>
    <s v="E_ORDERS_D97A_FA9                                 "/>
    <m/>
    <s v="23/08/2017"/>
    <m/>
    <m/>
    <s v="20.11.2017"/>
    <m/>
    <s v="04.12.2017"/>
    <m/>
    <m/>
  </r>
  <r>
    <x v="0"/>
    <s v="EU"/>
    <s v="CEKA WORKS LTD                "/>
    <s v="5013546124258                      "/>
    <n v="1"/>
    <s v="ZZ"/>
    <s v="Test : 5051259000285  Prod: 5051259000773"/>
    <m/>
    <s v="5013546005195                      "/>
    <s v="    "/>
    <s v="CEKA             "/>
    <s v="PORDERACK     "/>
    <s v="ORDRSP"/>
    <s v="IB"/>
    <s v="MQ"/>
    <s v="EDIFACT             "/>
    <s v="90.1      "/>
    <s v=" "/>
    <s v="VAN"/>
    <s v="GXS"/>
    <m/>
    <s v="john.hollywood@cki.uk.com"/>
    <m/>
    <m/>
    <s v="TP supports D93A, D96A &amp; D97A versions/ received survey / TP is infomed new PF EDI codes"/>
    <s v="02.11.2017: Emai fromTP : TP survey sent 02.11.2017: Email to TP - 4th remander sent 27.10.2017: Email to TP - 3rd remainder sent 23.10.2017: Email to TP FOllowup email sent 18.10.2017: Email to TP, TP survey introduction email sent to new TP contact_x000a_17.1"/>
    <s v="Premier Farnell"/>
    <s v="System Testing"/>
    <x v="2"/>
    <s v="27/10/2017"/>
    <s v="27/10/2017"/>
    <s v="13/12/2017"/>
    <m/>
    <m/>
    <s v="PF_I_E_ORDRSP_D93A_FAR"/>
    <s v="Primary"/>
    <s v="E_ORDRSP_90.1_FAR                                 "/>
    <s v="13/12/2017"/>
    <s v="15/12/2017"/>
    <m/>
    <m/>
    <m/>
    <m/>
    <m/>
    <m/>
    <m/>
  </r>
  <r>
    <x v="0"/>
    <s v="EU"/>
    <s v="CEKA WORKS LTD                "/>
    <s v="5013546124258                      "/>
    <n v="0"/>
    <s v="ZZ"/>
    <s v="Test : 5051259000285  Prod: 5051259000773"/>
    <m/>
    <s v="5013546005195                      "/>
    <s v="    "/>
    <s v="CEKA             "/>
    <s v="PORDER        "/>
    <s v="ORDERS"/>
    <s v="OB"/>
    <s v="MQ"/>
    <s v="EDIFACT             "/>
    <s v="90.1      "/>
    <s v="INS/UNOA/FAR                                      "/>
    <s v="VAN"/>
    <s v="GXS"/>
    <m/>
    <s v="john.hollywood@cki.uk.com"/>
    <m/>
    <m/>
    <s v="TP supports D93A, D96A &amp; D97A versions/ received survey / TP is infomed new PF EDI codes"/>
    <s v="02.11.2017: Emai fromTP : TP survey sent 02.11.2017: Email to TP - 4th remander sent 27.10.2017: Email to TP - 3rd remainder sent 23.10.2017: Email to TP FOllowup email sent 18.10.2017: Email to TP, TP survey introduction email sent to new TP contact_x000a_17.1"/>
    <s v="Premier Farnell"/>
    <s v="System Testing"/>
    <x v="2"/>
    <s v="27/10/2017"/>
    <s v="27/10/2017"/>
    <s v="13/12/2017"/>
    <m/>
    <m/>
    <s v="PF_O_E_ORDERS_D93A_FD"/>
    <m/>
    <s v="E_ORDERS_90.1_FD "/>
    <s v="05/12/2017"/>
    <s v="05/12/2017"/>
    <m/>
    <m/>
    <m/>
    <m/>
    <m/>
    <m/>
    <m/>
  </r>
  <r>
    <x v="0"/>
    <s v="EU"/>
    <s v="COILCRAFT                     "/>
    <s v="COILCRAFTUK                        "/>
    <n v="1"/>
    <s v="ZZ  "/>
    <s v="Test : 5051259000285  Prod: 5051259000773"/>
    <m/>
    <s v="5013546005195                      "/>
    <s v="    "/>
    <s v="COILCRAFT        "/>
    <s v="DESADV        "/>
    <s v="DESADV"/>
    <s v="IB"/>
    <s v="MQ"/>
    <s v="EDIFACT             "/>
    <s v="D97A      "/>
    <s v=" "/>
    <s v="VAN"/>
    <s v=" NuBridges/Liaison     "/>
    <m/>
    <s v="dhollis@coilcraft.com_x000a_David Hollis_x000a_dhollis@coilcraft.com"/>
    <m/>
    <m/>
    <s v="survey received  / TP is informed new EDI Codes PF"/>
    <s v="20.09.2017 Email tot TP: we can continue to use the VAN interconnect to exchange Edifact messages with Premier Farnell in the future. _x000a_For that you will need to contact your VAN provider Liaison / Nubridges and ask to set up the Interconnect to IBM / Ster"/>
    <s v="Implementer"/>
    <s v="Comm Setup"/>
    <x v="3"/>
    <s v="27/10/2017"/>
    <s v="27/10/2017"/>
    <s v="13/12/2017"/>
    <m/>
    <m/>
    <s v="PF_I_E_DESADV_D97A_FA3"/>
    <s v="Primary"/>
    <s v="E_DESADV_D97A_FA3                                 "/>
    <s v="14/12/2017"/>
    <s v="13/10/2017"/>
    <m/>
    <m/>
    <m/>
    <m/>
    <m/>
    <m/>
    <m/>
  </r>
  <r>
    <x v="0"/>
    <s v="EU"/>
    <s v="COILCRAFT                     "/>
    <s v="COILCRAFTUK                        "/>
    <n v="0"/>
    <s v="ZZ  "/>
    <s v="Test : 5051259000285  Prod: 5051259000773"/>
    <m/>
    <s v="5013546005195                      "/>
    <s v="    "/>
    <s v="COILCRAFT        "/>
    <s v="PORDER        "/>
    <s v="ORDERS"/>
    <s v="OB"/>
    <s v="MQ"/>
    <s v="EDIFACT             "/>
    <s v="D97A      "/>
    <s v="INS/UNOA/FAR                                      "/>
    <s v="VAN"/>
    <s v=" NuBridges/Liaison     "/>
    <m/>
    <s v="David Hollis_x000a_dhollis@coilcraft.com"/>
    <m/>
    <m/>
    <s v="survey received  / TP is informed new EDI Codes PF"/>
    <s v="20.09.2017 Email tot TP: we can continue to use the VAN interconnect to exchange Edifact messages with Premier Farnell in the future. _x000a_For that you will need to contact your VAN provider Liaison / Nubridges and ask to set up the Interconnect to IBM / Ster"/>
    <s v="Implementer"/>
    <s v="Comm Setup"/>
    <x v="3"/>
    <s v="27/10/2017"/>
    <s v="27/10/2017"/>
    <m/>
    <d v="2017-07-08T00:00:00"/>
    <d v="2017-10-08T00:00:00"/>
    <s v="PF_O_E_ORDERS_D97A_FA9"/>
    <s v="Primary"/>
    <s v="E_ORDERS_D97A_FA9                                 "/>
    <s v="05/12/2017"/>
    <s v="06/09/2017"/>
    <m/>
    <m/>
    <m/>
    <m/>
    <m/>
    <m/>
    <m/>
  </r>
  <r>
    <x v="0"/>
    <s v="EU"/>
    <s v="COILCRAFT                     "/>
    <s v="COILCRAFTUK                        "/>
    <n v="0"/>
    <s v="ZZ  "/>
    <s v="Test : 5051259000285  Prod: 5051259000773"/>
    <m/>
    <s v="5013546005195                      "/>
    <s v="    "/>
    <s v="COILCRAFT        "/>
    <s v="PORDERACK     "/>
    <s v="ORDRSP"/>
    <s v="IB"/>
    <s v="MQ"/>
    <s v="EDIFACT             "/>
    <s v="D97A      "/>
    <s v=" "/>
    <s v="VAN"/>
    <s v=" NuBridges/Liaison     "/>
    <m/>
    <s v="David Hollis_x000a_dhollis@coilcraft.com"/>
    <m/>
    <m/>
    <s v="survey received  / TP is informed new EDI Codes PF"/>
    <s v="20.09.2017 Email tot TP: we can continue to use the VAN interconnect to exchange Edifact messages with Premier Farnell in the future. _x000a_For that you will need to contact your VAN provider Liaison / Nubridges and ask to set up the Interconnect to IBM / Ster"/>
    <s v="Implementer"/>
    <s v="Comm Setup"/>
    <x v="3"/>
    <s v="27/10/2017"/>
    <s v="27/10/2017"/>
    <s v="13/12/2017"/>
    <m/>
    <m/>
    <s v="PF_I_E_ORDRSP_D97A_FA2"/>
    <s v="Primary"/>
    <s v="E_ORDRSP_D97A_FA2                                 "/>
    <s v="13/12/2017"/>
    <s v="15/12/2017"/>
    <m/>
    <m/>
    <m/>
    <m/>
    <m/>
    <m/>
    <m/>
  </r>
  <r>
    <x v="0"/>
    <s v="EU"/>
    <s v="COILCRAFT                     "/>
    <s v="COILCRAFTUK                        "/>
    <n v="0"/>
    <s v="ZZ  "/>
    <s v="Test : 5051259000285  Prod: 5051259000773"/>
    <m/>
    <s v="5013546005195                      "/>
    <s v="    "/>
    <s v="COILCRAFT        "/>
    <s v="PINVOICE      "/>
    <s v="INVOIC"/>
    <s v="IB"/>
    <s v="MQ"/>
    <s v="EDIFACT             "/>
    <s v="D97A      "/>
    <s v=" "/>
    <s v="VAN"/>
    <s v=" NuBridges/Liaison     "/>
    <m/>
    <s v="David Hollis_x000a_dhollis@coilcraft.com"/>
    <m/>
    <m/>
    <s v="survey received  / TP is informed new EDI Codes PF"/>
    <s v="20.09.2017 Email tot TP: we can continue to use the VAN interconnect to exchange Edifact messages with Premier Farnell in the future. _x000a_For that you will need to contact your VAN provider Liaison / Nubridges and ask to set up the Interconnect to IBM / Ster"/>
    <s v="Implementer"/>
    <s v="Comm Setup"/>
    <x v="3"/>
    <s v="27/10/2017"/>
    <s v="27/10/2017"/>
    <s v="13/12/2017"/>
    <m/>
    <m/>
    <s v="PF_I_E_INVOIC_D97A_FP_GENERIC"/>
    <s v="Primary"/>
    <s v="E_INVOIC_D97A_FPE                                 "/>
    <s v="11/12/2017"/>
    <s v="31/10/2017"/>
    <m/>
    <m/>
    <m/>
    <m/>
    <m/>
    <m/>
    <m/>
  </r>
  <r>
    <x v="0"/>
    <s v="EU"/>
    <s v="COOPER BUSSMANN               "/>
    <s v="5013546034302                      "/>
    <n v="1"/>
    <s v=" ?   "/>
    <s v="Test : 5051259000285  Prod: 5051259000773"/>
    <m/>
    <s v="5013546005195                      "/>
    <s v="    "/>
    <s v="BUSSMANN         "/>
    <s v="PORDERACK     "/>
    <s v="ORDRSP"/>
    <s v="IB"/>
    <s v="MQ"/>
    <s v="EDIFACT             "/>
    <s v="90.1      "/>
    <s v=" "/>
    <s v="VAN"/>
    <s v="IBM"/>
    <m/>
    <s v="TammyLFangers@Eaton.com StuartCRahn@Eaton.com"/>
    <m/>
    <m/>
    <s v="tp informed new EDI code, "/>
    <s v="24.10.2017: Email to TP : Hello Tammy,_x000a_Our technical team has informed that we are in the middle of map development. As soon as we have completed the translation maps and Trading partner configuration, we will be in a position to submit a sample file. Thi"/>
    <s v="Premier Farnell"/>
    <s v="System Testing"/>
    <x v="2"/>
    <s v="27/10/2017"/>
    <s v="27/10/2017"/>
    <s v="13/12/2017"/>
    <m/>
    <m/>
    <s v="PF_I_E_ORDRSP_D93A_FAR"/>
    <s v="Primary"/>
    <s v="E_ORDRSP_90.1_FAR                                 "/>
    <s v="13/12/2017"/>
    <s v="15/12/2017"/>
    <m/>
    <m/>
    <m/>
    <m/>
    <m/>
    <m/>
    <m/>
  </r>
  <r>
    <x v="0"/>
    <s v="EU"/>
    <s v="COOPER BUSSMANN               "/>
    <s v="5013546034302                      "/>
    <n v="0"/>
    <s v="?"/>
    <s v="Test : 5051259000285  Prod: 5051259000773"/>
    <m/>
    <s v="5013546005195                      "/>
    <s v="    "/>
    <s v="BUSSMANN         "/>
    <s v="PORDER        "/>
    <s v="ORDERS"/>
    <s v="OB"/>
    <s v="MQ"/>
    <s v="EDIFACT             "/>
    <s v="90.1      "/>
    <s v="INS/UNOA/FAR                                      "/>
    <s v="VAN"/>
    <s v="IBM"/>
    <m/>
    <s v="TammyLFangers@Eaton.com StuartCRahn@Eaton.com"/>
    <m/>
    <m/>
    <s v="tp informed new EDI code, "/>
    <s v="24.10.2017: Email to TP : Hello Tammy,_x000a_Our technical team has informed that we are in the middle of map development. As soon as we have completed the translation maps and Trading partner configuration, we will be in a position to submit a sample file. Thi"/>
    <s v="Premier Farnell"/>
    <s v="System Testing"/>
    <x v="2"/>
    <s v="27/10/2017"/>
    <s v="27/10/2017"/>
    <s v="13/12/2017"/>
    <m/>
    <m/>
    <s v="PF_O_E_ORDERS_D93A_FD"/>
    <m/>
    <s v="E_ORDERS_90.1_FD    "/>
    <s v="05/12/2017"/>
    <s v="05/12/2017"/>
    <m/>
    <m/>
    <m/>
    <m/>
    <m/>
    <m/>
    <m/>
  </r>
  <r>
    <x v="0"/>
    <s v="EU"/>
    <s v="COOPER TOOLS LTD              "/>
    <s v="5013546112255                      "/>
    <n v="1"/>
    <s v="    "/>
    <s v="Test : 5051259000285  Prod: 5051259000773"/>
    <m/>
    <s v="5013546005195                      "/>
    <s v="    "/>
    <s v="COOPER-TOOLS     "/>
    <s v="PORDERACK     "/>
    <s v="ORDRSP"/>
    <s v="IB"/>
    <s v="MQ"/>
    <s v="EDIFACT             "/>
    <s v="D97A      "/>
    <s v=" "/>
    <s v="VAN"/>
    <s v="Inovis"/>
    <m/>
    <s v="moira.richardson@apextoolgroup.com, kim.richardson@apextoolgroup.com, Karl.Zeigler@apextoolgroup.com, Rebecca.Johanson@apextoolgroup.com"/>
    <m/>
    <m/>
    <s v="TP Survey reeived 17.10.2017: Email to TP, TP survey introduction email sent to new TP contact"/>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27/10/2017"/>
    <s v="27/10/2017"/>
    <s v="13/12/2017"/>
    <m/>
    <m/>
    <s v="PF_I_E_ORDRSP_D97A_FA2"/>
    <s v="Primary"/>
    <s v="E_ORDRSP_D97A_FA2                                 "/>
    <s v="13/12/2017"/>
    <s v="15/12/2017"/>
    <m/>
    <m/>
    <m/>
    <m/>
    <m/>
    <m/>
    <m/>
  </r>
  <r>
    <x v="0"/>
    <s v="EU"/>
    <s v="COOPER TOOLS LTD              "/>
    <s v="5013546112255                      "/>
    <n v="0"/>
    <s v="    "/>
    <s v="Test : 5051259000285  Prod: 5051259000773"/>
    <m/>
    <s v="5013546005195                      "/>
    <s v="    "/>
    <s v="COOPER-TOOLS     "/>
    <s v="PORDER        "/>
    <s v="ORDERS"/>
    <s v="OB"/>
    <s v="MQ"/>
    <s v="EDIFACT             "/>
    <s v="D97A      "/>
    <s v="INS/UNOA/FAR                                      "/>
    <s v="VAN"/>
    <s v="Inovis"/>
    <m/>
    <s v="moira.richardson@apextoolgroup.com, kim.richardson@apextoolgroup.com, Karl.Zeigler@apextoolgroup.com, Rebecca.Johanson@apextoolgroup.com"/>
    <m/>
    <m/>
    <s v="17.10.2017: Email to TP, TP survey introduction email sent to new TP contact"/>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31/07/2017"/>
    <s v="31/07/2017"/>
    <d v="2017-07-08T00:00:00"/>
    <d v="2017-07-08T00:00:00"/>
    <d v="2017-10-08T00:00:00"/>
    <s v="PF_O_E_ORDERS_D97A_FA9"/>
    <s v="Primary"/>
    <s v="E_ORDERS_D97A_FA9                                 "/>
    <s v="05/12/2017"/>
    <s v="06/09/2017"/>
    <m/>
    <m/>
    <m/>
    <m/>
    <m/>
    <m/>
    <m/>
  </r>
  <r>
    <x v="0"/>
    <s v="EU"/>
    <s v="COOPER TOOLS LTD              "/>
    <s v="5013546112255                      "/>
    <n v="0"/>
    <s v="    "/>
    <s v="Test : 5051259000285  Prod: 5051259000773"/>
    <m/>
    <s v="5013546005195                      "/>
    <s v="    "/>
    <s v="COOPER-TOOLS     "/>
    <s v="PINVOICE      "/>
    <s v="INVOIC"/>
    <s v="IB"/>
    <s v="MQ"/>
    <s v="EDIFACT             "/>
    <s v="D97A      "/>
    <s v=" "/>
    <s v="VAN"/>
    <s v="Inovis"/>
    <m/>
    <s v="moira.richardson@apextoolgroup.com, kim.richardson@apextoolgroup.com, Karl.Zeigler@apextoolgroup.com, Rebecca.Johanson@apextoolgroup.com"/>
    <m/>
    <m/>
    <s v="17.10.2017: Email to TP, TP survey introduction email sent to new TP contact"/>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d v="2017-05-10T00:00:00"/>
    <d v="2017-05-10T00:00:00"/>
    <s v="17/10/2017"/>
    <m/>
    <m/>
    <s v="PF_I_E_INVOIC_D97A_FP_GENERIC"/>
    <s v="Primary"/>
    <s v="E_INVOIC_D97A_FPE                                 "/>
    <s v="11/12/2017"/>
    <s v="31/10/2017"/>
    <m/>
    <m/>
    <m/>
    <m/>
    <m/>
    <m/>
    <m/>
  </r>
  <r>
    <x v="0"/>
    <s v="EU"/>
    <s v="CREE INC                      "/>
    <s v="PROD: 9193135300                   Test: 9193135300T    _x000a_EDI id - 12/9193135300T              "/>
    <n v="1"/>
    <s v="12  "/>
    <s v="Test : 5051259000285  Prod: 5051259000773"/>
    <m/>
    <s v="5013546005195                      "/>
    <s v="    "/>
    <s v="CREE             "/>
    <s v="PINVOICE      "/>
    <s v="INVOIC"/>
    <s v="IB"/>
    <s v="MQ"/>
    <s v="EDIFACT             "/>
    <s v="D97A      "/>
    <s v="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d v="2017-05-10T00:00:00"/>
    <d v="2017-05-10T00:00:00"/>
    <s v="17/10/2017"/>
    <m/>
    <m/>
    <s v="PF_I_E_INVOIC_D97A_FP_GENERIC"/>
    <s v="Primary"/>
    <s v="E_INVOIC_D97A_FPE                                 "/>
    <s v="11/12/2017"/>
    <s v="31/10/2017"/>
    <m/>
    <m/>
    <m/>
    <m/>
    <m/>
    <m/>
    <m/>
  </r>
  <r>
    <x v="0"/>
    <s v="AU"/>
    <s v="CREE INC                      "/>
    <s v="PROD: 9193135300                   Test: 9193135300T    _x000a_EDI id - 12/9193135300T              "/>
    <n v="0"/>
    <s v="12  "/>
    <s v="Test : 5051259000292   Prod: 5051259000780"/>
    <m/>
    <s v="5013546005195                      "/>
    <s v="    "/>
    <s v="CREE             "/>
    <s v="INVENTORYA    "/>
    <s v="INV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15/9/2017"/>
    <s v="15/9/2017"/>
    <s v="23/9/2017"/>
    <m/>
    <m/>
    <s v="PF_O_E_INVRPT_D97A_F2_GENERIC"/>
    <s v="Primary"/>
    <s v="E_INVRPT_D97A_F2A                                 "/>
    <s v="07/12/2017"/>
    <s v="05/10/2017"/>
    <m/>
    <m/>
    <m/>
    <m/>
    <m/>
    <m/>
    <m/>
  </r>
  <r>
    <x v="0"/>
    <s v="EU"/>
    <s v="CREE INC                      "/>
    <s v="PROD: 9193135300                   Test: 9193135300T    _x000a_EDI id - 12/9193135300T              "/>
    <n v="0"/>
    <s v="12  "/>
    <s v="Test : 5051259000285  Prod: 5051259000773"/>
    <m/>
    <s v="5013546005195                      "/>
    <s v="    "/>
    <s v="CREE             "/>
    <s v="POINTOS       "/>
    <s v="SLS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19/9/2017"/>
    <s v="19/9/2017"/>
    <s v="29/9/2017"/>
    <m/>
    <m/>
    <s v="PF_O_E_SLSRPT_D97A_FA_GENERIC"/>
    <s v="Primary"/>
    <s v="E_SLSRPT_D97A_FA4                                 "/>
    <s v="07/12/2017"/>
    <s v="05/10/2017"/>
    <m/>
    <m/>
    <m/>
    <m/>
    <m/>
    <m/>
    <m/>
  </r>
  <r>
    <x v="0"/>
    <s v="SG"/>
    <s v="CREE INC                      "/>
    <s v="PROD: 9193135300                   Test: 9193135300T    _x000a_EDI id - 12/9193135300T              "/>
    <n v="0"/>
    <s v="12  "/>
    <s v="Test: 5051259000377  Prod:5051259000865"/>
    <m/>
    <s v="5013546005195                      "/>
    <s v="    "/>
    <s v="CREE             "/>
    <s v="INVENTORYS    "/>
    <s v="INV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15/9/2017"/>
    <s v="15/9/2017"/>
    <s v="23/9/2017"/>
    <m/>
    <m/>
    <s v="PF_O_E_INVRPT_D97A_F2_GENERIC"/>
    <s v="Primary"/>
    <s v="E_INVRPT_D97A_F2S                                 "/>
    <s v="07/12/2017"/>
    <s v="05/10/2017"/>
    <m/>
    <m/>
    <m/>
    <m/>
    <m/>
    <m/>
    <m/>
  </r>
  <r>
    <x v="0"/>
    <s v="EU"/>
    <s v="CREE INC                      "/>
    <s v="PROD: 9193135300                   Test: 9193135300T    _x000a_EDI id - 12/9193135300T              "/>
    <n v="0"/>
    <s v="12  "/>
    <s v="Test : 5051259000285  Prod: 5051259000773"/>
    <m/>
    <s v="5013546005195                      "/>
    <s v="    "/>
    <s v="CREE             "/>
    <s v="INVENTORY     "/>
    <s v="INV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31/08/2017"/>
    <d v="2017-05-09T00:00:00"/>
    <d v="2017-07-09T00:00:00"/>
    <m/>
    <m/>
    <s v="PF_O_E_INVRPT_D97A_FA2"/>
    <s v="Primary"/>
    <s v="E_INVRPT_D97A_FA2                                 "/>
    <s v="08/12/2017"/>
    <s v="14/09/2017"/>
    <m/>
    <m/>
    <m/>
    <m/>
    <m/>
    <m/>
    <m/>
  </r>
  <r>
    <x v="0"/>
    <s v="SG"/>
    <s v="CREE INC                      "/>
    <s v="PROD: 9193135300                   Test: 9193135300T    _x000a_EDI id - 12/9193135300T              "/>
    <n v="0"/>
    <s v="12  "/>
    <s v="Test: 5051259000377  Prod:5051259000865"/>
    <m/>
    <s v="5013546005195                      "/>
    <s v="    "/>
    <s v="CREE             "/>
    <s v="INVENTORYI    "/>
    <s v="INV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15/9/2017"/>
    <s v="15/9/2017"/>
    <s v="23/9/2017"/>
    <m/>
    <m/>
    <s v="PF_O_E_INVRPT_D97A_F2_GENERIC"/>
    <s v="Primary"/>
    <s v="E_INVRPT_D97A_F2I                                 "/>
    <s v="07/12/2017"/>
    <s v="05/10/2017"/>
    <m/>
    <m/>
    <m/>
    <m/>
    <m/>
    <m/>
    <m/>
  </r>
  <r>
    <x v="0"/>
    <s v="SG"/>
    <s v="CREE INC                      "/>
    <s v="PROD: 9193135300                   Test: 9193135300T    _x000a_EDI id - 12/9193135300T              "/>
    <n v="0"/>
    <s v="12  "/>
    <s v="Test: 5051259000377  Prod:5051259000865"/>
    <m/>
    <s v="5013546005195                      "/>
    <s v="    "/>
    <s v="CREE             "/>
    <s v="INVENTORYC    "/>
    <s v="INV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15/9/2017"/>
    <s v="15/9/2017"/>
    <s v="23/9/2017"/>
    <m/>
    <m/>
    <s v="PF_O_E_INVRPT_D97A_F2_GENERIC"/>
    <s v="Primary"/>
    <s v="E_INVRPT_D97A_F2C                                 "/>
    <s v="07/12/2017"/>
    <s v="05/10/2017"/>
    <m/>
    <m/>
    <m/>
    <m/>
    <m/>
    <m/>
    <m/>
  </r>
  <r>
    <x v="0"/>
    <s v="SG"/>
    <s v="CREE INC                      "/>
    <s v="PROD: 9193135300                   Test: 9193135300T    _x000a_EDI id - 12/9193135300T              "/>
    <n v="0"/>
    <s v="12  "/>
    <s v="Test: 5051259000377  Prod:5051259000865"/>
    <m/>
    <s v="5013546005195                      "/>
    <s v="    "/>
    <s v="CREE             "/>
    <s v="POINTOSCN     "/>
    <s v="SLS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d v="2017-01-09T00:00:00"/>
    <d v="2017-06-09T00:00:00"/>
    <s v="14/9/2017"/>
    <m/>
    <m/>
    <s v="PF_O_E_SLSRPT_D97A_CN4"/>
    <s v="Primary"/>
    <s v="E_SLSRPT_D97A_CN4                                 "/>
    <s v="08/12/2017"/>
    <s v="27/09/2017"/>
    <m/>
    <m/>
    <m/>
    <m/>
    <m/>
    <m/>
    <m/>
  </r>
  <r>
    <x v="0"/>
    <s v="SG"/>
    <s v="CREE INC                      "/>
    <s v="PROD: 9193135300                   Test: 9193135300T    _x000a_EDI id - 12/9193135300T              "/>
    <n v="0"/>
    <s v="12  "/>
    <s v="Test: 5051259000377  Prod:5051259000865"/>
    <m/>
    <s v="5013546005195                      "/>
    <s v="    "/>
    <s v="CREE             "/>
    <s v="POINTOSSG     "/>
    <s v="SLS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21/9/2017"/>
    <s v="21/9/2017"/>
    <s v="29/9/2017"/>
    <m/>
    <m/>
    <s v="PF_O_E_SLSRPT_D97A_FS4"/>
    <s v="Primary"/>
    <s v="E_SLSRPT_D97A_FS4                                 "/>
    <s v="07/12/2017"/>
    <s v="05/10/2017"/>
    <m/>
    <m/>
    <m/>
    <m/>
    <m/>
    <m/>
    <m/>
  </r>
  <r>
    <x v="0"/>
    <s v="AU"/>
    <s v="CREE INC                      "/>
    <s v="PROD: 9193135300                   Test: 9193135300T    _x000a_EDI id - 12/9193135300T              "/>
    <n v="0"/>
    <s v="12  "/>
    <s v="Test : 5051259000292   Prod: 5051259000780"/>
    <m/>
    <s v="5013546005195                      "/>
    <s v="    "/>
    <s v="CREE             "/>
    <s v="POINTOSAU     "/>
    <s v="SLS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d v="2017-01-09T00:00:00"/>
    <d v="2017-06-09T00:00:00"/>
    <s v="14/7/2017"/>
    <m/>
    <m/>
    <s v="PF_O_E_SLSRPT_D97A_AU4"/>
    <s v="Primary"/>
    <s v="E_SLSRPT_D97A_AU4                                 "/>
    <s v="08/12/2017"/>
    <s v="27/09/2017"/>
    <m/>
    <m/>
    <m/>
    <m/>
    <m/>
    <m/>
    <m/>
  </r>
  <r>
    <x v="0"/>
    <s v="EU"/>
    <s v="CREE INC                      "/>
    <s v="PROD: 9193135300                   Test: 9193135300T    _x000a_EDI id - 12/9193135300T              "/>
    <n v="0"/>
    <s v="12  "/>
    <s v="Test : 5051259000285  Prod: 5051259000773"/>
    <m/>
    <s v="5013546005195                      "/>
    <s v="    "/>
    <s v="CREE             "/>
    <s v="PORDERACK     "/>
    <s v="ORDRSP"/>
    <s v="IB"/>
    <s v="MQ"/>
    <s v="EDIFACT             "/>
    <s v="D97A      "/>
    <s v="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27/10/2017"/>
    <s v="27/10/2017"/>
    <s v="13/12/2017"/>
    <m/>
    <m/>
    <s v="PF_I_E_ORDRSP_D97A_FA2"/>
    <s v="Primary"/>
    <s v="E_ORDRSP_D97A_FA2                                 "/>
    <s v="13/12/2017"/>
    <s v="15/12/2017"/>
    <m/>
    <m/>
    <m/>
    <m/>
    <m/>
    <m/>
    <m/>
  </r>
  <r>
    <x v="0"/>
    <s v="EU"/>
    <s v="CREE INC                      "/>
    <s v="PROD: 9193135300                   Test: 9193135300T    _x000a_EDI id - 12/9193135300T              "/>
    <n v="0"/>
    <s v="12  "/>
    <s v="Test : 5051259000285  Prod: 5051259000773"/>
    <m/>
    <s v="5013546005195                      "/>
    <s v="    "/>
    <s v="CREE             "/>
    <s v="PORDER        "/>
    <s v="ORDERS"/>
    <s v="OB"/>
    <s v="MQ"/>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s v="31/07/2017"/>
    <s v="31/07/2017"/>
    <d v="2017-07-08T00:00:00"/>
    <d v="2017-07-08T00:00:00"/>
    <d v="2017-10-08T00:00:00"/>
    <s v="PF_O_E_ORDERS_D97A_FA9"/>
    <s v="Primary"/>
    <s v="E_ORDERS_D97A_FA9                                 "/>
    <s v="05/12/2017"/>
    <s v="06/09/2017"/>
    <m/>
    <m/>
    <m/>
    <m/>
    <m/>
    <m/>
    <m/>
  </r>
  <r>
    <x v="0"/>
    <s v="SG"/>
    <s v="CREE INC                      "/>
    <s v="PROD: 9193135300                   Test: 9193135300T    _x000a_EDI id - 12/9193135300T              "/>
    <n v="0"/>
    <s v="12  "/>
    <s v="Test: 5051259000377  Prod:5051259000865"/>
    <m/>
    <s v="5013546005195                      "/>
    <s v="    "/>
    <s v="CREE             "/>
    <s v="POINTOSIN     "/>
    <s v="SLSRPT"/>
    <s v="OB"/>
    <s v="SFTP"/>
    <s v="EDIFACT             "/>
    <s v="D97A      "/>
    <s v="INS/UNOA/FAR                                      "/>
    <s v="VAN"/>
    <s v="Inovis"/>
    <m/>
    <s v="ecsupport@cree.com, distributordata@cree.com,m2watkins@cree.com"/>
    <m/>
    <m/>
    <s v="survey received / TP informed new EDI code PF"/>
    <s v="30.11.2017 Eamail from Antje. TP is okay next step testing. _x000a_30.10.2017: Email from Andre Hill to TP - Hi Marvin_x000a_ Thanks for the response._x000a_ With regards the testing when we get to that point, then IBM will prefer to use the Test EDI if that is ok.  I will"/>
    <s v="Premier Farnell"/>
    <s v="System Testing"/>
    <x v="2"/>
    <d v="2017-01-09T00:00:00"/>
    <d v="2017-06-09T00:00:00"/>
    <s v="14/9/2017"/>
    <m/>
    <m/>
    <s v="PF_O_E_SLSRPT_D97A_IN4"/>
    <s v="Primary"/>
    <s v="E_SLSRPT_D97A_IN4                                 "/>
    <s v="08/12/2017"/>
    <s v="28/09/2017"/>
    <m/>
    <m/>
    <m/>
    <m/>
    <m/>
    <m/>
    <m/>
  </r>
  <r>
    <x v="0"/>
    <s v="EU"/>
    <s v="CROUZET                       "/>
    <s v="CRZ663820413                       "/>
    <n v="1"/>
    <s v="    "/>
    <s v="Test : 5051259000285  Prod: 5051259000773"/>
    <m/>
    <s v="5013546005195                      "/>
    <s v="    "/>
    <s v="CROUZET          "/>
    <s v="PORDER        "/>
    <s v="ORDERS"/>
    <s v="OB"/>
    <s v="MQ"/>
    <s v="EDIFACT             "/>
    <s v="90.1      "/>
    <s v="INS/UNOA/FAR                                      "/>
    <s v="AS2"/>
    <m/>
    <m/>
    <s v="eric.cavallier@crouzet.com"/>
    <m/>
    <m/>
    <s v="survey received / TP informed new EDI codes. / AS2 details received"/>
    <s v="23.10.2017: AS2 details received , shared with implementer19.10.2017 1st Followup requesting for completed AS2 questionnaire._x000a_13.10.2017 Email to TP followup requesting for completed AS2 questionnaire._x000a_09.10.2017 Email to TP: Thank you for providing us th"/>
    <s v="Implementer"/>
    <s v="Comm Setup"/>
    <x v="3"/>
    <d v="2017-10-10T00:00:00"/>
    <d v="2017-10-10T00:00:00"/>
    <s v="13/11/2017"/>
    <m/>
    <m/>
    <s v="PF_O_E_ORDERS_D93A_FD"/>
    <m/>
    <s v="E_ORDERS_90.1_FD      "/>
    <s v="05/12/2017"/>
    <s v="05/12/2017"/>
    <m/>
    <m/>
    <m/>
    <m/>
    <m/>
    <m/>
    <m/>
  </r>
  <r>
    <x v="0"/>
    <s v="EU"/>
    <s v="CROUZET                       "/>
    <s v="CRZ663820413                       "/>
    <n v="0"/>
    <s v="    "/>
    <s v="Test : 5051259000285  Prod: 5051259000773"/>
    <m/>
    <s v="5013546005195                      "/>
    <s v="    "/>
    <s v="CROUZET          "/>
    <s v="PORDERACK     "/>
    <s v="ORDRSP"/>
    <s v="IB"/>
    <s v="MQ"/>
    <s v="EDIFACT             "/>
    <s v="90.1      "/>
    <s v=" "/>
    <s v="AS2"/>
    <m/>
    <m/>
    <s v="eric.cavallier@crouzet.com"/>
    <m/>
    <m/>
    <s v="survey received / TP informed new EDI codes. / AS2 details received"/>
    <s v="23.10.2017: AS2 details received , shared with implementer19.10.2017 1st Followup requesting for completed AS2 questionnaire._x000a_13.10.2017 Email to TP followup requesting for completed AS2 questionnaire._x000a_09.10.2017 Email to TP: Thank you for providing us th"/>
    <s v="Implementer"/>
    <s v="Comm Setup"/>
    <x v="3"/>
    <s v="27/10/2017"/>
    <s v="27/10/2017"/>
    <s v="13/12/2017"/>
    <m/>
    <m/>
    <s v="PF_I_E_ORDRSP_D93A_FAR"/>
    <s v="Primary"/>
    <s v="E_ORDRSP_90.1_FAR                                 "/>
    <s v="13/12/2017"/>
    <s v="15/12/2017"/>
    <m/>
    <m/>
    <m/>
    <m/>
    <m/>
    <m/>
    <m/>
  </r>
  <r>
    <x v="0"/>
    <s v="EU"/>
    <s v="CROWN/CARNAUD METAL BOX PACK  "/>
    <s v="CROWN FIO                          "/>
    <n v="1"/>
    <s v="    "/>
    <s v="Test : 5051259000285  Prod: 5051259000773"/>
    <m/>
    <s v="5013546005195                      "/>
    <s v="    "/>
    <s v="CROWN-FIO        "/>
    <s v="INVOICES      "/>
    <s v="INVOIC"/>
    <s v="OB"/>
    <s v="MQ"/>
    <s v="EDIFACT             "/>
    <s v="D97A      "/>
    <s v="INS/UNOA/FAR                                      "/>
    <s v="FTP"/>
    <m/>
    <m/>
    <s v="ukssc.ap@eur.crowncork.com"/>
    <s v="+C156"/>
    <s v="Escalated to PF"/>
    <m/>
    <s v="21.12.2017: email form TP - I have fordwarded this to our manager_x000a_ _x000a_Cheryl DICKIE21.12.2017: 3rd reminder sent 15.12.2017: 2rd Reminder sent 11.12.2017: Email to TP - Hello Cheryl,_x000a__x000a_Our records show that your mode of communication with Premier Farnell is "/>
    <s v="Premier Farnell"/>
    <s v="Discovery"/>
    <x v="0"/>
    <d v="2017-09-10T00:00:00"/>
    <d v="2017-09-10T00:00:00"/>
    <s v="17/10/2017"/>
    <m/>
    <m/>
    <s v="PF_O_E_INVOIC_D97A_FA_GENERIC"/>
    <s v="Primary"/>
    <s v="E_INVOIC_D97A_FA4                                 "/>
    <s v="11/12/2017"/>
    <s v="23/10/2017"/>
    <m/>
    <m/>
    <m/>
    <m/>
    <m/>
    <m/>
    <m/>
  </r>
  <r>
    <x v="1"/>
    <s v="EU"/>
    <s v="CUSTOM SENSORS &amp; TECHNOLOGIES "/>
    <s v="CRYDOM2003                         "/>
    <n v="1"/>
    <s v="12  "/>
    <s v="Test : 5051259000285  Prod: 5051259000773"/>
    <m/>
    <s v="5013546005195                      "/>
    <s v="    "/>
    <s v="CRYDOM           "/>
    <s v="PORDER        "/>
    <s v="ORDERS"/>
    <s v="OB"/>
    <s v="MQ"/>
    <s v="EDIFACT             "/>
    <s v="D97A      "/>
    <s v="INS/UNOA/FAR                                      "/>
    <s v="VAN"/>
    <s v="Liaison Technologies (NuBridges)"/>
    <m/>
    <s v="new contact details: priscila.sanchez@sensata.com_x000a_pia.jung@sensata.com; dhall@rocketsoftware.com (inactive: priscila.sanchez@sensata.com)"/>
    <m/>
    <m/>
    <s v="survey received / TP informed new EDI codes/ Comm test successful "/>
    <s v="Confirmed GO Live for 15th Jan 04.01.2018- EMail to TP - Hi Priscila,_x000a__x000a_Pls let us know if Jan 15, 2018 is ok for you to go Live with Premier Farnell new ID 5051259000773._x000a_22.12.2017: Email from TP - Hello _x000a_ _x000a_I believe the orders is correct, please advise "/>
    <s v="Premier Farnell"/>
    <s v="Production Readiness"/>
    <x v="1"/>
    <s v="31/07/2017"/>
    <s v="31/07/2017"/>
    <d v="2017-07-08T00:00:00"/>
    <d v="2017-07-08T00:00:00"/>
    <d v="2017-10-08T00:00:00"/>
    <s v="PF_O_E_ORDERS_D97A_FA9"/>
    <s v="Primary"/>
    <s v="E_ORDERS_D97A_FA9                                 "/>
    <s v="05/12/2017"/>
    <s v="23/08/2017"/>
    <m/>
    <m/>
    <s v="20.11.2017"/>
    <s v="09.01.208"/>
    <s v="15.01.2018"/>
    <s v="01.12.2017"/>
    <s v="15.01.2018"/>
  </r>
  <r>
    <x v="0"/>
    <s v="EU"/>
    <s v="CYPRESS SEMICONDUCTORS        "/>
    <s v="102108446WP                        "/>
    <n v="1"/>
    <s v="01  "/>
    <s v="Test : 5051259000285  Prod: 5051259000773"/>
    <m/>
    <s v="5013546005195                      "/>
    <s v="    "/>
    <s v="CYPRESS          "/>
    <s v="POINTOS       "/>
    <s v="SLSRPT"/>
    <s v="OB"/>
    <s v="SFTP"/>
    <s v="EDIFACT             "/>
    <s v="D97A      "/>
    <s v="INS/UNOA/FAR                                      "/>
    <s v="VAN"/>
    <s v="IBM"/>
    <m/>
    <s v="Satish.Dwarakacherla@cypress.com"/>
    <m/>
    <m/>
    <s v="TP survey received"/>
    <s v="02.11.2017: Email to TP - Follow up email sent again 27.10.2017: - TP Survey and Intro letter shared in new remander email template 23.10.2017: Email to TP 8th remainder sent 17.10.2017: Email to TP Remainder 7th sent 10.10.2017: Email to TP 6th Remainder"/>
    <s v="Premier Farnell"/>
    <s v="System Testing"/>
    <x v="2"/>
    <s v="19/9/2017"/>
    <s v="19/9/2017"/>
    <s v="28/9/2017"/>
    <m/>
    <m/>
    <s v="PF_O_E_SLSRPT_D97A_FA9"/>
    <s v="Primary"/>
    <s v="E_SLSRPT_D97A_FA9                                 "/>
    <s v="07/12/2017"/>
    <s v="05/10/2017"/>
    <m/>
    <m/>
    <m/>
    <m/>
    <m/>
    <m/>
    <m/>
  </r>
  <r>
    <x v="0"/>
    <s v="EU"/>
    <s v="CYPRESS SEMICONDUCTORS        "/>
    <s v="102108446WP                        "/>
    <n v="0"/>
    <s v="01  "/>
    <s v="Test : 5051259000285  Prod: 5051259000773"/>
    <m/>
    <s v="5013546005195                      "/>
    <s v="    "/>
    <s v="CYPRESS          "/>
    <s v="PORDERACK     "/>
    <s v="ORDRSP"/>
    <s v="IB"/>
    <s v="MQ"/>
    <s v="EDIFACT             "/>
    <s v="D97A      "/>
    <s v=" "/>
    <s v="VAN"/>
    <s v="IBM"/>
    <m/>
    <s v="Satish.Dwarakacherla@cypress.com"/>
    <m/>
    <m/>
    <s v="TP survey received"/>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27/10/2017"/>
    <s v="27/10/2017"/>
    <s v="13/12/2017"/>
    <m/>
    <m/>
    <s v="PF_I_E_ORDRSP_D97A_FA2"/>
    <s v="Primary"/>
    <s v="E_ORDRSP_D97A_FA2                                 "/>
    <s v="13/12/2017"/>
    <s v="15/12/2017"/>
    <m/>
    <m/>
    <m/>
    <m/>
    <m/>
    <m/>
    <m/>
  </r>
  <r>
    <x v="0"/>
    <s v="EU"/>
    <s v="CYPRESS SEMICONDUCTORS        "/>
    <s v="102108446WP                        "/>
    <n v="0"/>
    <s v="01  "/>
    <s v="Test : 5051259000285  Prod: 5051259000773"/>
    <m/>
    <s v="5013546005195                      "/>
    <s v="    "/>
    <s v="CYPRESS          "/>
    <s v="PORDER        "/>
    <s v="ORDERS"/>
    <s v="OB"/>
    <s v="MQ"/>
    <s v="EDIFACT             "/>
    <s v="D97A      "/>
    <s v="INS/UNOA/FAR                                      "/>
    <s v="VAN"/>
    <s v="IBM"/>
    <m/>
    <s v="Satish.Dwarakacherla@cypress.com"/>
    <m/>
    <m/>
    <s v="TP survey received"/>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31/07/2017"/>
    <s v="31/07/2017"/>
    <d v="2017-07-08T00:00:00"/>
    <d v="2017-07-08T00:00:00"/>
    <d v="2017-10-08T00:00:00"/>
    <s v="PF_O_E_ORDERS_D97A_FA9"/>
    <s v="Primary"/>
    <s v="E_ORDERS_D97A_FA9                                 "/>
    <s v="05/12/2017"/>
    <s v="06/09/2017"/>
    <m/>
    <m/>
    <m/>
    <m/>
    <m/>
    <m/>
    <m/>
  </r>
  <r>
    <x v="0"/>
    <s v="EU"/>
    <s v="CYPRESS SEMICONDUCTORS        "/>
    <s v="102108446WP                        "/>
    <n v="0"/>
    <s v="01  "/>
    <s v="Test : 5051259000285  Prod: 5051259000773"/>
    <m/>
    <s v="5013546005195                      "/>
    <s v="    "/>
    <s v="CYPRESS          "/>
    <s v="INVENTORY     "/>
    <s v="INVRPT"/>
    <s v="OB"/>
    <s v="SFTP"/>
    <s v="EDIFACT             "/>
    <s v="D97A      "/>
    <s v="INS/UNOA/FAR                                      "/>
    <s v="VAN"/>
    <s v="IBM"/>
    <m/>
    <s v="Satish.Dwarakacherla@cypress.com"/>
    <m/>
    <m/>
    <s v="TP survey received"/>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31/08/17"/>
    <d v="2017-05-09T00:00:00"/>
    <d v="2017-07-09T00:00:00"/>
    <m/>
    <m/>
    <s v="PF_O_E_INVRPT_D97A_FA9"/>
    <s v="Primary"/>
    <s v="E_INVRPT_D97A_FA9                                 "/>
    <s v="08/12/2017"/>
    <s v="14/09/2017"/>
    <m/>
    <m/>
    <m/>
    <m/>
    <m/>
    <m/>
    <m/>
  </r>
  <r>
    <x v="0"/>
    <s v="EU"/>
    <s v="CYPRESS SEMICONDUCTORS        "/>
    <s v="102108446WP                        "/>
    <n v="0"/>
    <s v="01  "/>
    <s v="Test : 5051259000285  Prod: 5051259000773"/>
    <m/>
    <s v="5013546005195                      "/>
    <s v="    "/>
    <s v="CYPRESS          "/>
    <s v="PINVOICE      "/>
    <s v="INVOIC"/>
    <s v="IB"/>
    <s v="MQ"/>
    <s v="EDIFACT             "/>
    <s v="D97A      "/>
    <s v=" "/>
    <s v="VAN"/>
    <s v="IBM"/>
    <m/>
    <s v="Satish.Dwarakacherla@cypress.com"/>
    <m/>
    <m/>
    <s v="TP survey received"/>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d v="2017-05-10T00:00:00"/>
    <d v="2017-05-10T00:00:00"/>
    <s v="17/10/2017"/>
    <m/>
    <m/>
    <s v="PF_I_E_INVOIC_D97A_FP_GENERIC"/>
    <s v="Primary"/>
    <s v="E_INVOIC_D97A_FPX                                 "/>
    <s v="11/12/2017"/>
    <s v="31/10/2017"/>
    <m/>
    <m/>
    <m/>
    <m/>
    <m/>
    <m/>
    <m/>
  </r>
  <r>
    <x v="0"/>
    <s v="EU"/>
    <s v="CYPRESS SEMICONDUCTORS        "/>
    <s v="102108446WP                        "/>
    <n v="0"/>
    <s v="01  "/>
    <s v="Test : 5051259000285  Prod: 5051259000773"/>
    <m/>
    <s v="5013546005195                      "/>
    <s v="    "/>
    <s v="CYPRESS          "/>
    <s v="PORDCHG       "/>
    <s v="ORDCHG"/>
    <s v="OB"/>
    <s v="MQ"/>
    <s v="EDIFACT             "/>
    <s v="D97A      "/>
    <s v="INS/T/UNOA/FAR                                    "/>
    <s v="VAN"/>
    <s v="IBM"/>
    <m/>
    <s v="Satish.Dwarakacherla@cypress.com"/>
    <m/>
    <m/>
    <s v="TP survey received"/>
    <s v="03.11.2017: Email to TP - Thank you for sharing the survey. Also please be advised that Premier Farnell are making changes to the way their IT systems electronically send orders/invoices/and other information to the IT systems of their partners, we call t"/>
    <s v="Premier Farnell"/>
    <s v="System Testing"/>
    <x v="2"/>
    <s v="18/10/2017"/>
    <s v="18/10/2017"/>
    <s v="18/10/2017"/>
    <m/>
    <m/>
    <s v="PF_O_E_ORDCHG_D97A_FAR"/>
    <s v="Primary"/>
    <s v="E_ORDCHG_D97A_FAR                                 "/>
    <s v="13/12/2017"/>
    <s v="17/11/2017"/>
    <m/>
    <m/>
    <m/>
    <m/>
    <m/>
    <m/>
    <m/>
  </r>
  <r>
    <x v="0"/>
    <s v="EU"/>
    <s v="DAIMLER CHRYSLER              "/>
    <s v="DAIMLER1                           "/>
    <n v="1"/>
    <s v="    "/>
    <s v="Test : 5051259000285  Prod: 5051259000773"/>
    <m/>
    <s v="5013546005195                      "/>
    <s v="    "/>
    <s v="DAIMLER1         "/>
    <s v="ASN           "/>
    <s v="DESADV"/>
    <s v="OB"/>
    <s v="MQ"/>
    <s v="EDIFACT             "/>
    <s v="D97A      "/>
    <s v="INS/UNOA/FAR                                      "/>
    <s v="SMTP"/>
    <m/>
    <m/>
    <s v="edihub@farnell-edi.de"/>
    <m/>
    <m/>
    <m/>
    <s v="23.11.2017 Project call with PF: confirmed that we could De-scoped this TP. _x000a_08.11.2017 Email from Andre: This is with Craig to consider de-scoping._x000a_27.10.2017: Email to TP - 3rd remainder sent 23.10.2017: Email to TP - Follow up email sent 17.10.2017: Em"/>
    <s v="Premier Farnell"/>
    <s v="De-scoped"/>
    <x v="7"/>
    <d v="2017-03-10T00:00:00"/>
    <d v="2017-03-10T00:00:00"/>
    <d v="2017-06-10T00:00:00"/>
    <m/>
    <m/>
    <s v="PF_O_E_DESADV_D97A_FA2"/>
    <s v="Primary"/>
    <s v="E_DESADV_D97A_FA2                                 "/>
    <s v="10/01/2018"/>
    <s v="31/10/2017"/>
    <s v="31/10/2017"/>
    <m/>
    <m/>
    <m/>
    <m/>
    <m/>
    <m/>
  </r>
  <r>
    <x v="0"/>
    <s v="EU"/>
    <s v="DELTRON EMCON (MANUFACTURING) "/>
    <s v="5013546122131                      "/>
    <n v="1"/>
    <s v="    "/>
    <s v="Test : 5051259000285  Prod: 5051259000773"/>
    <m/>
    <s v="5013546005195                      "/>
    <s v="    "/>
    <s v="DELTRON-EMCON    "/>
    <s v="PORDER        "/>
    <s v="ORDERS"/>
    <s v="OB"/>
    <s v="MQ"/>
    <s v="EDIFACT             "/>
    <s v="D97A      "/>
    <s v="INS/UNOA/FAR                                      "/>
    <s v="VAN"/>
    <s v="GXS"/>
    <m/>
    <s v="eford@dem-uk.com"/>
    <m/>
    <m/>
    <s v="TP survey received"/>
    <s v="07.11.2017 Email from TP.Survey Received.07.11.2017 1st Followup email sent to TP._x000a_30.10.2017: Email to TP - Hello Simon,_x000a_Thank you for confirming._x000a__x000a_Can you pls fill the attached TP Survey and send it back to us.30.10.2017: Email from TP - Hello Kusum_x000a_ _x000a_E"/>
    <s v="Premier Farnell"/>
    <s v="System Testing"/>
    <x v="2"/>
    <s v="31/07/2017"/>
    <s v="31/07/2017"/>
    <d v="2017-07-08T00:00:00"/>
    <d v="2017-07-08T00:00:00"/>
    <d v="2017-10-08T00:00:00"/>
    <s v="PF_O_E_ORDERS_D97A_FA9"/>
    <s v="Primary"/>
    <s v="E_ORDERS_D97A_FA9                                 "/>
    <s v="05/12/2017"/>
    <s v="06/09/2017"/>
    <m/>
    <m/>
    <m/>
    <m/>
    <m/>
    <m/>
    <m/>
  </r>
  <r>
    <x v="0"/>
    <s v="EU"/>
    <s v="DELTRON EMCON (MANUFACTURING) "/>
    <s v="5013546122131                      "/>
    <n v="0"/>
    <s v="    "/>
    <s v="Test : 5051259000285  Prod: 5051259000773"/>
    <m/>
    <s v="5013546005195                      "/>
    <s v="    "/>
    <s v="DELTRON-EMCON    "/>
    <s v="PORDERACK     "/>
    <s v="ORDRSP"/>
    <s v="IB"/>
    <s v="MQ"/>
    <s v="EDIFACT             "/>
    <s v="D97A      "/>
    <s v=" "/>
    <s v="VAN"/>
    <s v="GXS"/>
    <m/>
    <s v="eford@dem-uk.com"/>
    <m/>
    <m/>
    <s v="TP survey received"/>
    <s v="07.11.2017 Email from TP.Survey Received.07.11.2017 1st Followup email sent to TP._x000a_30.10.2017: Email to TP - Hello Simon,_x000a_Thank you for confirming._x000a__x000a_Can you pls fill the attached TP Survey and send it back to us.30.10.2017: Email from TP - Hello Kusum_x000a_ _x000a_E"/>
    <s v="Premier Farnell"/>
    <s v="System Testing"/>
    <x v="2"/>
    <s v="27/10/2017"/>
    <s v="27/10/2017"/>
    <s v="13/12/2017"/>
    <m/>
    <m/>
    <s v="PF_I_E_ORDRSP_D97A_FA2"/>
    <s v="Primary"/>
    <s v="E_ORDRSP_D97A_FA2                                 "/>
    <s v="13/12/2017"/>
    <s v="15/12/2017"/>
    <m/>
    <m/>
    <m/>
    <m/>
    <m/>
    <m/>
    <m/>
  </r>
  <r>
    <x v="0"/>
    <s v="EU"/>
    <s v="DELTRON EMCON (MANUFACTURING) "/>
    <s v="5013546122131                      "/>
    <n v="0"/>
    <s v="    "/>
    <s v="Test : 5051259000285  Prod: 5051259000773"/>
    <m/>
    <s v="5013546005195                      "/>
    <s v="    "/>
    <s v="DELTRON-EMCON    "/>
    <s v="PINVOICE      "/>
    <s v="INVOIC"/>
    <s v="IB"/>
    <s v="MQ"/>
    <s v="EDIFACT             "/>
    <s v="D97A      "/>
    <s v=" "/>
    <s v="VAN"/>
    <s v="GXS"/>
    <m/>
    <s v="eford@dem-uk.com"/>
    <m/>
    <m/>
    <s v="TP survey received"/>
    <s v="07.11.2017 Email from TP.Survey Received.07.11.2017 1st Followup email sent to TP._x000a_30.10.2017: Email to TP - Hello Simon,_x000a_Thank you for confirming._x000a__x000a_Can you pls fill the attached TP Survey and send it back to us.30.10.2017: Email from TP - Hello Kusum_x000a_ _x000a_E"/>
    <s v="Premier Farnell"/>
    <s v="System Testing"/>
    <x v="2"/>
    <d v="2017-05-10T00:00:00"/>
    <d v="2017-05-10T00:00:00"/>
    <s v="17/10/2017"/>
    <m/>
    <m/>
    <s v="PF_I_E_INVOIC_D97A_FP_GENERIC"/>
    <s v="Primary"/>
    <s v="E_INVOIC_D97A_FPE                                 "/>
    <s v="11/12/2017"/>
    <s v="31/10/2017"/>
    <m/>
    <m/>
    <m/>
    <m/>
    <m/>
    <m/>
    <m/>
  </r>
  <r>
    <x v="0"/>
    <s v="EU"/>
    <s v="DIALIGHT                      "/>
    <s v="106539174A                         "/>
    <n v="1"/>
    <s v="ZZ  "/>
    <s v="Test : 5051259000285  Prod: 5051259000773"/>
    <m/>
    <s v="5013546005195                      "/>
    <s v="    "/>
    <s v="DIALIGHT         "/>
    <s v="PORDER        "/>
    <s v="ORDERS"/>
    <s v="OB"/>
    <s v="MQ"/>
    <s v="EDIFACT             "/>
    <s v="D97A      "/>
    <s v="INS/UNOA/FAR                                      "/>
    <s v="VAN"/>
    <s v="Inovis"/>
    <m/>
    <s v=" BANGLEY@dialight.com_x000a_Barbara Angley_x000a_BANGLEY@dialight.com"/>
    <m/>
    <m/>
    <s v="received survey / TP is infomed new PF EDI codes"/>
    <s v="27.10.2017: Email to TP - Hello Angley,_x000a__x000a_We will be stitching over to new Interchange ID's in approximately 8 weeks time from now. We will get in touch with you when we are closer to the date._x000a_27.10.2017: Email from TP - When is go live date.24.09.2017 Em"/>
    <s v="Premier Farnell"/>
    <s v="System Testing"/>
    <x v="2"/>
    <d v="2017-04-08T00:00:00"/>
    <d v="2017-04-08T00:00:00"/>
    <d v="2017-10-08T00:00:00"/>
    <s v="21/8/2017"/>
    <s v="24/08/2017"/>
    <s v="PF_O_E_ORDERS_D97A_FAR"/>
    <s v="Primary"/>
    <s v="E_ORDERS_D97A_FAR                                 "/>
    <s v="05/12/2017"/>
    <s v="07/09/2017"/>
    <m/>
    <m/>
    <m/>
    <m/>
    <m/>
    <m/>
    <m/>
  </r>
  <r>
    <x v="0"/>
    <s v="EU"/>
    <s v="DIALIGHT                      "/>
    <s v="106539174A                         "/>
    <n v="0"/>
    <s v="ZZ  "/>
    <s v="Test : 5051259000285  Prod: 5051259000773"/>
    <m/>
    <s v="5013546005195                      "/>
    <s v="    "/>
    <s v="DIALIGHT         "/>
    <s v="PORDERACK     "/>
    <s v="ORDRSP"/>
    <s v="IB"/>
    <s v="MQ"/>
    <s v="EDIFACT             "/>
    <s v="D97A      "/>
    <s v=" "/>
    <s v="VAN"/>
    <s v="Inovis"/>
    <m/>
    <s v="Barbara Angley_x000a_BANGLEY@dialight.com"/>
    <m/>
    <m/>
    <s v="received survey / TP is infomed new PF EDI codes"/>
    <s v="27.10.2017: Email to TP - Hello Angley,_x000a__x000a_We will be stitching over to new Interchange ID's in approximately 8 weeks time from now. We will get in touch with you when we are closer to the date._x000a_27.10.2017: Email from TP - When is go live date.24.09.2017 Em"/>
    <s v="Premier Farnell"/>
    <s v="System Testing"/>
    <x v="2"/>
    <s v="27/10/2017"/>
    <s v="27/10/2017"/>
    <s v="13/12/2017"/>
    <m/>
    <m/>
    <s v="PF_I_E_ORDRSP_D97A_FA2"/>
    <s v="Primary"/>
    <s v="E_ORDRSP_D97A_FA2                                 "/>
    <s v="13/12/2017"/>
    <s v="15/12/2017"/>
    <m/>
    <m/>
    <m/>
    <m/>
    <m/>
    <m/>
    <m/>
  </r>
  <r>
    <x v="0"/>
    <s v="EU"/>
    <s v="DIALIGHT                      "/>
    <s v="106539174A                         "/>
    <n v="0"/>
    <s v="ZZ  "/>
    <s v="Test : 5051259000285  Prod: 5051259000773"/>
    <m/>
    <s v="5013546005195                      "/>
    <s v="    "/>
    <s v="DIALIGHT         "/>
    <s v="PINVOICE      "/>
    <s v="INVOIC"/>
    <s v="IB"/>
    <s v="MQ"/>
    <s v="EDIFACT             "/>
    <s v="D97A      "/>
    <s v=" "/>
    <s v="VAN"/>
    <s v="Inovis"/>
    <m/>
    <s v="Barbara Angley_x000a_BANGLEY@dialight.com"/>
    <m/>
    <m/>
    <s v="received survey / TP is infomed new PF EDI codes"/>
    <s v="27.10.2017: Email to TP - Hello Angley,_x000a__x000a_We will be stitching over to new Interchange ID's in approximately 8 weeks time from now. We will get in touch with you when we are closer to the date._x000a_27.10.2017: Email from TP - When is go live date.24.09.2017 Em"/>
    <s v="Premier Farnell"/>
    <s v="System Testing"/>
    <x v="2"/>
    <d v="2017-05-10T00:00:00"/>
    <d v="2017-05-10T00:00:00"/>
    <s v="17/10/2017"/>
    <m/>
    <m/>
    <s v="PF_I_E_INVOIC_D97A_FP_GENERIC"/>
    <s v="Primary"/>
    <s v="E_INVOIC_D97A_FPE                                 "/>
    <s v="11/12/2017"/>
    <s v="31/10/2017"/>
    <m/>
    <m/>
    <m/>
    <m/>
    <m/>
    <m/>
    <m/>
  </r>
  <r>
    <x v="2"/>
    <s v="EU"/>
    <s v="DIODES INC                    "/>
    <s v="049350432                          "/>
    <n v="1"/>
    <s v="ZZ  "/>
    <s v="Test : 5051259000285  Prod: 5051259000773"/>
    <m/>
    <s v="5013546005195                      "/>
    <s v="    "/>
    <s v="DIODES           "/>
    <s v="INVENTORY     "/>
    <s v="INVRPT"/>
    <s v="OB"/>
    <s v="SFTP"/>
    <s v="EDIFACT             "/>
    <s v="D97A      "/>
    <s v="INS/UNOA/FAR                                      "/>
    <s v="VAN - GXS"/>
    <m/>
    <m/>
    <s v="Inactive account. Residual stock."/>
    <m/>
    <m/>
    <m/>
    <s v="Inactive account. Residual stock."/>
    <s v="Premier Farnell"/>
    <s v="De-scoped"/>
    <x v="6"/>
    <m/>
    <m/>
    <m/>
    <m/>
    <m/>
    <m/>
    <m/>
    <m/>
    <m/>
    <m/>
    <m/>
    <m/>
    <m/>
    <m/>
    <m/>
    <m/>
    <m/>
  </r>
  <r>
    <x v="2"/>
    <s v="EU"/>
    <s v="DIODES INC                    "/>
    <s v="049350432                          "/>
    <n v="0"/>
    <s v="ZZ  "/>
    <s v="Test : 5051259000285  Prod: 5051259000773"/>
    <m/>
    <s v="5013546005195                      "/>
    <s v="    "/>
    <s v="DIODES           "/>
    <s v="POINTOS       "/>
    <s v="SLSRPT"/>
    <s v="OB"/>
    <s v="SFTP"/>
    <s v="EDIFACT             "/>
    <s v="D97A      "/>
    <s v="INS/UNOA/FAR                                      "/>
    <s v="VAN - GXS"/>
    <m/>
    <m/>
    <s v="Inactive account. Residual stock."/>
    <m/>
    <m/>
    <m/>
    <s v="Inactive account. Residual stock."/>
    <s v="Premier Farnell"/>
    <s v="De-scoped"/>
    <x v="6"/>
    <d v="2017-01-09T00:00:00"/>
    <d v="2017-06-09T00:00:00"/>
    <m/>
    <m/>
    <m/>
    <m/>
    <m/>
    <m/>
    <m/>
    <m/>
    <m/>
    <m/>
    <m/>
    <m/>
    <m/>
    <m/>
    <m/>
  </r>
  <r>
    <x v="0"/>
    <s v="EU"/>
    <s v="DOW CORNING LTD               "/>
    <s v="5413278999027                      "/>
    <n v="1"/>
    <s v="no Info quali from PF / IBM System with qualif. 14"/>
    <s v="Test : 5051259000285  Prod: 5051259000773"/>
    <m/>
    <s v="5013546005195                      "/>
    <s v="    "/>
    <s v="DOW-CORNING      "/>
    <s v="PINVOICE      "/>
    <s v="INVOIC"/>
    <s v="IB"/>
    <s v="MQ"/>
    <s v="EDIFACT             "/>
    <s v="D97A      "/>
    <s v=" "/>
    <s v="VAN"/>
    <s v="GXS"/>
    <m/>
    <s v="jday@dow.com; isabel.tampke@dowcorning.com"/>
    <m/>
    <s v="DO NOT CONTACT TP UNTIL FURTHER ENAIL FROM ANTJE OR PF"/>
    <s v="OH HOLD"/>
    <s v="11.12.2017: Email from TP - We currently have no EDI connection with Farnell  as the EU side of the business has been transferred from Dow Corning to The Dow Chemical Company on 1st November 2017._x000a_ _x000a_Previously the connection with Dow Corning was Invoice X"/>
    <s v="Premier Farnell"/>
    <s v="Discovery"/>
    <x v="0"/>
    <d v="2017-05-10T00:00:00"/>
    <d v="2017-05-10T00:00:00"/>
    <s v="17/10/2017"/>
    <m/>
    <m/>
    <s v="PF_I_E_INVOIC_D97A_FP_GENERIC"/>
    <s v="Primary"/>
    <s v="E_INVOIC_D97A_FPE                                 "/>
    <s v="11/12/2017"/>
    <s v="31/10/2017"/>
    <m/>
    <m/>
    <m/>
    <m/>
    <m/>
    <m/>
    <m/>
  </r>
  <r>
    <x v="0"/>
    <s v="EU"/>
    <s v="EBM-PAPST UK LTD              "/>
    <s v="GBZIE001                           "/>
    <n v="1"/>
    <s v="ZZ  "/>
    <s v="Test : 5051259000285  Prod: 5051259000773"/>
    <m/>
    <s v="5013546005195                      "/>
    <s v="    "/>
    <s v="EBM-PAPST        "/>
    <s v="PORDER        "/>
    <s v="ORDERS"/>
    <s v="OB"/>
    <s v="MQ"/>
    <s v="EDIFACT             "/>
    <s v="D97A      "/>
    <s v="INS/UNOA/FAR                                      "/>
    <s v="VAN"/>
    <s v="GXS"/>
    <m/>
    <s v="lorraine.smith@uk.ebmpapst.com"/>
    <m/>
    <m/>
    <m/>
    <s v="10.10.2017 :Dear Steve,  thank you for confirming that the Interconnect between Your EDI ID (GBZIE001) and Premier Farnell's new EDI ID's (Test : 5051259000285 /  Prod: 5051259000773) has been configured.  Please continue to submit production messages to "/>
    <s v="Premier Farnell"/>
    <s v="System Testing"/>
    <x v="2"/>
    <s v="31/07/2017"/>
    <s v="31/07/2017"/>
    <d v="2017-07-08T00:00:00"/>
    <d v="2017-07-08T00:00:00"/>
    <d v="2017-10-08T00:00:00"/>
    <s v="PF_O_E_ORDERS_D97A_FA9"/>
    <s v="Primary"/>
    <s v="E_ORDERS_D97A_FA9                                 "/>
    <s v="05/12/2017"/>
    <s v="06/09/2017"/>
    <m/>
    <m/>
    <m/>
    <m/>
    <m/>
    <m/>
    <m/>
  </r>
  <r>
    <x v="0"/>
    <s v="EU"/>
    <s v="EBM-PAPST UK LTD              "/>
    <s v="GBZIE001                           "/>
    <n v="0"/>
    <s v="ZZ  "/>
    <s v="Test : 5051259000285  Prod: 5051259000773"/>
    <m/>
    <s v="5013546005195                      "/>
    <s v="    "/>
    <s v="EBM-PAPST        "/>
    <s v="PINVOICE      "/>
    <s v="INVOIC"/>
    <s v="IB"/>
    <s v="MQ"/>
    <s v="EDIFACT             "/>
    <s v="D97A      "/>
    <s v=" "/>
    <s v="VAN"/>
    <s v="GXS"/>
    <m/>
    <s v="lorraine.smith@uk.ebmpapst.com"/>
    <m/>
    <m/>
    <m/>
    <s v="10.10.2017 :Dear Steve,  thank you for confirming that the Interconnect between Your EDI ID (GBZIE001) and Premier Farnell's new EDI ID's (Test : 5051259000285 /  Prod: 5051259000773) has been configured.  Please continue to submit production messages to "/>
    <s v="Premier Farnell"/>
    <s v="System Testing"/>
    <x v="2"/>
    <d v="2017-05-10T00:00:00"/>
    <d v="2017-05-10T00:00:00"/>
    <s v="17/10/2017"/>
    <m/>
    <m/>
    <s v="PF_I_E_INVOIC_D97A_FP_GENERIC"/>
    <s v="Primary"/>
    <s v="E_INVOIC_D97A_FPE                                 "/>
    <s v="11/12/2017"/>
    <s v="31/10/2017"/>
    <m/>
    <m/>
    <m/>
    <m/>
    <m/>
    <m/>
    <m/>
  </r>
  <r>
    <x v="0"/>
    <s v="EU"/>
    <s v="EBM-PAPST UK LTD              "/>
    <s v="GBZIE001                           "/>
    <n v="0"/>
    <s v="ZZ  "/>
    <s v="Test : 5051259000285  Prod: 5051259000773"/>
    <m/>
    <s v="5013546005195                      "/>
    <s v="    "/>
    <s v="EBM-PAPST        "/>
    <s v="PORDERACK     "/>
    <s v="ORDRSP"/>
    <s v="IB"/>
    <s v="MQ"/>
    <s v="EDIFACT             "/>
    <s v="D97A      "/>
    <s v=" "/>
    <s v="VAN"/>
    <s v="GXS"/>
    <m/>
    <s v="lorraine.smith@uk.ebmpapst.com"/>
    <m/>
    <m/>
    <m/>
    <s v="10.10.2017 :Dear Steve,  thank you for confirming that the Interconnect between Your EDI ID (GBZIE001) and Premier Farnell's new EDI ID's (Test : 5051259000285 /  Prod: 5051259000773) has been configured.  Please continue to submit production messages to "/>
    <s v="Premier Farnell"/>
    <s v="System Testing"/>
    <x v="2"/>
    <s v="27/10/2017"/>
    <s v="27/10/2017"/>
    <s v="13/12/2017"/>
    <m/>
    <m/>
    <s v="PF_I_E_ORDRSP_D97A_FA2"/>
    <s v="Primary"/>
    <s v="E_ORDRSP_D97A_FA2                                 "/>
    <s v="13/12/2017"/>
    <s v="15/12/2017"/>
    <m/>
    <m/>
    <m/>
    <m/>
    <m/>
    <m/>
    <m/>
  </r>
  <r>
    <x v="0"/>
    <s v="EU"/>
    <s v="EBV ELEKTRONIK                "/>
    <s v="EBVELEKT                           "/>
    <n v="1"/>
    <s v="    "/>
    <s v="Test : 5051259000285  Prod: 5051259000773"/>
    <m/>
    <s v="5013546005195                      "/>
    <s v="    "/>
    <s v="EBV              "/>
    <s v="PORDER        "/>
    <s v="ORDERS"/>
    <s v="OB"/>
    <s v="MQ"/>
    <s v="EDIFACT             "/>
    <s v="D97A      "/>
    <s v="INS/UNOA/FAR                                      "/>
    <s v="VAN"/>
    <s v="Inovis"/>
    <m/>
    <s v="EDI Email for testing: Avnet-EMEA-EDI-Support@avnet.eu_x000a_EDI: EDI : Simon.Clewer@avnet.eu_x000a_paula.watkins@ebv.com"/>
    <m/>
    <m/>
    <s v="survey received / TP informed new EDI codes of PF"/>
    <s v="12.10.2017 Email from: Use the email address Avnet-EMEA-EDI-Support@avnet.eu for the 1st two entries with me on copy when you are ready for testing._x000a_I travel sometimes so not always at a desk and therefore sometimes a delay for me to read emails._x000a_My colle"/>
    <s v="Premier Farnell"/>
    <s v="System Testing"/>
    <x v="2"/>
    <d v="2017-10-10T00:00:00"/>
    <d v="2017-10-10T00:00:00"/>
    <s v="18/10/2017"/>
    <m/>
    <m/>
    <s v="PF_O_E_ORDERS_D97A_FA3"/>
    <m/>
    <s v="E_ORDERS_D97A_FA3                                 "/>
    <s v="05/12/2017"/>
    <s v="31/10/2017"/>
    <m/>
    <m/>
    <m/>
    <m/>
    <m/>
    <m/>
    <m/>
  </r>
  <r>
    <x v="0"/>
    <s v="EU"/>
    <s v="EBV ELEKTRONIK                "/>
    <s v="EBVELEKT                           "/>
    <n v="0"/>
    <s v="    "/>
    <s v="Test : 5051259000285  Prod: 5051259000773"/>
    <m/>
    <s v="5013546005195                      "/>
    <s v="    "/>
    <s v="EBV              "/>
    <s v="PORDERACK     "/>
    <s v="ORDRSP"/>
    <s v="IB"/>
    <s v="MQ"/>
    <s v="EDIFACT             "/>
    <s v="D97A      "/>
    <s v=" "/>
    <s v="VAN"/>
    <s v="Inovis"/>
    <m/>
    <s v="EDI Email for testing: Avnet-EMEA-EDI-Support@avnet.eu_x000a_EDI: EDI : Simon.Clewer@avnet.eu_x000a_paula.watkins@ebv.com"/>
    <m/>
    <m/>
    <s v="survey received / TP informed new EDI codes of PF"/>
    <s v="12.10.2017 Email from: Use the email address Avnet-EMEA-EDI-Support@avnet.eu for the 1st two entries with me on copy when you are ready for testing._x000a_I travel sometimes so not always at a desk and therefore sometimes a delay for me to read emails._x000a_My colle"/>
    <s v="Premier Farnell"/>
    <s v="System Testing"/>
    <x v="2"/>
    <s v="27/10/2017"/>
    <s v="27/10/2017"/>
    <s v="13/12/2017"/>
    <m/>
    <m/>
    <s v="PF_I_E_ORDRSP_D97A_FAR"/>
    <s v="Primary"/>
    <s v="E_ORDRSP_D97A_FAR                                 "/>
    <s v="13/12/2017"/>
    <s v="15/12/2017"/>
    <m/>
    <m/>
    <m/>
    <m/>
    <m/>
    <m/>
    <m/>
  </r>
  <r>
    <x v="0"/>
    <s v="EU"/>
    <s v="EBV ELEKTRONIK (ST MICRO PRODS"/>
    <s v="EBVELEKT                           "/>
    <n v="1"/>
    <s v="ZZ  "/>
    <s v="Test : 5051259000285  Prod: 5051259000773"/>
    <m/>
    <s v="5013546005195                      "/>
    <s v="    "/>
    <s v="EBV-(ST)         "/>
    <s v="POINTOS       "/>
    <s v="SLSRPT"/>
    <s v="OB"/>
    <s v="SFTP"/>
    <s v="EDIFACT             "/>
    <s v="D97A      "/>
    <s v="INS/UNOA/FAR/ST                                   "/>
    <s v="VAN"/>
    <s v="Inovis"/>
    <m/>
    <s v="paula.watkins@ebv.com"/>
    <m/>
    <m/>
    <s v="survey received / TP informed new EDI codes of PF"/>
    <s v="12.09.2017 Email to TP: Thank you for providing us the survey._x000a_Please confirm that the EDI details we received from our client Premier Farnell (shows below) are correct. _x000a_If yes, please contact your VAN provider Inovis and request the set up of Premier Fa"/>
    <s v="Premier Farnell"/>
    <s v="System Testing"/>
    <x v="2"/>
    <s v="19/9/2017"/>
    <s v="19/9/2017"/>
    <s v="29/9/2017"/>
    <m/>
    <m/>
    <s v="PF_O_E_SLSRPT_D97A_FAB"/>
    <s v="Primary"/>
    <s v="E_SLSRPT_D97A_FAB                                 "/>
    <s v="07/12/2017"/>
    <s v="05/10/2017"/>
    <m/>
    <m/>
    <m/>
    <m/>
    <m/>
    <m/>
    <m/>
  </r>
  <r>
    <x v="0"/>
    <s v="EU"/>
    <s v="EDAC EUROPE LTD               "/>
    <s v="5052601002667                      "/>
    <n v="1"/>
    <s v="    "/>
    <s v="Test : 5051259000285  Prod: 5051259000773"/>
    <m/>
    <s v="5013546005195                      "/>
    <s v="    "/>
    <s v="EDAC             "/>
    <s v="PORDERACK     "/>
    <s v="ORDRSP"/>
    <s v="IB"/>
    <s v="MQ"/>
    <s v="EDIFACT             "/>
    <s v="D97A      "/>
    <s v=" "/>
    <s v="VAN"/>
    <s v=" NuBridges/Liaison     "/>
    <m/>
    <s v="spoulson@eu.edac.net"/>
    <m/>
    <m/>
    <s v="survey received / TP informed new EDI Codes PF"/>
    <s v="22.09.2017 Email to TO: Thank you for confirming the EDI code. _x000a_Please also inform your Provider as requested in my last Email. _x000a_We will inform you as soon as we got new regarding testing and go-live. _x000a_22.9.2017 Email from TP: Our EDI code below is correc"/>
    <s v="Premier Farnell"/>
    <s v="System Testing"/>
    <x v="2"/>
    <s v="27/10/2017"/>
    <s v="27/10/2017"/>
    <s v="13/12/2017"/>
    <m/>
    <m/>
    <s v="PF_I_E_ORDRSP_D97A_FA2"/>
    <s v="Primary"/>
    <s v="E_ORDRSP_D97A_FA2                                 "/>
    <s v="13/12/2017"/>
    <s v="15/12/2017"/>
    <m/>
    <m/>
    <m/>
    <m/>
    <m/>
    <m/>
    <m/>
  </r>
  <r>
    <x v="0"/>
    <s v="EU"/>
    <s v="EDAC EUROPE LTD               "/>
    <s v="5052601002667                      "/>
    <n v="0"/>
    <s v="    "/>
    <s v="Test : 5051259000285  Prod: 5051259000773"/>
    <m/>
    <s v="5013546005195                      "/>
    <s v="    "/>
    <s v="EDAC             "/>
    <s v="PORDER        "/>
    <s v="ORDERS"/>
    <s v="OB"/>
    <s v="MQ"/>
    <s v="EDIFACT             "/>
    <s v="D97A      "/>
    <s v="INS/UNOA/FAR                                      "/>
    <s v="VAN"/>
    <s v=" NuBridges/Liaison     "/>
    <m/>
    <s v="spoulson@eu.edac.net"/>
    <m/>
    <m/>
    <s v="survey received / TP informed new EDI Codes PF"/>
    <s v="22.09.2017 Email to TO: Thank you for confirming the EDI code. _x000a_Please also inform your Provider as requested in my last Email. _x000a_We will inform you as soon as we got new regarding testing and go-live. _x000a_22.9.2017 Email from TP: Our EDI code below is correc"/>
    <s v="Premier Farnell"/>
    <s v="System Testing"/>
    <x v="2"/>
    <s v="31/07/2017"/>
    <s v="31/07/2017"/>
    <d v="2017-07-08T00:00:00"/>
    <d v="2017-07-08T00:00:00"/>
    <d v="2017-10-08T00:00:00"/>
    <s v="PF_O_E_ORDERS_D97A_FA9"/>
    <s v="Primary"/>
    <s v="E_ORDERS_D97A_FA9                                 "/>
    <s v="05/12/2017"/>
    <s v="06/09/2017"/>
    <m/>
    <m/>
    <m/>
    <m/>
    <m/>
    <m/>
    <m/>
  </r>
  <r>
    <x v="0"/>
    <s v="EU"/>
    <s v="EDAC EUROPE LTD               "/>
    <s v="5052601002667                      "/>
    <n v="0"/>
    <s v="    "/>
    <s v="Test : 5051259000285  Prod: 5051259000773"/>
    <m/>
    <s v="5013546005195                      "/>
    <s v="    "/>
    <s v="EDAC             "/>
    <s v="PINVOICE      "/>
    <s v="INVOIC"/>
    <s v="IB"/>
    <s v="MQ"/>
    <s v="EDIFACT             "/>
    <s v="D97A      "/>
    <s v=" "/>
    <s v="VAN"/>
    <s v=" NuBridges/Liaison     "/>
    <m/>
    <s v="spoulson@eu.edac.net"/>
    <m/>
    <m/>
    <s v="survey received / TP informed new EDI Codes PF"/>
    <s v="22.09.2017 Email to TO: Thank you for confirming the EDI code. _x000a_Please also inform your Provider as requested in my last Email. _x000a_We will inform you as soon as we got new regarding testing and go-live. _x000a_22.9.2017 Email from TP: Our EDI code below is correc"/>
    <s v="Premier Farnell"/>
    <s v="System Testing"/>
    <x v="2"/>
    <d v="2017-05-10T00:00:00"/>
    <d v="2017-05-10T00:00:00"/>
    <s v="17/10/2017"/>
    <m/>
    <m/>
    <s v="PF_I_E_INVOIC_D97A_FP_GENERIC"/>
    <s v="Primary"/>
    <s v="E_INVOIC_D97A_FPE                                 "/>
    <s v="11/12/2017"/>
    <s v="31/10/2017"/>
    <m/>
    <m/>
    <m/>
    <m/>
    <m/>
    <m/>
    <m/>
  </r>
  <r>
    <x v="0"/>
    <s v="EU"/>
    <s v="EMERSON NETWORK POWER         "/>
    <s v="605438423                          "/>
    <n v="1"/>
    <s v="01  "/>
    <s v="Test : 5051259000285  Prod: 5051259000773"/>
    <m/>
    <s v="5013546005195                      "/>
    <s v="    "/>
    <s v="EMERSON          "/>
    <s v="PORDER        "/>
    <s v="ORDERS"/>
    <s v="OB"/>
    <s v="MQ"/>
    <s v="EDIFACT             "/>
    <s v="D97A      "/>
    <s v="INS/UNOA/FAR                                      "/>
    <s v="VAN"/>
    <s v="GXS"/>
    <m/>
    <s v="Patrick.Mills@eu.cinch.com; samantha.johnson@cinch.com"/>
    <m/>
    <m/>
    <m/>
    <s v="21.12.2017: 4th Reminder sent 15.12.2017: 3rd reminder sent 11.12.2017: 2nd reminder sent   04.12.2017: Email to TP  - TP Survey and Intro letter sent 24.11.2017 New contact added in front of old one._x000a_02.11.2017: Email to TP- Followup email sent 26.10.201"/>
    <s v="Premier Farnell"/>
    <s v="Discovery"/>
    <x v="0"/>
    <s v="31/07/2017"/>
    <s v="31/07/2017"/>
    <d v="2017-07-08T00:00:00"/>
    <d v="2017-07-08T00:00:00"/>
    <d v="2017-10-08T00:00:00"/>
    <s v="PF_O_E_ORDERS_D97A_FA9"/>
    <s v="Primary"/>
    <s v="E_ORDERS_D97A_FA9                                 "/>
    <s v="05/12/2017"/>
    <s v="06/09/2017"/>
    <m/>
    <m/>
    <m/>
    <m/>
    <m/>
    <m/>
    <m/>
  </r>
  <r>
    <x v="0"/>
    <s v="EU"/>
    <s v="EMERSON NETWORK POWER         "/>
    <s v="605438423                          "/>
    <n v="0"/>
    <s v="01  "/>
    <s v="Test : 5051259000285  Prod: 5051259000773"/>
    <m/>
    <s v="5013546005195                      "/>
    <s v="    "/>
    <s v="EMERSON          "/>
    <s v="PINVOICE      "/>
    <s v="INVOIC"/>
    <s v="IB"/>
    <s v="MQ"/>
    <s v="EDIFACT             "/>
    <s v="D97A      "/>
    <s v=" "/>
    <s v="VAN"/>
    <s v="GXS"/>
    <m/>
    <s v="Patrick.Mills@eu.cinch.com; samantha.johnson@cinch.com"/>
    <m/>
    <m/>
    <m/>
    <s v="21.12.2017: 4th Reminder sent 15.12.2017: 3rd reminder sent 11.12.2017: 2nd reminder sent   04.12.2017: Email to TP  - TP Survey and Intro letter sent 24.11.2017 New contact added in front of old one._x000a_02.11.2017: Email to TP- Followup email sent 26.10.201"/>
    <s v="Premier Farnell"/>
    <s v="Discovery"/>
    <x v="0"/>
    <d v="2017-05-10T00:00:00"/>
    <d v="2017-05-10T00:00:00"/>
    <s v="17/10/2017"/>
    <m/>
    <m/>
    <s v="PF_I_E_INVOIC_D97A_FP_GENERIC"/>
    <s v="Primary"/>
    <s v="E_INVOIC_D97A_FPE                                 "/>
    <s v="11/12/2017"/>
    <s v="31/10/2017"/>
    <m/>
    <m/>
    <m/>
    <m/>
    <m/>
    <m/>
    <m/>
  </r>
  <r>
    <x v="0"/>
    <s v="EU"/>
    <s v="TDK ELECTRONICS UK       "/>
    <s v="YOD-EPCOS-P                        "/>
    <n v="1"/>
    <s v="ZZ  "/>
    <s v="Test : 5051259000285  Prod: 5051259000773"/>
    <m/>
    <s v="5013546005195                      "/>
    <s v="    "/>
    <s v="EPCOS            "/>
    <s v="PINVOICE      "/>
    <s v="INVOIC"/>
    <s v="IB"/>
    <s v="MQ"/>
    <s v="EDIFACT             "/>
    <s v="D97A      "/>
    <s v=" "/>
    <s v="VAN"/>
    <s v="IBM"/>
    <m/>
    <s v="contact details: Ottmar.Sowa@epcos.com_x000a_gemma.legg@eu.tdk.com"/>
    <m/>
    <s v="reminder 18.01.2018"/>
    <s v="_x000a_survey received DE / TP infomed new EDI code PF"/>
    <s v="16.01.2018 Email to Antje. request if some to do. _x000a_02.10.2017 Email to Antje: Hier kommen doch tec info. _x000a_29.09.2017 Email from TP: Ich habe hierzu ein Ticket aufgemacht. Auf das Ticket können Sie sich beziehen. _x000a_Reference _x000a_YOD-388 _x000a_26.09.2017 Email to TP"/>
    <s v="CDS"/>
    <s v="Comm Setup"/>
    <x v="3"/>
    <d v="2017-05-10T00:00:00"/>
    <d v="2017-05-10T00:00:00"/>
    <s v="17/10/2017"/>
    <m/>
    <m/>
    <s v="PF_I_E_INVOIC_D97A_FP_GENERIC"/>
    <s v="Primary"/>
    <s v="E_INVOIC_D97A_FPE                                 "/>
    <s v="11/12/2017"/>
    <s v="31/10/2017"/>
    <m/>
    <m/>
    <m/>
    <m/>
    <m/>
    <m/>
    <m/>
  </r>
  <r>
    <x v="0"/>
    <s v="EU"/>
    <s v="TDK ELECTRONICS UK       "/>
    <s v="YOD-EPCOS-P                        "/>
    <n v="0"/>
    <s v="ZZ  "/>
    <s v="Test : 5051259000285  Prod: 5051259000773"/>
    <m/>
    <s v="5013546005195                      "/>
    <s v="    "/>
    <s v="EPCOS            "/>
    <s v="DESADV        "/>
    <s v="DESADV"/>
    <s v="IB"/>
    <s v="MQ"/>
    <s v="EDIFACT             "/>
    <s v="D97A      "/>
    <s v=" "/>
    <s v="VAN"/>
    <s v="IBM"/>
    <m/>
    <s v="contact details: Ottmar.Sowa@epcos.com_x000a_gemma.legg@eu.tdk.com"/>
    <m/>
    <s v="reminder 18.01.2018"/>
    <s v="_x000a_survey received DE / TP infomed new EDI code PF"/>
    <s v="16.01.2018 Email to Antje. request if some to do. _x000a_02.10.2017 Email to Antje: Hier kommen doch tec info. _x000a_29.09.2017 Email from TP: Ich habe hierzu ein Ticket aufgemacht. Auf das Ticket können Sie sich beziehen. _x000a_Reference _x000a_YOD-388 _x000a_26.09.2017 Email to TP"/>
    <s v="CDS"/>
    <s v="Comm Setup"/>
    <x v="3"/>
    <d v="2017-03-10T00:00:00"/>
    <d v="2017-03-10T00:00:00"/>
    <d v="2017-06-10T00:00:00"/>
    <m/>
    <m/>
    <s v="PF_I_E_DESADV_D97A_FA3"/>
    <s v="Primary"/>
    <s v="E_DESADV_D97A_FA3                                 "/>
    <s v="14/12/2017"/>
    <s v="13/10/2017"/>
    <m/>
    <m/>
    <m/>
    <m/>
    <m/>
    <m/>
    <m/>
  </r>
  <r>
    <x v="0"/>
    <s v="EU"/>
    <s v="TDK ELECTRONICS UK       "/>
    <s v="YOD-EPCOS-P                        "/>
    <n v="0"/>
    <s v="ZZ  "/>
    <s v="Test : 5051259000285  Prod: 5051259000773"/>
    <m/>
    <s v="5013546005195                      "/>
    <s v="    "/>
    <s v="EPCOS            "/>
    <s v="PORDERACK     "/>
    <s v="ORDRSP"/>
    <s v="IB"/>
    <s v="MQ"/>
    <s v="EDIFACT             "/>
    <s v="D97A      "/>
    <s v=" "/>
    <s v="VAN"/>
    <s v="IBM"/>
    <m/>
    <s v="contact details: Ottmar.Sowa@epcos.com_x000a_gemma.legg@eu.tdk.com"/>
    <m/>
    <s v="reminder 18.01.2018"/>
    <s v="_x000a_survey received DE / TP infomed new EDI code PF"/>
    <s v="16.01.2018 Email to Antje. request if some to do. _x000a_02.10.2017 Email to Antje: Hier kommen doch tec info. _x000a_29.09.2017 Email from TP: Ich habe hierzu ein Ticket aufgemacht. Auf das Ticket können Sie sich beziehen. _x000a_Reference _x000a_YOD-388 _x000a_26.09.2017 Email to TP"/>
    <s v="CDS"/>
    <s v="Comm Setup"/>
    <x v="3"/>
    <s v="27/10/2017"/>
    <s v="27/10/2017"/>
    <s v="13/12/2017"/>
    <m/>
    <m/>
    <s v="PF_I_E_ORDRSP_D97A_FA2"/>
    <s v="Primary"/>
    <s v="E_ORDRSP_D97A_FA2                                 "/>
    <s v="13/12/2017"/>
    <s v="15/12/2017"/>
    <m/>
    <m/>
    <m/>
    <m/>
    <m/>
    <m/>
    <m/>
  </r>
  <r>
    <x v="0"/>
    <s v="EU"/>
    <s v="TDK ELECTRONICS UK       "/>
    <s v="YOD-EPCOS-P                        "/>
    <n v="0"/>
    <s v="ZZ  "/>
    <s v="Test : 5051259000285  Prod: 5051259000773"/>
    <m/>
    <s v="5013546005195                      "/>
    <s v="    "/>
    <s v="EPCOS            "/>
    <s v="PORDER        "/>
    <s v="ORDERS"/>
    <s v="OB"/>
    <s v="MQ"/>
    <s v="EDIFACT             "/>
    <s v="D97A      "/>
    <s v="INS/UNOA/FAR                                      "/>
    <s v="VAN"/>
    <s v="IBM"/>
    <m/>
    <s v="contact details: Ottmar.Sowa@epcos.com_x000a_gemma.legg@eu.tdk.com"/>
    <m/>
    <s v="reminder 18.01.2018"/>
    <s v="_x000a_survey received DE / TP infomed new EDI code PF"/>
    <s v="16.01.2018 Email to Antje. request if some to do. _x000a_02.10.2017 Email to Antje: Hier kommen doch tec info. _x000a_29.09.2017 Email from TP: Ich habe hierzu ein Ticket aufgemacht. Auf das Ticket können Sie sich beziehen. _x000a_Reference _x000a_YOD-388 _x000a_26.09.2017 Email to TP"/>
    <s v="CDS"/>
    <s v="Comm Setup"/>
    <x v="3"/>
    <s v="31/07/2017"/>
    <s v="31/07/2017"/>
    <d v="2017-07-08T00:00:00"/>
    <d v="2017-07-08T00:00:00"/>
    <d v="2017-10-08T00:00:00"/>
    <s v="PF_O_E_ORDERS_D97A_FA9"/>
    <s v="Primary"/>
    <s v="E_ORDERS_D97A_FA9                                 "/>
    <s v="05/12/2017"/>
    <s v="06/09/2017"/>
    <m/>
    <m/>
    <m/>
    <m/>
    <m/>
    <m/>
    <m/>
  </r>
  <r>
    <x v="0"/>
    <s v="EU"/>
    <s v="TDK ELECTRONICS UK       "/>
    <s v="YOD-EPCOS-P                        "/>
    <n v="0"/>
    <s v="ZZ  "/>
    <s v="Test : 5051259000285  Prod: 5051259000773"/>
    <m/>
    <s v="5013546005195                      "/>
    <s v="    "/>
    <s v="EPCOS            "/>
    <s v="POINTOS       "/>
    <s v="SLSRPT"/>
    <s v="OB"/>
    <s v="SFTP"/>
    <s v="EDIFACT             "/>
    <s v="D97A      "/>
    <s v="INS/UNOA/FAR                                      "/>
    <s v="VAN"/>
    <s v="IBM"/>
    <m/>
    <s v="contact details: Ottmar.Sowa@epcos.com_x000a_gemma.legg@eu.tdk.com"/>
    <m/>
    <s v="reminder 18.01.2018"/>
    <s v="_x000a_survey received DE / TP infomed new EDI code PF"/>
    <s v="02.10.2017 Email to Antje: Hier kommen doch tec info. _x000a_29.09.2017 Email from TP: Ich habe hierzu ein Ticket aufgemacht. Auf das Ticket können Sie sich beziehen. _x000a_Reference _x000a_YOD-388 _x000a_26.09.2017 Email to TP. 1st reminder. für Anfrage. _x000a_20.09.2017 Email to T"/>
    <s v="CDS"/>
    <s v="Comm Setup"/>
    <x v="3"/>
    <d v="2017-01-09T00:00:00"/>
    <d v="2017-06-09T00:00:00"/>
    <s v="14/9/2017"/>
    <m/>
    <m/>
    <s v="PF_O_E_SLSRPT_D97A_FA2"/>
    <s v="Primary"/>
    <s v="E_SLSRPT_D97A_FA2                                 "/>
    <s v="08/12/2017"/>
    <s v="27/09/2017"/>
    <m/>
    <m/>
    <m/>
    <m/>
    <m/>
    <m/>
    <m/>
  </r>
  <r>
    <x v="0"/>
    <s v="EU"/>
    <s v="TDK ELECTRONICS UK       "/>
    <s v="YOD-EPCOS-P                        "/>
    <n v="0"/>
    <s v="ZZ  "/>
    <s v="Test : 5051259000285  Prod: 5051259000773"/>
    <m/>
    <s v="5013546005195                      "/>
    <s v="    "/>
    <s v="EPCOS            "/>
    <s v="INVENTORY     "/>
    <s v="INVRPT"/>
    <s v="OB"/>
    <s v="SFTP"/>
    <s v="EDIFACT             "/>
    <s v="D97A      "/>
    <s v="INS/UNOA/FAR                                      "/>
    <s v="VAN"/>
    <s v="IBM"/>
    <m/>
    <s v="contact details: Ottmar.Sowa@epcos.com_x000a_gemma.legg@eu.tdk.com"/>
    <m/>
    <s v="reminder 18.01.2018"/>
    <s v="_x000a_survey received DE / TP infomed new EDI code PF"/>
    <s v="02.10.2017 Email to Antje: Hier kommen doch tec info. _x000a_29.09.2017 Email from TP: Ich habe hierzu ein Ticket aufgemacht. Auf das Ticket können Sie sich beziehen. _x000a_Reference _x000a_YOD-388 _x000a_26.09.2017 Email to TP. 1st reminder. für Anfrage. _x000a_20.09.2017 Email to T"/>
    <s v="CDS"/>
    <s v="Comm Setup"/>
    <x v="3"/>
    <d v="2017-11-09T00:00:00"/>
    <d v="2017-11-09T00:00:00"/>
    <s v="15/9/2017"/>
    <m/>
    <m/>
    <s v="PF_O_E_INVRPT_D97A_FA8"/>
    <s v="Primary"/>
    <s v="E_INVRPT_D97A_FA8                                 "/>
    <s v="07/12/2017"/>
    <s v="19/09/2017"/>
    <m/>
    <m/>
    <m/>
    <m/>
    <m/>
    <m/>
    <m/>
  </r>
  <r>
    <x v="0"/>
    <s v="EU"/>
    <s v="EPCOS SUPPLIED VIA ABACUS/AVNE"/>
    <s v="AVNETUK "/>
    <n v="1"/>
    <s v="ZZ  "/>
    <s v="Test : 5051259000285  Prod: 5051259000773"/>
    <m/>
    <s v="5013546005195                      "/>
    <s v="    "/>
    <s v="EPCOS-(ABACUS)   "/>
    <s v="PORDER        "/>
    <s v="ORDERS"/>
    <s v="OB"/>
    <s v="MQ"/>
    <s v="EDIFACT             "/>
    <s v="D97A      "/>
    <s v="INS/UNOA/FAR/AVNE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31/07/2017"/>
    <s v="31/07/2017"/>
    <d v="2017-07-08T00:00:00"/>
    <d v="2017-07-08T00:00:00"/>
    <d v="2017-10-08T00:00:00"/>
    <s v="PF_O_E_ORDERS_D97A_FA9"/>
    <s v="Primary"/>
    <s v="E_ORDERS_D97A_FA9                                 "/>
    <s v="05/12/2017"/>
    <s v="06/09/2017"/>
    <m/>
    <m/>
    <m/>
    <m/>
    <m/>
    <m/>
    <m/>
  </r>
  <r>
    <x v="0"/>
    <s v="EU"/>
    <s v="EPCOS SUPPLIED VIA ABACUS/AVNE"/>
    <s v="AVNETUK "/>
    <n v="0"/>
    <s v="ZZ  "/>
    <s v="Test : 5051259000285  Prod: 5051259000773"/>
    <m/>
    <s v="5013546005195                      "/>
    <s v="    "/>
    <s v="EPCOS-(ABACUS)   "/>
    <s v="PORDCHG       "/>
    <s v="ORDCHG"/>
    <s v="OB"/>
    <s v="MQ"/>
    <s v="EDIFACT             "/>
    <s v="D97A      "/>
    <s v="INS/UNOA/FAR/AVNE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s v="18/10/2017"/>
    <s v="18/10/2017"/>
    <s v="18/10/2017"/>
    <m/>
    <m/>
    <s v="PF_O_E_ORDCHG_D97A_FAR"/>
    <s v="Primary"/>
    <s v="E_ORDCHG_D97A_FAR                                 "/>
    <s v="13/12/2017"/>
    <s v="17/11/2017"/>
    <m/>
    <m/>
    <m/>
    <m/>
    <m/>
    <m/>
    <m/>
  </r>
  <r>
    <x v="0"/>
    <s v="EU"/>
    <s v="EPCOS SUPPLIED VIA ABACUS/AVNE"/>
    <s v="AVNETUK "/>
    <n v="0"/>
    <s v="ZZ  "/>
    <s v="Test : 5051259000285  Prod: 5051259000773"/>
    <m/>
    <s v="5013546005195                      "/>
    <s v="    "/>
    <s v="EPCOS-(ABACUS)   "/>
    <s v="POINTOS       "/>
    <s v="SLSRPT"/>
    <s v="OB"/>
    <s v="SFTP"/>
    <s v="EDIFACT             "/>
    <s v="D97A      "/>
    <s v="INS/UNOA/FAR/EPCO                                 "/>
    <s v="VAN"/>
    <s v="Inovis"/>
    <m/>
    <s v="Mark.Mcgill@avnet.eu"/>
    <m/>
    <m/>
    <s v="received survey / TP is infomed new PF EDI codes"/>
    <s v="12.10.2017 Email to TP: Thank you for providing us the survey. _x000a_We will get in touch with you when we start testing in approx. 8 weeks. _x000a_12.10.2017 Email form TP. received survey_x000a_09.10.2017: Email to TP 5th Remainder sent 04.10.2017 : 4th Remainder sent t"/>
    <s v="Premier Farnell"/>
    <s v="System Testing"/>
    <x v="2"/>
    <d v="2017-01-09T00:00:00"/>
    <d v="2017-06-09T00:00:00"/>
    <s v="14/9/2017"/>
    <m/>
    <m/>
    <s v="PF_O_E_SLSRPT_D97A_FA2"/>
    <s v="Primary"/>
    <s v="E_SLSRPT_D97A_FA2                                 "/>
    <s v="08/12/2017"/>
    <s v="27/09/2017"/>
    <m/>
    <m/>
    <m/>
    <m/>
    <m/>
    <m/>
    <m/>
  </r>
  <r>
    <x v="0"/>
    <s v="EU"/>
    <s v="EPSON ELECTRONICS EUROPE GMBH "/>
    <s v="INPOSIA                            "/>
    <n v="1"/>
    <s v="ZZ  "/>
    <s v="Test : 5051259000285  Prod: 5051259000773"/>
    <m/>
    <s v="5013546005195                      "/>
    <s v="    "/>
    <s v="EPSON            "/>
    <s v="PORDERACK     "/>
    <s v="ORDRSP"/>
    <s v="IB"/>
    <s v="MQ"/>
    <s v="EDIFACT             "/>
    <s v="D97A      "/>
    <s v=" "/>
    <s v="VAN"/>
    <s v="ICC NET"/>
    <m/>
    <s v="EDI contact Detils  support@inposia.com_x000a_nils.kolbach@inposia.com"/>
    <m/>
    <m/>
    <s v="survey received / DE / TP informed new EDI code PF"/>
    <s v="20.09.2017 Email to TP. Wir möchten Ihnen noch mitteilen, dass Premier Farnell die neue EDI Codes nutzt. Die derzeitige Premier Farnell EDI ID ist in der Tat 5013546005195 und bleibt bis zum Wechsel auf IBM auch bestehen. _x000a_Neue Premier Farnell Test ID : 5"/>
    <s v="Premier Farnell"/>
    <s v="System Testing"/>
    <x v="2"/>
    <s v="27/10/2017"/>
    <s v="27/10/2017"/>
    <s v="13/12/2017"/>
    <m/>
    <m/>
    <s v="PF_I_E_ORDRSP_D97A_FA2"/>
    <s v="Primary"/>
    <s v="E_ORDRSP_D97A_FA2                                 "/>
    <s v="13/12/2017"/>
    <s v="15/12/2017"/>
    <m/>
    <m/>
    <m/>
    <m/>
    <m/>
    <m/>
    <m/>
  </r>
  <r>
    <x v="0"/>
    <s v="EU"/>
    <s v="EPSON ELECTRONICS EUROPE GMBH "/>
    <s v="INPOSIA                            "/>
    <n v="0"/>
    <s v="ZZ  "/>
    <s v="Test : 5051259000285  Prod: 5051259000773"/>
    <m/>
    <s v="5013546005195                      "/>
    <s v="    "/>
    <s v="EPSON            "/>
    <s v="PORDER        "/>
    <s v="ORDERS"/>
    <s v="OB"/>
    <s v="MQ"/>
    <s v="EDIFACT             "/>
    <s v="D97A      "/>
    <s v="INS/UNOA/FAR                                      "/>
    <s v="VAN"/>
    <s v="ICC NET"/>
    <m/>
    <s v="EDI contact Detils  support@inposia.com_x000a_nils.kolbach@inposia.com"/>
    <m/>
    <m/>
    <s v="survey received / DE / TP informed new EDI code PF"/>
    <s v="20.09.2017 Email to TP. Wir möchten Ihnen noch mitteilen, dass Premier Farnell die neue EDI Codes nutzt. Die derzeitige Premier Farnell EDI ID ist in der Tat 5013546005195 und bleibt bis zum Wechsel auf IBM auch bestehen. _x000a_Neue Premier Farnell Test ID : 5"/>
    <s v="Premier Farnell"/>
    <s v="System Testing"/>
    <x v="2"/>
    <s v="31/07/2017"/>
    <s v="31/07/2017"/>
    <d v="2017-07-08T00:00:00"/>
    <d v="2017-07-08T00:00:00"/>
    <d v="2017-10-08T00:00:00"/>
    <s v="PF_O_E_ORDERS_D97A_FA9"/>
    <s v="Primary"/>
    <s v="E_ORDERS_D97A_FA9                                 "/>
    <s v="05/12/2017"/>
    <s v="06/09/2017"/>
    <m/>
    <m/>
    <m/>
    <m/>
    <m/>
    <m/>
    <m/>
  </r>
  <r>
    <x v="2"/>
    <s v="EU"/>
    <s v="ETTINGER GMBH                 "/>
    <s v="ETTINGER                           "/>
    <n v="1"/>
    <s v="    "/>
    <s v="Test : 5051259000285  Prod: 5051259000773"/>
    <m/>
    <s v="5013546005195                      "/>
    <s v="    "/>
    <s v="ETTINGER         "/>
    <s v="PORDERACK     "/>
    <s v="ORDRSP"/>
    <s v="IB"/>
    <s v="MQ"/>
    <s v="EDIFACT             "/>
    <s v="D97A      "/>
    <s v=" "/>
    <s v="FTP"/>
    <m/>
    <m/>
    <s v="Roland.Ettinger@ettinger.de"/>
    <m/>
    <m/>
    <s v="survey received DE / TP informed of new EDI from PF / received FTP File "/>
    <s v="10.10.2017: Email from PF: confirmed that TP can move to Phase 3_x000a_09.10.2017 Email to PF: Ask for confirmation that TP can moved to phase 3. _x000a_09.10.2017 Email to PF: Fragen ob TP auf Phase 3 umgestellt werden kann. _x000a_06.10.2017 Email to TP: vielen Dank für "/>
    <s v="CDS"/>
    <s v="Not started"/>
    <x v="5"/>
    <s v="27/10/2017"/>
    <s v="27/10/2017"/>
    <s v="13/12/2017"/>
    <m/>
    <m/>
    <s v="PF_I_E_ORDRSP_D97A_FA2"/>
    <s v="Primary"/>
    <s v="E_ORDRSP_D97A_FA2                                 "/>
    <s v="13/12/2017"/>
    <s v="15/12/2017"/>
    <m/>
    <m/>
    <m/>
    <m/>
    <m/>
    <m/>
    <m/>
  </r>
  <r>
    <x v="2"/>
    <s v="EU"/>
    <s v="ETTINGER GMBH                 "/>
    <s v="ETTINGER                           "/>
    <n v="0"/>
    <s v="    "/>
    <s v="Test : 5051259000285  Prod: 5051259000773"/>
    <m/>
    <s v="5013546005195                      "/>
    <s v="    "/>
    <s v="ETTINGER         "/>
    <s v="PORDER        "/>
    <s v="ORDERS"/>
    <s v="OB"/>
    <s v="MQ"/>
    <s v="EDIFACT             "/>
    <s v="D97A      "/>
    <s v="INS/UNOA/FAR                                      "/>
    <s v="FTP"/>
    <m/>
    <m/>
    <s v="Roland.Ettinger@ettinger.de"/>
    <m/>
    <m/>
    <s v="survey received DE / TP informed of new EDI from PF / received FTP File "/>
    <s v="10.10.2017: Email from PF: confirmed that TP can move to Phase 3_x000a_09.10.2017 Email to PF: Ask for confirmation that TP can moved to phase 3. _x000a_09.10.2017 Email to PF: Fragen ob TP auf Phase 3 umgestellt werden kann. _x000a_06.10.2017 Email to TP: vielen Dank für "/>
    <s v="CDS"/>
    <s v="Not started"/>
    <x v="5"/>
    <s v="31/07/2017"/>
    <s v="31/07/2017"/>
    <d v="2017-07-08T00:00:00"/>
    <d v="2017-07-08T00:00:00"/>
    <d v="2017-10-08T00:00:00"/>
    <s v="PF_O_E_ORDERS_D97A_FA9"/>
    <s v="Primary"/>
    <s v="E_ORDERS_D97A_FA9                                 "/>
    <s v="05/12/2017"/>
    <s v="06/09/2017"/>
    <m/>
    <m/>
    <m/>
    <m/>
    <m/>
    <m/>
    <m/>
  </r>
  <r>
    <x v="1"/>
    <s v="EU"/>
    <s v="EUROPA COMPONENTS &amp; EQUIP PLC "/>
    <s v="5060393120018                      "/>
    <n v="1"/>
    <s v="    "/>
    <s v="Test : 5051259000285  Prod: 5051259000773"/>
    <m/>
    <s v="5013546005195                      "/>
    <s v="    "/>
    <s v="EUROPA-COMPONENTS"/>
    <s v="PORDER        "/>
    <s v="ORDERS"/>
    <s v="OB"/>
    <s v="MQ"/>
    <s v="EDIFACT             "/>
    <s v="D97A      "/>
    <s v="INS/UNOA/FAR                                      "/>
    <s v="VAN "/>
    <s v="IBM"/>
    <m/>
    <s v="new contact: Elainem@europacomponents.com                    _x000a_mandyc@europacomponents.com"/>
    <m/>
    <s v="De-scoped"/>
    <s v="waiting feedback Client"/>
    <s v="31.08.2017 CS Email from Andre: Following on from earlier I can confirm that Europa Components no longer use EDI with us so they can be removed from the plan._x000a_16.08.2017 cs Email from Andre Hill: I will have to find the business owner here and ask them.  "/>
    <s v="Premier Farnell"/>
    <s v="De-scoped"/>
    <x v="6"/>
    <s v="31/07/2017"/>
    <s v="31/07/2017"/>
    <d v="2017-07-08T00:00:00"/>
    <d v="2017-07-08T00:00:00"/>
    <d v="2017-10-08T00:00:00"/>
    <m/>
    <s v="Primary"/>
    <m/>
    <m/>
    <m/>
    <m/>
    <m/>
    <m/>
    <m/>
    <m/>
    <m/>
    <m/>
  </r>
  <r>
    <x v="1"/>
    <s v="EU"/>
    <s v="EXAR CORPORATION              "/>
    <s v="EXAR                               "/>
    <n v="1"/>
    <s v="ZZ  "/>
    <s v="Test : 5051259000285  Prod: 5051259000773"/>
    <m/>
    <s v="5013546005195                      "/>
    <s v="    "/>
    <s v="EXAR             "/>
    <s v="POINTOS       "/>
    <s v="SLS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
    <s v="Premier Farnell"/>
    <s v="Production Readiness"/>
    <x v="1"/>
    <d v="2017-01-09T00:00:00"/>
    <d v="2017-06-09T00:00:00"/>
    <s v="14/9/2017"/>
    <m/>
    <m/>
    <s v="PF_O_E_SLSRPT_D97A_FAR"/>
    <s v="Primary"/>
    <s v="E_SLSRPT_D97A_FAR                                 "/>
    <s v="08/12/2017"/>
    <s v="28/09/2017"/>
    <m/>
    <m/>
    <s v="20.11.2017"/>
    <s v="09.01.208"/>
    <s v="15.01.2018"/>
    <s v="01.12.2017"/>
    <s v="15.01.2018"/>
  </r>
  <r>
    <x v="1"/>
    <s v="EU"/>
    <s v="EXAR CORPORATION              "/>
    <s v="EXAR                               "/>
    <s v="=IF('TP Summary'!(($K$2:$K153=K153)*($AB$2:$AB153=AB153))&gt;1,0,1)"/>
    <s v="ZZ  "/>
    <s v="Test : 5051259000285  Prod: 5051259000773"/>
    <m/>
    <s v="5013546005195                      "/>
    <s v="    "/>
    <s v="EXAR             "/>
    <s v="INVENTORY     "/>
    <s v="INV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
    <s v="Premier Farnell"/>
    <s v="Production Readiness"/>
    <x v="1"/>
    <s v="31/08/17"/>
    <d v="2017-05-09T00:00:00"/>
    <d v="2017-07-09T00:00:00"/>
    <m/>
    <m/>
    <s v="PF_O_E_INVRPT_D97A_FAR"/>
    <s v="Primary"/>
    <s v="E_INVRPT_D97A_FAR                                 "/>
    <s v="08/12/2017"/>
    <s v="14/09/2017"/>
    <m/>
    <m/>
    <s v="20.11.2017"/>
    <s v="09.01.208"/>
    <s v="15.01.2018"/>
    <s v="01.12.2017"/>
    <s v="15.01.2018"/>
  </r>
  <r>
    <x v="1"/>
    <s v="EU"/>
    <s v="EXAR CORPORATION              "/>
    <s v="EXAR                               "/>
    <n v="0"/>
    <s v="ZZ  "/>
    <s v="Test : 5051259000285  Prod: 5051259000773"/>
    <m/>
    <s v="5013546005195                      "/>
    <s v="    "/>
    <s v="EXAR             "/>
    <s v="PORDER        "/>
    <s v="ORDERS"/>
    <s v="OB"/>
    <s v="MQ"/>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
    <s v="Premier Farnell"/>
    <s v="Production Readiness"/>
    <x v="1"/>
    <s v="31/07/2017"/>
    <s v="31/07/2017"/>
    <d v="2017-07-08T00:00:00"/>
    <d v="2017-07-08T00:00:00"/>
    <d v="2017-10-08T00:00:00"/>
    <s v="PF_O_E_ORDERS_D97A_FA9"/>
    <s v="Primary"/>
    <s v="E_ORDERS_D97A_FA9                                 "/>
    <s v="05/12/2017"/>
    <s v="23/08/2017"/>
    <m/>
    <m/>
    <s v="20.11.2017"/>
    <s v="09.01.208"/>
    <s v="15.01.2018"/>
    <s v="01.12.2017"/>
    <s v="15.01.2018"/>
  </r>
  <r>
    <x v="2"/>
    <s v="EU"/>
    <s v="FAIRCHILD SEMICONDUCTOR LTD   "/>
    <s v="FAIRCHILD                          "/>
    <n v="1"/>
    <s v="ZZ  "/>
    <s v="Test : 5051259000285  Prod: 5051259000773"/>
    <m/>
    <s v="5013546005195                      "/>
    <s v="    "/>
    <s v="FAIRCHILD        "/>
    <s v="DESADV        "/>
    <s v="DESADV"/>
    <s v="IB"/>
    <s v="MQ"/>
    <s v="EDIFACT             "/>
    <s v="D97A      "/>
    <s v=" "/>
    <s v="VAN"/>
    <s v="Inovis"/>
    <m/>
    <s v="denise.hunt@fairchildsemi.com"/>
    <m/>
    <m/>
    <m/>
    <s v="Tom.Kennedy@onsemi.com"/>
    <s v="Premier Farnell"/>
    <s v="De-scoped"/>
    <x v="6"/>
    <d v="2017-03-10T00:00:00"/>
    <d v="2017-03-10T00:00:00"/>
    <d v="2017-06-10T00:00:00"/>
    <m/>
    <m/>
    <s v="PF_I_E_DESADV_D97A_FA3"/>
    <s v="Primary"/>
    <s v="E_DESADV_D97A_FA3                                 "/>
    <m/>
    <m/>
    <m/>
    <m/>
    <m/>
    <m/>
    <m/>
    <m/>
    <m/>
  </r>
  <r>
    <x v="2"/>
    <s v="EU"/>
    <s v="FAIRCHILD SEMICONDUCTOR LTD   "/>
    <s v="FAIRCHILD                          "/>
    <n v="0"/>
    <s v="ZZ  "/>
    <s v="Test : 5051259000285  Prod: 5051259000773"/>
    <m/>
    <s v="5013546005195                      "/>
    <s v="    "/>
    <s v="FAIRCHILD        "/>
    <s v="PORDERACK     "/>
    <s v="ORDRSP"/>
    <s v="IB"/>
    <s v="MQ"/>
    <s v="EDIFACT             "/>
    <s v="D97A      "/>
    <s v=" "/>
    <s v="VAN"/>
    <s v="Inovis"/>
    <m/>
    <s v="denise.hunt@fairchildsemi.com"/>
    <m/>
    <m/>
    <m/>
    <s v="Tom.Kennedy@onsemi.com"/>
    <s v="Premier Farnell"/>
    <s v="De-scoped"/>
    <x v="6"/>
    <s v="27/10/2017"/>
    <s v="27/10/2017"/>
    <s v="13/12/2017"/>
    <m/>
    <m/>
    <s v="PF_I_E_ORDRSP_D97A_FA2"/>
    <s v="Primary"/>
    <s v="E_ORDRSP_D97A_FA2                                 "/>
    <m/>
    <m/>
    <m/>
    <m/>
    <m/>
    <m/>
    <m/>
    <m/>
    <m/>
  </r>
  <r>
    <x v="2"/>
    <s v="EU"/>
    <s v="FAIRCHILD SEMICONDUCTOR LTD   "/>
    <s v="FAIRCHILD                          "/>
    <n v="0"/>
    <s v="ZZ  "/>
    <s v="Test : 5051259000285  Prod: 5051259000773"/>
    <m/>
    <s v="5013546005195                      "/>
    <s v="    "/>
    <s v="FAIRCHILD        "/>
    <s v="LTUPDATE      "/>
    <s v="INVRPT"/>
    <s v="IB"/>
    <s v="SFTP"/>
    <s v="EDIFACT             "/>
    <s v="90.1      "/>
    <s v=" "/>
    <s v="VAN"/>
    <s v="Inovis"/>
    <m/>
    <s v="denise.hunt@fairchildsemi.com"/>
    <m/>
    <m/>
    <m/>
    <s v="Tom.Kennedy@onsemi.com"/>
    <s v="Premier Farnell"/>
    <s v="De-scoped"/>
    <x v="6"/>
    <m/>
    <m/>
    <m/>
    <m/>
    <m/>
    <m/>
    <m/>
    <s v="E_INVRPT_90.1_FAR                                 "/>
    <m/>
    <m/>
    <m/>
    <m/>
    <m/>
    <m/>
    <m/>
    <m/>
    <m/>
  </r>
  <r>
    <x v="2"/>
    <s v="EU"/>
    <s v="FAIRCHILD SEMICONDUCTOR LTD   "/>
    <s v="FAIRCHILD                          "/>
    <n v="0"/>
    <s v="ZZ  "/>
    <s v="Test : 5051259000285  Prod: 5051259000773"/>
    <m/>
    <s v="5013546005195                      "/>
    <s v="    "/>
    <s v="FAIRCHILD        "/>
    <s v="PINVOICE      "/>
    <s v="INVOIC"/>
    <s v="IB"/>
    <s v="MQ"/>
    <s v="EDIFACT             "/>
    <s v="D97A      "/>
    <s v=" "/>
    <s v="VAN"/>
    <s v="Inovis"/>
    <m/>
    <s v="denise.hunt@fairchildsemi.com"/>
    <m/>
    <m/>
    <m/>
    <s v="Tom.Kennedy@onsemi.com"/>
    <s v="Premier Farnell"/>
    <s v="De-scoped"/>
    <x v="6"/>
    <d v="2017-05-10T00:00:00"/>
    <d v="2017-05-10T00:00:00"/>
    <s v="17/10/2017"/>
    <m/>
    <m/>
    <s v="PF_I_E_INVOIC_D97A_FP_GENERIC"/>
    <s v="Primary"/>
    <s v="E_INVOIC_D97A_FPE                                 "/>
    <m/>
    <m/>
    <m/>
    <m/>
    <m/>
    <m/>
    <m/>
    <m/>
    <m/>
  </r>
  <r>
    <x v="2"/>
    <s v="EU"/>
    <s v="FAIRCHILD SEMICONDUCTOR LTD   "/>
    <s v="FAIRCHILD                          "/>
    <n v="0"/>
    <s v="ZZ  "/>
    <s v="Test : 5051259000285  Prod: 5051259000773"/>
    <m/>
    <s v="5013546005195                      "/>
    <s v="    "/>
    <s v="FAIRCHILD        "/>
    <s v="PORDER        "/>
    <s v="ORDERS"/>
    <s v="OB"/>
    <s v="MQ"/>
    <s v="EDIFACT             "/>
    <s v="D97A      "/>
    <s v="INS/UNOA/FAR                                      "/>
    <s v="VAN"/>
    <s v="Inovis"/>
    <m/>
    <s v="denise.hunt@fairchildsemi.com"/>
    <m/>
    <m/>
    <m/>
    <s v="Tom.Kennedy@onsemi.com"/>
    <s v="Premier Farnell"/>
    <s v="De-scoped"/>
    <x v="6"/>
    <s v="31/07/2017"/>
    <s v="31/07/2017"/>
    <d v="2017-07-08T00:00:00"/>
    <d v="2017-07-08T00:00:00"/>
    <d v="2017-10-08T00:00:00"/>
    <s v="PF_O_E_ORDERS_D97A_FA9"/>
    <s v="Primary"/>
    <s v="E_ORDERS_D97A_FA9                                 "/>
    <m/>
    <m/>
    <m/>
    <m/>
    <m/>
    <m/>
    <m/>
    <m/>
    <m/>
  </r>
  <r>
    <x v="2"/>
    <s v="AU"/>
    <s v="FAIRCHILD SEMICONDUCTOR LTD   "/>
    <s v="FAIRCHILD                          "/>
    <n v="0"/>
    <s v="ZZ  "/>
    <s v="Test : 5051259000292   Prod: 5051259000780"/>
    <m/>
    <s v="5013546005195                      "/>
    <s v="    "/>
    <s v="FAIRCHILD        "/>
    <s v="INVENTORYA    "/>
    <s v="INVRPT"/>
    <s v="OB"/>
    <s v="SFTP"/>
    <s v="EDIFACT             "/>
    <s v="D97A      "/>
    <s v="INS/UNOA/FAR                                      "/>
    <s v="VAN"/>
    <s v="Inovis"/>
    <m/>
    <s v="denise.hunt@fairchildsemi.com"/>
    <m/>
    <m/>
    <m/>
    <s v="Tom.Kennedy@onsemi.com"/>
    <s v="Premier Farnell"/>
    <s v="De-scoped"/>
    <x v="6"/>
    <s v="15/9/2017"/>
    <s v="15/9/2017"/>
    <s v="23/9/2017"/>
    <m/>
    <m/>
    <s v="PF_O_E_INVRPT_D97A_F2_GENERIC"/>
    <s v="Primary"/>
    <s v="E_INVRPT_D97A_F2A                                 "/>
    <m/>
    <m/>
    <m/>
    <m/>
    <m/>
    <m/>
    <m/>
    <m/>
    <m/>
  </r>
  <r>
    <x v="2"/>
    <s v="EU"/>
    <s v="FAIRCHILD SEMICONDUCTOR LTD   "/>
    <s v="FAIRCHILD                          "/>
    <n v="0"/>
    <s v="ZZ  "/>
    <s v="Test : 5051259000285  Prod: 5051259000773"/>
    <m/>
    <s v="5013546005195                      "/>
    <s v="    "/>
    <s v="FAIRCHILD        "/>
    <s v="POINTOS       "/>
    <s v="SLSRPT"/>
    <s v="OB"/>
    <s v="SFTP"/>
    <s v="EDIFACT             "/>
    <s v="D97A      "/>
    <s v="INS/UNOA/FAR                                      "/>
    <s v="VAN"/>
    <s v="Inovis"/>
    <m/>
    <s v="denise.hunt@fairchildsemi.com"/>
    <m/>
    <m/>
    <m/>
    <s v="Tom.Kennedy@onsemi.com"/>
    <s v="Premier Farnell"/>
    <s v="De-scoped"/>
    <x v="6"/>
    <s v="19/9/2017"/>
    <s v="19/9/2017"/>
    <s v="29/9/2017"/>
    <m/>
    <m/>
    <s v="PF_O_E_SLSRPT_D97A_FA_GENERIC"/>
    <s v="Primary"/>
    <s v="E_SLSRPT_D97A_FA4                                 "/>
    <m/>
    <m/>
    <m/>
    <m/>
    <m/>
    <m/>
    <m/>
    <m/>
    <m/>
  </r>
  <r>
    <x v="2"/>
    <s v="SG"/>
    <s v="FAIRCHILD SEMICONDUCTOR LTD   "/>
    <s v="FAIRCHILD                          "/>
    <n v="0"/>
    <s v="ZZ  "/>
    <s v="Test: 5051259000377  Prod:5051259000865"/>
    <m/>
    <s v="5013546005195                      "/>
    <s v="    "/>
    <s v="FAIRCHILD        "/>
    <s v="INVENTORYS    "/>
    <s v="INVRPT"/>
    <s v="OB"/>
    <s v="SFTP"/>
    <s v="EDIFACT             "/>
    <s v="D97A      "/>
    <s v="INS/UNOA/FAR                                      "/>
    <s v="VAN"/>
    <s v="Inovis"/>
    <m/>
    <s v="denise.hunt@fairchildsemi.com"/>
    <m/>
    <m/>
    <m/>
    <s v="Tom.Kennedy@onsemi.com"/>
    <s v="Premier Farnell"/>
    <s v="De-scoped"/>
    <x v="6"/>
    <s v="15/9/2017"/>
    <s v="15/9/2017"/>
    <s v="23/9/2017"/>
    <m/>
    <m/>
    <s v="PF_O_E_INVRPT_D97A_F2_GENERIC"/>
    <s v="Primary"/>
    <s v="E_INVRPT_D97A_F2S                                 "/>
    <m/>
    <m/>
    <m/>
    <m/>
    <m/>
    <m/>
    <m/>
    <m/>
    <m/>
  </r>
  <r>
    <x v="2"/>
    <s v="EU"/>
    <s v="FAIRCHILD SEMICONDUCTOR LTD   "/>
    <s v="FAIRCHILD                          "/>
    <n v="0"/>
    <s v="ZZ  "/>
    <s v="Test : 5051259000285  Prod: 5051259000773"/>
    <m/>
    <s v="5013546005195                      "/>
    <s v="    "/>
    <s v="FAIRCHILD        "/>
    <s v="INVENTORY     "/>
    <s v="INVRPT"/>
    <s v="OB"/>
    <s v="SFTP"/>
    <s v="EDIFACT             "/>
    <s v="D97A      "/>
    <s v="INS/UNOA/FAR                                      "/>
    <s v="VAN"/>
    <s v="Inovis"/>
    <m/>
    <s v="denise.hunt@fairchildsemi.com"/>
    <m/>
    <m/>
    <m/>
    <s v="Tom.Kennedy@onsemi.com"/>
    <s v="Premier Farnell"/>
    <s v="De-scoped"/>
    <x v="6"/>
    <s v="31/08/2017"/>
    <d v="2017-05-09T00:00:00"/>
    <d v="2017-07-09T00:00:00"/>
    <m/>
    <m/>
    <s v="PF_O_E_INVRPT_D97A_FA2"/>
    <s v="Primary"/>
    <s v="E_INVRPT_D97A_FA2                                 "/>
    <m/>
    <m/>
    <m/>
    <m/>
    <m/>
    <m/>
    <m/>
    <m/>
    <m/>
  </r>
  <r>
    <x v="2"/>
    <s v="SG"/>
    <s v="FAIRCHILD SEMICONDUCTOR LTD   "/>
    <s v="FAIRCHILD                          "/>
    <n v="0"/>
    <s v="ZZ  "/>
    <s v="Test: 5051259000377  Prod:5051259000865"/>
    <m/>
    <s v="5013546005195                      "/>
    <s v="    "/>
    <s v="FAIRCHILD        "/>
    <s v="INVENTORYI    "/>
    <s v="INVRPT"/>
    <s v="OB"/>
    <s v="SFTP"/>
    <s v="EDIFACT             "/>
    <s v="D97A      "/>
    <s v="INS/UNOA/FAR                                      "/>
    <s v="VAN"/>
    <s v="Inovis"/>
    <m/>
    <s v="denise.hunt@fairchildsemi.com"/>
    <m/>
    <m/>
    <m/>
    <s v="Tom.Kennedy@onsemi.com"/>
    <s v="Premier Farnell"/>
    <s v="De-scoped"/>
    <x v="6"/>
    <s v="15/9/2017"/>
    <s v="15/9/2017"/>
    <s v="23/9/2017"/>
    <m/>
    <m/>
    <s v="PF_O_E_INVRPT_D97A_F2_GENERIC"/>
    <s v="Primary"/>
    <s v="E_INVRPT_D97A_F2I                                 "/>
    <m/>
    <m/>
    <m/>
    <m/>
    <m/>
    <m/>
    <m/>
    <m/>
    <m/>
  </r>
  <r>
    <x v="2"/>
    <s v="SG"/>
    <s v="FAIRCHILD SEMICONDUCTOR LTD   "/>
    <s v="FAIRCHILD                          "/>
    <n v="0"/>
    <s v="ZZ  "/>
    <s v="Test: 5051259000377  Prod:5051259000865"/>
    <m/>
    <s v="5013546005195                      "/>
    <s v="    "/>
    <s v="FAIRCHILD        "/>
    <s v="INVENTORYC    "/>
    <s v="INVRPT"/>
    <s v="OB"/>
    <s v="SFTP"/>
    <s v="EDIFACT             "/>
    <s v="D97A      "/>
    <s v="INS/UNOA/FAR                                      "/>
    <s v="VAN"/>
    <s v="Inovis"/>
    <m/>
    <s v="denise.hunt@fairchildsemi.com"/>
    <m/>
    <m/>
    <m/>
    <s v="Tom.Kennedy@onsemi.com"/>
    <s v="Premier Farnell"/>
    <s v="De-scoped"/>
    <x v="6"/>
    <s v="15/9/2017"/>
    <s v="15/9/2017"/>
    <s v="23/9/2017"/>
    <m/>
    <m/>
    <s v="PF_O_E_INVRPT_D97A_F2_GENERIC"/>
    <s v="Primary"/>
    <s v="E_INVRPT_D97A_F2C                                 "/>
    <m/>
    <m/>
    <m/>
    <m/>
    <m/>
    <m/>
    <m/>
    <m/>
    <m/>
  </r>
  <r>
    <x v="2"/>
    <s v="SG"/>
    <s v="FAIRCHILD SEMICONDUCTOR LTD   "/>
    <s v="FAIRCHILD                          "/>
    <n v="0"/>
    <s v="ZZ  "/>
    <s v="Test: 5051259000377  Prod:5051259000865"/>
    <m/>
    <s v="5013546005195                      "/>
    <s v="    "/>
    <s v="FAIRCHILD        "/>
    <s v="POINTOSCN     "/>
    <s v="SLSRPT"/>
    <s v="OB"/>
    <s v="SFTP"/>
    <s v="EDIFACT             "/>
    <s v="D97A      "/>
    <s v="INS/UNOA/FAR                                      "/>
    <s v="VAN"/>
    <s v="Inovis"/>
    <m/>
    <s v="denise.hunt@fairchildsemi.com"/>
    <m/>
    <m/>
    <m/>
    <s v="Tom.Kennedy@onsemi.com"/>
    <s v="Premier Farnell"/>
    <s v="De-scoped"/>
    <x v="6"/>
    <d v="2017-01-09T00:00:00"/>
    <d v="2017-06-09T00:00:00"/>
    <s v="14/9/2017"/>
    <m/>
    <m/>
    <s v="PF_O_E_SLSRPT_D97A_CN4"/>
    <s v="Primary"/>
    <s v="E_SLSRPT_D97A_CN4                                 "/>
    <m/>
    <m/>
    <m/>
    <m/>
    <m/>
    <m/>
    <m/>
    <m/>
    <m/>
  </r>
  <r>
    <x v="2"/>
    <s v="SG"/>
    <s v="FAIRCHILD SEMICONDUCTOR LTD   "/>
    <s v="FAIRCHILD                          "/>
    <n v="0"/>
    <s v="ZZ  "/>
    <s v="Test: 5051259000377  Prod:5051259000865"/>
    <m/>
    <s v="5013546005195                      "/>
    <s v="    "/>
    <s v="FAIRCHILD        "/>
    <s v="POINTOSSG     "/>
    <s v="SLSRPT"/>
    <s v="OB"/>
    <s v="SFTP"/>
    <s v="EDIFACT             "/>
    <s v="D97A      "/>
    <s v="INS/UNOA/FAR                                      "/>
    <s v="VAN"/>
    <s v="Inovis"/>
    <m/>
    <s v="denise.hunt@fairchildsemi.com"/>
    <m/>
    <m/>
    <m/>
    <s v="Tom.Kennedy@onsemi.com"/>
    <s v="Premier Farnell"/>
    <s v="De-scoped"/>
    <x v="6"/>
    <d v="2017-01-09T00:00:00"/>
    <d v="2017-06-09T00:00:00"/>
    <s v="14/9/2017"/>
    <m/>
    <m/>
    <s v="PF_O_E_SLSRPT_D97A_SG4  "/>
    <s v="Pimary"/>
    <s v="E_SLSRPT_D97A_SG4                                 "/>
    <m/>
    <m/>
    <m/>
    <m/>
    <m/>
    <m/>
    <m/>
    <m/>
    <m/>
  </r>
  <r>
    <x v="2"/>
    <s v="AU"/>
    <s v="FAIRCHILD SEMICONDUCTOR LTD   "/>
    <s v="FAIRCHILD                          "/>
    <n v="0"/>
    <s v="ZZ  "/>
    <s v="Test : 5051259000292   Prod: 5051259000780"/>
    <m/>
    <s v="5013546005195                      "/>
    <s v="    "/>
    <s v="FAIRCHILD        "/>
    <s v="POINTOSAU     "/>
    <s v="SLSRPT"/>
    <s v="OB"/>
    <s v="SFTP"/>
    <s v="EDIFACT             "/>
    <s v="D97A      "/>
    <s v="INS/UNOA/FAR                                      "/>
    <s v="VAN"/>
    <s v="Inovis"/>
    <m/>
    <s v="denise.hunt@fairchildsemi.com"/>
    <m/>
    <m/>
    <m/>
    <s v="Tom.Kennedy@onsemi.com"/>
    <s v="Premier Farnell"/>
    <s v="De-scoped"/>
    <x v="6"/>
    <d v="2017-01-09T00:00:00"/>
    <d v="2017-06-09T00:00:00"/>
    <s v="14/7/2017"/>
    <m/>
    <m/>
    <s v="PF_O_E_SLSRPT_D97A_AU4"/>
    <s v="Primary"/>
    <s v="E_SLSRPT_D97A_AU4                                 "/>
    <m/>
    <m/>
    <m/>
    <m/>
    <m/>
    <m/>
    <m/>
    <m/>
    <m/>
  </r>
  <r>
    <x v="2"/>
    <s v="SG"/>
    <s v="FAIRCHILD SEMICONDUCTOR LTD   "/>
    <s v="FAIRCHILD                          "/>
    <n v="0"/>
    <s v="ZZ  "/>
    <s v="Test: 5051259000377  Prod:5051259000865"/>
    <m/>
    <s v="5013546005195                      "/>
    <s v="    "/>
    <s v="FAIRCHILD        "/>
    <s v="POINTOSIN     "/>
    <s v="SLSRPT"/>
    <s v="OB"/>
    <s v="SFTP"/>
    <s v="EDIFACT             "/>
    <s v="D97A      "/>
    <s v="INS/UNOA/FAR                                      "/>
    <s v="VAN"/>
    <s v="Inovis"/>
    <m/>
    <s v="denise.hunt@fairchildsemi.com"/>
    <m/>
    <m/>
    <m/>
    <s v="Tom.Kennedy@onsemi.com"/>
    <s v="Premier Farnell"/>
    <s v="De-scoped"/>
    <x v="6"/>
    <d v="2017-01-09T00:00:00"/>
    <d v="2017-06-09T00:00:00"/>
    <s v="14/9/2017"/>
    <m/>
    <m/>
    <s v="PF_O_E_SLSRPT_D97A_IN4"/>
    <s v="Primary"/>
    <s v="E_SLSRPT_D97A_IN4                                 "/>
    <m/>
    <m/>
    <m/>
    <m/>
    <m/>
    <m/>
    <m/>
    <m/>
    <m/>
  </r>
  <r>
    <x v="0"/>
    <s v="SG"/>
    <s v="FCI CONNECTORS SINGAPORE PTE L"/>
    <s v="Production: FCIASN   _x000a_Test: FCIASIAT "/>
    <n v="1"/>
    <s v="Prod. ZZ  _x000a_Test: ZZ"/>
    <s v="Test: 5051259000377  Prod:5051259000865"/>
    <m/>
    <s v="5013546005195                      "/>
    <s v="    "/>
    <s v="FCI-SG           "/>
    <s v="PORDERSG      "/>
    <s v="ORDERS"/>
    <s v="OB"/>
    <s v="MQ"/>
    <s v="EDIFACT             "/>
    <s v="D97A      "/>
    <s v="INS/UNOA/FAR                                      "/>
    <s v="VAN"/>
    <s v="Inovis"/>
    <m/>
    <s v="Sock-Chin.Ng@fci.com;                           Global-ISADeBusinessSupport@fci.com"/>
    <m/>
    <m/>
    <s v="survey received / TP use VAN / TP informed new EDI codes PF"/>
    <s v="14.12.2017 Email form TP: As communicated earlier, we will use VAN instead of AS2. I can’t find IBM/Sterling VAN, would you please confirm your VAN? Below is list of VAN provider which connected to Inovis:_x000a_ 13.12.2017 Email to TP: Please set up this new E"/>
    <s v="Premier Farnell"/>
    <s v="System Testing"/>
    <x v="2"/>
    <d v="2017-10-10T00:00:00"/>
    <d v="2017-10-10T00:00:00"/>
    <s v="18/10/2017"/>
    <m/>
    <m/>
    <s v="PF_O_E_ORDERS_D97A_FAS"/>
    <m/>
    <s v="E_ORDERS_D97A_FAS                                 "/>
    <s v="05/12/2017"/>
    <s v="31/10/2017"/>
    <m/>
    <m/>
    <m/>
    <m/>
    <m/>
    <m/>
    <m/>
  </r>
  <r>
    <x v="0"/>
    <s v="SG"/>
    <s v="FCI CONNECTORS SINGAPORE PTE L"/>
    <s v="Production: FCIASN   _x000a_Test: FCIASIAT "/>
    <n v="0"/>
    <s v="Prod. ZZ  _x000a_Test: ZZ"/>
    <s v="Test: 5051259000377  Prod:5051259000865"/>
    <m/>
    <s v="5013546005195                      "/>
    <s v="    "/>
    <s v="FCI-SG           "/>
    <s v="PORDERACK     "/>
    <s v="ORDRSP"/>
    <s v="IB"/>
    <s v="MQ"/>
    <s v="EDIFACT             "/>
    <s v="D97A      "/>
    <s v=" "/>
    <s v="VAN"/>
    <s v="Inovis"/>
    <m/>
    <s v="Sock-Chin.Ng@fci.com;                           Global-ISADeBusinessSupport@fci.com"/>
    <m/>
    <m/>
    <s v="survey received / TP use VAN / TP informed new EDI codes PF"/>
    <s v="14.12.2017 Email form TP: As communicated earlier, we will use VAN instead of AS2. I can’t find IBM/Sterling VAN, would you please confirm your VAN? Below is list of VAN provider which connected to Inovis:_x000a_ 13.12.2017 Email to TP: Please set up this new E"/>
    <s v="Premier Farnell"/>
    <s v="System Testing"/>
    <x v="2"/>
    <s v="27/10/2017"/>
    <s v="27/10/2017"/>
    <s v="13/12/2017"/>
    <m/>
    <m/>
    <s v="PF_I_E_ORDRSP_D97A_FA2"/>
    <s v="Primary"/>
    <s v="E_ORDRSP_D97A_FA2                                 "/>
    <s v="13/12/2017"/>
    <s v="15/12/2017"/>
    <m/>
    <m/>
    <m/>
    <m/>
    <m/>
    <m/>
    <m/>
  </r>
  <r>
    <x v="0"/>
    <s v="EU"/>
    <s v="FCI DISTRIBUTION CDC PRODUCTS "/>
    <s v="Production: 5013546022673-CDC_x000a_Test: 5013546022673-TST "/>
    <n v="1"/>
    <s v="    "/>
    <s v="Test : 5051259000285  Prod: 5051259000773"/>
    <m/>
    <s v="5013546005195                      "/>
    <s v="    "/>
    <s v="FCI-CDC          "/>
    <s v="PORDER        "/>
    <s v="ORDERS"/>
    <s v="OB"/>
    <s v="MQ"/>
    <s v="EDIFACT             "/>
    <s v="D97A      "/>
    <s v="INS/UNOA/FAR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d v="2017-04-08T00:00:00"/>
    <d v="2017-04-08T00:00:00"/>
    <d v="2017-10-08T00:00:00"/>
    <s v="21/8/2017"/>
    <s v="24/08/2017"/>
    <s v="PF_O_E_ORDERS_D97A_FAR"/>
    <s v="Primary"/>
    <s v="E_ORDERS_D97A_FAR                                 "/>
    <s v="05/12/2017"/>
    <s v="07/09/2017"/>
    <m/>
    <m/>
    <m/>
    <m/>
    <m/>
    <m/>
    <m/>
  </r>
  <r>
    <x v="0"/>
    <s v="EU"/>
    <s v="FCI DISTRIBUTION CDC PRODUCTS "/>
    <s v="Production: 5013546022673-CDC_x000a_Test: 5013546022673-TST "/>
    <s v="0"/>
    <s v="    "/>
    <s v="Test : 5051259000285  Prod: 5051259000773"/>
    <m/>
    <s v="5013546005195                      "/>
    <s v="    "/>
    <s v="FCI-CDC          "/>
    <s v="PORDERACK     "/>
    <s v="ORDRSP"/>
    <s v="IB"/>
    <s v="MQ"/>
    <s v="EDIFACT             "/>
    <s v="D97A      "/>
    <s v="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s v="27/10/2017"/>
    <s v="27/10/2017"/>
    <s v="13/12/2017"/>
    <m/>
    <m/>
    <s v="PF_I_E_ORDRSP_D97A_FA2"/>
    <s v="Primary"/>
    <s v="E_ORDRSP_D97A_FA2                                 "/>
    <s v="13/12/2017"/>
    <s v="15/12/2017"/>
    <m/>
    <m/>
    <m/>
    <m/>
    <m/>
    <m/>
    <m/>
  </r>
  <r>
    <x v="0"/>
    <s v="EU"/>
    <s v="FCI DISTRIBUTION CDC PRODUCTS "/>
    <s v="Production: 5013546022673-CDC_x000a_Test: 5013546022673-TST "/>
    <s v="0"/>
    <s v="    "/>
    <s v="Test : 5051259000285  Prod: 5051259000773"/>
    <m/>
    <s v="5013546005195                      "/>
    <s v="    "/>
    <s v="FCI-CDC          "/>
    <s v="DESADV        "/>
    <s v="DESADV"/>
    <s v="IB"/>
    <s v="MQ"/>
    <s v="EDIFACT             "/>
    <s v="D97A      "/>
    <s v="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d v="2017-03-10T00:00:00"/>
    <d v="2017-03-10T00:00:00"/>
    <d v="2017-06-10T00:00:00"/>
    <m/>
    <m/>
    <s v="PF_I_E_DESADV_D97A_FA3"/>
    <s v="Primary"/>
    <s v="E_DESADV_D97A_FA3                                 "/>
    <s v="14/12/2017"/>
    <s v="13/10/2017"/>
    <m/>
    <m/>
    <m/>
    <m/>
    <m/>
    <m/>
    <m/>
  </r>
  <r>
    <x v="0"/>
    <s v="EU"/>
    <s v="FCI DISTRIBUTION CDC PRODUCTS "/>
    <s v="Production: 5013546022673-CDC_x000a_Test: 5013546022673-TST "/>
    <s v="0"/>
    <s v="    "/>
    <s v="Test : 5051259000285  Prod: 5051259000773"/>
    <m/>
    <s v="5013546005195                      "/>
    <s v="    "/>
    <s v="FCI-CDC          "/>
    <s v="PINVOICE      "/>
    <s v="INVOIC"/>
    <s v="IB"/>
    <s v="MQ"/>
    <s v="EDIFACT             "/>
    <s v="D97A      "/>
    <s v="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d v="2017-05-10T00:00:00"/>
    <d v="2017-05-10T00:00:00"/>
    <s v="17/10/2017"/>
    <m/>
    <m/>
    <s v="PF_I_E_INVOIC_D97A_FP_GENERIC"/>
    <s v="Primary"/>
    <s v="E_INVOIC_D97A_FPE                                 "/>
    <s v="11/12/2017"/>
    <s v="31/10/2017"/>
    <m/>
    <m/>
    <m/>
    <m/>
    <m/>
    <m/>
    <m/>
  </r>
  <r>
    <x v="0"/>
    <s v="EU"/>
    <s v="FCI DISTRIBUTION CDC PRODUCTS "/>
    <s v="Production: 5013546022673-CDC_x000a_Test: 5013546022673-TST "/>
    <s v="0"/>
    <s v="    "/>
    <s v="Test : 5051259000285  Prod: 5051259000773"/>
    <m/>
    <s v="5013546005195                      "/>
    <s v="    "/>
    <s v="FCI-CDC          "/>
    <s v="POINTOS       "/>
    <s v="SLSRPT"/>
    <s v="OB"/>
    <s v="SFTP"/>
    <s v="EDIFACT             "/>
    <s v="D97A      "/>
    <s v="INS/UNOA/FAR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s v="19/9/2017"/>
    <s v="19/9/2017"/>
    <s v="29/9/2017"/>
    <m/>
    <m/>
    <s v="PF_O_E_SLSRPT_D97A_FA8"/>
    <s v="Primary"/>
    <s v="E_SLSRPT_D97A_FA8                                 "/>
    <s v="07/12/2017"/>
    <s v="05/10/2017"/>
    <m/>
    <m/>
    <m/>
    <m/>
    <m/>
    <m/>
    <m/>
  </r>
  <r>
    <x v="0"/>
    <s v="EU"/>
    <s v="FCI DISTRIBUTION CDC PRODUCTS "/>
    <s v="Production: 5013546022673-CDC_x000a_Test: 5013546022673-TST "/>
    <s v="0"/>
    <s v="    "/>
    <s v="Test : 5051259000285  Prod: 5051259000773"/>
    <m/>
    <s v="5013546005195                      "/>
    <s v="    "/>
    <s v="FCI-CDC          "/>
    <s v="INVENTORY     "/>
    <s v="INVRPT"/>
    <s v="OB"/>
    <s v="SFTP"/>
    <s v="EDIFACT             "/>
    <s v="D97A      "/>
    <s v="INS/UNOA/FAR                                      "/>
    <s v="VAN"/>
    <s v="Inovis"/>
    <m/>
    <s v="Sock-Chin.Ng@fci.com;                           Global-ISADeBusinessSupport@fci.com"/>
    <m/>
    <m/>
    <s v="survey received / TP use VAN / TP informed new EDI codes PF"/>
    <s v="15.12.2017: Email from TP - Hi Kusum,_x000a_ _x000a_We have added PF’s new EDI Code in Test. Let me know when you are ready for testing._x000a_14.12.2017 : Email to TP - Hello Hadi,_x000a__x000a_Kindly contact your VAN provider and to look for IBM Sterling Collaboration Network, previ"/>
    <s v="Premier Farnell"/>
    <s v="System Testing"/>
    <x v="2"/>
    <s v="31/08/2017"/>
    <d v="2017-05-09T00:00:00"/>
    <d v="2017-07-09T00:00:00"/>
    <m/>
    <m/>
    <s v="PF_O_E_INVRPT_D97A_FA2"/>
    <s v="Primary"/>
    <s v="E_INVRPT_D97A_FA2                                 "/>
    <s v="08/12/2017"/>
    <s v="14/09/2017"/>
    <m/>
    <m/>
    <m/>
    <m/>
    <m/>
    <m/>
    <m/>
  </r>
  <r>
    <x v="0"/>
    <s v="EU"/>
    <s v="FINDER COMPONENTS LTD         "/>
    <s v="FINDERIT                           "/>
    <n v="1"/>
    <s v="ZZ  "/>
    <s v="Test : 5051259000285  Prod: 5051259000773"/>
    <m/>
    <s v="5013546005195                      "/>
    <s v="    "/>
    <s v="FINDER           "/>
    <s v="PORDER        "/>
    <s v="ORDERS"/>
    <s v="OB"/>
    <s v="MQ"/>
    <s v="EDIFACT             "/>
    <s v="D97A      "/>
    <s v="INS/UNOA/FAR                                      "/>
    <s v="FTP"/>
    <m/>
    <m/>
    <s v="j.reeves@findernet.com"/>
    <m/>
    <m/>
    <s v="Survey received/ FTP testing successful"/>
    <s v="11.12.2017: Email from TP - Hi Kusum,This is to confirm that the test file was successfully received in the production environment as well._x000a_Thank you.07.12.2017: Email from TP -i Kusum,_x000a_ _x000a_Thank you for your feedback._x000a_I can confirm receipt of your dummy te"/>
    <s v="Implementer"/>
    <s v="Comm Setup"/>
    <x v="3"/>
    <s v="31/07/2017"/>
    <s v="31/07/2017"/>
    <d v="2017-07-08T00:00:00"/>
    <d v="2017-07-08T00:00:00"/>
    <d v="2017-10-08T00:00:00"/>
    <s v="PF_O_E_ORDERS_D97A_FA9"/>
    <s v="Primary"/>
    <s v="E_ORDERS_D97A_FA9                                 "/>
    <s v="05/12/2017"/>
    <s v="06/09/2017"/>
    <m/>
    <m/>
    <m/>
    <m/>
    <m/>
    <m/>
    <m/>
  </r>
  <r>
    <x v="0"/>
    <s v="EU"/>
    <s v="FINDER COMPONENTS LTD         "/>
    <s v="FINDERIT                           "/>
    <n v="0"/>
    <s v="ZZ  "/>
    <s v="Test : 5051259000285  Prod: 5051259000773"/>
    <m/>
    <s v="5013546005195                      "/>
    <s v="    "/>
    <s v="FINDER           "/>
    <s v="PORDERACK     "/>
    <s v="ORDRSP"/>
    <s v="IB"/>
    <s v="MQ"/>
    <s v="EDIFACT             "/>
    <s v="D97A      "/>
    <s v=" "/>
    <s v="FTP"/>
    <m/>
    <m/>
    <s v="j.reeves@findernet.com"/>
    <m/>
    <m/>
    <s v="Survey received/ FTP testing successful"/>
    <s v="11.12.2017: Email from TP - Hi Kusum,_x000a_ _x000a_This is to confirm that the test file was successfully received in the production environment as well._x000a_Thank you.07.12.2017: Email from TP -i Kusum,_x000a_ _x000a_Thank you for your feedback._x000a_I can confirm receipt of your dummy"/>
    <s v="Implementer"/>
    <s v="Comm Setup"/>
    <x v="3"/>
    <s v="27/10/2017"/>
    <s v="27/10/2017"/>
    <s v="13/12/2017"/>
    <m/>
    <m/>
    <s v="PF_I_E_ORDRSP_D97A_FA2"/>
    <s v="Primary"/>
    <s v="E_ORDRSP_D97A_FA2                                 "/>
    <s v="13/12/2017"/>
    <s v="15/12/2017"/>
    <m/>
    <m/>
    <m/>
    <m/>
    <m/>
    <m/>
    <m/>
  </r>
  <r>
    <x v="0"/>
    <s v="EU"/>
    <s v="FLUKE UK LTD                  "/>
    <s v="8712423026285                      "/>
    <n v="1"/>
    <s v="14  "/>
    <s v="Test : 5051259000285  Prod: 5051259000773"/>
    <m/>
    <s v="5013546005195                      "/>
    <s v="    "/>
    <s v="FLUKE            "/>
    <s v="PINVOICE      "/>
    <s v="INVOIC"/>
    <s v="IB"/>
    <s v="MQ"/>
    <s v="EDIFACT             "/>
    <s v="D97A      "/>
    <s v=" "/>
    <s v="AS2"/>
    <m/>
    <m/>
    <s v="EDI contact Provider: marcel.kohler@tto.de, _x000a_major.accounts.team@fluke.com"/>
    <m/>
    <m/>
    <s v="TP confirmed infos / informed of new EDI codes of PF"/>
    <s v="05.12.2017: Email from TP - Hi Kusum,test and production has been set.Please let me know when you will be ready, so I can send a test to have the connection tested._x000a_ 04.12.2017: Email to TP - Hello Evan,_x000a_Can you pls try to extract certificates from attach"/>
    <s v="Implementer"/>
    <s v="Comm Setup"/>
    <x v="3"/>
    <d v="2017-05-10T00:00:00"/>
    <d v="2017-05-10T00:00:00"/>
    <s v="17/10/2017"/>
    <m/>
    <m/>
    <s v="PF_I_E_INVOIC_D97A_FP_GENERIC"/>
    <s v="Primary"/>
    <s v="E_INVOIC_D97A_FPE                                 "/>
    <s v="11/12/2017"/>
    <s v="31/10/2017"/>
    <m/>
    <m/>
    <m/>
    <m/>
    <m/>
    <m/>
    <m/>
  </r>
  <r>
    <x v="0"/>
    <s v="EU"/>
    <s v="FLUKE UK LTD                  "/>
    <s v="8712423026285                      "/>
    <n v="0"/>
    <s v="14  "/>
    <s v="Test : 5051259000285  Prod: 5051259000773"/>
    <m/>
    <s v="5013546005195                      "/>
    <s v="    "/>
    <s v="FLUKE            "/>
    <s v="PORDER        "/>
    <s v="ORDERS"/>
    <s v="OB"/>
    <s v="MQ"/>
    <s v="EDIFACT             "/>
    <s v="D97A      "/>
    <s v="INS/UNOA/FAR                                      "/>
    <s v="AS2"/>
    <m/>
    <m/>
    <s v="EDI contact Provider: marcel.kohler@tto.de, _x000a_major.accounts.team@fluke.com"/>
    <m/>
    <m/>
    <s v="TP confirmed infos / informed of new EDI codes of PF"/>
    <s v="05.12.2017: Email from TP - Hi Kusum,test and production has been set.Please let me know when you will be ready, so I can send a test to have the connection tested._x000a_ _x000a_04.12.2017: Email to TP - Hello Evan,_x000a__x000a_Can you pls try to extract certificates from atta"/>
    <s v="Implementer"/>
    <s v="Comm Setup"/>
    <x v="3"/>
    <s v="31/07/2017"/>
    <s v="31/07/2017"/>
    <d v="2017-07-08T00:00:00"/>
    <d v="2017-07-08T00:00:00"/>
    <d v="2017-10-08T00:00:00"/>
    <s v="PF_O_E_ORDERS_D97A_FA9"/>
    <s v="Primary"/>
    <s v="E_ORDERS_D97A_FA9                                 "/>
    <s v="05/12/2017"/>
    <s v="06/09/2017"/>
    <m/>
    <m/>
    <m/>
    <m/>
    <m/>
    <m/>
    <m/>
  </r>
  <r>
    <x v="0"/>
    <s v="EU"/>
    <s v="FREESCALE SEMICONDUCTOR INC   "/>
    <s v="001325463ASIA--xx                  "/>
    <n v="1"/>
    <s v="01  "/>
    <s v="Test : 5051259000285  Prod: 5051259000773"/>
    <m/>
    <s v="5013546005195                      "/>
    <s v="    "/>
    <s v="FREESCALE-SG     "/>
    <s v="PORDERACK     "/>
    <s v="ORDRSP"/>
    <s v="IB"/>
    <s v="MQ"/>
    <s v="EDIFACT             "/>
    <s v="D97A      "/>
    <s v=" "/>
    <s v="VAN"/>
    <s v="IBM"/>
    <m/>
    <s v="De-scoped"/>
    <m/>
    <m/>
    <m/>
    <m/>
    <s v="Premier Farnell"/>
    <s v="De-scoped"/>
    <x v="6"/>
    <s v="27/10/2017"/>
    <s v="27/10/2017"/>
    <s v="13/12/2017"/>
    <m/>
    <m/>
    <s v="PF_I_E_ORDRSP_D97A_FA2"/>
    <s v="Primary"/>
    <s v="E_ORDRSP_D97A_FA2                                 "/>
    <m/>
    <m/>
    <m/>
    <m/>
    <m/>
    <m/>
    <m/>
    <m/>
    <m/>
  </r>
  <r>
    <x v="0"/>
    <s v="EU"/>
    <s v="FREESCALE SEMICONDUCTOR INC   "/>
    <s v="001325463ASIA--xx                  "/>
    <n v="0"/>
    <s v="01  "/>
    <s v="Test : 5051259000285  Prod: 5051259000773"/>
    <m/>
    <s v="5013546005195                      "/>
    <s v="    "/>
    <s v="FREESCALE-SG     "/>
    <s v="DESADV        "/>
    <s v="DESADV"/>
    <s v="IB"/>
    <s v="MQ"/>
    <s v="EDIFACT             "/>
    <s v="D97A      "/>
    <s v=" "/>
    <s v="VAN"/>
    <s v="IBM"/>
    <m/>
    <s v="De-scoped"/>
    <m/>
    <m/>
    <m/>
    <m/>
    <s v="Premier Farnell"/>
    <s v="De-scoped"/>
    <x v="6"/>
    <d v="2017-03-10T00:00:00"/>
    <d v="2017-03-10T00:00:00"/>
    <d v="2017-06-10T00:00:00"/>
    <m/>
    <m/>
    <s v="PF_I_E_DESADV_D97A_FA3"/>
    <s v="Primary"/>
    <s v="E_DESADV_D97A_FA3                                 "/>
    <m/>
    <m/>
    <m/>
    <m/>
    <m/>
    <m/>
    <m/>
    <m/>
    <m/>
  </r>
  <r>
    <x v="0"/>
    <s v="SG"/>
    <s v="FREESCALE SEMICONDUCTOR INC   "/>
    <s v="001325463ASIA--xx                  "/>
    <n v="0"/>
    <s v="01  "/>
    <s v="Test: 5051259000377  Prod:5051259000865"/>
    <m/>
    <s v="5013546005195                      "/>
    <s v="    "/>
    <s v="FREESCALE-SG     "/>
    <s v="PORDERSG      "/>
    <s v="ORDERS"/>
    <s v="OB"/>
    <s v="MQ"/>
    <s v="EDIFACT             "/>
    <s v="D97A      "/>
    <s v="INS/UNOA/FAR                                      "/>
    <s v="VAN"/>
    <s v="IBM"/>
    <m/>
    <s v="De-scoped"/>
    <m/>
    <m/>
    <m/>
    <m/>
    <s v="Premier Farnell"/>
    <s v="De-scoped"/>
    <x v="6"/>
    <m/>
    <m/>
    <m/>
    <m/>
    <m/>
    <m/>
    <m/>
    <s v="E_ORDERS_D97A_FSF                                 "/>
    <m/>
    <m/>
    <m/>
    <m/>
    <m/>
    <m/>
    <m/>
    <m/>
    <m/>
  </r>
  <r>
    <x v="2"/>
    <s v="EU"/>
    <s v="FREESCALE SEMICONDUCTORS      "/>
    <s v="001325463EMEA--xx                  "/>
    <n v="1"/>
    <s v="14  "/>
    <s v="Test : 5051259000285  Prod: 5051259000773"/>
    <m/>
    <s v="5013546005195                      "/>
    <s v="    "/>
    <s v="FREESCALE        "/>
    <s v="DESADV        "/>
    <s v="DESADV"/>
    <s v="IB"/>
    <s v="MQ"/>
    <s v="EDIFACT             "/>
    <s v="D97A      "/>
    <s v=" "/>
    <s v="VAN"/>
    <m/>
    <m/>
    <s v="De-scoped"/>
    <m/>
    <m/>
    <m/>
    <m/>
    <s v="Premier Farnell"/>
    <s v="De-scoped"/>
    <x v="6"/>
    <d v="2017-03-10T00:00:00"/>
    <d v="2017-03-10T00:00:00"/>
    <d v="2017-06-10T00:00:00"/>
    <m/>
    <m/>
    <s v="PF_I_E_DESADV_D97A_FA3"/>
    <s v="Primary"/>
    <s v="E_DESADV_D97A_FA3                                 "/>
    <m/>
    <m/>
    <m/>
    <m/>
    <m/>
    <m/>
    <m/>
    <m/>
    <m/>
  </r>
  <r>
    <x v="2"/>
    <s v="EU"/>
    <s v="FREESCALE SEMICONDUCTORS      "/>
    <s v="001325463EMEA--xx                  "/>
    <n v="0"/>
    <s v="14  "/>
    <s v="Test : 5051259000285  Prod: 5051259000773"/>
    <m/>
    <s v="5013546005195                      "/>
    <s v="    "/>
    <s v="FREESCALE        "/>
    <s v="PINVOICE      "/>
    <s v="INVOIC"/>
    <s v="IB"/>
    <s v="MQ"/>
    <s v="EDIFACT             "/>
    <s v="D97A      "/>
    <s v=" "/>
    <s v="VAN"/>
    <m/>
    <m/>
    <s v="De-scoped"/>
    <m/>
    <m/>
    <m/>
    <m/>
    <s v="Premier Farnell"/>
    <s v="De-scoped"/>
    <x v="6"/>
    <d v="2017-05-10T00:00:00"/>
    <d v="2017-05-10T00:00:00"/>
    <s v="17/10/2017"/>
    <m/>
    <m/>
    <s v="PF_I_E_INVOIC_D97A_FP_GENERIC"/>
    <s v="Primary"/>
    <s v="E_INVOIC_D97A_FPE                                 "/>
    <m/>
    <m/>
    <m/>
    <m/>
    <m/>
    <m/>
    <m/>
    <m/>
    <m/>
  </r>
  <r>
    <x v="2"/>
    <s v="EU"/>
    <s v="FREESCALE SEMICONDUCTORS      "/>
    <s v="001325463EMEA--xx                  "/>
    <n v="0"/>
    <s v="14  "/>
    <s v="Test : 5051259000285  Prod: 5051259000773"/>
    <m/>
    <s v="5013546005195                      "/>
    <s v="    "/>
    <s v="FREESCALE        "/>
    <s v="PORDERACK     "/>
    <s v="ORDRSP"/>
    <s v="IB"/>
    <s v="MQ"/>
    <s v="EDIFACT             "/>
    <s v="D97A      "/>
    <s v=" "/>
    <s v="VAN"/>
    <m/>
    <m/>
    <s v="De-scoped"/>
    <m/>
    <m/>
    <m/>
    <m/>
    <s v="Premier Farnell"/>
    <s v="De-scoped"/>
    <x v="6"/>
    <s v="27/10/2017"/>
    <s v="27/10/2017"/>
    <s v="13/12/2017"/>
    <m/>
    <m/>
    <s v="PF_I_E_ORDRSP_D97A_FA2"/>
    <s v="Primary"/>
    <s v="E_ORDRSP_D97A_FA2                                 "/>
    <m/>
    <m/>
    <m/>
    <m/>
    <m/>
    <m/>
    <m/>
    <m/>
    <m/>
  </r>
  <r>
    <x v="2"/>
    <s v="EU"/>
    <s v="FREESCALE SEMICONDUCTORS      "/>
    <s v="001325463EMEA--xx                  "/>
    <n v="0"/>
    <s v="14  "/>
    <s v="Test : 5051259000285  Prod: 5051259000773"/>
    <m/>
    <s v="5013546005195                      "/>
    <s v="    "/>
    <s v="FREESCALE        "/>
    <s v="PORDER        "/>
    <s v="ORDERS"/>
    <s v="OB"/>
    <s v="MQ"/>
    <s v="EDIFACT             "/>
    <s v="D97A      "/>
    <s v="INS/UNOA/FAR                                      "/>
    <s v="VAN"/>
    <m/>
    <m/>
    <s v="De-scoped"/>
    <m/>
    <m/>
    <m/>
    <m/>
    <s v="Premier Farnell"/>
    <s v="De-scoped"/>
    <x v="6"/>
    <d v="2017-10-10T00:00:00"/>
    <d v="2017-10-10T00:00:00"/>
    <s v="18/10/2017"/>
    <m/>
    <m/>
    <s v="PF_O_E_ORDERS_D97A_FA3"/>
    <m/>
    <s v="E_ORDERS_D97A_FA3                                 "/>
    <m/>
    <m/>
    <m/>
    <m/>
    <m/>
    <m/>
    <m/>
    <m/>
    <m/>
  </r>
  <r>
    <x v="2"/>
    <s v="EU"/>
    <s v="FREESCALE SEMICONDUCTORS      "/>
    <s v="001325463EMEA--xx                  "/>
    <n v="0"/>
    <s v="14  "/>
    <s v="Test : 5051259000285  Prod: 5051259000773"/>
    <m/>
    <s v="5013546005195                      "/>
    <s v="    "/>
    <s v="FREESCALE        "/>
    <s v="POINTOS       "/>
    <s v="SLSRPT"/>
    <s v="OB"/>
    <s v="SFTP"/>
    <s v="EDIFACT             "/>
    <s v="D97A      "/>
    <s v="INS/UNOA/FAR                                      "/>
    <s v="VAN"/>
    <m/>
    <m/>
    <s v="De-scoped"/>
    <m/>
    <m/>
    <m/>
    <m/>
    <s v="Premier Farnell"/>
    <s v="De-scoped"/>
    <x v="6"/>
    <d v="2017-01-09T00:00:00"/>
    <d v="2017-06-09T00:00:00"/>
    <s v="14/9/2017"/>
    <m/>
    <m/>
    <s v="PF_O_E_SLSRPT_D97A_FA2"/>
    <s v="Primary"/>
    <s v="E_SLSRPT_D97A_FA2                                 "/>
    <m/>
    <m/>
    <m/>
    <m/>
    <m/>
    <m/>
    <m/>
    <m/>
    <m/>
  </r>
  <r>
    <x v="2"/>
    <s v="EU"/>
    <s v="FREESCALE SEMICONDUCTORS      "/>
    <s v="001325463EMEA--xx                  "/>
    <n v="0"/>
    <s v="14  "/>
    <s v="Test : 5051259000285  Prod: 5051259000773"/>
    <m/>
    <s v="5013546005195                      "/>
    <s v="    "/>
    <s v="FREESCALE        "/>
    <s v="INVENTORY     "/>
    <s v="INVRPT"/>
    <s v="OB"/>
    <s v="SFTP"/>
    <s v="EDIFACT             "/>
    <s v="D97A      "/>
    <s v="INS/UNOA/FAR                                      "/>
    <s v="VAN"/>
    <m/>
    <m/>
    <s v="De-scoped"/>
    <m/>
    <m/>
    <m/>
    <m/>
    <s v="Premier Farnell"/>
    <s v="De-scoped"/>
    <x v="6"/>
    <m/>
    <m/>
    <m/>
    <m/>
    <m/>
    <m/>
    <m/>
    <s v="E_INVRPT_D97A_FA6                                 "/>
    <m/>
    <m/>
    <m/>
    <m/>
    <m/>
    <m/>
    <m/>
    <m/>
    <m/>
  </r>
  <r>
    <x v="2"/>
    <s v="EU"/>
    <s v="FREESCALE SEMICONDUCTORS      "/>
    <s v="001325463EMEA--xx                  "/>
    <n v="0"/>
    <s v="14  "/>
    <s v="Test : 5051259000285  Prod: 5051259000773"/>
    <m/>
    <s v="5013546005195                      "/>
    <s v="    "/>
    <s v="FREESCALE        "/>
    <s v="LTUPDATE      "/>
    <s v="INVRPT"/>
    <s v="IB"/>
    <s v="SFTP"/>
    <s v="EDIFACT             "/>
    <s v="D97A      "/>
    <s v=" "/>
    <s v="VAN"/>
    <m/>
    <m/>
    <s v="De-scoped"/>
    <m/>
    <m/>
    <m/>
    <m/>
    <s v="Premier Farnell"/>
    <s v="De-scoped"/>
    <x v="6"/>
    <m/>
    <m/>
    <m/>
    <m/>
    <m/>
    <m/>
    <m/>
    <s v="E_INVRPT_D97A_FA2                                 "/>
    <m/>
    <m/>
    <m/>
    <m/>
    <m/>
    <m/>
    <m/>
    <m/>
    <m/>
  </r>
  <r>
    <x v="2"/>
    <s v="EU"/>
    <s v="FUTURE ELECTRONICS LTD        "/>
    <s v="FUTURE-EURO-C                      "/>
    <n v="1"/>
    <s v="ZZ  "/>
    <s v="Test : 5051259000285  Prod: 5051259000773"/>
    <m/>
    <s v="5013546005195                      "/>
    <s v="    "/>
    <s v="FUTURE           "/>
    <s v="PORDERACK     "/>
    <s v="ORDRSP"/>
    <s v="IB"/>
    <s v="MQ"/>
    <s v="EDIFACT             "/>
    <s v="D97A      "/>
    <s v=" "/>
    <s v="VAN"/>
    <m/>
    <m/>
    <s v="Jumeda.Ali@FutureElectronics.com"/>
    <m/>
    <m/>
    <m/>
    <m/>
    <s v="CDS"/>
    <s v="Not started"/>
    <x v="5"/>
    <s v="27/10/2017"/>
    <s v="27/10/2017"/>
    <s v="13/12/2017"/>
    <m/>
    <m/>
    <s v="PF_I_E_ORDRSP_D97A_FA2"/>
    <s v="Primary"/>
    <s v="E_ORDRSP_D97A_FA2                                 "/>
    <s v="13/12/2017"/>
    <s v="15/12/2017"/>
    <m/>
    <m/>
    <m/>
    <m/>
    <m/>
    <m/>
    <m/>
  </r>
  <r>
    <x v="2"/>
    <s v="EU"/>
    <s v="FUTURE ELECTRONICS LTD        "/>
    <s v="FUTURE-EURO-C                      "/>
    <n v="0"/>
    <s v="ZZ  "/>
    <s v="Test : 5051259000285  Prod: 5051259000773"/>
    <m/>
    <s v="5013546005195                      "/>
    <s v="    "/>
    <s v="FUTURE           "/>
    <s v="DESADV        "/>
    <s v="DESADV"/>
    <s v="IB"/>
    <s v="MQ"/>
    <s v="EDIFACT             "/>
    <s v="D97A      "/>
    <s v=" "/>
    <s v="VAN"/>
    <m/>
    <m/>
    <s v="Jumeda.Ali@FutureElectronics.com"/>
    <m/>
    <m/>
    <m/>
    <m/>
    <s v="CDS"/>
    <s v="Not started"/>
    <x v="5"/>
    <d v="2017-03-10T00:00:00"/>
    <d v="2017-03-10T00:00:00"/>
    <d v="2017-06-10T00:00:00"/>
    <m/>
    <m/>
    <s v="PF_I_E_DESADV_D97A_FA3"/>
    <s v="Primary"/>
    <s v="E_DESADV_D97A_FA3                                 "/>
    <s v="14/12/2017"/>
    <s v="13/10/2017"/>
    <m/>
    <m/>
    <m/>
    <m/>
    <m/>
    <m/>
    <m/>
  </r>
  <r>
    <x v="2"/>
    <s v="EU"/>
    <s v="FUTURE ELECTRONICS LTD        "/>
    <s v="FUTURE-EURO-C                      "/>
    <n v="0"/>
    <s v="ZZ  "/>
    <s v="Test : 5051259000285  Prod: 5051259000773"/>
    <m/>
    <s v="5013546005195                      "/>
    <s v="    "/>
    <s v="FUTURE           "/>
    <s v="INVENTORY     "/>
    <s v="INVRPT"/>
    <s v="OB"/>
    <s v="SFTP"/>
    <s v="EDIFACT             "/>
    <s v="D97A      "/>
    <s v="INS/T/UNOA/FAR                                    "/>
    <s v="VAN"/>
    <m/>
    <m/>
    <s v="Jumeda.Ali@FutureElectronics.com"/>
    <m/>
    <m/>
    <m/>
    <m/>
    <s v="CDS"/>
    <s v="Not started"/>
    <x v="5"/>
    <s v="31/08/2017"/>
    <d v="2017-05-09T00:00:00"/>
    <d v="2017-07-09T00:00:00"/>
    <m/>
    <m/>
    <s v="PF_O_E_INVRPT_D97A_FA2"/>
    <s v="Primary"/>
    <s v="E_INVRPT_D97A_FA2                                 "/>
    <s v="08/12/2017"/>
    <s v="14/09/2017"/>
    <m/>
    <m/>
    <m/>
    <m/>
    <m/>
    <m/>
    <m/>
  </r>
  <r>
    <x v="2"/>
    <s v="EU"/>
    <s v="FUTURE ELECTRONICS LTD        "/>
    <s v="FUTURE-EURO-C                      "/>
    <n v="0"/>
    <s v="ZZ  "/>
    <s v="Test : 5051259000285  Prod: 5051259000773"/>
    <m/>
    <s v="5013546005195                      "/>
    <s v="    "/>
    <s v="FUTURE           "/>
    <s v="LTUPDATE      "/>
    <s v="INVRPT"/>
    <s v="IB"/>
    <s v="SFTP"/>
    <s v="EDIFACT             "/>
    <s v="D97A      "/>
    <s v=" "/>
    <s v="VAN"/>
    <m/>
    <m/>
    <s v="Jumeda.Ali@FutureElectronics.com"/>
    <m/>
    <m/>
    <m/>
    <m/>
    <s v="CDS"/>
    <s v="Not started"/>
    <x v="5"/>
    <m/>
    <m/>
    <m/>
    <m/>
    <m/>
    <m/>
    <m/>
    <s v="E_INVRPT_D97A_FA4                                 "/>
    <m/>
    <m/>
    <m/>
    <m/>
    <m/>
    <m/>
    <m/>
    <m/>
    <m/>
  </r>
  <r>
    <x v="2"/>
    <s v="EU"/>
    <s v="FUTURE ELECTRONICS LTD        "/>
    <s v="FUTURE-EURO-C                      "/>
    <n v="0"/>
    <s v="ZZ  "/>
    <s v="Test : 5051259000285  Prod: 5051259000773"/>
    <m/>
    <s v="5013546005195                      "/>
    <s v="    "/>
    <s v="FUTURE           "/>
    <s v="PORDER        "/>
    <s v="ORDERS"/>
    <s v="OB"/>
    <s v="MQ"/>
    <s v="EDIFACT             "/>
    <s v="D97A      "/>
    <s v="INS/UNOA/FAR                                      "/>
    <s v="VAN"/>
    <m/>
    <m/>
    <s v="Jumeda.Ali@FutureElectronics.com"/>
    <m/>
    <m/>
    <m/>
    <m/>
    <s v="CDS"/>
    <s v="Not started"/>
    <x v="5"/>
    <s v="31/07/2017"/>
    <s v="31/07/2017"/>
    <d v="2017-07-08T00:00:00"/>
    <d v="2017-07-08T00:00:00"/>
    <d v="2017-10-08T00:00:00"/>
    <s v="PF_O_E_ORDERS_D97A_FA9"/>
    <s v="Primary"/>
    <s v="E_ORDERS_D97A_FA9                                 "/>
    <s v="05/12/2017"/>
    <s v="06/09/2017"/>
    <m/>
    <m/>
    <m/>
    <m/>
    <m/>
    <m/>
    <m/>
  </r>
  <r>
    <x v="0"/>
    <s v="EU"/>
    <s v="GLAXO SMITH KLINE             "/>
    <s v="GLAXOSMITHKLINE                    "/>
    <n v="1"/>
    <s v="    "/>
    <s v="Test : 5051259000285  Prod: 5051259000773"/>
    <m/>
    <s v="5013546005195                      "/>
    <s v="    "/>
    <s v="GLAXOSMITHKLINE  "/>
    <s v="INVOICES      "/>
    <s v="INVOIC"/>
    <s v="OB"/>
    <s v="MQ"/>
    <s v="EDIFACT             "/>
    <s v="D97A      "/>
    <s v="INS/UNOA/FAR                                      "/>
    <s v="FTP"/>
    <m/>
    <m/>
    <s v="No Trade?"/>
    <m/>
    <m/>
    <m/>
    <m/>
    <s v="Premier Farnell"/>
    <s v="De-scoped"/>
    <x v="6"/>
    <d v="2017-09-10T00:00:00"/>
    <d v="2017-09-10T00:00:00"/>
    <s v="17/10/2017"/>
    <m/>
    <m/>
    <s v="PF_O_E_INVOIC_D97A_FA_GENERIC"/>
    <s v="Primary"/>
    <s v="E_INVOIC_D97A_FA4                                 "/>
    <m/>
    <m/>
    <m/>
    <m/>
    <m/>
    <m/>
    <m/>
    <m/>
    <m/>
  </r>
  <r>
    <x v="2"/>
    <s v="EU"/>
    <s v="HAMMOND DIRECT SHIP RECEIVE   "/>
    <s v="HAMMONDDSRCV                       "/>
    <n v="1"/>
    <s v="    "/>
    <s v="Test : 5051259000285  Prod: 5051259000773"/>
    <m/>
    <s v="5013546005195                      "/>
    <s v="    "/>
    <s v="HAMMOND-DS-R     "/>
    <s v="LTUPDATE      "/>
    <s v="INVRPT"/>
    <s v="IB"/>
    <s v="SFTP"/>
    <s v="EDIFACT             "/>
    <s v="D97A      "/>
    <s v=" "/>
    <s v="VAN"/>
    <s v="IBM"/>
    <m/>
    <s v="new contact details: Manager: Monique Gordon, mgordon@hammfg.com"/>
    <m/>
    <m/>
    <m/>
    <m/>
    <s v="CDS"/>
    <s v="Not started"/>
    <x v="5"/>
    <m/>
    <m/>
    <m/>
    <m/>
    <m/>
    <m/>
    <m/>
    <s v="E_INVRPT_D97A_FAM                                 "/>
    <m/>
    <m/>
    <m/>
    <m/>
    <m/>
    <m/>
    <m/>
    <m/>
    <m/>
  </r>
  <r>
    <x v="2"/>
    <s v="EU"/>
    <s v="HAMMOND DIRECT SHIP RECEIVE   "/>
    <s v="HAMMONDDSRCV                       "/>
    <n v="0"/>
    <s v="    "/>
    <s v="Test : 5051259000285  Prod: 5051259000773"/>
    <m/>
    <s v="5013546005195FTP                   "/>
    <s v="    "/>
    <s v="HAMMOND-DS-R     "/>
    <s v="PORDERACK     "/>
    <s v="ORDRSP"/>
    <s v="IB"/>
    <s v="MQ"/>
    <s v="EDIFACT             "/>
    <s v="D97A      "/>
    <s v=" "/>
    <s v="VAN"/>
    <s v="IBM"/>
    <m/>
    <s v="new contact details: Manager: Monique Gordon, mgordon@hammfg.com"/>
    <m/>
    <m/>
    <m/>
    <m/>
    <s v="CDS"/>
    <s v="Not started"/>
    <x v="5"/>
    <s v="27/10/2017"/>
    <s v="27/10/2017"/>
    <s v="13/12/2017"/>
    <m/>
    <m/>
    <s v="PF_I_E_ORDRSP_D97A_FA2"/>
    <s v="Primary"/>
    <s v="E_ORDRSP_D97A_FA2                                 "/>
    <s v="13/12/2017"/>
    <s v="15/12/2017"/>
    <m/>
    <m/>
    <m/>
    <m/>
    <m/>
    <m/>
    <m/>
  </r>
  <r>
    <x v="2"/>
    <s v="EU"/>
    <s v="HAMMOND DIRECT SHIP RECEIVE   "/>
    <s v="HAMMONDDSRCV                       "/>
    <n v="0"/>
    <s v="    "/>
    <s v="Test : 5051259000285  Prod: 5051259000773"/>
    <m/>
    <s v="501354600519FTP                    "/>
    <s v="    "/>
    <s v="HAMMOND-DS-R     "/>
    <s v="PINVOICE      "/>
    <s v="INVOIC"/>
    <s v="IB"/>
    <s v="MQ"/>
    <s v="EDIFACT             "/>
    <s v="D97A      "/>
    <s v=" "/>
    <s v="VAN"/>
    <s v="IBM"/>
    <m/>
    <s v="new contact details: Manager: Monique Gordon, mgordon@hammfg.com"/>
    <m/>
    <m/>
    <m/>
    <m/>
    <s v="CDS"/>
    <s v="Not started"/>
    <x v="5"/>
    <d v="2017-05-10T00:00:00"/>
    <d v="2017-05-10T00:00:00"/>
    <s v="17/10/2017"/>
    <m/>
    <m/>
    <s v="PF_I_E_INVOIC_D97A_FP_GENERIC"/>
    <s v="Primary"/>
    <s v="E_INVOIC_D97A_FPE                                 "/>
    <s v="11/12/2017"/>
    <s v="31/10/2017"/>
    <m/>
    <m/>
    <m/>
    <m/>
    <m/>
    <m/>
    <m/>
  </r>
  <r>
    <x v="0"/>
    <s v="EU"/>
    <s v="HAMMOND DIRECT SHIPMENT       "/>
    <s v="5198222960                         "/>
    <n v="1"/>
    <s v="12  "/>
    <s v="Test : 5051259000285  Prod: 5051259000773"/>
    <m/>
    <s v="5013546005195                      "/>
    <s v="    "/>
    <s v="HAMMOND-DS       "/>
    <s v="PORDER        "/>
    <s v="ORDERS"/>
    <s v="OB"/>
    <s v="MQ"/>
    <s v="EDIFACT             "/>
    <s v="D97A      "/>
    <s v="INS/UNOA/FAR                                      "/>
    <s v="FTP"/>
    <s v="IBM"/>
    <m/>
    <s v="new contact details: Manager: Monique Gordon, mgordon@hammfg.com new contact details: rirvine@hammond-electronics.co.uk  LStockwell@hammond-electronics.co.uk"/>
    <m/>
    <m/>
    <s v="survey received / TP infomed new EDI codes"/>
    <s v="25.09.2017 Email to TP: We will disregard the FTP direct connection and submit all data via your IBM mailbox, once Premier Farnell goes live on our network. _x000a_Premier Farnell's old EDI codes (5013546005195 +  5013546005195FTP ) will change to Test: 5051259"/>
    <s v="Implementer"/>
    <s v="Comm Setup"/>
    <x v="3"/>
    <d v="2017-10-10T00:00:00"/>
    <d v="2017-10-10T00:00:00"/>
    <s v="18/10/2017"/>
    <m/>
    <m/>
    <s v="PF_O_E_ORDERS_D97A_FA8"/>
    <m/>
    <s v="E_ORDERS_D97A_FA8                                 "/>
    <s v="05/12/2017"/>
    <s v="31/10/2017"/>
    <m/>
    <m/>
    <m/>
    <m/>
    <m/>
    <m/>
    <m/>
  </r>
  <r>
    <x v="0"/>
    <s v="EU"/>
    <s v="HAMMOND ELECTRONICS           "/>
    <s v="5198222960                         "/>
    <n v="1"/>
    <s v="12  "/>
    <s v="Test : 5051259000285  Prod: 5051259000773"/>
    <m/>
    <s v="5013546005195                      "/>
    <s v="    "/>
    <s v="HAMMOND          "/>
    <s v="PORDERACK     "/>
    <s v="ORDRSP"/>
    <s v="IB"/>
    <s v="MQ"/>
    <s v="EDIFACT             "/>
    <s v="D97A      "/>
    <s v=" "/>
    <s v="VAN"/>
    <s v="IBM"/>
    <m/>
    <s v="new contact details: rirvine@hammond-electronics.co.uk LStockwell@hammond-electronics.co.uk"/>
    <m/>
    <m/>
    <s v="survey received / TP infomed new EDI codes"/>
    <s v="25.09.2017 Email to TP: _x000a_22.09.2017 Email to Antje: die zwei gehören zusammen. Anbei hat Monique eine Rückmeldung geschickt. (siehe Anhange) _x000a_Wollen wir hier auf FTP umstellen? _x000a_Brauchst Du noch andere technische infos von Monique?_x000a_21.09.2017 Email from t"/>
    <s v="Implementer"/>
    <s v="Comm Setup"/>
    <x v="3"/>
    <s v="27/10/2017"/>
    <s v="27/10/2017"/>
    <s v="13/12/2017"/>
    <m/>
    <m/>
    <s v="PF_I_E_ORDRSP_D97A_FA2"/>
    <s v="Primary"/>
    <s v="E_ORDRSP_D97A_FA2                                 "/>
    <s v="13/12/2017"/>
    <s v="15/12/2017"/>
    <m/>
    <m/>
    <m/>
    <m/>
    <m/>
    <m/>
    <m/>
  </r>
  <r>
    <x v="0"/>
    <s v="EU"/>
    <s v="HAMMOND ELECTRONICS           "/>
    <s v="5198222960                         "/>
    <n v="0"/>
    <s v="12  "/>
    <s v="Test : 5051259000285  Prod: 5051259000773"/>
    <m/>
    <s v="5013546005195                      "/>
    <s v="    "/>
    <s v="HAMMOND          "/>
    <s v="PORDER        "/>
    <s v="ORDERS"/>
    <s v="OB"/>
    <s v="MQ"/>
    <s v="EDIFACT             "/>
    <s v="D97A      "/>
    <s v="INS/UNOA/FAR                                      "/>
    <s v="VAN"/>
    <s v="IBM"/>
    <m/>
    <s v="new contact details: rirvine@hammond-electronics.co.uk LStockwell@hammond-electronics.co.uk"/>
    <m/>
    <m/>
    <s v="survey received / TP infomed new EDI codes"/>
    <s v="25.09.2017 Email to TP: _x000a_22.09.2017 Email to Antje: die zwei gehören zusammen. Anbei hat Monique eine Rückmeldung geschickt. (siehe Anhange) _x000a_Wollen wir hier auf FTP umstellen? _x000a_Brauchst Du noch andere technische infos von Monique?_x000a_21.09.2017 Email from t"/>
    <s v="Implementer"/>
    <s v="Comm Setup"/>
    <x v="3"/>
    <s v="31/07/2017"/>
    <s v="31/07/2017"/>
    <d v="2017-07-08T00:00:00"/>
    <d v="2017-07-08T00:00:00"/>
    <d v="2017-10-08T00:00:00"/>
    <s v="PF_O_E_ORDERS_D97A_FA9"/>
    <s v="Primary"/>
    <s v="E_ORDERS_D97A_FA9                                 "/>
    <s v="05/12/2017"/>
    <s v="06/09/2017"/>
    <m/>
    <m/>
    <m/>
    <m/>
    <m/>
    <m/>
    <m/>
  </r>
  <r>
    <x v="0"/>
    <s v="EU"/>
    <s v="HAMMOND ELECTRONICS           "/>
    <s v="5198222960                         "/>
    <n v="0"/>
    <s v="12  "/>
    <s v="Test : 5051259000285  Prod: 5051259000773"/>
    <m/>
    <s v="5013546005195                      "/>
    <s v="    "/>
    <s v="HAMMOND          "/>
    <s v="PINVOICE      "/>
    <s v="INVOIC"/>
    <s v="IB"/>
    <s v="MQ"/>
    <s v="EDIFACT             "/>
    <s v="D97A      "/>
    <s v=" "/>
    <s v="VAN"/>
    <s v="IBM"/>
    <m/>
    <s v="new contact details: rirvine@hammond-electronics.co.uk LStockwell@hammond-electronics.co.uk"/>
    <m/>
    <m/>
    <s v="survey received / TP infomed new EDI codes"/>
    <s v="25.09.2017 Email to TP: _x000a_22.09.2017 Email to Antje: die zwei gehören zusammen. Anbei hat Monique eine Rückmeldung geschickt. (siehe Anhange) _x000a_Wollen wir hier auf FTP umstellen? _x000a_Brauchst Du noch andere technische infos von Monique?_x000a_21.09.2017 Email from t"/>
    <s v="Implementer"/>
    <s v="Comm Setup"/>
    <x v="3"/>
    <d v="2017-05-10T00:00:00"/>
    <d v="2017-05-10T00:00:00"/>
    <s v="17/10/2017"/>
    <m/>
    <m/>
    <s v="PF_I_E_INVOIC_D97A_FP_GENERIC"/>
    <s v="Primary"/>
    <s v="E_INVOIC_D97A_FPE                                 "/>
    <s v="11/12/2017"/>
    <s v="31/10/2017"/>
    <m/>
    <m/>
    <m/>
    <m/>
    <m/>
    <m/>
    <m/>
  </r>
  <r>
    <x v="0"/>
    <s v="EU"/>
    <s v="HARTING ELEKTRONIK KG         "/>
    <s v="5013546127105                      "/>
    <n v="1"/>
    <s v="    "/>
    <s v="Test : 5051259000285  Prod: 5051259000773"/>
    <m/>
    <s v="5013546005195                      "/>
    <s v="    "/>
    <s v="HARTING-NEW      "/>
    <s v="PINVOICE      "/>
    <s v="INVOIC"/>
    <s v="IB"/>
    <s v="MQ"/>
    <s v="EDIFACT             "/>
    <s v="D97A      "/>
    <s v=" "/>
    <s v="VAN"/>
    <s v="IBM"/>
    <m/>
    <s v="Jack.Winkel@HARTING.com"/>
    <m/>
    <m/>
    <s v="survey received / TP informed new EDI Codes from PF"/>
    <s v="22.09.2017 Email to TP: We want to inform you that Premier Farnell is using new EDI Codes: _x000a__x000a_Prod: 5051259000773 without qualif. _x000a_Test : 5051259000285 without qualif. _x000a_Please set up this nee EDI Codes from Premier Farnell in your system that when we go li"/>
    <s v="Premier Farnell"/>
    <s v="System Testing"/>
    <x v="2"/>
    <d v="2017-05-10T00:00:00"/>
    <d v="2017-05-10T00:00:00"/>
    <s v="17/10/2017"/>
    <m/>
    <m/>
    <s v="PF_I_E_INVOIC_D97A_FP_GENERIC"/>
    <s v="Primary"/>
    <s v="E_INVOIC_D97A_FPE                                 "/>
    <s v="11/12/2017"/>
    <s v="31/10/2017"/>
    <m/>
    <m/>
    <m/>
    <m/>
    <m/>
    <m/>
    <m/>
  </r>
  <r>
    <x v="0"/>
    <s v="EU"/>
    <s v="HARTING ELEKTRONIK KG         "/>
    <s v="5013546127105                      "/>
    <n v="0"/>
    <s v="    "/>
    <s v="Test : 5051259000285  Prod: 5051259000773"/>
    <m/>
    <s v="5013546005195                      "/>
    <s v="    "/>
    <s v="HARTING-NEW      "/>
    <s v="DESADV        "/>
    <s v="DESADV"/>
    <s v="IB"/>
    <s v="MQ"/>
    <s v="EDIFACT             "/>
    <s v="D97A      "/>
    <s v=" "/>
    <s v="VAN"/>
    <s v="IBM"/>
    <m/>
    <s v="Jack.Winkel@HARTING.com"/>
    <m/>
    <m/>
    <s v="survey received / TP informed new EDI Codes from PF"/>
    <s v="22.09.2017 Email to TP: We want to inform you that Premier Farnell is using new EDI Codes: _x000a__x000a_Prod: 5051259000773 without qualif. _x000a_Test : 5051259000285 without qualif. _x000a_Please set up this nee EDI Codes from Premier Farnell in your system that when we go li"/>
    <s v="Premier Farnell"/>
    <s v="System Testing"/>
    <x v="2"/>
    <d v="2017-03-10T00:00:00"/>
    <d v="2017-03-10T00:00:00"/>
    <d v="2017-06-10T00:00:00"/>
    <m/>
    <m/>
    <s v="PF_I_E_DESADV_D97A_FA3"/>
    <s v="Primary"/>
    <s v="E_DESADV_D97A_FA3                                 "/>
    <s v="14/12/2017"/>
    <s v="13/10/2017"/>
    <m/>
    <m/>
    <m/>
    <m/>
    <m/>
    <m/>
    <m/>
  </r>
  <r>
    <x v="0"/>
    <s v="EU"/>
    <s v="HARTING ELEKTRONIK KG         "/>
    <s v="5013546127105                      "/>
    <n v="0"/>
    <s v="    "/>
    <s v="Test : 5051259000285  Prod: 5051259000773"/>
    <m/>
    <s v="5013546005195                      "/>
    <s v="    "/>
    <s v="HARTING-NEW      "/>
    <s v="PORDERACK     "/>
    <s v="ORDRSP"/>
    <s v="IB"/>
    <s v="MQ"/>
    <s v="EDIFACT             "/>
    <s v="D97A      "/>
    <s v=" "/>
    <s v="VAN"/>
    <s v="IBM"/>
    <m/>
    <s v="Jack.Winkel@HARTING.com"/>
    <m/>
    <m/>
    <s v="survey received / TP informed new EDI Codes from PF"/>
    <s v="22.09.2017 Email to TP: We want to inform you that Premier Farnell is using new EDI Codes: _x000a__x000a_Prod: 5051259000773 without qualif. _x000a_Test : 5051259000285 without qualif. _x000a_Please set up this nee EDI Codes from Premier Farnell in your system that when we go li"/>
    <s v="Premier Farnell"/>
    <s v="System Testing"/>
    <x v="2"/>
    <s v="27/10/2017"/>
    <s v="27/10/2017"/>
    <s v="13/12/2017"/>
    <m/>
    <m/>
    <s v="PF_I_E_ORDRSP_D97A_FA2"/>
    <s v="Primary"/>
    <s v="E_ORDRSP_D97A_FA2                                 "/>
    <s v="13/12/2017"/>
    <s v="15/12/2017"/>
    <m/>
    <m/>
    <m/>
    <m/>
    <m/>
    <m/>
    <m/>
  </r>
  <r>
    <x v="0"/>
    <s v="EU"/>
    <s v="HARTING ELEKTRONIK KG         "/>
    <s v="5013546127105                      "/>
    <n v="0"/>
    <s v="    "/>
    <s v="Test : 5051259000285  Prod: 5051259000773"/>
    <m/>
    <s v="5013546005195                      "/>
    <s v="    "/>
    <s v="HARTING-NEW      "/>
    <s v="PORDER        "/>
    <s v="ORDERS"/>
    <s v="OB"/>
    <s v="MQ"/>
    <s v="EDIFACT             "/>
    <s v="D97A      "/>
    <s v="INS/UNOA/FAR                                      "/>
    <s v="VAN"/>
    <s v="IBM"/>
    <m/>
    <s v="Jack.Winkel@HARTING.com"/>
    <m/>
    <m/>
    <s v="survey received / TP informed new EDI Codes from PF"/>
    <s v="22.09.2017 Email to TP: We want to inform you that Premier Farnell is using new EDI Codes: _x000a__x000a_Prod: 5051259000773 without qualif. _x000a_Test : 5051259000285 without qualif. _x000a_Please set up this nee EDI Codes from Premier Farnell in your system that when we go li"/>
    <s v="Premier Farnell"/>
    <s v="System Testing"/>
    <x v="2"/>
    <s v="31/07/2017"/>
    <s v="31/07/2017"/>
    <d v="2017-07-08T00:00:00"/>
    <d v="2017-07-08T00:00:00"/>
    <d v="2017-10-08T00:00:00"/>
    <s v="PF_O_E_ORDERS_D97A_FA9"/>
    <s v="Primary"/>
    <s v="E_ORDERS_D97A_FA9                                 "/>
    <s v="05/12/2017"/>
    <s v="06/09/2017"/>
    <m/>
    <m/>
    <m/>
    <m/>
    <m/>
    <m/>
    <m/>
  </r>
  <r>
    <x v="0"/>
    <s v="EU"/>
    <s v="HARTING ELEKTRONIK KG         "/>
    <s v="5013546127105                      "/>
    <n v="0"/>
    <s v="    "/>
    <s v="Test : 5051259000285  Prod: 5051259000773"/>
    <m/>
    <s v="5013546005195                      "/>
    <s v="    "/>
    <s v="HARTING-NEW      "/>
    <s v="POINTOS       "/>
    <s v="SLSRPT"/>
    <s v="OB"/>
    <s v="SFTP"/>
    <s v="EDIFACT             "/>
    <s v="D97A      "/>
    <s v="INS/UNOA/FAR                                      "/>
    <s v="VAN"/>
    <s v="IBM"/>
    <m/>
    <s v="Jack.Winkel@HARTING.com"/>
    <m/>
    <m/>
    <s v="survey received / TP informed new EDI Codes from PF"/>
    <s v="22.09.2017 Email to TP: We want to inform you that Premier Farnell is using new EDI Codes: _x000a__x000a_Prod: 5051259000773 without qualif. _x000a_Test : 5051259000285 without qualif. _x000a_Please set up this nee EDI Codes from Premier Farnell in your system that when we go li"/>
    <s v="Premier Farnell"/>
    <s v="System Testing"/>
    <x v="2"/>
    <d v="2017-01-09T00:00:00"/>
    <d v="2017-06-09T00:00:00"/>
    <s v="14/9/2017"/>
    <m/>
    <m/>
    <s v="PF_O_E_SLSRPT_D97A_FAR"/>
    <s v="Primary"/>
    <s v="E_SLSRPT_D97A_FAR                                 "/>
    <s v="08/12/2017"/>
    <s v="28/09/2017"/>
    <m/>
    <m/>
    <m/>
    <m/>
    <m/>
    <m/>
    <m/>
  </r>
  <r>
    <x v="0"/>
    <s v="EU"/>
    <s v="HARWIN PLC                    "/>
    <s v="HARWIN                             "/>
    <n v="1"/>
    <s v="    "/>
    <s v="Test : 5051259000285  Prod: 5051259000773"/>
    <m/>
    <s v="5013546005195                      "/>
    <s v="    "/>
    <s v="HARWIN           "/>
    <s v="INVENTORY     "/>
    <s v="INVRPT"/>
    <s v="OB"/>
    <s v="SFTP"/>
    <s v="EDIFACT             "/>
    <s v="D97A      "/>
    <s v="INS/UNOA/FAR                                      "/>
    <s v="FTP"/>
    <m/>
    <m/>
    <s v="businesssystems@harwin.co.uk, slee@harwin.co.uk"/>
    <m/>
    <m/>
    <s v="TP informed new EDI codes / recived FTP file/ "/>
    <s v="05.12.2017: Email to TP - Hello Shaun,_x000a__x000a_We will deliver a test INVRPT and SLSRPT with Premier Farnells Test ED ID (5051259000285) using a Test-Indicator in the data as per your instructions once we are in a position to test, which will likely be before th"/>
    <s v="Premier Farnell"/>
    <s v="System Testing"/>
    <x v="2"/>
    <s v="31/08/2017"/>
    <d v="2017-05-09T00:00:00"/>
    <d v="2017-07-09T00:00:00"/>
    <m/>
    <m/>
    <s v="PF_O_E_INVRPT_D97A_FA2"/>
    <s v="Primary"/>
    <s v="E_INVRPT_D97A_FA2                                 "/>
    <s v="08/12/2017"/>
    <s v="14/09/2017"/>
    <m/>
    <m/>
    <m/>
    <m/>
    <m/>
    <m/>
    <m/>
  </r>
  <r>
    <x v="0"/>
    <s v="EU"/>
    <s v="HARWIN PLC                    "/>
    <s v="HARWIN                             "/>
    <n v="0"/>
    <s v="    "/>
    <s v="Test : 5051259000285  Prod: 5051259000773"/>
    <m/>
    <s v="5013546005195                      "/>
    <s v="    "/>
    <s v="HARWIN           "/>
    <s v="POINTOS       "/>
    <s v="SLSRPT"/>
    <s v="OB"/>
    <s v="SFTP"/>
    <s v="EDIFACT             "/>
    <s v="D97A      "/>
    <s v="INS/UNOA/FAR                                      "/>
    <s v="FTP"/>
    <m/>
    <m/>
    <s v="businesssystems@harwin.co.uk, slee@harwin.co.uk"/>
    <m/>
    <m/>
    <s v="TP informed new EDI codes / recived FTP file/ "/>
    <s v="05.12.2017: Email to TP - Hello Shaun,_x000a__x000a_We will deliver a test INVRPT and SLSRPT with Premier Farnells Test ED ID (5051259000285) using a Test-Indicator in the data as per your instructions once we are in a position to test, which will likely be before th"/>
    <s v="Premier Farnell"/>
    <s v="System Testing"/>
    <x v="2"/>
    <d v="2017-01-09T00:00:00"/>
    <d v="2017-06-09T00:00:00"/>
    <s v="14/9/2017"/>
    <m/>
    <m/>
    <s v="PF_O_E_SLSRPT_D97A_FAR"/>
    <s v="Pimary"/>
    <s v="E_SLSRPT_D97A_FAR                                 "/>
    <s v="08/12/2017"/>
    <s v="28/09/2017"/>
    <m/>
    <m/>
    <m/>
    <m/>
    <m/>
    <m/>
    <m/>
  </r>
  <r>
    <x v="0"/>
    <s v="EU"/>
    <s v="HARWIN PLC                    "/>
    <s v="5013546163714                      "/>
    <n v="0"/>
    <s v="    "/>
    <s v="Test : 5051259000285  Prod: 5051259000773"/>
    <m/>
    <s v="5013546005195                      "/>
    <s v="    "/>
    <s v="HARWIN           "/>
    <s v="PORDERACK     "/>
    <s v="ORDRSP"/>
    <s v="IB"/>
    <s v="MQ"/>
    <s v="EDIFACT             "/>
    <s v="D97A      "/>
    <s v=" "/>
    <s v="VAN"/>
    <s v="Easylink"/>
    <m/>
    <s v="businesssystems@harwin.co.uk, slee@harwin.co.uk"/>
    <m/>
    <m/>
    <s v="TP informed new EDI codes / TP confirm data via VAN"/>
    <s v="05.12.2017: Email to TP - Hello Shaun,_x000a__x000a_We will deliver a test INVRPT and SLSRPT with Premier Farnells Test ED ID (5051259000285) using a Test-Indicator in the data as per your instructions once we are in a position to test, which will likely be before th"/>
    <s v="Premier Farnell"/>
    <s v="System Testing"/>
    <x v="2"/>
    <s v="27/10/2017"/>
    <s v="27/10/2017"/>
    <s v="13/12/2017"/>
    <m/>
    <m/>
    <s v="PF_I_E_ORDRSP_D97A_FA2"/>
    <s v="Primary"/>
    <s v="E_ORDRSP_D97A_FA2                                 "/>
    <s v="13/12/2017"/>
    <s v="15/12/2017"/>
    <m/>
    <m/>
    <m/>
    <m/>
    <m/>
    <m/>
    <m/>
  </r>
  <r>
    <x v="0"/>
    <s v="EU"/>
    <s v="HARWIN PLC                    "/>
    <s v="5013546163714                      "/>
    <n v="0"/>
    <s v="    "/>
    <s v="Test : 5051259000285  Prod: 5051259000773"/>
    <m/>
    <s v="5013546005195                      "/>
    <s v="    "/>
    <s v="HARWIN           "/>
    <s v="PORDER        "/>
    <s v="ORDERS"/>
    <s v="OB"/>
    <s v="MQ"/>
    <s v="EDIFACT             "/>
    <s v="D97A      "/>
    <s v="INS/UNOA/FAR                                      "/>
    <s v="VAN"/>
    <s v="Easylink"/>
    <m/>
    <s v="businesssystems@harwin.co.uk, slee@harwin.co.uk"/>
    <m/>
    <m/>
    <s v="TP informed new EDI codes / TP confirm data via VAN"/>
    <s v="05.12.2017: Email to TP - Hello Shaun,_x000a__x000a_We will deliver a test INVRPT and SLSRPT with Premier Farnells Test ED ID (5051259000285) using a Test-Indicator in the data as per your instructions once we are in a position to test, which will likely be before th"/>
    <s v="Premier Farnell"/>
    <s v="System Testing"/>
    <x v="2"/>
    <d v="2017-04-08T00:00:00"/>
    <d v="2017-04-08T00:00:00"/>
    <d v="2017-10-08T00:00:00"/>
    <s v="21/8/2017"/>
    <s v="24/08/2017"/>
    <s v="PF_O_E_ORDERS_D97A_FAR"/>
    <s v="Primary"/>
    <s v="E_ORDERS_D97A_FAR                                 "/>
    <s v="05/12/2017"/>
    <s v="07/09/2017"/>
    <m/>
    <m/>
    <m/>
    <m/>
    <m/>
    <m/>
    <m/>
  </r>
  <r>
    <x v="0"/>
    <s v="EU"/>
    <s v="HARWIN PLC                    "/>
    <s v="5013546163714                      "/>
    <n v="0"/>
    <s v="    "/>
    <s v="Test : 5051259000285  Prod: 5051259000773"/>
    <m/>
    <s v="5013546005195                      "/>
    <s v="    "/>
    <s v="HARWIN           "/>
    <s v="PINVOICE      "/>
    <s v="INVOIC"/>
    <s v="IB"/>
    <s v="MQ"/>
    <s v="EDIFACT             "/>
    <s v="D97A      "/>
    <s v=" "/>
    <s v="VAN"/>
    <s v="Easylink"/>
    <m/>
    <s v="businesssystems@harwin.co.uk, slee@harwin.co.uk"/>
    <m/>
    <m/>
    <s v="TP informed new EDI codes / TP confirm data via VAN"/>
    <s v="05.12.2017: Email to TP - Hello Shaun,_x000a__x000a_We will deliver a test INVRPT and SLSRPT with Premier Farnells Test ED ID (5051259000285) using a Test-Indicator in the data as per your instructions once we are in a position to test, which will likely be before th"/>
    <s v="Premier Farnell"/>
    <s v="System Testing"/>
    <x v="2"/>
    <d v="2017-05-10T00:00:00"/>
    <d v="2017-05-10T00:00:00"/>
    <s v="17/10/2017"/>
    <m/>
    <m/>
    <s v="PF_I_E_INVOIC_D97A_FP_GENERIC"/>
    <s v="Primary"/>
    <s v="E_INVOIC_D97A_FPX                                 "/>
    <s v="11/12/2017"/>
    <s v="31/10/2017"/>
    <m/>
    <m/>
    <m/>
    <m/>
    <m/>
    <m/>
    <m/>
  </r>
  <r>
    <x v="0"/>
    <s v="EU"/>
    <s v="HEWLETT PACKARD               "/>
    <s v="HEWLETTPACKARD                     "/>
    <n v="1"/>
    <s v="    "/>
    <s v="Test : 5051259000285  Prod: 5051259000773"/>
    <m/>
    <s v="5013546005195                      "/>
    <s v="    "/>
    <s v="HEWLETT-PACKARD  "/>
    <s v="INVOICES      "/>
    <s v="INVOIC"/>
    <s v="OB"/>
    <s v="MQ"/>
    <s v="EDIFACT             "/>
    <s v="D97A      "/>
    <s v="INS/UNOA/FAR                                      "/>
    <s v="FTP"/>
    <m/>
    <m/>
    <s v="No Trade?"/>
    <s v="+44118923367"/>
    <m/>
    <m/>
    <m/>
    <s v="Premier Farnell"/>
    <s v="De-scoped"/>
    <x v="6"/>
    <d v="2017-09-10T00:00:00"/>
    <d v="2017-09-10T00:00:00"/>
    <s v="17/10/2017"/>
    <m/>
    <m/>
    <s v="PF_O_E_INVOIC_D97A_FA_GENERIC"/>
    <s v="Primary"/>
    <s v="E_INVOIC_D97A_FA4                                 "/>
    <m/>
    <m/>
    <m/>
    <m/>
    <m/>
    <m/>
    <m/>
    <m/>
    <m/>
  </r>
  <r>
    <x v="0"/>
    <s v="EU"/>
    <s v="HIROSE ELECTRONIC EUROPE B V  "/>
    <s v="5013546288646                      "/>
    <n v="1"/>
    <s v="    "/>
    <s v="Test : 5051259000285  Prod: 5051259000773"/>
    <m/>
    <s v="5013546005195                      "/>
    <s v="    "/>
    <s v="HIROSE           "/>
    <s v="DESADV        "/>
    <s v="DESADV"/>
    <s v="IB"/>
    <s v="MQ"/>
    <s v="EDIFACT             "/>
    <s v="D97A      "/>
    <s v=" "/>
    <s v="VAN"/>
    <s v="GXS"/>
    <m/>
    <m/>
    <m/>
    <m/>
    <m/>
    <s v="12.09.2017 Emailto Client: ask for new contact details (old contact details: s.martindale@hiroseeurope.eu)_x000a_7.9.2017 1st letter to the TP/ bounced back "/>
    <s v="Premier Farnell"/>
    <s v="Discovery"/>
    <x v="4"/>
    <d v="2017-03-10T00:00:00"/>
    <d v="2017-03-10T00:00:00"/>
    <d v="2017-06-10T00:00:00"/>
    <m/>
    <m/>
    <s v="PF_I_E_DESADV_D97A_FA3"/>
    <s v="Primary"/>
    <s v="E_DESADV_D97A_FA3                                 "/>
    <s v="14/12/2017"/>
    <s v="13/10/2017"/>
    <m/>
    <m/>
    <m/>
    <m/>
    <m/>
    <m/>
    <m/>
  </r>
  <r>
    <x v="0"/>
    <s v="EU"/>
    <s v="HIROSE ELECTRONIC EUROPE B V  "/>
    <s v="5013546288646                      "/>
    <n v="0"/>
    <s v="    "/>
    <s v="Test : 5051259000285  Prod: 5051259000773"/>
    <m/>
    <s v="5013546005195                      "/>
    <s v="    "/>
    <s v="HIROSE           "/>
    <s v="PORDER        "/>
    <s v="ORDERS"/>
    <s v="OB"/>
    <s v="MQ"/>
    <s v="EDIFACT             "/>
    <s v="D97A      "/>
    <s v="INS/UNOA/FAR                                      "/>
    <s v="VAN"/>
    <s v="GXS"/>
    <m/>
    <m/>
    <m/>
    <m/>
    <m/>
    <s v="12.09.2017 Emailto Client: ask for new contact details (old contact details: s.martindale@hiroseeurope.eu)_x000a_7.9.2017 1st letter to the TP/ bounced back "/>
    <s v="Premier Farnell"/>
    <s v="Discovery"/>
    <x v="4"/>
    <s v="31/07/2017"/>
    <s v="31/07/2017"/>
    <d v="2017-07-08T00:00:00"/>
    <d v="2017-07-08T00:00:00"/>
    <d v="2017-10-08T00:00:00"/>
    <s v="PF_O_E_ORDERS_D97A_FA9"/>
    <s v="Primary"/>
    <s v="E_ORDERS_D97A_FA9                                 "/>
    <s v="05/12/2017"/>
    <s v="06/09/2017"/>
    <m/>
    <m/>
    <m/>
    <m/>
    <m/>
    <m/>
    <m/>
  </r>
  <r>
    <x v="0"/>
    <s v="EU"/>
    <s v="HIROSE ELECTRONIC EUROPE B V  "/>
    <s v="5013546288646                      "/>
    <n v="0"/>
    <s v="ZZ  "/>
    <s v="Test : 5051259000285  Prod: 5051259000773"/>
    <m/>
    <s v="5013546005195                      "/>
    <s v="ZZ  "/>
    <s v="HIROSE           "/>
    <s v="PINVOICE      "/>
    <s v="INVOIC"/>
    <s v="IB"/>
    <s v="MQ"/>
    <s v="EDIFACT             "/>
    <s v="D97A      "/>
    <s v=" "/>
    <s v="VAN"/>
    <s v="GXS"/>
    <m/>
    <m/>
    <m/>
    <m/>
    <m/>
    <s v="12.09.2017 Emailto Client: ask for new contact details (old contact details: s.martindale@hiroseeurope.eu)_x000a_7.9.2017 1st letter to the TP/ bounced back "/>
    <s v="Premier Farnell"/>
    <s v="Discovery"/>
    <x v="4"/>
    <d v="2017-05-10T00:00:00"/>
    <d v="2017-05-10T00:00:00"/>
    <s v="17/10/2017"/>
    <m/>
    <m/>
    <s v="PF_I_E_INVOIC_D97A_FP_GENERIC"/>
    <s v="Primary"/>
    <s v="E_INVOIC_D97A_FPE                                 "/>
    <s v="11/12/2017"/>
    <s v="31/10/2017"/>
    <m/>
    <m/>
    <m/>
    <m/>
    <m/>
    <m/>
    <m/>
  </r>
  <r>
    <x v="2"/>
    <s v="EU"/>
    <s v="HM CUSTOMS                    "/>
    <s v="5013546106414                      "/>
    <n v="1"/>
    <s v="UK21"/>
    <s v="Test : 5051259000285  Prod: 5051259000773"/>
    <m/>
    <s v="5013546005195                      "/>
    <s v="    "/>
    <s v="HM-CUSTOMS       "/>
    <s v="INTRA         "/>
    <s v="SEMDEC"/>
    <s v="OB"/>
    <s v="SFTP"/>
    <s v="EDIFACT             "/>
    <s v="91.2      "/>
    <s v="INS/UNOA2/FAR                                     "/>
    <s v="SMTP"/>
    <m/>
    <m/>
    <s v="ecu@hmrc.qsi.gov.uk"/>
    <m/>
    <m/>
    <m/>
    <s v="09.11.2017 Email from Antje: please make Lead Implementer owner of the HM Customs and in notes put in special testing process (see email 2-Nov-17 from Jonathan Hill). _x000a_02.11.2017 Email from Andre: I had a call with Steve Burridge just now to talk about ou"/>
    <s v="CDS"/>
    <s v="Not started"/>
    <x v="5"/>
    <m/>
    <m/>
    <m/>
    <m/>
    <m/>
    <m/>
    <m/>
    <s v="E_SEMDEC_1912_FAR                                 "/>
    <m/>
    <m/>
    <m/>
    <m/>
    <m/>
    <m/>
    <m/>
    <m/>
    <m/>
  </r>
  <r>
    <x v="0"/>
    <s v="EU"/>
    <s v="HONEYWELL CONTROL SYSTEMS LTD "/>
    <s v="217461458                          "/>
    <n v="1"/>
    <s v="    "/>
    <s v="Test : 5051259000285  Prod: 5051259000773"/>
    <m/>
    <s v="5013546005195                      "/>
    <s v="    "/>
    <s v="HONEYWELL        "/>
    <s v="PORDER        "/>
    <s v="ORDERS"/>
    <s v="OB"/>
    <s v="MQ"/>
    <s v="EDIFACT             "/>
    <s v="D97A      "/>
    <s v="INS/UNOA/FAR                                      "/>
    <s v="VAN"/>
    <s v="IBM"/>
    <m/>
    <s v="margaret.fleming@honeywell.com"/>
    <m/>
    <m/>
    <s v="survey received / TP informed new EDI code F"/>
    <s v="02.10.2017 Email to TP: We have no finally date from our Customer when they want starting the test. (Maybe in the next 4 weeks)_x000a_But we will inform you as soon as we have an feedback from our client. _x000a_29.09.2017 Email form TP: I provide EDI support for Ros"/>
    <s v="Premier Farnell"/>
    <s v="System Testing"/>
    <x v="2"/>
    <s v="31/07/2017"/>
    <s v="31/07/2017"/>
    <d v="2017-07-08T00:00:00"/>
    <d v="2017-07-08T00:00:00"/>
    <d v="2017-10-08T00:00:00"/>
    <s v="PF_O_E_ORDERS_D97A_FA9"/>
    <s v="Primary"/>
    <s v="E_ORDERS_D97A_FA9                                 "/>
    <s v="05/12/2017"/>
    <s v="06/09/2017"/>
    <m/>
    <m/>
    <m/>
    <m/>
    <m/>
    <m/>
    <m/>
  </r>
  <r>
    <x v="0"/>
    <s v="EU"/>
    <s v="HONEYWELL CONTROL SYSTEMS LTD "/>
    <s v="217461458                          "/>
    <n v="0"/>
    <s v="    "/>
    <s v="Test : 5051259000285  Prod: 5051259000773"/>
    <m/>
    <s v="5013546005195                      "/>
    <s v="    "/>
    <s v="HONEYWELL        "/>
    <s v="PORDERACK     "/>
    <s v="ORDRSP"/>
    <s v="IB"/>
    <s v="MQ"/>
    <s v="EDIFACT             "/>
    <s v="D97A      "/>
    <s v=" "/>
    <s v="VAN"/>
    <s v="IBM"/>
    <m/>
    <s v="margaret.fleming@honeywell.com"/>
    <m/>
    <m/>
    <s v="survey received / TP informed new EDI code F"/>
    <s v="02.10.2017 Email to TP: We have no finally date from our Customer when they want starting the test. (Maybe in the next 4 weeks)_x000a_But we will inform you as soon as we have an feedback from our client. _x000a_29.09.2017 Email form TP: I provide EDI support for Ros"/>
    <s v="Premier Farnell"/>
    <s v="System Testing"/>
    <x v="2"/>
    <s v="27/10/2017"/>
    <s v="27/10/2017"/>
    <s v="13/12/2017"/>
    <m/>
    <m/>
    <s v="PF_I_E_ORDRSP_D97A_FA2"/>
    <s v="Primary"/>
    <s v="E_ORDRSP_D97A_FA2                                 "/>
    <s v="13/12/2017"/>
    <s v="15/12/2017"/>
    <m/>
    <m/>
    <m/>
    <m/>
    <m/>
    <m/>
    <m/>
  </r>
  <r>
    <x v="0"/>
    <s v="EU"/>
    <s v="HONEYWELL CONTROL SYSTEMS LTD "/>
    <s v="217461458                          "/>
    <n v="0"/>
    <s v="    "/>
    <s v="Test : 5051259000285  Prod: 5051259000773"/>
    <m/>
    <s v="5013546005195                      "/>
    <s v="    "/>
    <s v="HONEYWELL        "/>
    <s v="DESADV        "/>
    <s v="DESADV"/>
    <s v="IB"/>
    <s v="MQ"/>
    <s v="EDIFACT             "/>
    <s v="D97A      "/>
    <s v=" "/>
    <s v="VAN"/>
    <s v="IBM"/>
    <m/>
    <s v="margaret.fleming@honeywell.com"/>
    <m/>
    <m/>
    <s v="survey received / TP informed new EDI code F"/>
    <s v="02.10.2017 Email to TP: We have no finally date from our Customer when they want starting the test. (Maybe in the next 4 weeks)_x000a_But we will inform you as soon as we have an feedback from our client. _x000a_29.09.2017 Email form TP: I provide EDI support for Ros"/>
    <s v="Premier Farnell"/>
    <s v="System Testing"/>
    <x v="2"/>
    <d v="2017-03-10T00:00:00"/>
    <d v="2017-03-10T00:00:00"/>
    <d v="2017-06-10T00:00:00"/>
    <m/>
    <m/>
    <s v="PF_I_E_DESADV_D97A_FA3"/>
    <s v="Primary"/>
    <s v="E_DESADV_D97A_FA3                                 "/>
    <s v="14/12/2017"/>
    <s v="13/10/2017"/>
    <m/>
    <m/>
    <m/>
    <m/>
    <m/>
    <m/>
    <m/>
  </r>
  <r>
    <x v="0"/>
    <s v="EU"/>
    <s v="HONEYWELL CONTROL SYSTEMS LTD "/>
    <s v="217461458                          "/>
    <n v="0"/>
    <s v="    "/>
    <s v="Test : 5051259000285  Prod: 5051259000773"/>
    <m/>
    <s v="5013546005195                      "/>
    <s v="    "/>
    <s v="HONEYWELL        "/>
    <s v="PINVOICE      "/>
    <s v="INVOIC"/>
    <s v="IB"/>
    <s v="MQ"/>
    <s v="EDIFACT             "/>
    <s v="D97A      "/>
    <s v=" "/>
    <s v="VAN"/>
    <s v="IBM"/>
    <m/>
    <s v="margaret.fleming@honeywell.com"/>
    <m/>
    <m/>
    <s v="survey received / TP informed new EDI code F"/>
    <s v="02.10.2017 Email to TP: We have no finally date from our Customer when they want starting the test. (Maybe in the next 4 weeks)_x000a_But we will inform you as soon as we have an feedback from our client. _x000a_29.09.2017 Email form TP: I provide EDI support for Ros"/>
    <s v="Premier Farnell"/>
    <s v="System Testing"/>
    <x v="2"/>
    <d v="2017-05-10T00:00:00"/>
    <d v="2017-05-10T00:00:00"/>
    <s v="17/10/2017"/>
    <m/>
    <m/>
    <s v="PF_I_E_INVOIC_D97A_FP_GENERIC"/>
    <s v="Primary"/>
    <s v="E_INVOIC_D97A_FPE                                 "/>
    <s v="11/12/2017"/>
    <s v="31/10/2017"/>
    <m/>
    <m/>
    <m/>
    <m/>
    <m/>
    <m/>
    <m/>
  </r>
  <r>
    <x v="0"/>
    <s v="EU"/>
    <s v="IMI NORGREN LTD               "/>
    <s v="5030340250000                      "/>
    <n v="1"/>
    <s v="    "/>
    <s v="Test : 5051259000285  Prod: 5051259000773"/>
    <m/>
    <s v="5013546005195                      "/>
    <s v="    "/>
    <s v="IMI-NORGREN      "/>
    <s v="PORDERACK     "/>
    <s v="ORDRSP"/>
    <s v="IB"/>
    <s v="MQ"/>
    <s v="EDIFACT             "/>
    <s v="90.1      "/>
    <s v=" "/>
    <s v="VAN"/>
    <m/>
    <m/>
    <m/>
    <m/>
    <m/>
    <m/>
    <m/>
    <s v="Premier Farnell"/>
    <s v="Discovery"/>
    <x v="4"/>
    <s v="27/10/2017"/>
    <s v="27/10/2017"/>
    <s v="13/12/2017"/>
    <m/>
    <m/>
    <s v="PF_I_E_ORDRSP_D93A_FAR"/>
    <s v="Primary"/>
    <s v="E_ORDRSP_90.1_FAR                                 "/>
    <s v="13/12/2017"/>
    <s v="15/12/2017"/>
    <m/>
    <m/>
    <m/>
    <m/>
    <m/>
    <m/>
    <m/>
  </r>
  <r>
    <x v="0"/>
    <s v="EU"/>
    <s v="IMPERIAL COLLEGE              "/>
    <s v="IMPERIALCOLLEGE                    "/>
    <n v="1"/>
    <s v="    "/>
    <s v="Test : 5051259000285  Prod: 5051259000773"/>
    <m/>
    <s v="5013546005195                      "/>
    <s v="    "/>
    <s v="IMPERIAL-COLLEGE "/>
    <s v="INVOICES      "/>
    <s v="INVOIC"/>
    <s v="OB"/>
    <s v="MQ"/>
    <s v="EDIFACT             "/>
    <s v="D97A      "/>
    <s v="INS/UNOA/FAR                                      "/>
    <s v="FTP"/>
    <m/>
    <m/>
    <m/>
    <s v="+442075948797"/>
    <m/>
    <m/>
    <s v="06.12.2017: Tried to call, no one aswered call05.12.2017: Tried to call, no one aswered call"/>
    <s v="Premier Farnell"/>
    <s v="Discovery"/>
    <x v="4"/>
    <d v="2017-09-10T00:00:00"/>
    <d v="2017-09-10T00:00:00"/>
    <s v="17/10/2017"/>
    <m/>
    <m/>
    <s v="PF_O_E_INVOIC_D97A_FA_GENERIC"/>
    <s v="Primary"/>
    <s v="E_INVOIC_D97A_FA6                                 "/>
    <s v="11/12/2017"/>
    <s v="23/10/2017"/>
    <m/>
    <m/>
    <m/>
    <m/>
    <m/>
    <m/>
    <m/>
  </r>
  <r>
    <x v="0"/>
    <s v="EU"/>
    <s v="IMPERLAL COLLEGE ***NO VAT****"/>
    <s v="IMPERIAL CO. NOVAT                 "/>
    <n v="1"/>
    <s v="    "/>
    <s v="Test : 5051259000285  Prod: 5051259000773"/>
    <m/>
    <s v="5013546005195                      "/>
    <s v="    "/>
    <s v="IMPERIAL-CO.NOVAT"/>
    <s v="INVOICES      "/>
    <s v="INVOIC"/>
    <s v="OB"/>
    <s v="MQ"/>
    <s v="EDIFACT             "/>
    <s v="D97A      "/>
    <s v="INS/UNOA/FAR                                      "/>
    <s v="FTP"/>
    <m/>
    <m/>
    <m/>
    <s v="+442075948797"/>
    <m/>
    <m/>
    <s v="06.12.2017: Tried to call, no one aswered call05.12.2017: Tried to call, no one aswered call"/>
    <s v="Premier Farnell"/>
    <s v="Discovery"/>
    <x v="4"/>
    <d v="2017-09-10T00:00:00"/>
    <d v="2017-09-10T00:00:00"/>
    <s v="17/10/2017"/>
    <m/>
    <m/>
    <s v="PF_O_E_INVOIC_D97A_FA_GENERIC"/>
    <s v="Primary"/>
    <s v="E_INVOIC_D97A_FA6                                 "/>
    <s v="11/12/2017"/>
    <s v="23/10/2017"/>
    <m/>
    <m/>
    <m/>
    <m/>
    <m/>
    <m/>
    <m/>
  </r>
  <r>
    <x v="0"/>
    <s v="SG"/>
    <s v="INFINEON TECHNOLOGIES AG      "/>
    <s v="IFX.B2B.PROD                       "/>
    <n v="1"/>
    <m/>
    <s v="Test: 5051259000377  Prod:5051259000865"/>
    <m/>
    <s v="5013546005195                      "/>
    <s v="    "/>
    <s v="INFINEON-DE      "/>
    <s v="POINTOSSG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21/9/2017"/>
    <s v="21/9/2017"/>
    <s v="29/9/2017"/>
    <m/>
    <m/>
    <s v="PF_O_E_SLSRPT_D97A_SG8"/>
    <s v="Primary"/>
    <s v="E_SLSRPT_D97A_SG8                                 "/>
    <s v="07/12/2017"/>
    <s v="05/10/2017"/>
    <m/>
    <m/>
    <m/>
    <m/>
    <m/>
    <m/>
    <m/>
  </r>
  <r>
    <x v="0"/>
    <s v="AU"/>
    <s v="INFINEON TECHNOLOGIES AG      "/>
    <s v="IFX.B2B.PROD                       "/>
    <n v="0"/>
    <m/>
    <s v="Test : 5051259000292   Prod: 5051259000780"/>
    <m/>
    <s v="5013546005195                      "/>
    <s v="    "/>
    <s v="INFINEON-DE      "/>
    <s v="POINTOSAU     "/>
    <s v="SLS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21/9/2017"/>
    <s v="21/9/2017"/>
    <s v="28/9/2017"/>
    <m/>
    <m/>
    <s v="PF_O_E_SLSRPT_D97A_AU8"/>
    <s v="Primary"/>
    <s v="E_SLSRPT_D97A_AU8                                 "/>
    <s v="12/12/2017"/>
    <s v="05/10/2017"/>
    <m/>
    <m/>
    <m/>
    <m/>
    <m/>
    <m/>
    <m/>
  </r>
  <r>
    <x v="0"/>
    <s v="EU"/>
    <s v="INFINEON TECHNOLOGIES AG      "/>
    <s v="IFX.B2B.PROD                       "/>
    <n v="0"/>
    <s v="    "/>
    <s v="Test : 5051259000285  Prod: 5051259000773"/>
    <m/>
    <s v="5013546005195                      "/>
    <s v="    "/>
    <s v="INFINEON-DE      "/>
    <s v="PINVOICE      "/>
    <s v="INVOIC"/>
    <s v="IB"/>
    <s v="MQ"/>
    <s v="EDIFACT             "/>
    <s v="D97A      "/>
    <s v="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d v="2017-05-10T00:00:00"/>
    <d v="2017-05-10T00:00:00"/>
    <s v="17/10/2017"/>
    <m/>
    <m/>
    <s v="PF_I_E_INVOIC_D97A_FP_GENERIC"/>
    <s v="Primary"/>
    <s v="E_INVOIC_D97A_FPE                                 "/>
    <s v="11/12/2017"/>
    <s v="31/10/2017"/>
    <m/>
    <m/>
    <m/>
    <m/>
    <m/>
    <m/>
    <m/>
  </r>
  <r>
    <x v="0"/>
    <s v="EU"/>
    <s v="INFINEON TECHNOLOGIES AG      "/>
    <s v="IFX.B2B.PROD                       "/>
    <n v="0"/>
    <m/>
    <s v="Test : 5051259000285  Prod: 5051259000773"/>
    <m/>
    <s v="5013546005195                      "/>
    <s v="    "/>
    <s v="INFINEON-DE      "/>
    <s v="PORDERACK     "/>
    <s v="ORDRSP"/>
    <s v="IB"/>
    <s v="MQ"/>
    <s v="EDIFACT             "/>
    <s v="D97A      "/>
    <s v="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27/10/2017"/>
    <s v="27/10/2017"/>
    <s v="13/12/2017"/>
    <m/>
    <m/>
    <s v="PF_I_E_ORDRSP_D97A_FA2"/>
    <s v="Primary"/>
    <s v="E_ORDRSP_D97A_FA2                                 "/>
    <s v="13/12/2017"/>
    <s v="15/12/2017"/>
    <m/>
    <m/>
    <m/>
    <m/>
    <m/>
    <m/>
    <m/>
  </r>
  <r>
    <x v="0"/>
    <s v="EU"/>
    <s v="INFINEON TECHNOLOGIES AG      "/>
    <s v="IFX.B2B.PROD                       "/>
    <n v="0"/>
    <m/>
    <s v="Test : 5051259000285  Prod: 5051259000773"/>
    <m/>
    <s v="5013546005195                      "/>
    <s v="    "/>
    <s v="INFINEON-DE      "/>
    <s v="PORDER        "/>
    <s v="ORDERS"/>
    <s v="OB"/>
    <s v="MQ"/>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d v="2017-10-10T00:00:00"/>
    <d v="2017-10-10T00:00:00"/>
    <s v="18/10/2017"/>
    <m/>
    <m/>
    <s v="PF_O_E_ORDERS_D97A_F9I"/>
    <s v="Primary"/>
    <s v="E_ORDERS_D97A_F9I                                 "/>
    <s v="05/12/2017"/>
    <s v="31/10/2017"/>
    <m/>
    <m/>
    <m/>
    <m/>
    <m/>
    <m/>
    <m/>
  </r>
  <r>
    <x v="0"/>
    <s v="EU"/>
    <s v="INFINEON TECHNOLOGIES AG      "/>
    <s v="IFX.B2B.PROD                       "/>
    <n v="0"/>
    <s v="    "/>
    <s v="Test : 5051259000285  Prod: 5051259000773"/>
    <m/>
    <s v="5013546005195                      "/>
    <s v="    "/>
    <s v="INFINEON-DE      "/>
    <s v="DESADV        "/>
    <s v="DESADV"/>
    <s v="IB"/>
    <s v="MQ"/>
    <s v="EDIFACT             "/>
    <s v="D97A      "/>
    <s v="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d v="2017-03-10T00:00:00"/>
    <d v="2017-03-10T00:00:00"/>
    <d v="2017-06-10T00:00:00"/>
    <m/>
    <m/>
    <s v="PF_I_E_DESADV_D97A_FA3"/>
    <s v="Primary"/>
    <s v="E_DESADV_D97A_FA3                                 "/>
    <s v="14/12/2017"/>
    <s v="13/10/2017"/>
    <m/>
    <m/>
    <m/>
    <m/>
    <m/>
    <m/>
    <m/>
  </r>
  <r>
    <x v="0"/>
    <s v="EU"/>
    <s v="INFINEON TECHNOLOGIES AG      "/>
    <s v="IFX.B2B.PROD                       "/>
    <n v="0"/>
    <s v="    "/>
    <s v="Test : 5051259000285  Prod: 5051259000773"/>
    <m/>
    <s v="5013546005195                      "/>
    <s v="    "/>
    <s v="INFINEON-DE      "/>
    <s v="PORDERACK     "/>
    <s v="ORDRSP"/>
    <s v="IB"/>
    <s v="MQ"/>
    <s v="EDIFACT             "/>
    <s v="D97A      "/>
    <s v="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27/10/2017"/>
    <s v="27/10/2017"/>
    <s v="13/12/2017"/>
    <m/>
    <m/>
    <s v="PF_I_E_ORDRSP_D97A_FA2"/>
    <s v="Primary"/>
    <s v="E_ORDRSP_D97A_FA2                                 "/>
    <s v="13/12/2017"/>
    <s v="15/12/2017"/>
    <m/>
    <m/>
    <m/>
    <m/>
    <m/>
    <m/>
    <m/>
  </r>
  <r>
    <x v="0"/>
    <s v="EU"/>
    <s v="INFINEON TECHNOLOGIES AG      "/>
    <s v="IFX.B2B.PROD                       "/>
    <n v="0"/>
    <m/>
    <s v="Test : 5051259000285  Prod: 5051259000773"/>
    <m/>
    <s v="5013546005195                      "/>
    <s v="    "/>
    <s v="INFINEON-DE      "/>
    <s v="POINTOS       "/>
    <s v="SLS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19/9/2017"/>
    <s v="19/9/2017"/>
    <s v="29/9/2017"/>
    <m/>
    <m/>
    <s v="PF_O_E_SLSRPT_D97A_FA_GENERIC"/>
    <s v="Primary"/>
    <s v="E_SLSRPT_D97A_FA4                                 "/>
    <s v="07/12/2017"/>
    <s v="05/10/2017"/>
    <m/>
    <m/>
    <m/>
    <m/>
    <m/>
    <m/>
    <m/>
  </r>
  <r>
    <x v="0"/>
    <s v="EU"/>
    <s v="INFINEON TECHNOLOGIES AG      "/>
    <s v="IFX.B2B.PROD                       "/>
    <n v="0"/>
    <m/>
    <s v="Test : 5051259000285  Prod: 5051259000773"/>
    <m/>
    <s v="5013546005195                      "/>
    <s v="    "/>
    <s v="INFINEON-DE      "/>
    <s v="INVENTORY     "/>
    <s v="INVRPT"/>
    <s v="OB"/>
    <s v="SFTP"/>
    <s v="EDIFACT             "/>
    <s v="D97A      "/>
    <s v="INS/UNOA/FAR                                      "/>
    <s v="VAN"/>
    <s v="GXS"/>
    <m/>
    <s v="b2b.l3@Infineon.com"/>
    <m/>
    <m/>
    <s v="received confirmation "/>
    <s v="_x000a_11.10.2017 Email form TP: We have updated PROD and TEST environments in OpenText for the following:_x000a_PROD (IFX.B2B.PROD) TEST (IFX.B2B.TEST)_x000a_AU 5051259000780 5051259000292_x000a_EU 5051259000773 5051259000285_x000a_However, we are not able to update for these TPA’s:_x000a_"/>
    <s v="Premier Farnell"/>
    <s v="System Testing"/>
    <x v="2"/>
    <s v="31/08/2017"/>
    <d v="2017-05-09T00:00:00"/>
    <d v="2017-07-09T00:00:00"/>
    <m/>
    <m/>
    <s v="PF_O_E_INVRPT_D97A_FA2"/>
    <s v="Primary"/>
    <s v="E_INVRPT_D97A_FA2                                 "/>
    <s v="08/12/2017"/>
    <s v="14/09/2017"/>
    <m/>
    <m/>
    <m/>
    <m/>
    <m/>
    <m/>
    <m/>
  </r>
  <r>
    <x v="0"/>
    <s v="AU"/>
    <s v="INFINEON TECHNOLOGIES AG      "/>
    <s v="IFX.B2B.PROD                       "/>
    <n v="0"/>
    <m/>
    <s v="Test : 5051259000292   Prod: 5051259000780"/>
    <m/>
    <s v="5013546005195                      "/>
    <s v="    "/>
    <s v="INFINEON-DE      "/>
    <s v="INVENTORYA    "/>
    <s v="INV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15/9/2017"/>
    <s v="15/9/2017"/>
    <s v="23/9/2017"/>
    <m/>
    <m/>
    <s v="PF_O_E_INVRPT_D97A_F2_GENERIC"/>
    <s v="Primary"/>
    <s v="E_INVRPT_D97A_F2A                                 "/>
    <s v="07/12/2017"/>
    <s v="05/10/2017"/>
    <m/>
    <m/>
    <m/>
    <m/>
    <m/>
    <m/>
    <m/>
  </r>
  <r>
    <x v="0"/>
    <s v="SG"/>
    <s v="INFINEON TECHNOLOGIES AG      "/>
    <s v="IFX.B2B.PROD                       "/>
    <n v="0"/>
    <m/>
    <s v="Test: 5051259000377  Prod:5051259000865"/>
    <m/>
    <s v="5013546005195                      "/>
    <s v="    "/>
    <s v="INFINEON-DE      "/>
    <s v="INVENTORYS    "/>
    <s v="INV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15/9/2017"/>
    <s v="15/9/2017"/>
    <s v="23/9/2017"/>
    <m/>
    <m/>
    <s v="PF_O_E_INVRPT_D97A_F2_GENERIC"/>
    <s v="Primary"/>
    <s v="E_INVRPT_D97A_F2S                                 "/>
    <s v="07/12/2017"/>
    <s v="05/10/2017"/>
    <m/>
    <m/>
    <m/>
    <m/>
    <m/>
    <m/>
    <m/>
  </r>
  <r>
    <x v="0"/>
    <s v="SG"/>
    <s v="INFINEON TECHNOLOGIES AG      "/>
    <s v="IFX.B2B.PROD                       "/>
    <n v="0"/>
    <m/>
    <s v="Test: 5051259000377  Prod:5051259000865"/>
    <m/>
    <s v="5013546005195                      "/>
    <s v="    "/>
    <s v="INFINEON-DE      "/>
    <s v="INVENTORYI    "/>
    <s v="INV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15/9/2017"/>
    <s v="15/9/2017"/>
    <s v="23/9/2017"/>
    <m/>
    <m/>
    <s v="PF_O_E_INVRPT_D97A_F2_GENERIC"/>
    <s v="Primary"/>
    <s v="E_INVRPT_D97A_F2I                                 "/>
    <s v="07/12/2017"/>
    <s v="05/10/2017"/>
    <m/>
    <m/>
    <m/>
    <m/>
    <m/>
    <m/>
    <m/>
  </r>
  <r>
    <x v="0"/>
    <s v="SG"/>
    <s v="INFINEON TECHNOLOGIES AG      "/>
    <s v="IFX.B2B.PROD                       "/>
    <n v="0"/>
    <m/>
    <s v="Test: 5051259000377  Prod:5051259000865"/>
    <m/>
    <s v="5013546005195                      "/>
    <s v="    "/>
    <s v="INFINEON-DE      "/>
    <s v="INVENTORYC    "/>
    <s v="INV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15/9/2017"/>
    <s v="15/9/2017"/>
    <s v="23/9/2017"/>
    <m/>
    <m/>
    <s v="PF_O_E_INVRPT_D97A_F2_GENERIC"/>
    <s v="Primary"/>
    <s v="E_INVRPT_D97A_F2C                                 "/>
    <s v="07/12/2017"/>
    <s v="05/10/2017"/>
    <m/>
    <m/>
    <m/>
    <m/>
    <m/>
    <m/>
    <m/>
  </r>
  <r>
    <x v="0"/>
    <s v="SG"/>
    <s v="INFINEON TECHNOLOGIES AG      "/>
    <s v="IFX.B2B.PROD                       "/>
    <n v="0"/>
    <m/>
    <s v="Test: 5051259000377  Prod:5051259000865"/>
    <m/>
    <s v="5013546005195                      "/>
    <s v="    "/>
    <s v="INFINEON-DE      "/>
    <s v="POINTOSIN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21/9/2017"/>
    <s v="21/9/2017"/>
    <s v="29/9/2017"/>
    <m/>
    <m/>
    <s v="PF_O_E_SLSRPT_D97A_IN8"/>
    <s v="Primary"/>
    <s v="E_SLSRPT_D97A_IN8                                 "/>
    <s v="07/12/2017"/>
    <s v="05/10/2017"/>
    <m/>
    <m/>
    <m/>
    <m/>
    <m/>
    <m/>
    <m/>
  </r>
  <r>
    <x v="0"/>
    <s v="SG"/>
    <s v="INFINEON TECHNOLOGIES AG      "/>
    <s v="IFX.B2B.PROD                       "/>
    <n v="0"/>
    <m/>
    <s v="Test: 5051259000377  Prod:5051259000865"/>
    <m/>
    <s v="5013546005195                      "/>
    <s v="    "/>
    <s v="INFINEON-DE      "/>
    <s v="POINTOSCN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21/9/2017"/>
    <s v="21/9/2017"/>
    <s v="28/9/2017"/>
    <m/>
    <m/>
    <s v="PF_O_E_SLSRPT_D97A_CN8"/>
    <s v="Primary"/>
    <s v="E_SLSRPT_D97A_CN8                                 "/>
    <s v="07/12/2017"/>
    <s v="05/10/2017"/>
    <m/>
    <m/>
    <m/>
    <m/>
    <m/>
    <m/>
    <m/>
  </r>
  <r>
    <x v="0"/>
    <s v="EU"/>
    <s v="INFINEON TECHNOLOGIES APAC    "/>
    <s v="IFX.B2B.PROD                       "/>
    <n v="1"/>
    <m/>
    <s v="Test : 5051259000285  Prod: 5051259000773"/>
    <m/>
    <s v="5013546005195                      "/>
    <s v="    "/>
    <s v="INFINEON-APAC    "/>
    <s v="POINTOS       "/>
    <s v="SLS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19/9/2017"/>
    <s v="19/9/2017"/>
    <s v="29/9/2017"/>
    <m/>
    <m/>
    <s v="PF_O_E_SLSRPT_D97A_FA_GENERIC"/>
    <s v="Primary"/>
    <s v="E_SLSRPT_D97A_FA4                                 "/>
    <s v="07/12/2017"/>
    <s v="05/10/2017"/>
    <m/>
    <m/>
    <m/>
    <m/>
    <m/>
    <m/>
    <m/>
  </r>
  <r>
    <x v="0"/>
    <s v="AU"/>
    <s v="INFINEON TECHNOLOGIES APAC    "/>
    <s v="IFX.B2B.PROD                       "/>
    <n v="0"/>
    <m/>
    <s v="Test : 5051259000292   Prod: 5051259000780"/>
    <m/>
    <s v="5013546005195                      "/>
    <s v="    "/>
    <s v="INFINEON-APAC    "/>
    <s v="INVENTORYA    "/>
    <s v="INV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s v="15/9/2017"/>
    <s v="15/9/2017"/>
    <s v="23/9/2017"/>
    <m/>
    <m/>
    <s v="PF_O_E_INVRPT_D97A_F2_GENERIC"/>
    <s v="Primary"/>
    <s v="E_INVRPT_D97A_F2A                                 "/>
    <s v="07/12/2017"/>
    <s v="05/10/2017"/>
    <m/>
    <m/>
    <m/>
    <m/>
    <m/>
    <m/>
    <m/>
  </r>
  <r>
    <x v="0"/>
    <s v="SG"/>
    <s v="INFINEON TECHNOLOGIES APAC    "/>
    <s v="IFX.B2B.PROD                       "/>
    <n v="0"/>
    <m/>
    <s v="Test: 5051259000377  Prod:5051259000865"/>
    <m/>
    <s v="5013546005195                      "/>
    <s v="    "/>
    <s v="INFINEON-APAC    "/>
    <s v="INVENTORYS    "/>
    <s v="INV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15/9/2017"/>
    <s v="15/9/2017"/>
    <s v="23/9/2017"/>
    <m/>
    <m/>
    <s v="PF_O_E_INVRPT_D97A_F2_GENERIC"/>
    <s v="Primary"/>
    <s v="E_INVRPT_D97A_F2S                                 "/>
    <s v="07/12/2017"/>
    <s v="05/10/2017"/>
    <m/>
    <m/>
    <m/>
    <m/>
    <m/>
    <m/>
    <m/>
  </r>
  <r>
    <x v="0"/>
    <s v="SG"/>
    <s v="INFINEON TECHNOLOGIES APAC    "/>
    <s v="IFX.B2B.PROD                       "/>
    <n v="0"/>
    <m/>
    <s v="Test: 5051259000377  Prod:5051259000865"/>
    <m/>
    <s v="5013546005195                      "/>
    <s v="    "/>
    <s v="INFINEON-APAC    "/>
    <s v="POINTOSSG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s v="21/9/2017"/>
    <s v="21/9/2017"/>
    <s v="29/9/2017"/>
    <m/>
    <m/>
    <s v="PF_O_E_SLSRPT_D97A_FS4"/>
    <s v="Primary"/>
    <s v="E_SLSRPT_D97A_FS4                                 "/>
    <s v="07/12/2017"/>
    <s v="05/10/2017"/>
    <m/>
    <m/>
    <m/>
    <m/>
    <m/>
    <m/>
    <m/>
  </r>
  <r>
    <x v="0"/>
    <s v="AU"/>
    <s v="INFINEON TECHNOLOGIES APAC    "/>
    <s v="IFX.B2B.PROD                       "/>
    <n v="0"/>
    <m/>
    <s v="Test : 5051259000292   Prod: 5051259000780"/>
    <m/>
    <s v="5013546005195                      "/>
    <s v="    "/>
    <s v="INFINEON-APAC    "/>
    <s v="POINTOSAU     "/>
    <s v="SLSRPT"/>
    <s v="OB"/>
    <s v="SFTP"/>
    <s v="EDIFACT             "/>
    <s v="D97A      "/>
    <s v="INS/UNOA/FAR                                      "/>
    <s v="VAN"/>
    <s v="GXS"/>
    <m/>
    <s v="b2b.l3@Infineon.com"/>
    <m/>
    <m/>
    <s v="received confirmation "/>
    <s v="11.10.2017 Email form TP: We have updated PROD and TEST environments in OpenText for the following:_x000a_PROD (IFX.B2B.PROD) TEST (IFX.B2B.TEST)_x000a_AU 5051259000780 5051259000292_x000a_EU 5051259000773 5051259000285_x000a_However, we are not able to update for these TPA’s:_x000a_P"/>
    <s v="Premier Farnell"/>
    <s v="System Testing"/>
    <x v="2"/>
    <d v="2017-01-09T00:00:00"/>
    <d v="2017-06-09T00:00:00"/>
    <s v="14/7/2017"/>
    <m/>
    <m/>
    <s v="PF_O_E_SLSRPT_D97A_AU4"/>
    <s v="Primary"/>
    <s v="E_SLSRPT_D97A_AU4                                 "/>
    <s v="08/12/2017"/>
    <s v="27/09/2017"/>
    <m/>
    <m/>
    <m/>
    <m/>
    <m/>
    <m/>
    <m/>
  </r>
  <r>
    <x v="0"/>
    <s v="SG"/>
    <s v="INFINEON TECHNOLOGIES APAC    "/>
    <s v="IFX.B2B.PROD                       "/>
    <n v="0"/>
    <m/>
    <s v="Test: 5051259000377  Prod:5051259000865"/>
    <m/>
    <s v="5013546005195                      "/>
    <s v="    "/>
    <s v="INFINEON-APAC    "/>
    <s v="POINTOSIN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d v="2017-01-09T00:00:00"/>
    <d v="2017-06-09T00:00:00"/>
    <s v="14/9/2017"/>
    <m/>
    <m/>
    <s v="PF_O_E_SLSRPT_D97A_IN4"/>
    <s v="Primary"/>
    <s v="E_SLSRPT_D97A_IN4                                 "/>
    <s v="08/12/2017"/>
    <s v="28/09/2017"/>
    <m/>
    <m/>
    <m/>
    <m/>
    <m/>
    <m/>
    <m/>
  </r>
  <r>
    <x v="0"/>
    <s v="SG"/>
    <s v="INFINEON TECHNOLOGIES APAC    "/>
    <s v="IFX.B2B.PROD                       "/>
    <n v="0"/>
    <m/>
    <s v="Test: 5051259000377  Prod:5051259000865"/>
    <m/>
    <s v="5013546005195                      "/>
    <s v="    "/>
    <s v="INFINEON-APAC    "/>
    <s v="PORDERSG      "/>
    <s v="ORDERS"/>
    <s v="OB"/>
    <s v="MQ"/>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d v="2017-10-10T00:00:00"/>
    <d v="2017-10-10T00:00:00"/>
    <s v="26/10/2017"/>
    <m/>
    <m/>
    <s v="PF_O_E_ORDERS_D97A_FSI"/>
    <m/>
    <s v="E_ORDERS_D97A_FSI                                 "/>
    <s v="05/12/2017"/>
    <s v="31/10/2017"/>
    <m/>
    <m/>
    <m/>
    <m/>
    <m/>
    <m/>
    <m/>
  </r>
  <r>
    <x v="0"/>
    <s v="SG"/>
    <s v="INFINEON TECHNOLOGIES APAC    "/>
    <s v="IFX.B2B.PROD                       "/>
    <n v="0"/>
    <m/>
    <s v="Test: 5051259000377  Prod:5051259000865"/>
    <m/>
    <s v="5013546005195                      "/>
    <s v="    "/>
    <s v="INFINEON-APAC    "/>
    <s v="POINTOSCN     "/>
    <s v="SLSRPT"/>
    <s v="OB"/>
    <s v="SFTP"/>
    <s v="EDIFACT             "/>
    <s v="D97A      "/>
    <s v="INS/UNOA/FAR                                      "/>
    <s v="VAN"/>
    <s v="GXS"/>
    <m/>
    <s v="b2b.l3@Infineon.com"/>
    <m/>
    <m/>
    <s v="received confirmation "/>
    <s v="20.12.2017 Email to TP: We will inform you when we are ready to start data testing in approx 4 weeks. _x000a_20.12.2017 Email from TP: All the data ID’s have been now successfully added in the system._x000a_19.12.2017 Email to TP: It looks like you have the EDI codes"/>
    <s v="Premier Farnell"/>
    <s v="System Testing"/>
    <x v="2"/>
    <d v="2017-01-09T00:00:00"/>
    <d v="2017-06-09T00:00:00"/>
    <s v="14/9/2017"/>
    <m/>
    <m/>
    <s v="PF_O_E_SLSRPT_D97A_CN4"/>
    <s v="Primary"/>
    <s v="E_SLSRPT_D97A_CN4                                 "/>
    <s v="08/12/2017"/>
    <s v="27/09/2017"/>
    <m/>
    <m/>
    <m/>
    <m/>
    <m/>
    <m/>
    <m/>
  </r>
  <r>
    <x v="2"/>
    <s v="EU"/>
    <s v="INTERSIL SEMICONDUCTORS       "/>
    <s v="5013546011927                      "/>
    <n v="1"/>
    <s v="ZZ  "/>
    <s v="Test : 5051259000285  Prod: 5051259000773"/>
    <m/>
    <s v="5013546005195                      "/>
    <s v="    "/>
    <s v="INTERSIL         "/>
    <s v="POINTOS       "/>
    <s v="SLSRPT"/>
    <s v="OB"/>
    <s v="SFTP"/>
    <s v="EDIFACT             "/>
    <s v="D97A      "/>
    <s v="INS/UNOA/FAR                                      "/>
    <s v="VAN"/>
    <m/>
    <m/>
    <s v="peipei.lee.zn@renesas.com"/>
    <m/>
    <m/>
    <m/>
    <m/>
    <s v="CDS"/>
    <s v="Not started"/>
    <x v="5"/>
    <s v="19/9/2017"/>
    <s v="19/9/2017"/>
    <s v="29/9/2017"/>
    <m/>
    <m/>
    <s v="PF_O_E_SLSRPT_D97A_FA_GENERIC"/>
    <s v="Primary"/>
    <s v="E_SLSRPT_D97A_FA4                                 "/>
    <s v="07/12/2017"/>
    <s v="05/10/2017"/>
    <m/>
    <m/>
    <m/>
    <m/>
    <m/>
    <m/>
    <m/>
  </r>
  <r>
    <x v="2"/>
    <s v="EU"/>
    <s v="INTERSIL SEMICONDUCTORS       "/>
    <s v="5013546011927                      "/>
    <n v="0"/>
    <s v="ZZ  "/>
    <s v="Test : 5051259000285  Prod: 5051259000773"/>
    <m/>
    <s v="5013546005195                      "/>
    <s v="    "/>
    <s v="INTERSIL         "/>
    <s v="PORDERACK     "/>
    <s v="ORDRSP"/>
    <s v="IB"/>
    <s v="MQ"/>
    <s v="EDIFACT             "/>
    <s v="D97A      "/>
    <s v=" "/>
    <s v="VAN"/>
    <m/>
    <m/>
    <s v="peipei.lee.zn@renesas.com"/>
    <m/>
    <m/>
    <m/>
    <m/>
    <s v="CDS"/>
    <s v="Not started"/>
    <x v="5"/>
    <s v="27/10/2017"/>
    <s v="27/10/2017"/>
    <s v="13/12/2017"/>
    <m/>
    <m/>
    <s v="PF_I_E_ORDRSP_D97A_FA2"/>
    <s v="Primary"/>
    <s v="E_ORDRSP_D97A_FA2                                 "/>
    <s v="13/12/2017"/>
    <s v="15/12/2017"/>
    <m/>
    <m/>
    <m/>
    <m/>
    <m/>
    <m/>
    <m/>
  </r>
  <r>
    <x v="2"/>
    <s v="EU"/>
    <s v="INTERSIL SEMICONDUCTORS       "/>
    <s v="5013546011927                      "/>
    <n v="0"/>
    <s v="ZZ  "/>
    <s v="Test : 5051259000285  Prod: 5051259000773"/>
    <m/>
    <s v="5013546005195                      "/>
    <s v="    "/>
    <s v="INTERSIL         "/>
    <s v="LTUPDATE      "/>
    <s v="INVRPT"/>
    <s v="IB"/>
    <s v="SFTP"/>
    <s v="EDIFACT             "/>
    <s v="D97A      "/>
    <s v=" "/>
    <s v="VAN"/>
    <m/>
    <m/>
    <s v="peipei.lee.zn@renesas.com"/>
    <m/>
    <m/>
    <m/>
    <m/>
    <s v="CDS"/>
    <s v="Not started"/>
    <x v="5"/>
    <m/>
    <m/>
    <m/>
    <m/>
    <m/>
    <m/>
    <m/>
    <s v="E_INVRPT_D97A_FA2                                 "/>
    <m/>
    <m/>
    <m/>
    <m/>
    <m/>
    <m/>
    <m/>
    <m/>
    <m/>
  </r>
  <r>
    <x v="2"/>
    <s v="EU"/>
    <s v="INTERSIL SEMICONDUCTORS       "/>
    <s v="5013546011927                      "/>
    <n v="0"/>
    <s v="ZZ  "/>
    <s v="Test : 5051259000285  Prod: 5051259000773"/>
    <m/>
    <s v="5013546005195                      "/>
    <s v="    "/>
    <s v="INTERSIL         "/>
    <s v="PINVOICE      "/>
    <s v="INVOIC"/>
    <s v="IB"/>
    <s v="MQ"/>
    <s v="EDIFACT             "/>
    <s v="D97A      "/>
    <s v=" "/>
    <s v="VAN"/>
    <m/>
    <m/>
    <s v="peipei.lee.zn@renesas.com"/>
    <m/>
    <m/>
    <m/>
    <m/>
    <s v="CDS"/>
    <s v="Not started"/>
    <x v="5"/>
    <d v="2017-05-10T00:00:00"/>
    <d v="2017-05-10T00:00:00"/>
    <s v="17/10/2017"/>
    <m/>
    <m/>
    <s v="PF_I_E_INVOIC_D97A_FP_GENERIC"/>
    <s v="Primary"/>
    <s v="E_INVOIC_D97A_FPE                                 "/>
    <s v="11/12/2017"/>
    <s v="31/10/2017"/>
    <m/>
    <m/>
    <m/>
    <m/>
    <m/>
    <m/>
    <m/>
  </r>
  <r>
    <x v="2"/>
    <s v="EU"/>
    <s v="INTERSIL SEMICONDUCTORS       "/>
    <s v="5013546011927                      "/>
    <n v="0"/>
    <s v="ZZ  "/>
    <s v="Test : 5051259000285  Prod: 5051259000773"/>
    <m/>
    <s v="5013546005195                      "/>
    <s v="    "/>
    <s v="INTERSIL         "/>
    <s v="PORDCHG       "/>
    <s v="ORDCHG"/>
    <s v="OB"/>
    <s v="MQ"/>
    <s v="EDIFACT             "/>
    <s v="D97A      "/>
    <s v="INS/UNOA/FAR                                      "/>
    <s v="VAN"/>
    <m/>
    <m/>
    <s v="peipei.lee.zn@renesas.com"/>
    <m/>
    <m/>
    <m/>
    <m/>
    <s v="CDS"/>
    <s v="Not started"/>
    <x v="5"/>
    <s v="18/10/2017"/>
    <s v="18/10/2017"/>
    <s v="18/10/2017"/>
    <m/>
    <m/>
    <s v="PF_O_E_ORDCHG_D97A_FAR"/>
    <s v="Primary"/>
    <s v="E_ORDCHG_D97A_FAR                                 "/>
    <s v="13/12/2017"/>
    <s v="17/11/2017"/>
    <m/>
    <m/>
    <m/>
    <m/>
    <m/>
    <m/>
    <m/>
  </r>
  <r>
    <x v="2"/>
    <s v="EU"/>
    <s v="INTERSIL SEMICONDUCTORS       "/>
    <s v="5013546011927                      "/>
    <n v="0"/>
    <s v="ZZ  "/>
    <s v="Test : 5051259000285  Prod: 5051259000773"/>
    <m/>
    <s v="5013546005195                      "/>
    <s v="    "/>
    <s v="INTERSIL         "/>
    <s v="PORDER        "/>
    <s v="ORDERS"/>
    <s v="OB"/>
    <s v="MQ"/>
    <s v="EDIFACT             "/>
    <s v="D97A      "/>
    <s v="INS/UNOA/FAR                                      "/>
    <s v="VAN"/>
    <m/>
    <m/>
    <s v="peipei.lee.zn@renesas.com"/>
    <m/>
    <m/>
    <m/>
    <m/>
    <s v="CDS"/>
    <s v="Not started"/>
    <x v="5"/>
    <s v="31/07/2017"/>
    <s v="31/07/2017"/>
    <d v="2017-07-08T00:00:00"/>
    <d v="2017-07-08T00:00:00"/>
    <d v="2017-10-08T00:00:00"/>
    <s v="PF_O_E_ORDERS_D97A_FA9"/>
    <s v="Primary"/>
    <s v="E_ORDERS_D97A_FA9                                 "/>
    <s v="05/12/2017"/>
    <s v="06/09/2017"/>
    <m/>
    <m/>
    <m/>
    <m/>
    <m/>
    <m/>
    <m/>
  </r>
  <r>
    <x v="2"/>
    <s v="AU"/>
    <s v="INTERSIL SEMICONDUCTORS       "/>
    <s v="5013546011927                      "/>
    <n v="0"/>
    <s v="ZZ  "/>
    <s v="Test : 5051259000292   Prod: 5051259000780"/>
    <m/>
    <s v="5013546005195                      "/>
    <s v="    "/>
    <s v="INTERSIL         "/>
    <s v="INVENTORYA    "/>
    <s v="INVRPT"/>
    <s v="OB"/>
    <s v="SFTP"/>
    <s v="EDIFACT             "/>
    <s v="D97A      "/>
    <s v="INS/UNOA/FAR/AU1                                  "/>
    <s v="VAN"/>
    <m/>
    <m/>
    <s v="peipei.lee.zn@renesas.com"/>
    <m/>
    <m/>
    <m/>
    <m/>
    <s v="CDS"/>
    <s v="Not started"/>
    <x v="5"/>
    <s v="15/9/2017"/>
    <s v="15/9/2017"/>
    <s v="23/9/2017"/>
    <m/>
    <m/>
    <s v="PF_O_E_INVRPT_D97A_F1_GENERIC"/>
    <s v="Primary"/>
    <s v="E_INVRPT_D97A_F1A                                 "/>
    <s v="07/12/2017"/>
    <s v="05/10/2017"/>
    <m/>
    <m/>
    <m/>
    <m/>
    <m/>
    <m/>
    <m/>
  </r>
  <r>
    <x v="2"/>
    <s v="SG"/>
    <s v="INTERSIL SEMICONDUCTORS       "/>
    <s v="5013546011927                      "/>
    <n v="0"/>
    <s v="ZZ  "/>
    <s v="Test: 5051259000377  Prod:5051259000865"/>
    <m/>
    <s v="5013546005195                      "/>
    <s v="    "/>
    <s v="INTERSIL         "/>
    <s v="INVENTORYS    "/>
    <s v="INVRPT"/>
    <s v="OB"/>
    <s v="SFTP"/>
    <s v="EDIFACT             "/>
    <s v="D97A      "/>
    <s v="INS/UNOA/FAR/SG1                                  "/>
    <s v="VAN"/>
    <m/>
    <m/>
    <s v="peipei.lee.zn@renesas.com"/>
    <m/>
    <m/>
    <m/>
    <m/>
    <s v="CDS"/>
    <s v="Not started"/>
    <x v="5"/>
    <s v="15/9/2017"/>
    <s v="15/9/2017"/>
    <s v="23/9/2017"/>
    <m/>
    <m/>
    <s v="PF_O_E_INVRPT_D97A_F1_GENERIC"/>
    <s v="Primary"/>
    <s v="E_INVRPT_D97A_F1S                                 "/>
    <s v="07/12/2017"/>
    <s v="05/10/2017"/>
    <m/>
    <m/>
    <m/>
    <m/>
    <m/>
    <m/>
    <m/>
  </r>
  <r>
    <x v="2"/>
    <s v="EU"/>
    <s v="INTERSIL SEMICONDUCTORS       "/>
    <s v="5013546011927                      "/>
    <n v="0"/>
    <s v="ZZ  "/>
    <s v="Test : 5051259000285  Prod: 5051259000773"/>
    <m/>
    <s v="5013546005195                      "/>
    <s v="    "/>
    <s v="INTERSIL         "/>
    <s v="INVENTORY     "/>
    <s v="INVRPT"/>
    <s v="OB"/>
    <s v="SFTP"/>
    <s v="EDIFACT             "/>
    <s v="D97A      "/>
    <s v="INS/UNOA/FAR                                      "/>
    <s v="VAN"/>
    <m/>
    <m/>
    <s v="peipei.lee.zn@renesas.com"/>
    <m/>
    <m/>
    <m/>
    <m/>
    <s v="CDS"/>
    <s v="Not started"/>
    <x v="5"/>
    <s v="31/08/17"/>
    <d v="2017-05-09T00:00:00"/>
    <d v="2017-07-09T00:00:00"/>
    <m/>
    <m/>
    <s v="PF_O_E_INVRPT_D97A_FAR"/>
    <s v="Primary"/>
    <s v="E_INVRPT_D97A_FAR                                 "/>
    <s v="08/12/2017"/>
    <s v="14/09/2017"/>
    <m/>
    <m/>
    <m/>
    <m/>
    <m/>
    <m/>
    <m/>
  </r>
  <r>
    <x v="2"/>
    <s v="SG"/>
    <s v="INTERSIL SEMICONDUCTORS       "/>
    <s v="5013546011927                      "/>
    <n v="0"/>
    <s v="ZZ  "/>
    <s v="Test: 5051259000377  Prod:5051259000865"/>
    <m/>
    <s v="5013546005195                      "/>
    <s v="    "/>
    <s v="INTERSIL         "/>
    <s v="INVENTORYI    "/>
    <s v="INVRPT"/>
    <s v="OB"/>
    <s v="SFTP"/>
    <s v="EDIFACT             "/>
    <s v="D97A      "/>
    <s v="INS/UNOA/FAR/IN1                                  "/>
    <s v="VAN"/>
    <m/>
    <m/>
    <s v="peipei.lee.zn@renesas.com"/>
    <m/>
    <m/>
    <m/>
    <m/>
    <s v="CDS"/>
    <s v="Not started"/>
    <x v="5"/>
    <s v="15/9/2017"/>
    <s v="15/9/2017"/>
    <s v="23/9/2017"/>
    <m/>
    <m/>
    <s v="PF_O_E_INVRPT_D97A_F1_GENERIC"/>
    <s v="Primary"/>
    <s v="E_INVRPT_D97A_F1I                                 "/>
    <s v="07/12/2017"/>
    <s v="05/10/2017"/>
    <m/>
    <m/>
    <m/>
    <m/>
    <m/>
    <m/>
    <m/>
  </r>
  <r>
    <x v="2"/>
    <s v="SG"/>
    <s v="INTERSIL SEMICONDUCTORS       "/>
    <s v="5013546011927                      "/>
    <n v="0"/>
    <s v="ZZ  "/>
    <s v="Test: 5051259000377  Prod:5051259000865"/>
    <m/>
    <s v="5013546005195                      "/>
    <s v="    "/>
    <s v="INTERSIL         "/>
    <s v="INVENTORYC    "/>
    <s v="INVRPT"/>
    <s v="OB"/>
    <s v="SFTP"/>
    <s v="EDIFACT             "/>
    <s v="D97A      "/>
    <s v="INS/UNOA/FAR/CN1                                  "/>
    <s v="VAN"/>
    <m/>
    <m/>
    <s v="peipei.lee.zn@renesas.com"/>
    <m/>
    <m/>
    <m/>
    <m/>
    <s v="CDS"/>
    <s v="Not started"/>
    <x v="5"/>
    <s v="15/9/2017"/>
    <s v="15/9/2017"/>
    <s v="23/9/2017"/>
    <m/>
    <m/>
    <s v="PF_O_E_INVRPT_D97A_F1_GENERIC"/>
    <s v="Primary"/>
    <s v="E_INVRPT_D97A_F1C                                 "/>
    <s v="07/12/2017"/>
    <s v="05/10/2017"/>
    <m/>
    <m/>
    <m/>
    <m/>
    <m/>
    <m/>
    <m/>
  </r>
  <r>
    <x v="2"/>
    <s v="SG"/>
    <s v="INTERSIL SEMICONDUCTORS       "/>
    <s v="5013546011927                      "/>
    <n v="0"/>
    <s v="ZZ  "/>
    <s v="Test: 5051259000377  Prod:5051259000865"/>
    <m/>
    <s v="5013546005195                      "/>
    <s v="    "/>
    <s v="INTERSIL         "/>
    <s v="POINTOSCN     "/>
    <s v="SLSRPT"/>
    <s v="OB"/>
    <s v="SFTP"/>
    <s v="EDIFACT             "/>
    <s v="D97A      "/>
    <s v="INS/UNOA/FAR/CN1                                  "/>
    <s v="VAN"/>
    <m/>
    <m/>
    <s v="peipei.lee.zn@renesas.com"/>
    <m/>
    <m/>
    <m/>
    <m/>
    <s v="CDS"/>
    <s v="Not started"/>
    <x v="5"/>
    <d v="2017-01-09T00:00:00"/>
    <d v="2017-06-09T00:00:00"/>
    <s v="14/9/2017"/>
    <m/>
    <m/>
    <s v="PF_O_E_SLSRPT_D97A_CN4"/>
    <s v="Primary"/>
    <s v="E_SLSRPT_D97A_CN4                                 "/>
    <s v="08/12/2017"/>
    <s v="27/09/2017"/>
    <m/>
    <m/>
    <m/>
    <m/>
    <m/>
    <m/>
    <m/>
  </r>
  <r>
    <x v="2"/>
    <s v="SG"/>
    <s v="INTERSIL SEMICONDUCTORS       "/>
    <s v="5013546011927                      "/>
    <n v="0"/>
    <s v="ZZ  "/>
    <s v="Test: 5051259000377  Prod:5051259000865"/>
    <m/>
    <s v="5013546005195                      "/>
    <s v="    "/>
    <s v="INTERSIL         "/>
    <s v="POINTOSSG     "/>
    <s v="SLSRPT"/>
    <s v="OB"/>
    <s v="SFTP"/>
    <s v="EDIFACT             "/>
    <s v="D97A      "/>
    <s v="INS/UNOA/FAR/SG1                                  "/>
    <s v="VAN"/>
    <m/>
    <m/>
    <s v="peipei.lee.zn@renesas.com"/>
    <m/>
    <m/>
    <m/>
    <m/>
    <s v="CDS"/>
    <s v="Not started"/>
    <x v="5"/>
    <s v="21/9/2017"/>
    <s v="21/9/2017"/>
    <s v="29/9/2017"/>
    <m/>
    <m/>
    <s v="PF_O_E_SLSRPT_D97A_FS4"/>
    <s v="Primary"/>
    <s v="E_SLSRPT_D97A_FS4                                 "/>
    <s v="07/12/2017"/>
    <s v="05/10/2017"/>
    <m/>
    <m/>
    <m/>
    <m/>
    <m/>
    <m/>
    <m/>
  </r>
  <r>
    <x v="2"/>
    <s v="AU"/>
    <s v="INTERSIL SEMICONDUCTORS       "/>
    <s v="5013546011927                      "/>
    <n v="0"/>
    <s v="ZZ  "/>
    <s v="Test : 5051259000292   Prod: 5051259000780"/>
    <m/>
    <s v="5013546005195                      "/>
    <s v="    "/>
    <s v="INTERSIL         "/>
    <s v="POINTOSAU     "/>
    <s v="SLSRPT"/>
    <s v="OB"/>
    <s v="SFTP"/>
    <s v="EDIFACT             "/>
    <s v="D97A      "/>
    <s v="INS/UNOA/FAR/AU1                                  "/>
    <s v="VAN"/>
    <m/>
    <m/>
    <s v="peipei.lee.zn@renesas.com"/>
    <m/>
    <m/>
    <m/>
    <m/>
    <s v="CDS"/>
    <s v="Not started"/>
    <x v="5"/>
    <d v="2017-01-09T00:00:00"/>
    <d v="2017-06-09T00:00:00"/>
    <s v="14/7/2017"/>
    <m/>
    <m/>
    <s v="PF_O_E_SLSRPT_D97A_AU4"/>
    <s v="Primary"/>
    <s v="E_SLSRPT_D97A_AU4                                 "/>
    <s v="08/12/2017"/>
    <s v="27/09/2017"/>
    <m/>
    <m/>
    <m/>
    <m/>
    <m/>
    <m/>
    <m/>
  </r>
  <r>
    <x v="2"/>
    <s v="SG"/>
    <s v="INTERSIL SEMICONDUCTORS       "/>
    <s v="5013546011927                      "/>
    <n v="0"/>
    <s v="ZZ  "/>
    <s v="Test: 5051259000377  Prod:5051259000865"/>
    <m/>
    <s v="5013546005195                      "/>
    <s v="    "/>
    <s v="INTERSIL         "/>
    <s v="POINTOSIN     "/>
    <s v="SLSRPT"/>
    <s v="OB"/>
    <s v="SFTP"/>
    <s v="EDIFACT             "/>
    <s v="D97A      "/>
    <s v="INS/UNOA/FAR/IN1                                  "/>
    <s v="VAN"/>
    <m/>
    <m/>
    <s v="peipei.lee.zn@renesas.com"/>
    <m/>
    <m/>
    <m/>
    <m/>
    <s v="CDS"/>
    <s v="Not started"/>
    <x v="5"/>
    <d v="2017-01-09T00:00:00"/>
    <d v="2017-06-09T00:00:00"/>
    <s v="14/9/2017"/>
    <m/>
    <m/>
    <s v="PF_O_E_SLSRPT_D97A_IN4"/>
    <s v="Primary"/>
    <s v="E_SLSRPT_D97A_IN4                                 "/>
    <s v="08/12/2017"/>
    <s v="28/09/2017"/>
    <m/>
    <m/>
    <m/>
    <m/>
    <m/>
    <m/>
    <m/>
  </r>
  <r>
    <x v="1"/>
    <s v="EU"/>
    <s v="IQD FREQUENCY PRODUCTS LTD.   "/>
    <s v="IQD                                "/>
    <n v="1"/>
    <s v="    "/>
    <s v="Test : 5051259000285  Prod: 5051259000773"/>
    <m/>
    <s v="5013546005195                      "/>
    <s v="    "/>
    <s v="IQD              "/>
    <s v="PORDER        "/>
    <s v="ORDERS"/>
    <s v="OB"/>
    <s v="MQ"/>
    <s v="EDIFACT             "/>
    <s v="D97A      "/>
    <s v="INS/UNOA/FAR                                      "/>
    <s v="edi@iqdfp.com (SMTP)"/>
    <m/>
    <m/>
    <s v="Jamie Bull_x000a_Jamie.Bull@iqdfrequencyproducts.com"/>
    <m/>
    <m/>
    <s v="survey received / TP informed new EDI codes"/>
    <s v="No TP Response_x000a_21.12.2017: 5th reminder sent 15.12.2017: followup sent 11.12.2017: Followup sent 06.12.2017: Email to TP - Hi Jamie, we are in the process of changing the EDI connection for Premier Farnell. You are currently receiving ORDERS via Email fro"/>
    <s v="Premier Farnell"/>
    <s v="E2E Testing"/>
    <x v="0"/>
    <s v="31/07/2017"/>
    <s v="31/07/2017"/>
    <d v="2017-07-08T00:00:00"/>
    <d v="2017-07-08T00:00:00"/>
    <d v="2017-10-08T00:00:00"/>
    <s v="PF_O_E_ORDERS_D97A_FA9"/>
    <s v="Primary"/>
    <s v="E_ORDERS_D97A_FA9                                 "/>
    <s v="05/12/2017"/>
    <s v="23/08/2017"/>
    <m/>
    <m/>
    <s v="20.11.2017"/>
    <m/>
    <s v="04.12.2017"/>
    <s v="01.12.2017"/>
    <m/>
  </r>
  <r>
    <x v="0"/>
    <s v="EU"/>
    <s v="ITT CANNON UK                 "/>
    <s v="5013546019411                      "/>
    <n v="1"/>
    <s v="    "/>
    <s v="Test : 5051259000285  Prod: 5051259000773"/>
    <m/>
    <s v="5013546005195                      "/>
    <s v="    "/>
    <s v="ITT-CANNON       "/>
    <s v="PORDERACK     "/>
    <s v="ORDRSP"/>
    <s v="IB"/>
    <s v="MQ"/>
    <s v="EDIFACT             "/>
    <s v="D97A      "/>
    <s v=" "/>
    <s v="VAN"/>
    <s v="GXS"/>
    <m/>
    <s v="Sally.Ayling@itt.com"/>
    <m/>
    <m/>
    <s v="survey received / TP informed new EDI Codes from PF"/>
    <s v="21.09.2017 Email from Antje: ich finde Daten im CICS an &quot;ITTCANNON&quot; nicht aber an AAH13790. Mir ist also immernoch nicht klar, was die richtige UNB Kennung ist. _x000a_Deshalb werden wir weiterhin 5013546019411 aufsetzen. Bitte so in der TP Matrix lassen. _x000a_21.0"/>
    <s v="Implementer"/>
    <s v="Comm Setup"/>
    <x v="3"/>
    <s v="27/10/2017"/>
    <s v="27/10/2017"/>
    <s v="13/12/2017"/>
    <m/>
    <m/>
    <s v="PF_I_E_ORDRSP_D97A_FA2"/>
    <s v="Primary"/>
    <s v="E_ORDRSP_D97A_FA2                                 "/>
    <s v="13/12/2017"/>
    <s v="15/12/2017"/>
    <m/>
    <m/>
    <m/>
    <m/>
    <m/>
    <m/>
    <m/>
  </r>
  <r>
    <x v="0"/>
    <s v="EU"/>
    <s v="ITT CANNON UK                 "/>
    <s v="5013546019411                      "/>
    <n v="0"/>
    <s v="    "/>
    <s v="Test : 5051259000285  Prod: 5051259000773"/>
    <m/>
    <s v="5013546005195                      "/>
    <s v="    "/>
    <s v="ITT-CANNON       "/>
    <s v="PORDER        "/>
    <s v="ORDERS"/>
    <s v="OB"/>
    <s v="MQ"/>
    <s v="EDIFACT             "/>
    <s v="D97A      "/>
    <s v="INS/UNOA/FAR                                      "/>
    <s v="VAN"/>
    <s v="GXS"/>
    <m/>
    <s v="Sally.Ayling@itt.com"/>
    <m/>
    <m/>
    <s v="survey received / TP informed new EDI Codes from PF"/>
    <s v="21.09.2017 Email from Antje: ich finde Daten im CICS an &quot;ITTCANNON&quot; nicht aber an AAH13790. Mir ist also immernoch nicht klar, was die richtige UNB Kennung ist. _x000a_Deshalb werden wir weiterhin 5013546019411 aufsetzen. Bitte so in der TP Matrix lassen. _x000a_21.0"/>
    <s v="Implementer"/>
    <s v="Comm Setup"/>
    <x v="3"/>
    <s v="31/07/2017"/>
    <s v="31/07/2017"/>
    <d v="2017-07-08T00:00:00"/>
    <d v="2017-07-08T00:00:00"/>
    <d v="2017-10-08T00:00:00"/>
    <s v="PF_O_E_ORDERS_D97A_FA9"/>
    <s v="Primary"/>
    <s v="E_ORDERS_D97A_FA9                                 "/>
    <s v="05/12/2017"/>
    <s v="06/09/2017"/>
    <m/>
    <m/>
    <m/>
    <m/>
    <m/>
    <m/>
    <m/>
  </r>
  <r>
    <x v="0"/>
    <s v="EU"/>
    <s v="ITT CANNON UK                 "/>
    <s v="5013546019411                      "/>
    <n v="0"/>
    <s v="    "/>
    <s v="Test : 5051259000285  Prod: 5051259000773"/>
    <m/>
    <s v="5013546005195                      "/>
    <s v="    "/>
    <s v="ITT-CANNON       "/>
    <s v="DESADV        "/>
    <s v="DESADV"/>
    <s v="IB"/>
    <s v="MQ"/>
    <s v="EDIFACT             "/>
    <s v="D97A      "/>
    <s v=" "/>
    <s v="VAN"/>
    <s v="GXS"/>
    <m/>
    <s v="Sally.Ayling@itt.com"/>
    <m/>
    <m/>
    <s v="survey received / TP informed new EDI Codes from PF"/>
    <s v="21.09.2017 Email from Antje: ich finde Daten im CICS an &quot;ITTCANNON&quot; nicht aber an AAH13790. Mir ist also immernoch nicht klar, was die richtige UNB Kennung ist. _x000a_Deshalb werden wir weiterhin 5013546019411 aufsetzen. Bitte so in der TP Matrix lassen. _x000a_21.0"/>
    <s v="Implementer"/>
    <s v="Comm Setup"/>
    <x v="3"/>
    <d v="2017-03-10T00:00:00"/>
    <d v="2017-03-10T00:00:00"/>
    <d v="2017-06-10T00:00:00"/>
    <m/>
    <m/>
    <s v="PF_I_E_DESADV_D97A_FA3"/>
    <s v="Primary"/>
    <s v="E_DESADV_D97A_FA3                                 "/>
    <s v="14/12/2017"/>
    <s v="13/10/2017"/>
    <m/>
    <m/>
    <m/>
    <m/>
    <m/>
    <m/>
    <m/>
  </r>
  <r>
    <x v="0"/>
    <s v="EU"/>
    <s v="ITT CANNON UK                 "/>
    <s v="5013546019411                      "/>
    <n v="0"/>
    <s v="    "/>
    <s v="Test : 5051259000285  Prod: 5051259000773"/>
    <m/>
    <s v="5013546005195                      "/>
    <s v="    "/>
    <s v="ITT-CANNON       "/>
    <s v="PINVOICE      "/>
    <s v="INVOIC"/>
    <s v="IB"/>
    <s v="MQ"/>
    <s v="EDIFACT             "/>
    <s v="D97A      "/>
    <s v=" "/>
    <s v="VAN"/>
    <s v="GXS"/>
    <m/>
    <s v="Sally.Ayling@itt.com"/>
    <m/>
    <m/>
    <s v="survey received / TP informed new EDI Codes from PF"/>
    <s v="21.09.2017 Email from Antje: ich finde Daten im CICS an &quot;ITTCANNON&quot; nicht aber an AAH13790. Mir ist also immernoch nicht klar, was die richtige UNB Kennung ist. _x000a_Deshalb werden wir weiterhin 5013546019411 aufsetzen. Bitte so in der TP Matrix lassen. _x000a_21.0"/>
    <s v="Implementer"/>
    <s v="Comm Setup"/>
    <x v="3"/>
    <d v="2017-05-10T00:00:00"/>
    <d v="2017-05-10T00:00:00"/>
    <s v="17/10/2017"/>
    <m/>
    <m/>
    <s v="PF_I_E_INVOIC_D97A_FP_GENERIC"/>
    <s v="Primary"/>
    <s v="E_INVOIC_D97A_FPE                                 "/>
    <s v="11/12/2017"/>
    <s v="31/10/2017"/>
    <m/>
    <m/>
    <m/>
    <m/>
    <m/>
    <m/>
    <m/>
  </r>
  <r>
    <x v="0"/>
    <s v="EU"/>
    <s v="JOHANSON DIELECTRIC           "/>
    <s v="056430820                          "/>
    <n v="1"/>
    <s v="01  "/>
    <s v="Test : 5051259000285  Prod: 5051259000773"/>
    <m/>
    <s v="5013546005195                      "/>
    <s v="    "/>
    <s v="JOHANSON-DI      "/>
    <s v="PORDERACK     "/>
    <s v="ORDRSP"/>
    <s v="IB"/>
    <s v="MQ"/>
    <s v="EDIFACT             "/>
    <s v="D97A      "/>
    <s v="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27/10/2017"/>
    <s v="27/10/2017"/>
    <s v="13/12/2017"/>
    <m/>
    <m/>
    <s v="PF_I_E_ORDRSP_D97A_FA2"/>
    <s v="Primary"/>
    <s v="E_ORDRSP_D97A_FA2                                 "/>
    <s v="13/12/2017"/>
    <s v="15/12/2017"/>
    <m/>
    <m/>
    <m/>
    <m/>
    <m/>
    <m/>
    <m/>
  </r>
  <r>
    <x v="0"/>
    <s v="EU"/>
    <s v="JOHANSON DIELECTRIC           "/>
    <s v="056430820                          "/>
    <n v="0"/>
    <s v="01  "/>
    <s v="Test : 5051259000285  Prod: 5051259000773"/>
    <m/>
    <s v="5013546005195                      "/>
    <s v="    "/>
    <s v="JOHANSON-DI      "/>
    <s v="PORDER        "/>
    <s v="ORDERS"/>
    <s v="OB"/>
    <s v="MQ"/>
    <s v="EDIFACT             "/>
    <s v="D97A      "/>
    <s v="INS/UNOA/FAR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31/07/2017"/>
    <s v="31/07/2017"/>
    <d v="2017-07-08T00:00:00"/>
    <d v="2017-07-08T00:00:00"/>
    <d v="2017-10-08T00:00:00"/>
    <s v="PF_O_E_ORDERS_D97A_FA9"/>
    <s v="Primary"/>
    <s v="E_ORDERS_D97A_FA9                                 "/>
    <s v="05/12/2017"/>
    <s v="06/09/2017"/>
    <m/>
    <m/>
    <m/>
    <m/>
    <m/>
    <m/>
    <m/>
  </r>
  <r>
    <x v="0"/>
    <s v="EU"/>
    <s v="JOHANSON DIELECTRIC           "/>
    <s v="056430820                          "/>
    <n v="0"/>
    <s v="01  "/>
    <s v="Test : 5051259000285  Prod: 5051259000773"/>
    <m/>
    <s v="5013546005195                      "/>
    <s v="    "/>
    <s v="JOHANSON-DI      "/>
    <s v="PORDCHG       "/>
    <s v="ORDCHG"/>
    <s v="OB"/>
    <s v="MQ"/>
    <s v="EDIFACT             "/>
    <s v="D97A      "/>
    <s v="INS/UNOA/FAR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18/10/2017"/>
    <s v="18/10/2017"/>
    <s v="18/10/2017"/>
    <m/>
    <m/>
    <s v="PF_O_E_ORDCHG_D97A_FAR"/>
    <s v="Primary"/>
    <s v="E_ORDCHG_D97A_FAR                                 "/>
    <s v="13/12/2017"/>
    <s v="17/11/2017"/>
    <m/>
    <m/>
    <m/>
    <m/>
    <m/>
    <m/>
    <m/>
  </r>
  <r>
    <x v="0"/>
    <s v="EU"/>
    <s v="JOHANSON TECHNOLOGY           "/>
    <s v="JTICAM                             "/>
    <n v="1"/>
    <s v="ZZ  "/>
    <s v="Test : 5051259000285  Prod: 5051259000773"/>
    <m/>
    <s v="5013546005195                      "/>
    <s v="    "/>
    <s v="JOHANSON-TECH    "/>
    <s v="PORDERACK     "/>
    <s v="ORDRSP"/>
    <s v="IB"/>
    <s v="MQ"/>
    <s v="EDIFACT             "/>
    <s v="D97A      "/>
    <s v="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27/10/2017"/>
    <s v="27/10/2017"/>
    <s v="13/12/2017"/>
    <m/>
    <m/>
    <s v="PF_I_E_ORDRSP_D97A_FA2"/>
    <s v="Primary"/>
    <s v="E_ORDRSP_D97A_FA2                                 "/>
    <s v="13/12/2017"/>
    <s v="15/12/2017"/>
    <m/>
    <m/>
    <m/>
    <m/>
    <m/>
    <m/>
    <m/>
  </r>
  <r>
    <x v="0"/>
    <s v="EU"/>
    <s v="JOHANSON TECHNOLOGY           "/>
    <s v="JTICAM                             "/>
    <n v="0"/>
    <s v="ZZ  "/>
    <s v="Test : 5051259000285  Prod: 5051259000773"/>
    <m/>
    <s v="5013546005195                      "/>
    <s v="    "/>
    <s v="JOHANSON-TECH    "/>
    <s v="PORDER        "/>
    <s v="ORDERS"/>
    <s v="OB"/>
    <s v="MQ"/>
    <s v="EDIFACT             "/>
    <s v="D97A      "/>
    <s v="INS/UNOA/FAR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31/07/2017"/>
    <s v="31/07/2017"/>
    <d v="2017-07-08T00:00:00"/>
    <d v="2017-07-08T00:00:00"/>
    <d v="2017-10-08T00:00:00"/>
    <s v="PF_O_E_ORDERS_D97A_FA9"/>
    <s v="Primary"/>
    <s v="E_ORDERS_D97A_FA9                                 "/>
    <s v="05/12/2017"/>
    <s v="06/09/2017"/>
    <m/>
    <m/>
    <m/>
    <m/>
    <m/>
    <m/>
    <m/>
  </r>
  <r>
    <x v="0"/>
    <s v="EU"/>
    <s v="JOHANSON TECHNOLOGY           "/>
    <s v="JTICAM                             "/>
    <n v="0"/>
    <s v="ZZ  "/>
    <s v="Test : 5051259000285  Prod: 5051259000773"/>
    <m/>
    <s v="5013546005195                      "/>
    <s v="    "/>
    <s v="JOHANSON-TECH    "/>
    <s v="PORDCHG       "/>
    <s v="ORDCHG"/>
    <s v="OB"/>
    <s v="MQ"/>
    <s v="EDIFACT             "/>
    <s v="D97A      "/>
    <s v="INS/T/UNOA/FAR                                    "/>
    <s v="VAN"/>
    <s v="Inovis"/>
    <m/>
    <s v="kralston@johansondielectrics.com; ITService@johansondielectrics.com"/>
    <m/>
    <m/>
    <s v="received survey / TP is infomed new PF EDI codes"/>
    <s v="21.11.2017 Email to TP: Thank you for you quick response. _x000a_We will get in touch with you when we are ready for testing in approx 6-8 weeks. _x000a_20.11.2017 Email from TP: We use Open Text. They purchased GSX who purchased Inovis._x000a_20.11.2017 Email to TP: reqeu"/>
    <s v="Premier Farnell"/>
    <s v="System Testing"/>
    <x v="2"/>
    <s v="18/10/2017"/>
    <s v="18/10/2017"/>
    <s v="18/10/2017"/>
    <m/>
    <m/>
    <s v="PF_O_E_ORDCHG_D97A_FAR"/>
    <s v="Primary"/>
    <s v="E_ORDCHG_D97A_FAR                                 "/>
    <s v="13/12/2017"/>
    <s v="17/11/2017"/>
    <m/>
    <m/>
    <m/>
    <m/>
    <m/>
    <m/>
    <m/>
  </r>
  <r>
    <x v="1"/>
    <s v="EU"/>
    <s v="Knipex Werk"/>
    <s v="Production: 4003773000006      _x000a_Test : 4003773000006 "/>
    <n v="1"/>
    <s v="Production: 14 _x000a_Test: 14 "/>
    <s v="Test : 5051259000285  Prod: 5051259000773"/>
    <m/>
    <s v="5013546005195                      "/>
    <s v="    "/>
    <s v="KNIPEX           "/>
    <s v="PORDER        "/>
    <s v="ORDERS"/>
    <s v="OB"/>
    <s v="MQ"/>
    <s v="EDIFACT             "/>
    <s v="D97A      "/>
    <s v="INS/UNOA/FAR                                      "/>
    <s v="X.400"/>
    <s v="VIAT"/>
    <s v="C= DE; A= VIAT; O=KNIPEX-WERK; S=KNIPEX"/>
    <s v="new contact details: g.stamm@knipex.de; T.Besse@knipex.de"/>
    <m/>
    <m/>
    <s v="survey received / DE / TP informed new EDI code PF/ TP confirmed testdata 20.11.2017/ tp confirmed test is good"/>
    <s v="07.12.2017 Email to TP: Premier Farnell hat gestern Nachmittag (16.13 Uhr) eine Bestellung mit PO 09112376 + 09114116 verschickt. Können Sie den Dateneingang bestätigen ? _x000a_04.12.2017 Email from TP. they agree that they can sent the order again. they becam"/>
    <s v="Premier Farnell"/>
    <s v="Live"/>
    <x v="1"/>
    <d v="2017-04-08T00:00:00"/>
    <d v="2017-04-08T00:00:00"/>
    <d v="2017-10-08T00:00:00"/>
    <s v="21/8/2017"/>
    <s v="24/08/2017"/>
    <s v="PF_O_E_ORDERS_D97A_FAR"/>
    <s v="Primary"/>
    <s v="E_ORDERS_D97A_FAR                                 "/>
    <s v="05/12/2017"/>
    <s v="30/08/2017"/>
    <m/>
    <m/>
    <s v="20.11.2017"/>
    <s v="20.11.2017"/>
    <s v="04.12.2017"/>
    <s v="01.12.2017"/>
    <s v="04.12.2017"/>
  </r>
  <r>
    <x v="0"/>
    <s v="EU"/>
    <s v="KEMET                         "/>
    <s v="788421808                          "/>
    <n v="1"/>
    <s v="01  "/>
    <s v="Test : 5051259000285  Prod: 5051259000773"/>
    <m/>
    <s v="5013546005195                      "/>
    <s v="    "/>
    <s v="KEMET            "/>
    <s v="INVENTORY     "/>
    <s v="INVRPT"/>
    <s v="OB"/>
    <s v="SFTP"/>
    <s v="EDIFACT             "/>
    <s v="D97A      "/>
    <s v="INS/UNOA/FAR                                      "/>
    <s v="VAN"/>
    <s v="GXS"/>
    <m/>
    <s v="EDI contact details: EmilyGoh@kemet.com, MyraRegister@kemet.com_x000a_Rosicakjurchieva@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s v="31/08/2017"/>
    <d v="2017-05-09T00:00:00"/>
    <d v="2017-07-09T00:00:00"/>
    <m/>
    <m/>
    <s v="PF_O_E_INVRPT_D97A_FA2"/>
    <s v="Primary"/>
    <s v="E_INVRPT_D97A_FA2                                 "/>
    <s v="08/12/2017"/>
    <s v="14/09/2017"/>
    <m/>
    <m/>
    <m/>
    <m/>
    <m/>
    <m/>
    <m/>
  </r>
  <r>
    <x v="0"/>
    <s v="EU"/>
    <s v="KEMET                         "/>
    <s v="788421808                          "/>
    <n v="0"/>
    <s v="01  "/>
    <s v="Test : 5051259000285  Prod: 5051259000773"/>
    <m/>
    <s v="5013546005195                      "/>
    <s v="    "/>
    <s v="KEMET            "/>
    <s v="PORDERACK     "/>
    <s v="ORDRSP"/>
    <s v="IB"/>
    <s v="MQ"/>
    <s v="EDIFACT             "/>
    <s v="D97A      "/>
    <s v="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s v="27/10/2017"/>
    <s v="27/10/2017"/>
    <s v="13/12/2017"/>
    <m/>
    <m/>
    <s v="PF_I_E_ORDRSP_D97A_FA2"/>
    <s v="Primary"/>
    <s v="E_ORDRSP_D97A_FA2                                 "/>
    <s v="13/12/2017"/>
    <s v="15/12/2017"/>
    <m/>
    <m/>
    <m/>
    <m/>
    <m/>
    <m/>
    <m/>
  </r>
  <r>
    <x v="0"/>
    <s v="EU"/>
    <s v="KEMET                         "/>
    <s v="788421808                          "/>
    <n v="0"/>
    <s v="01  "/>
    <s v="Test : 5051259000285  Prod: 5051259000773"/>
    <m/>
    <s v="5013546005195                      "/>
    <s v="    "/>
    <s v="KEMET            "/>
    <s v="PINVOICE      "/>
    <s v="INVOIC"/>
    <s v="IB"/>
    <s v="MQ"/>
    <s v="EDIFACT             "/>
    <s v="D97A      "/>
    <s v="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d v="2017-05-10T00:00:00"/>
    <d v="2017-05-10T00:00:00"/>
    <s v="17/10/2017"/>
    <m/>
    <m/>
    <s v="PF_I_E_INVOIC_D97A_FP_GENERIC"/>
    <s v="Primary"/>
    <s v="E_INVOIC_D97A_FPE                                 "/>
    <s v="11/12/2017"/>
    <s v="31/10/2017"/>
    <m/>
    <m/>
    <m/>
    <m/>
    <m/>
    <m/>
    <m/>
  </r>
  <r>
    <x v="0"/>
    <s v="EU"/>
    <s v="KEMET                         "/>
    <s v="788421808                          "/>
    <n v="0"/>
    <s v="01  "/>
    <s v="Test : 5051259000285  Prod: 5051259000773"/>
    <m/>
    <s v="5013546005195                      "/>
    <s v="    "/>
    <s v="KEMET            "/>
    <s v="PORDER        "/>
    <s v="ORDERS"/>
    <s v="OB"/>
    <s v="MQ"/>
    <s v="EDIFACT             "/>
    <s v="D97A      "/>
    <s v="INS/UNOA/FAR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d v="2017-04-08T00:00:00"/>
    <d v="2017-04-08T00:00:00"/>
    <d v="2017-10-08T00:00:00"/>
    <s v="21/8/2017"/>
    <s v="24/08/2017"/>
    <s v="PF_O_E_ORDERS_D97A_FA5"/>
    <s v="Primary"/>
    <s v="E_ORDERS_D97A_FA5                                 "/>
    <s v="05/12/2017"/>
    <s v="08/09/2017"/>
    <m/>
    <m/>
    <m/>
    <m/>
    <m/>
    <m/>
    <m/>
  </r>
  <r>
    <x v="0"/>
    <s v="EU"/>
    <s v="KEMET                         "/>
    <s v="788421808                          "/>
    <n v="0"/>
    <s v="01  "/>
    <s v="Test : 5051259000285  Prod: 5051259000773"/>
    <m/>
    <s v="5013546005195                      "/>
    <s v="    "/>
    <s v="KEMET            "/>
    <s v="PORDCHG       "/>
    <s v="ORDCHG"/>
    <s v="OB"/>
    <s v="MQ"/>
    <s v="EDIFACT             "/>
    <s v="D97A      "/>
    <s v="INS/UNOA/FAR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s v="18/10/2017"/>
    <s v="18/10/2017"/>
    <s v="18/10/2017"/>
    <m/>
    <m/>
    <s v="PF_O_E_ORDCHG_D97A_FAR"/>
    <s v="Primary"/>
    <s v="E_ORDCHG_D97A_FAR                                 "/>
    <s v="13/12/2017"/>
    <s v="17/11/2017"/>
    <m/>
    <m/>
    <m/>
    <m/>
    <m/>
    <m/>
    <m/>
  </r>
  <r>
    <x v="0"/>
    <s v="EU"/>
    <s v="KEMET                         "/>
    <s v="788421808                          "/>
    <n v="0"/>
    <s v="01  "/>
    <s v="Test : 5051259000285  Prod: 5051259000773"/>
    <m/>
    <s v="5013546005195                      "/>
    <s v="    "/>
    <s v="KEMET            "/>
    <s v="DESADV        "/>
    <s v="DESADV"/>
    <s v="IB"/>
    <s v="MQ"/>
    <s v="EDIFACT             "/>
    <s v="D97A      "/>
    <s v="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d v="2017-03-10T00:00:00"/>
    <d v="2017-03-10T00:00:00"/>
    <d v="2017-06-10T00:00:00"/>
    <m/>
    <m/>
    <s v="PF_I_E_DESADV_D97A_FA3"/>
    <s v="Primary"/>
    <s v="E_DESADV_D97A_FA3                                 "/>
    <s v="14/12/2017"/>
    <s v="13/10/2017"/>
    <m/>
    <m/>
    <m/>
    <m/>
    <m/>
    <m/>
    <m/>
  </r>
  <r>
    <x v="0"/>
    <s v="EU"/>
    <s v="KEMET                         "/>
    <s v="788421808                          "/>
    <n v="0"/>
    <s v="01  "/>
    <s v="Test : 5051259000285  Prod: 5051259000773"/>
    <m/>
    <s v="5013546005195                      "/>
    <s v="    "/>
    <s v="KEMET            "/>
    <s v="POINTOS       "/>
    <s v="SLSRPT"/>
    <s v="OB"/>
    <s v="SFTP"/>
    <s v="EDIFACT             "/>
    <s v="D97A      "/>
    <s v="INS/UNOA/FAR                                      "/>
    <s v="VAN"/>
    <s v="GXS"/>
    <m/>
    <s v="EDI contact details: EmilyGoh@kemet.com, MyraRegister@kemet.com"/>
    <m/>
    <s v="reminder 17.01.2018"/>
    <m/>
    <s v="8.1.2018 Email from Andre to Emily : Hi Emily_x000a_ _x000a_Given that we currently communicate 7 different message types between us I think this is not going to b3e ready until mid-February I’m afraid.  _x000a_ _x000a_I am not the person who will sign the EDI agreement but I di"/>
    <s v="TP"/>
    <s v="Discovery"/>
    <x v="8"/>
    <d v="2017-01-09T00:00:00"/>
    <d v="2017-06-09T00:00:00"/>
    <s v="14/9/2017"/>
    <m/>
    <m/>
    <s v="PF_O_E_SLSRPT_D97A_FAR"/>
    <s v="Pimary"/>
    <s v="E_SLSRPT_D97A_FAR                                 "/>
    <s v="08/12/2017"/>
    <s v="28/09/2017"/>
    <m/>
    <m/>
    <m/>
    <m/>
    <m/>
    <m/>
    <m/>
  </r>
  <r>
    <x v="0"/>
    <s v="EU"/>
    <s v="KITRON NORWAY                 "/>
    <s v="NOKKI101                           "/>
    <n v="1"/>
    <s v="    "/>
    <s v="Test : 5051259000285  Prod: 5051259000773"/>
    <m/>
    <s v="5013546005195                      "/>
    <s v="    "/>
    <s v="KITRON           "/>
    <s v="INVOICES      "/>
    <s v="INVOIC"/>
    <s v="OB"/>
    <s v="MQ"/>
    <s v="EDIFACT             "/>
    <s v="D97A      "/>
    <s v="INS/UNOA/FAR                                      "/>
    <s v="FTP"/>
    <m/>
    <m/>
    <s v=" invoicespo.no@kitron.com"/>
    <m/>
    <s v="Escalated to PF"/>
    <m/>
    <s v="3.1.2018 Email to TP : 3rd Followup : Dear Trading Partner_x000a__x000a_We have not received any response from you on this._x000a_Please confirm if you are the right contact for us to take this subject further.20.12.2017 Emailt To TP : Dear Trading Partner_x000a_We have not rece"/>
    <s v="Premier Farnell"/>
    <s v="Discovery"/>
    <x v="0"/>
    <d v="2017-09-10T00:00:00"/>
    <d v="2017-09-10T00:00:00"/>
    <s v="18/10/2017"/>
    <m/>
    <m/>
    <s v="PF_O_E_INVOIC_D97A_FA8"/>
    <s v="Primary"/>
    <s v="E_INVOIC_D97A_FA8                                 "/>
    <s v="11/12/2017"/>
    <s v="23/10/2017"/>
    <m/>
    <m/>
    <m/>
    <m/>
    <m/>
    <m/>
    <m/>
  </r>
  <r>
    <x v="0"/>
    <s v="EU"/>
    <s v="KITRON SWEDEN                 "/>
    <s v="NOKKI101                           "/>
    <n v="1"/>
    <s v="    "/>
    <s v="Test : 5051259000285  Prod: 5051259000773"/>
    <m/>
    <s v="5013546005195                      "/>
    <s v="    "/>
    <s v="KITRON-SE        "/>
    <s v="INVOICES      "/>
    <s v="INVOIC"/>
    <s v="OB"/>
    <s v="MQ"/>
    <s v="EDIFACT             "/>
    <s v="D97A      "/>
    <s v="INS/UNOA/FAR                                      "/>
    <s v="FTP"/>
    <m/>
    <m/>
    <s v="invoicespo.se@kitron.com"/>
    <m/>
    <s v="Escalated to PF"/>
    <m/>
    <s v="3.1.2018 Email to TP : 3rd Followup : Dear Trading Partner_x000a__x000a_We have not received any response from you on this._x000a_Please confirm if you are the right contact for us to take this subject further.20.12.2017 Emailt To TP : Dear Trading Partner_x000a_We have not rece"/>
    <s v="Premier Farnell"/>
    <s v="Discovery"/>
    <x v="0"/>
    <d v="2017-09-10T00:00:00"/>
    <d v="2017-09-10T00:00:00"/>
    <s v="18/10/2017"/>
    <m/>
    <m/>
    <s v="PF_O_E_INVOIC_D97A_FA8"/>
    <s v="Primary"/>
    <s v="E_INVOIC_D97A_FA8                                 "/>
    <s v="11/12/2017"/>
    <s v="23/10/2017"/>
    <m/>
    <m/>
    <m/>
    <m/>
    <m/>
    <m/>
    <m/>
  </r>
  <r>
    <x v="0"/>
    <s v="EU"/>
    <s v="LATTICE SEMICONDUCTOR INC     "/>
    <s v="Prod: LATTICESEMI          _x000a_Test: 103017299TEST              "/>
    <n v="1"/>
    <s v="ZZ  _x000a_ZZ"/>
    <s v="Test : 5051259000285  Prod: 5051259000773"/>
    <m/>
    <s v="5013546005195                      "/>
    <s v="    "/>
    <s v="LATTICE          "/>
    <s v="PINVOICE      "/>
    <s v="INVOIC"/>
    <s v="IB"/>
    <s v="MQ"/>
    <s v="EDIFACT             "/>
    <s v="D97A      "/>
    <s v=" "/>
    <s v="VAN"/>
    <s v="GXS"/>
    <m/>
    <s v="new contact details: : Swapna.Pallapinti@latticesemi.com _x000a_ hemanth.chalivendra@latticesemi.com_x000a_            kiran.Gorityala@latticesemi.com_x000a__x000a_Michael Buckley &lt;Michael.Buckley@latticesemi.com&gt;"/>
    <m/>
    <m/>
    <m/>
    <s v="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
    <s v="Premier Farnell"/>
    <s v="System Testing"/>
    <x v="2"/>
    <d v="2017-05-10T00:00:00"/>
    <d v="2017-05-10T00:00:00"/>
    <s v="17/10/2017"/>
    <m/>
    <m/>
    <s v="PF_I_E_INVOIC_D97A_FP_GENERIC"/>
    <s v="Primary"/>
    <s v="E_INVOIC_D97A_FPE                                 "/>
    <s v="11/12/2017"/>
    <s v="31/10/2017"/>
    <m/>
    <m/>
    <m/>
    <m/>
    <m/>
    <m/>
    <m/>
  </r>
  <r>
    <x v="0"/>
    <s v="EU"/>
    <s v="LATTICE SEMICONDUCTOR INC     "/>
    <s v="Prod: LATTICESEMI          _x000a_Test: 103017299TEST              "/>
    <n v="0"/>
    <s v="ZZ  _x000a_ZZ"/>
    <s v="Test : 5051259000285  Prod: 5051259000773"/>
    <m/>
    <s v="5013546005195                      "/>
    <s v="    "/>
    <s v="LATTICE          "/>
    <s v="PORDER        "/>
    <s v="ORDERS"/>
    <s v="OB"/>
    <s v="MQ"/>
    <s v="EDIFACT             "/>
    <s v="D97A      "/>
    <s v="INS/UNOA/FAR                                      "/>
    <s v="VAN"/>
    <s v="GXS"/>
    <m/>
    <s v="new contact details: : Swapna.Pallapinti@latticesemi.com _x000a_ hemanth.chalivendra@latticesemi.com_x000a_            kiran.Gorityala@latticesemi.com_x000a__x000a_Michael Buckley &lt;Michael.Buckley@latticesemi.com&gt;"/>
    <m/>
    <m/>
    <m/>
    <s v="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
    <s v="Premier Farnell"/>
    <s v="System Testing"/>
    <x v="2"/>
    <s v="31/07/2017"/>
    <s v="31/07/2017"/>
    <d v="2017-07-08T00:00:00"/>
    <d v="2017-07-08T00:00:00"/>
    <d v="2017-10-08T00:00:00"/>
    <s v="PF_O_E_ORDERS_D97A_FA9"/>
    <s v="Primary"/>
    <s v="E_ORDERS_D97A_FA9                                 "/>
    <s v="05/12/2017"/>
    <s v="06/09/2017"/>
    <m/>
    <m/>
    <m/>
    <m/>
    <m/>
    <m/>
    <m/>
  </r>
  <r>
    <x v="0"/>
    <s v="EU"/>
    <s v="LATTICE SEMICONDUCTOR INC     "/>
    <s v="Prod: LATTICESEMI          _x000a_Test: 103017299TEST              "/>
    <n v="0"/>
    <s v="ZZ  _x000a_ZZ"/>
    <s v="Test : 5051259000285  Prod: 5051259000773"/>
    <m/>
    <s v="5013546005195                      "/>
    <s v="    "/>
    <s v="LATTICE          "/>
    <s v="POINTOS       "/>
    <s v="SLSRPT"/>
    <s v="OB"/>
    <s v="SFTP"/>
    <s v="EDIFACT             "/>
    <s v="D97A      "/>
    <s v="INS/UNOA/FAR                                      "/>
    <s v="VAN"/>
    <s v="GXS"/>
    <m/>
    <s v="new contact details: : Swapna.Pallapinti@latticesemi.com _x000a_ hemanth.chalivendra@latticesemi.com_x000a_            kiran.Gorityala@latticesemi.com_x000a__x000a_Michael Buckley &lt;Michael.Buckley@latticesemi.com&gt;"/>
    <m/>
    <m/>
    <m/>
    <s v="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
    <s v="Premier Farnell"/>
    <s v="System Testing"/>
    <x v="2"/>
    <s v="19/9/2017"/>
    <s v="19/9/2017"/>
    <s v="29/9/2017"/>
    <m/>
    <m/>
    <s v="PF_O_E_SLSRPT_D97A_FA_GENERIC"/>
    <s v="Primary"/>
    <s v="E_SLSRPT_D97A_FA4                                 "/>
    <s v="07/12/2017"/>
    <s v="05/10/2017"/>
    <m/>
    <m/>
    <m/>
    <m/>
    <m/>
    <m/>
    <m/>
  </r>
  <r>
    <x v="0"/>
    <s v="EU"/>
    <s v="LATTICE SEMICONDUCTOR INC     "/>
    <s v="Prod: LATTICESEMI          _x000a_Test: 103017299TEST              "/>
    <n v="0"/>
    <s v="ZZ  _x000a_ZZ"/>
    <s v="Test : 5051259000285  Prod: 5051259000773"/>
    <m/>
    <s v="5013546005195                      "/>
    <s v="    "/>
    <s v="LATTICE          "/>
    <s v="PORDERACK     "/>
    <s v="ORDRSP"/>
    <s v="IB"/>
    <s v="MQ"/>
    <s v="EDIFACT             "/>
    <s v="D97A      "/>
    <s v=" "/>
    <s v="VAN"/>
    <s v="GXS"/>
    <m/>
    <s v="new contact details: : Swapna.Pallapinti@latticesemi.com _x000a_ hemanth.chalivendra@latticesemi.com_x000a_            kiran.Gorityala@latticesemi.com_x000a__x000a_Michael Buckley &lt;Michael.Buckley@latticesemi.com&gt;"/>
    <m/>
    <m/>
    <m/>
    <s v="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
    <s v="Premier Farnell"/>
    <s v="System Testing"/>
    <x v="2"/>
    <s v="27/10/2017"/>
    <s v="27/10/2017"/>
    <s v="13/12/2017"/>
    <m/>
    <m/>
    <s v="PF_I_E_ORDRSP_D97A_FA2"/>
    <s v="Primary"/>
    <s v="E_ORDRSP_D97A_FA2                                 "/>
    <s v="13/12/2017"/>
    <s v="15/12/2017"/>
    <m/>
    <m/>
    <m/>
    <m/>
    <m/>
    <m/>
    <m/>
  </r>
  <r>
    <x v="0"/>
    <s v="EU"/>
    <s v="LATTICE SEMICONDUCTOR INC     "/>
    <s v="Prod: LATTICESEMI          _x000a_Test: 103017299TEST              "/>
    <n v="0"/>
    <s v="ZZ  _x000a_ZZ"/>
    <s v="Test : 5051259000285  Prod: 5051259000773"/>
    <m/>
    <s v="5013546005195                      "/>
    <s v="    "/>
    <s v="LATTICE          "/>
    <s v="INVENTORY     "/>
    <s v="INVRPT"/>
    <s v="OB"/>
    <s v="SFTP"/>
    <s v="EDIFACT             "/>
    <s v="D97A      "/>
    <s v="INS/UNOA/FAR                                      "/>
    <s v="VAN"/>
    <s v="GXS"/>
    <m/>
    <s v="new contact details: : Swapna.Pallapinti@latticesemi.com _x000a_ hemanth.chalivendra@latticesemi.com_x000a_            kiran.Gorityala@latticesemi.com_x000a__x000a_Michael Buckley &lt;Michael.Buckley@latticesemi.com&gt;"/>
    <m/>
    <m/>
    <m/>
    <s v="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
    <s v="Premier Farnell"/>
    <s v="System Testing"/>
    <x v="2"/>
    <s v="31/08/2017"/>
    <d v="2017-05-09T00:00:00"/>
    <d v="2017-07-09T00:00:00"/>
    <m/>
    <m/>
    <s v="PF_O_E_INVRPT_D97A_FA2"/>
    <s v="Primary"/>
    <s v="E_INVRPT_D97A_FA2                                 "/>
    <s v="08/12/2017"/>
    <s v="14/09/2017"/>
    <m/>
    <m/>
    <m/>
    <m/>
    <m/>
    <m/>
    <m/>
  </r>
  <r>
    <x v="0"/>
    <s v="EU"/>
    <s v="LITTELFUSE                    "/>
    <s v="8477590210                         "/>
    <n v="1"/>
    <s v="ZZ  "/>
    <s v="Test : 5051259000285  Prod: 5051259000773"/>
    <m/>
    <s v="5013546005195                      "/>
    <s v="    "/>
    <s v="LITTELFUSE       "/>
    <s v="DESADV        "/>
    <s v="DESADV"/>
    <s v="IB"/>
    <s v="MQ"/>
    <s v="EDIFACT             "/>
    <s v="D97A      "/>
    <s v=" "/>
    <s v="VAN"/>
    <s v="IBM"/>
    <m/>
    <s v="contact details for testing.  bmarasu@Littelfuse.com _x000a_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03-10T00:00:00"/>
    <d v="2017-03-10T00:00:00"/>
    <d v="2017-06-10T00:00:00"/>
    <m/>
    <m/>
    <s v="PF_I_E_DESADV_D97A_FA3"/>
    <s v="Primary"/>
    <s v="E_DESADV_D97A_FA3                                 "/>
    <s v="14/12/2017"/>
    <s v="13/10/2017"/>
    <m/>
    <m/>
    <m/>
    <m/>
    <m/>
    <m/>
    <m/>
  </r>
  <r>
    <x v="0"/>
    <s v="EU"/>
    <s v="LITTELFUSE                    "/>
    <s v="8477590210                         "/>
    <n v="0"/>
    <s v="ZZ  "/>
    <s v="Test : 5051259000285  Prod: 5051259000773"/>
    <m/>
    <s v="5013546005195                      "/>
    <s v="    "/>
    <s v="LITTELFUSE       "/>
    <s v="PORDER        "/>
    <s v="ORDERS"/>
    <s v="OB"/>
    <s v="MQ"/>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31/07/2017"/>
    <s v="31/07/2017"/>
    <d v="2017-07-08T00:00:00"/>
    <d v="2017-07-08T00:00:00"/>
    <d v="2017-10-08T00:00:00"/>
    <s v="PF_O_E_ORDERS_D97A_FA9"/>
    <s v="Primary"/>
    <s v="E_ORDERS_D97A_FA9                                 "/>
    <s v="05/12/2017"/>
    <s v="06/09/2017"/>
    <m/>
    <m/>
    <m/>
    <m/>
    <m/>
    <m/>
    <m/>
  </r>
  <r>
    <x v="0"/>
    <s v="EU"/>
    <s v="LITTELFUSE                    "/>
    <s v="8477590210                         "/>
    <n v="0"/>
    <s v="ZZ  "/>
    <s v="Test : 5051259000285  Prod: 5051259000773"/>
    <m/>
    <s v="5013546005195                      "/>
    <s v="    "/>
    <s v="LITTELFUSE       "/>
    <s v="PORDERACK     "/>
    <s v="ORDRSP"/>
    <s v="IB"/>
    <s v="MQ"/>
    <s v="EDIFACT             "/>
    <s v="D97A      "/>
    <s v="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27/10/2017"/>
    <s v="27/10/2017"/>
    <s v="13/12/2017"/>
    <m/>
    <m/>
    <s v="PF_I_E_ORDRSP_D97A_FA2"/>
    <s v="Primary"/>
    <s v="E_ORDRSP_D97A_FA2                                 "/>
    <s v="13/12/2017"/>
    <s v="15/12/2017"/>
    <m/>
    <m/>
    <m/>
    <m/>
    <m/>
    <m/>
    <m/>
  </r>
  <r>
    <x v="0"/>
    <s v="EU"/>
    <s v="LITTELFUSE                    "/>
    <s v="8477590210                         "/>
    <n v="0"/>
    <s v="ZZ  "/>
    <s v="Test : 5051259000285  Prod: 5051259000773"/>
    <m/>
    <s v="5013546005195                      "/>
    <s v="    "/>
    <s v="LITTELFUSE       "/>
    <s v="PINVOICE      "/>
    <s v="INVOIC"/>
    <s v="IB"/>
    <s v="MQ"/>
    <s v="EDIFACT             "/>
    <s v="D97A      "/>
    <s v="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05-10T00:00:00"/>
    <d v="2017-05-10T00:00:00"/>
    <s v="17/10/2017"/>
    <m/>
    <m/>
    <s v="PF_I_E_INVOIC_D97A_FP_GENERIC"/>
    <s v="Primary"/>
    <s v="E_INVOIC_D97A_FPE                                 "/>
    <s v="11/12/2017"/>
    <s v="31/10/2017"/>
    <m/>
    <m/>
    <m/>
    <m/>
    <m/>
    <m/>
    <m/>
  </r>
  <r>
    <x v="0"/>
    <s v="SG"/>
    <s v="LITTELFUSE                    "/>
    <s v="8477590210                         "/>
    <n v="0"/>
    <s v="ZZ  "/>
    <s v="Test: 5051259000377  Prod:5051259000865"/>
    <m/>
    <s v="5013546005195                      "/>
    <s v="    "/>
    <s v="LITTELFUSE       "/>
    <s v="PORDERSG      "/>
    <s v="ORDERS"/>
    <s v="OB"/>
    <s v="MQ"/>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10-10T00:00:00"/>
    <d v="2017-10-10T00:00:00"/>
    <s v="18/10/2017"/>
    <m/>
    <m/>
    <s v="PF_O_E_ORDERS_D97A_FAS"/>
    <m/>
    <s v="E_ORDERS_D97A_FAS                                 "/>
    <s v="05/12/2017"/>
    <s v="31/10/2017"/>
    <m/>
    <m/>
    <m/>
    <m/>
    <m/>
    <m/>
    <m/>
  </r>
  <r>
    <x v="0"/>
    <s v="EU"/>
    <s v="LITTELFUSE                    "/>
    <s v="8477590210                         "/>
    <n v="0"/>
    <s v="ZZ  "/>
    <s v="Test : 5051259000285  Prod: 5051259000773"/>
    <m/>
    <s v="5013546005195                      "/>
    <s v="    "/>
    <s v="LITTELFUSE       "/>
    <s v="POINTOS       "/>
    <s v="SLS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19/9/2017"/>
    <s v="19/9/2017"/>
    <s v="29/9/2017"/>
    <m/>
    <m/>
    <s v="PF_O_E_SLSRPT_D97A_FA_GENERIC"/>
    <s v="Primary"/>
    <s v="E_SLSRPT_D97A_FA4                                 "/>
    <s v="07/12/2017"/>
    <s v="05/10/2017"/>
    <m/>
    <m/>
    <m/>
    <m/>
    <m/>
    <m/>
    <m/>
  </r>
  <r>
    <x v="0"/>
    <s v="SG"/>
    <s v="LITTELFUSE                    "/>
    <s v="8477590210                         "/>
    <n v="0"/>
    <s v="ZZ  "/>
    <s v="Test: 5051259000377  Prod:5051259000865"/>
    <m/>
    <s v="5013546005195                      "/>
    <s v="    "/>
    <s v="LITTELFUSE       "/>
    <s v="INVENTORYS    "/>
    <s v="INV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15/9/2017"/>
    <s v="15/9/2017"/>
    <s v="23/9/2017"/>
    <m/>
    <m/>
    <s v="PF_O_E_INVRPT_D97A_F2_GENERIC"/>
    <s v="Primary"/>
    <s v="E_INVRPT_D97A_F2S                                 "/>
    <s v="07/12/2017"/>
    <s v="05/10/2017"/>
    <m/>
    <m/>
    <m/>
    <m/>
    <m/>
    <m/>
    <m/>
  </r>
  <r>
    <x v="0"/>
    <s v="AU"/>
    <s v="LITTELFUSE                    "/>
    <s v="8477590210                         "/>
    <n v="0"/>
    <s v="ZZ  "/>
    <s v="Test : 5051259000292   Prod: 5051259000780"/>
    <m/>
    <s v="5013546005195                      "/>
    <s v="    "/>
    <s v="LITTELFUSE       "/>
    <s v="INVENTORYA    "/>
    <s v="INV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15/9/2017"/>
    <s v="15/9/2017"/>
    <s v="23/9/2017"/>
    <m/>
    <m/>
    <s v="PF_O_E_INVRPT_D97A_F2_GENERIC"/>
    <s v="Primary"/>
    <s v="E_INVRPT_D97A_F2A                                 "/>
    <s v="07/12/2017"/>
    <s v="05/10/2017"/>
    <m/>
    <m/>
    <m/>
    <m/>
    <m/>
    <m/>
    <m/>
  </r>
  <r>
    <x v="0"/>
    <s v="SG"/>
    <s v="LITTELFUSE                    "/>
    <s v="8477590210                         "/>
    <n v="0"/>
    <s v="ZZ  "/>
    <s v="Test: 5051259000377  Prod:5051259000865"/>
    <m/>
    <s v="5013546005195                      "/>
    <s v="    "/>
    <s v="LITTELFUSE       "/>
    <s v="INVENTORYI    "/>
    <s v="INV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15/9/2017"/>
    <s v="15/9/2017"/>
    <s v="23/9/2017"/>
    <m/>
    <m/>
    <s v="PF_O_E_INVRPT_D97A_F2_GENERIC"/>
    <s v="Primary"/>
    <s v="E_INVRPT_D97A_F2I                                 "/>
    <s v="07/12/2017"/>
    <s v="05/10/2017"/>
    <m/>
    <m/>
    <m/>
    <m/>
    <m/>
    <m/>
    <m/>
  </r>
  <r>
    <x v="0"/>
    <s v="SG"/>
    <s v="LITTELFUSE                    "/>
    <s v="8477590210                         "/>
    <n v="0"/>
    <s v="ZZ  "/>
    <s v="Test: 5051259000377  Prod:5051259000865"/>
    <m/>
    <s v="5013546005195                      "/>
    <s v="    "/>
    <s v="LITTELFUSE       "/>
    <s v="INVENTORYC    "/>
    <s v="INV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15/9/2017"/>
    <s v="15/9/2017"/>
    <s v="23/9/2017"/>
    <m/>
    <m/>
    <s v="PF_O_E_INVRPT_D97A_F2_GENERIC"/>
    <s v="Primary"/>
    <s v="E_INVRPT_D97A_F2C                                 "/>
    <s v="07/12/2017"/>
    <s v="05/10/2017"/>
    <m/>
    <m/>
    <m/>
    <m/>
    <m/>
    <m/>
    <m/>
  </r>
  <r>
    <x v="0"/>
    <s v="EU"/>
    <s v="LITTELFUSE                    "/>
    <s v="8477590210                         "/>
    <n v="0"/>
    <s v="ZZ  "/>
    <s v="Test : 5051259000285  Prod: 5051259000773"/>
    <m/>
    <s v="5013546005195                      "/>
    <s v="    "/>
    <s v="LITTELFUSE       "/>
    <s v="INVENTORY     "/>
    <s v="INV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31/08/2017"/>
    <d v="2017-05-09T00:00:00"/>
    <d v="2017-07-09T00:00:00"/>
    <m/>
    <m/>
    <s v="PF_O_E_INVRPT_D97A_FA2"/>
    <s v="Primary"/>
    <s v="E_INVRPT_D97A_FA2                                 "/>
    <s v="08/12/2017"/>
    <s v="14/09/2017"/>
    <m/>
    <m/>
    <m/>
    <m/>
    <m/>
    <m/>
    <m/>
  </r>
  <r>
    <x v="0"/>
    <s v="SG"/>
    <s v="LITTELFUSE                    "/>
    <s v="8477590210                         "/>
    <n v="0"/>
    <s v="ZZ  "/>
    <s v="Test: 5051259000377  Prod:5051259000865"/>
    <m/>
    <s v="5013546005195                      "/>
    <s v="    "/>
    <s v="LITTELFUSE       "/>
    <s v="POINTOSCN     "/>
    <s v="SLS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01-09T00:00:00"/>
    <d v="2017-06-09T00:00:00"/>
    <s v="14/9/2017"/>
    <m/>
    <m/>
    <s v="PF_O_E_SLSRPT_D97A_CN4"/>
    <s v="Primary"/>
    <s v="E_SLSRPT_D97A_CN4                                 "/>
    <s v="08/12/2017"/>
    <s v="27/09/2017"/>
    <m/>
    <m/>
    <m/>
    <m/>
    <m/>
    <m/>
    <m/>
  </r>
  <r>
    <x v="0"/>
    <s v="SG"/>
    <s v="LITTELFUSE                    "/>
    <s v="8477590210                         "/>
    <n v="0"/>
    <s v="ZZ  "/>
    <s v="Test: 5051259000377  Prod:5051259000865"/>
    <m/>
    <s v="5013546005195                      "/>
    <s v="    "/>
    <s v="LITTELFUSE       "/>
    <s v="POINTOSSG     "/>
    <s v="SLS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s v="21/9/2017"/>
    <s v="21/9/2017"/>
    <s v="29/9/2017"/>
    <m/>
    <m/>
    <s v="PF_O_E_SLSRPT_D97A_FS4"/>
    <s v="Primary"/>
    <s v="E_SLSRPT_D97A_FS4                                 "/>
    <s v="07/12/2017"/>
    <s v="05/10/2017"/>
    <m/>
    <m/>
    <m/>
    <m/>
    <m/>
    <m/>
    <m/>
  </r>
  <r>
    <x v="0"/>
    <s v="AU"/>
    <s v="LITTELFUSE                    "/>
    <s v="8477590210                         "/>
    <n v="0"/>
    <s v="ZZ  "/>
    <s v="Test : 5051259000292   Prod: 5051259000780"/>
    <m/>
    <s v="5013546005195                      "/>
    <s v="    "/>
    <s v="LITTELFUSE       "/>
    <s v="POINTOSAU     "/>
    <s v="SLS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01-09T00:00:00"/>
    <d v="2017-06-09T00:00:00"/>
    <s v="14/7/2017"/>
    <m/>
    <m/>
    <s v="PF_O_E_SLSRPT_D97A_AU4"/>
    <s v="Primary"/>
    <s v="E_SLSRPT_D97A_AU4                                 "/>
    <s v="08/12/2017"/>
    <s v="27/09/2017"/>
    <m/>
    <m/>
    <m/>
    <m/>
    <m/>
    <m/>
    <m/>
  </r>
  <r>
    <x v="0"/>
    <s v="SG"/>
    <s v="LITTELFUSE                    "/>
    <s v="8477590210                         "/>
    <n v="0"/>
    <s v="ZZ  "/>
    <s v="Test: 5051259000377  Prod:5051259000865"/>
    <m/>
    <s v="5013546005195                      "/>
    <s v="    "/>
    <s v="LITTELFUSE       "/>
    <s v="POINTOSIN     "/>
    <s v="SLSRPT"/>
    <s v="OB"/>
    <s v="SFTP"/>
    <s v="EDIFACT             "/>
    <s v="D97A      "/>
    <s v="INS/UNOA/FAR                                      "/>
    <s v="VAN"/>
    <s v="IBM"/>
    <m/>
    <s v="sreddy3@Littelfuse.com"/>
    <m/>
    <m/>
    <s v="survey received / TP informed new EDI codes PF"/>
    <s v="04.10.2017 Email to TP: We plan testing in approx. 8 weeks. _x000a_We will inform you as when we start testing. _x000a_03.10.2017 Email from TP: Any update on this? When will you start testing these mailbox ID changes?_x000a_22.09.2017 Email to TP_ Thank you for your Email"/>
    <s v="Premier Farnell"/>
    <s v="System Testing"/>
    <x v="2"/>
    <d v="2017-01-09T00:00:00"/>
    <d v="2017-06-09T00:00:00"/>
    <s v="14/9/2017"/>
    <m/>
    <m/>
    <s v="PF_O_E_SLSRPT_D97A_IN4"/>
    <s v="Primary"/>
    <s v="E_SLSRPT_D97A_IN4                                 "/>
    <s v="08/12/2017"/>
    <s v="28/09/2017"/>
    <m/>
    <m/>
    <m/>
    <m/>
    <m/>
    <m/>
    <m/>
  </r>
  <r>
    <x v="0"/>
    <s v="EU"/>
    <s v="LM TECHNOLOGIES               "/>
    <s v="5052601001202                      "/>
    <n v="1"/>
    <s v="    "/>
    <s v="Test : 5051259000285  Prod: 5051259000773"/>
    <m/>
    <s v="5013546005195                      "/>
    <s v="    "/>
    <s v="LM               "/>
    <s v="PORDER        "/>
    <s v="ORDERS"/>
    <s v="OB"/>
    <s v="MQ"/>
    <s v="EDIFACT             "/>
    <s v="D97A      "/>
    <s v="INS/UNOA/FAR                                      "/>
    <s v="VAN"/>
    <s v="GXS"/>
    <m/>
    <m/>
    <m/>
    <m/>
    <m/>
    <s v="02.11.2017: Email to TP- Remainder email sent 26.10.2017: Email to TP, TP Survey and Intro letter sent again in new template23.10.2017: 7th remainder to TP sent 17.10.2017 : Email to TP 6th remainder sent 12.10.2017 : Email to Tp 5th Remainder sent 09.10."/>
    <s v="Premier Farnell"/>
    <s v="Discovery"/>
    <x v="0"/>
    <s v="31/07/2017"/>
    <s v="31/07/2017"/>
    <d v="2017-07-08T00:00:00"/>
    <d v="2017-07-08T00:00:00"/>
    <d v="2017-10-08T00:00:00"/>
    <s v="PF_O_E_ORDERS_D97A_FA9"/>
    <s v="Primary"/>
    <s v="E_ORDERS_D97A_FA9                                 "/>
    <s v="05/12/2017"/>
    <s v="06/09/2017"/>
    <m/>
    <m/>
    <m/>
    <m/>
    <m/>
    <m/>
    <m/>
  </r>
  <r>
    <x v="0"/>
    <s v="EU"/>
    <s v="LM TECHNOLOGIES               "/>
    <s v="5052601001202                      "/>
    <n v="0"/>
    <s v="    "/>
    <s v="Test : 5051259000285  Prod: 5051259000773"/>
    <m/>
    <s v="5013546005195                      "/>
    <s v="    "/>
    <s v="LM               "/>
    <s v="PINVOICE      "/>
    <s v="INVOIC"/>
    <s v="IB"/>
    <s v="MQ"/>
    <s v="EDIFACT             "/>
    <s v="D97A      "/>
    <s v=" "/>
    <s v="VAN"/>
    <s v="GXS"/>
    <m/>
    <m/>
    <m/>
    <m/>
    <m/>
    <s v="02.11.2017: Email to TP- Remainder email sent 26.10.2017: Email to TP, TP Survey and Intro letter sent again in new template23.10.2017: 7th remainder to TP sent 17.10.2017 : Email to TP 6th remainder sent 12.10.2017 : Email to Tp 5th Remainder sent 09.10."/>
    <s v="Premier Farnell"/>
    <s v="Discovery"/>
    <x v="0"/>
    <d v="2017-05-10T00:00:00"/>
    <d v="2017-05-10T00:00:00"/>
    <s v="17/10/2017"/>
    <m/>
    <m/>
    <s v="PF_I_E_INVOIC_D97A_FP_GENERIC"/>
    <s v="Primary"/>
    <s v="E_INVOIC_D97A_FPE                                 "/>
    <s v="11/12/2017"/>
    <s v="31/10/2017"/>
    <m/>
    <m/>
    <m/>
    <m/>
    <m/>
    <m/>
    <m/>
  </r>
  <r>
    <x v="0"/>
    <s v="EU"/>
    <s v="LUMBERG HOLDING GMBH &amp; CO. KG "/>
    <s v="LUM-CONN                           "/>
    <n v="1"/>
    <s v="    "/>
    <s v="Test : 5051259000285  Prod: 5051259000773"/>
    <m/>
    <s v="5013546005195                      "/>
    <s v="    "/>
    <s v="LUMBERG          "/>
    <s v="PORDER        "/>
    <s v="ORDERS"/>
    <s v="OB"/>
    <s v="MQ"/>
    <s v="EDIFACT             "/>
    <s v="D97A      "/>
    <s v="INS/UNOA/FAR                                      "/>
    <s v="FTP"/>
    <m/>
    <s v="C=DE; A=viaT;O=Lumber-Holding;SN=Lumberg-Holding"/>
    <s v="new EDI contact details: Mayweg Gernot &lt;    mayweg.gernot@lumberg.com   &gt;_x000a_morgenschweis.christoph@lumberg.com"/>
    <m/>
    <m/>
    <s v="survey received /DE / TP informemed new EDI codes from PF/   OFTP2 received"/>
    <s v="27.09.2017 Email to Anuj: received OFTP2 question. pls. setup and let me know when you done. _x000a_27.09.2017 Email to TP: vielen Dank für die schnelle Rücksendung der OFTP2 Details. _x000a_Wir werden das Setup in unserem System machen und sobald es zum testen geht "/>
    <s v="Implementer"/>
    <s v="Comm Setup"/>
    <x v="3"/>
    <s v="31/07/2017"/>
    <s v="31/07/2017"/>
    <d v="2017-07-08T00:00:00"/>
    <d v="2017-07-08T00:00:00"/>
    <d v="2017-10-08T00:00:00"/>
    <s v="PF_O_E_ORDERS_D97A_FA9"/>
    <s v="Primary"/>
    <s v="E_ORDERS_D97A_FA9                                 "/>
    <s v="05/12/2017"/>
    <s v="06/09/2017"/>
    <m/>
    <m/>
    <m/>
    <m/>
    <m/>
    <m/>
    <m/>
  </r>
  <r>
    <x v="0"/>
    <s v="EU"/>
    <s v="LUMBERG HOLDING GMBH &amp; CO. KG "/>
    <s v="LUM-CONN                           "/>
    <n v="0"/>
    <s v="    "/>
    <s v="Test : 5051259000285  Prod: 5051259000773"/>
    <m/>
    <s v="5013546005195                      "/>
    <s v="    "/>
    <s v="LUMBERG          "/>
    <s v="PINVOICE      "/>
    <s v="INVOIC"/>
    <s v="IB"/>
    <s v="MQ"/>
    <s v="EDIFACT             "/>
    <s v="D97A      "/>
    <s v=" "/>
    <s v="FTP"/>
    <m/>
    <s v="C=DE; A=viaT;O=Lumber-Holding;SN=Lumberg-Holding"/>
    <s v="new EDI contact details: Mayweg Gernot &lt;    mayweg.gernot@lumberg.com   &gt;_x000a_morgenschweis.christoph@lumberg.com"/>
    <m/>
    <m/>
    <s v="survey received /DE / TP informemed new EDI codes from PF/   OFTP2 received"/>
    <s v="27.09.2017 Email to Anuj: received OFTP2 question. pls. setup and let me know when you done. _x000a_27.09.2017 Email to TP: vielen Dank für die schnelle Rücksendung der OFTP2 Details. _x000a_Wir werden das Setup in unserem System machen und sobald es zum testen geht "/>
    <s v="Implementer"/>
    <s v="Comm Setup"/>
    <x v="3"/>
    <d v="2017-05-10T00:00:00"/>
    <d v="2017-05-10T00:00:00"/>
    <s v="17/10/2017"/>
    <m/>
    <m/>
    <s v="PF_I_E_INVOIC_D97A_FP_GENERIC"/>
    <s v="Primary"/>
    <s v="E_INVOIC_D97A_FPE                                 "/>
    <s v="11/12/2017"/>
    <s v="31/10/2017"/>
    <m/>
    <m/>
    <m/>
    <m/>
    <m/>
    <m/>
    <m/>
  </r>
  <r>
    <x v="0"/>
    <s v="EU"/>
    <s v="LUMBERG HOLDING GMBH &amp; CO. KG "/>
    <s v="LUM-CONN                           "/>
    <n v="0"/>
    <s v="    "/>
    <s v="Test : 5051259000285  Prod: 5051259000773"/>
    <m/>
    <s v="5013546005195                      "/>
    <s v="    "/>
    <s v="LUMBERG          "/>
    <s v="INVENTORY     "/>
    <s v="INVRPT"/>
    <s v="OB"/>
    <s v="SFTP"/>
    <s v="EDIFACT             "/>
    <s v="D97A      "/>
    <s v="INS/UNOA/FAR                                      "/>
    <s v="X.400"/>
    <s v="VIAT"/>
    <s v="C=DE; A=viaT;O=Lumber-Holding;SN=Lumberg-Holding"/>
    <s v="new EDI contact details: Mayweg Gernot &lt;    mayweg.gernot@lumberg.com   &gt;_x000a_morgenschweis.christoph@lumberg.com"/>
    <m/>
    <m/>
    <s v="survey received /DE / TP informemed new EDI codes from PF/   OFTP2 received"/>
    <s v="27.09.2017 Email to Anuj: received OFTP2 question. pls. setup and let me know when you done. _x000a_27.09.2017 Email to TP: vielen Dank für die schnelle Rücksendung der OFTP2 Details. _x000a_Wir werden das Setup in unserem System machen und sobald es zum testen geht "/>
    <s v="Implementer"/>
    <s v="Comm Setup"/>
    <x v="3"/>
    <s v="31/08/2017"/>
    <d v="2017-05-09T00:00:00"/>
    <d v="2017-07-09T00:00:00"/>
    <m/>
    <m/>
    <s v="PF_O_E_INVRPT_D97A_FA2"/>
    <s v="Primary"/>
    <s v="E_INVRPT_D97A_FA2                                 "/>
    <s v="08/12/2017"/>
    <s v="14/09/2017"/>
    <m/>
    <m/>
    <m/>
    <m/>
    <m/>
    <m/>
    <m/>
  </r>
  <r>
    <x v="2"/>
    <s v="EU"/>
    <s v="MAXIM INTEGRATED PRODUCTS INC "/>
    <s v="MAXIMACTG                          "/>
    <n v="1"/>
    <s v="ZZ  "/>
    <s v="Test : 5051259000285  Prod: 5051259000773"/>
    <m/>
    <s v="5013546005195                      "/>
    <s v="    "/>
    <s v="MAXIM            "/>
    <s v="PINVOICE      "/>
    <s v="INVOIC"/>
    <s v="IB"/>
    <s v="MQ"/>
    <s v="EDIFACT             "/>
    <s v="D97A      "/>
    <s v="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d v="2017-05-10T00:00:00"/>
    <d v="2017-05-10T00:00:00"/>
    <s v="17/10/2017"/>
    <m/>
    <m/>
    <s v="PF_I_E_INVOIC_D97A_FP_GENERIC"/>
    <s v="Primary"/>
    <s v="E_INVOIC_D97A_FPE                                 "/>
    <s v="11/12/2017"/>
    <s v="31/10/2017"/>
    <m/>
    <m/>
    <m/>
    <m/>
    <m/>
    <m/>
    <m/>
  </r>
  <r>
    <x v="2"/>
    <s v="EU"/>
    <s v="MAXIM INTEGRATED PRODUCTS INC "/>
    <s v="MAXIMACTG                          "/>
    <n v="0"/>
    <s v="ZZ  "/>
    <s v="Test : 5051259000285  Prod: 5051259000773"/>
    <m/>
    <s v="5013546005195                      "/>
    <s v="    "/>
    <s v="MAXIM            "/>
    <s v="PORDERACK     "/>
    <s v="ORDRSP"/>
    <s v="IB"/>
    <s v="MQ"/>
    <s v="EDIFACT             "/>
    <s v="D97A      "/>
    <s v="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s v="27/10/2017"/>
    <s v="27/10/2017"/>
    <s v="13/12/2017"/>
    <m/>
    <m/>
    <s v="PF_I_E_ORDRSP_D97A_FA2"/>
    <s v="Primary"/>
    <s v="E_ORDRSP_D97A_FA2                                 "/>
    <s v="13/12/2017"/>
    <s v="15/12/2017"/>
    <m/>
    <m/>
    <m/>
    <m/>
    <m/>
    <m/>
    <m/>
  </r>
  <r>
    <x v="2"/>
    <s v="EU"/>
    <s v="MAXIM INTEGRATED PRODUCTS INC "/>
    <s v="MAXIMACTG                          "/>
    <n v="0"/>
    <s v="ZZ  "/>
    <s v="Test : 5051259000285  Prod: 5051259000773"/>
    <m/>
    <s v="5013546005195                      "/>
    <s v="    "/>
    <s v="MAXIM            "/>
    <s v="LTUPDATE      "/>
    <s v="INVRPT"/>
    <s v="IB"/>
    <s v="SFTP"/>
    <s v="EDIFACT             "/>
    <s v="D97A      "/>
    <s v="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m/>
    <m/>
    <m/>
    <m/>
    <m/>
    <m/>
    <m/>
    <s v="E_INVRPT_D97A_FA2                                 "/>
    <m/>
    <m/>
    <m/>
    <m/>
    <m/>
    <m/>
    <m/>
    <m/>
    <m/>
  </r>
  <r>
    <x v="2"/>
    <s v="EU"/>
    <s v="MAXIM INTEGRATED PRODUCTS INC "/>
    <s v="MAXIMACTG                          "/>
    <n v="0"/>
    <s v="ZZ  "/>
    <s v="Test : 5051259000285  Prod: 5051259000773"/>
    <m/>
    <s v="5013546005195                      "/>
    <s v="    "/>
    <s v="MAXIM            "/>
    <s v="DESADV        "/>
    <s v="DESADV"/>
    <s v="IB"/>
    <s v="MQ"/>
    <s v="EDIFACT             "/>
    <s v="D97A      "/>
    <s v="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d v="2017-03-10T00:00:00"/>
    <d v="2017-03-10T00:00:00"/>
    <d v="2017-06-10T00:00:00"/>
    <m/>
    <m/>
    <s v="PF_I_E_DESADV_D97A_FA3"/>
    <s v="Primary"/>
    <s v="E_DESADV_D97A_FA3                                 "/>
    <s v="14/12/2017"/>
    <s v="13/10/2017"/>
    <m/>
    <m/>
    <m/>
    <m/>
    <m/>
    <m/>
    <m/>
  </r>
  <r>
    <x v="2"/>
    <s v="EU"/>
    <s v="MAXIM INTEGRATED PRODUCTS INC "/>
    <s v="MAXIMACTG                          "/>
    <n v="0"/>
    <s v="ZZ  "/>
    <s v="Test : 5051259000285  Prod: 5051259000773"/>
    <m/>
    <s v="5013546005195                      "/>
    <s v="    "/>
    <s v="MAXIM            "/>
    <s v="PORDER        "/>
    <s v="ORDERS"/>
    <s v="OB"/>
    <s v="MQ"/>
    <s v="EDIFACT             "/>
    <s v="D97A      "/>
    <s v="INS/UNOA/FAR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d v="2017-04-08T00:00:00"/>
    <d v="2017-04-08T00:00:00"/>
    <d v="2017-10-08T00:00:00"/>
    <s v="21/8/2017"/>
    <s v="24/08/2017"/>
    <s v="PF_O_E_ORDERS_D97A_FA5"/>
    <s v="Primary"/>
    <s v="E_ORDERS_D97A_FA5                                 "/>
    <s v="05/12/2017"/>
    <s v="08/09/2017"/>
    <m/>
    <m/>
    <m/>
    <m/>
    <m/>
    <m/>
    <m/>
  </r>
  <r>
    <x v="2"/>
    <s v="EU"/>
    <s v="MAXIM INTEGRATED PRODUCTS INC "/>
    <s v="MAXIMACTG                          "/>
    <n v="0"/>
    <s v="ZZ  "/>
    <s v="Test : 5051259000285  Prod: 5051259000773"/>
    <m/>
    <s v="5013546005195                      "/>
    <s v="    "/>
    <s v="MAXIM            "/>
    <s v="PORDCHG       "/>
    <s v="ORDCHG"/>
    <s v="OB"/>
    <s v="MQ"/>
    <s v="EDIFACT             "/>
    <s v="D97A      "/>
    <s v="INS/UNOA/FAR                                      "/>
    <s v="VAN"/>
    <s v="IBM"/>
    <m/>
    <s v="for testing shedule pls. Contact: Anne-Marie.Murphy@maximintegrated.com&gt;, Joanna.Scheibe@maximintegrated.com&gt;_x000a_Randy.Pham@maximintegrated.com"/>
    <m/>
    <m/>
    <s v="TP confimed infos / informed of new EDI codes of PF"/>
    <s v="23.10.2017 Email from TP: Ok. This time frame is ok in our side. I am included Anne Marie and Joanna Scheibe as business level, so they can aware of testing schedule. _x000a_ 23.10.2017 Email to TP: Thank you for you Email and confirming the data. _x000a_Please find "/>
    <s v="CDS"/>
    <s v="Not started"/>
    <x v="5"/>
    <s v="18/10/2017"/>
    <s v="18/10/2017"/>
    <s v="18/10/2017"/>
    <m/>
    <m/>
    <s v="PF_O_E_ORDCHG_D97A_FAR"/>
    <s v="Primary"/>
    <s v="E_ORDCHG_D97A_FAR                                 "/>
    <s v="13/12/2017"/>
    <s v="17/11/2017"/>
    <m/>
    <m/>
    <m/>
    <m/>
    <m/>
    <m/>
    <m/>
  </r>
  <r>
    <x v="0"/>
    <s v="EU"/>
    <s v="MICROCHIP LTD                 "/>
    <s v="MCHPPROD                           "/>
    <n v="1"/>
    <s v="ZZ  "/>
    <s v="Test : 5051259000285  Prod: 5051259000773"/>
    <m/>
    <s v="5013546005195                      "/>
    <s v="    "/>
    <s v="MICROCHIP        "/>
    <s v="PINVOICE      "/>
    <s v="INVOIC"/>
    <s v="IB"/>
    <s v="MQ"/>
    <s v="EDIFACT             "/>
    <s v="D97A      "/>
    <s v="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d v="2017-05-10T00:00:00"/>
    <d v="2017-05-10T00:00:00"/>
    <s v="17/10/2017"/>
    <m/>
    <m/>
    <s v="PF_I_E_INVOIC_D97A_FP_GENERIC"/>
    <s v="Primary"/>
    <s v="E_INVOIC_D97A_FPE                                 "/>
    <s v="11/12/2017"/>
    <s v="31/10/2017"/>
    <m/>
    <m/>
    <m/>
    <m/>
    <m/>
    <m/>
    <m/>
  </r>
  <r>
    <x v="0"/>
    <s v="EU"/>
    <s v="MICROCHIP LTD                 "/>
    <s v="MCHPPROD                           "/>
    <n v="0"/>
    <s v="ZZ  "/>
    <s v="Test : 5051259000285  Prod: 5051259000773"/>
    <m/>
    <s v="5013546005195                      "/>
    <s v="    "/>
    <s v="MICROCHIP        "/>
    <s v="PORDERACK     "/>
    <s v="ORDRSP"/>
    <s v="IB"/>
    <s v="MQ"/>
    <s v="EDIFACT             "/>
    <s v="D97A      "/>
    <s v="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27/10/2017"/>
    <s v="27/10/2017"/>
    <s v="13/12/2017"/>
    <m/>
    <m/>
    <s v="PF_I_E_ORDRSP_D97A_FA2"/>
    <s v="Primary"/>
    <s v="E_ORDRSP_D97A_FA2                                 "/>
    <s v="13/12/2017"/>
    <s v="15/12/2017"/>
    <m/>
    <m/>
    <m/>
    <m/>
    <m/>
    <m/>
    <m/>
  </r>
  <r>
    <x v="0"/>
    <s v="EU"/>
    <s v="MICROCHIP LTD                 "/>
    <s v="MCHPPROD                           "/>
    <n v="0"/>
    <s v="ZZ  "/>
    <s v="Test : 5051259000285  Prod: 5051259000773"/>
    <m/>
    <s v="5013546005195                      "/>
    <s v="    "/>
    <s v="MICROCHIP        "/>
    <s v="PORDER        "/>
    <s v="ORDERS"/>
    <s v="OB"/>
    <s v="MQ"/>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31/07/2017"/>
    <s v="31/07/2017"/>
    <d v="2017-07-08T00:00:00"/>
    <d v="2017-07-08T00:00:00"/>
    <d v="2017-10-08T00:00:00"/>
    <s v="PF_O_E_ORDERS_D97A_FA9"/>
    <s v="Primary"/>
    <s v="E_ORDERS_D97A_FA9                                 "/>
    <s v="05/12/2017"/>
    <s v="06/09/2017"/>
    <m/>
    <m/>
    <m/>
    <m/>
    <m/>
    <m/>
    <m/>
  </r>
  <r>
    <x v="0"/>
    <s v="EU"/>
    <s v="MICROCHIP LTD                 "/>
    <s v="MCHPPROD                           "/>
    <n v="0"/>
    <s v="ZZ  "/>
    <s v="Test : 5051259000285  Prod: 5051259000773"/>
    <m/>
    <s v="5013546005195                      "/>
    <s v="    "/>
    <s v="MICROCHIP        "/>
    <s v="POINTOS       "/>
    <s v="SLSRPT"/>
    <s v="OB"/>
    <s v="SFTP"/>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9/9/2017"/>
    <s v="19/9/2017"/>
    <s v="29/9/2017"/>
    <m/>
    <m/>
    <s v="PF_O_E_SLSRPT_D97A_FA_GENERIC"/>
    <s v="Primary"/>
    <s v="E_SLSRPT_D97A_FA4                                 "/>
    <s v="07/12/2017"/>
    <s v="05/10/2017"/>
    <m/>
    <m/>
    <m/>
    <m/>
    <m/>
    <m/>
    <m/>
  </r>
  <r>
    <x v="0"/>
    <s v="EU"/>
    <s v="MICROCHIP LTD                 "/>
    <s v="MCHPPROD                           "/>
    <n v="0"/>
    <s v="ZZ  "/>
    <s v="Test : 5051259000285  Prod: 5051259000773"/>
    <m/>
    <s v="5013546005195                      "/>
    <s v="    "/>
    <s v="MICROCHIP        "/>
    <s v="DESADV        "/>
    <s v="DESADV"/>
    <s v="IB"/>
    <s v="MQ"/>
    <s v="EDIFACT             "/>
    <s v="D97A      "/>
    <s v="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d v="2017-03-10T00:00:00"/>
    <d v="2017-03-10T00:00:00"/>
    <d v="2017-06-10T00:00:00"/>
    <m/>
    <m/>
    <s v="PF_I_E_DESADV_D97A_FA3"/>
    <s v="Primary"/>
    <s v="E_DESADV_D97A_FA3                                 "/>
    <s v="14/12/2017"/>
    <s v="13/10/2017"/>
    <m/>
    <m/>
    <m/>
    <m/>
    <m/>
    <m/>
    <m/>
  </r>
  <r>
    <x v="0"/>
    <s v="EU"/>
    <s v="MICROCHIP LTD                 "/>
    <s v="MCHPPROD                           "/>
    <n v="0"/>
    <s v="ZZ  "/>
    <s v="Test : 5051259000285  Prod: 5051259000773"/>
    <m/>
    <s v="5013546005195                      "/>
    <s v="    "/>
    <s v="MICROCHIP        "/>
    <s v="PORDCHG       "/>
    <s v="ORDCHG"/>
    <s v="OB"/>
    <s v="MQ"/>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8/10/2017"/>
    <s v="18/10/2017"/>
    <s v="18/10/2017"/>
    <m/>
    <m/>
    <s v="PF_O_E_ORDCHG_D97A_FAR"/>
    <s v="Primary"/>
    <s v="E_ORDCHG_D97A_FAR                                 "/>
    <s v="13/12/2017"/>
    <s v="17/11/2017"/>
    <m/>
    <m/>
    <m/>
    <m/>
    <m/>
    <m/>
    <m/>
  </r>
  <r>
    <x v="0"/>
    <s v="EU"/>
    <s v="MICROCHIP LTD                 "/>
    <s v="MCHPPROD                           "/>
    <n v="0"/>
    <s v="ZZ  "/>
    <s v="Test : 5051259000285  Prod: 5051259000773"/>
    <m/>
    <s v="5013546005195                      "/>
    <s v="    "/>
    <s v="MICROCHIP        "/>
    <s v="INVENTORY     "/>
    <s v="INVRPT"/>
    <s v="OB"/>
    <s v="SFTP"/>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31/08/17"/>
    <d v="2017-05-09T00:00:00"/>
    <d v="2017-07-09T00:00:00"/>
    <m/>
    <m/>
    <s v="PF_O_E_INVRPT_D97A_FAR"/>
    <s v="Primary"/>
    <s v="E_INVRPT_D97A_FAR                                 "/>
    <s v="08/12/2017"/>
    <s v="14/09/2017"/>
    <m/>
    <m/>
    <m/>
    <m/>
    <m/>
    <m/>
    <m/>
  </r>
  <r>
    <x v="0"/>
    <s v="AU"/>
    <s v="MICROCHIP TECHNOLOGY          "/>
    <s v="MCHPPROD                           "/>
    <n v="1"/>
    <s v="ZZ  "/>
    <s v="Test : 5051259000292   Prod: 5051259000780"/>
    <m/>
    <s v="5013546005195                      "/>
    <s v="    "/>
    <s v="MICROCHIP-AU     "/>
    <s v="INVENTORYA    "/>
    <s v="INV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5/9/2017"/>
    <s v="15/9/2017"/>
    <s v="23/9/2017"/>
    <m/>
    <m/>
    <s v="PF_O_E_INVRPT_D97A_F1_GENERIC"/>
    <s v="Primary"/>
    <s v="E_INVRPT_D97A_F1A                                 "/>
    <s v="07/12/2017"/>
    <s v="05/10/2017"/>
    <m/>
    <m/>
    <m/>
    <m/>
    <m/>
    <m/>
    <m/>
  </r>
  <r>
    <x v="0"/>
    <s v="SG"/>
    <s v="MICROCHIP TECHNOLOGY          "/>
    <s v="MCHPPROD                           "/>
    <n v="1"/>
    <s v="ZZ  "/>
    <s v="Test: 5051259000377  Prod:5051259000865"/>
    <m/>
    <s v="5013546005195                      "/>
    <s v="    "/>
    <s v="MICROCHIP- SG     "/>
    <s v="INVENTORYS    "/>
    <s v="INV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5/9/2017"/>
    <s v="15/9/2017"/>
    <s v="23/9/2017"/>
    <m/>
    <m/>
    <s v="PF_O_E_INVRPT_D97A_F1_GENERIC"/>
    <s v="Primary"/>
    <s v="E_INVRPT_D97A_F1S                                 "/>
    <s v="07/12/2017"/>
    <s v="05/10/2017"/>
    <m/>
    <m/>
    <m/>
    <m/>
    <m/>
    <m/>
    <m/>
  </r>
  <r>
    <x v="0"/>
    <s v="SG"/>
    <s v="MICROCHIP TECHNOLOGY          "/>
    <s v="MCHPPROD                           "/>
    <n v="1"/>
    <s v="ZZ  "/>
    <s v="Test: 5051259000377  Prod:5051259000865"/>
    <m/>
    <s v="5013546005195                      "/>
    <s v="    "/>
    <s v="MICROCHIP- IN     "/>
    <s v="INVENTORYI    "/>
    <s v="INV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5/9/2017"/>
    <s v="15/9/2017"/>
    <s v="23/9/2017"/>
    <m/>
    <m/>
    <s v="PF_O_E_INVRPT_D97A_F1_GENERIC"/>
    <s v="Primary"/>
    <s v="E_INVRPT_D97A_F1I                                 "/>
    <s v="07/12/2017"/>
    <s v="05/10/2017"/>
    <m/>
    <m/>
    <m/>
    <m/>
    <m/>
    <m/>
    <m/>
  </r>
  <r>
    <x v="0"/>
    <s v="SG"/>
    <s v="MICROCHIP TECHNOLOGY          "/>
    <s v="MCHPPROD                           "/>
    <n v="1"/>
    <s v="ZZ  "/>
    <s v="Test: 5051259000377  Prod:5051259000865"/>
    <m/>
    <s v="5013546005195                      "/>
    <s v="    "/>
    <s v="MICROCHIP-SG     "/>
    <s v="POINTOSSG     "/>
    <s v="SLS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21/9/2017"/>
    <s v="21/9/2017"/>
    <s v="29/9/2017"/>
    <m/>
    <m/>
    <s v="PF_O_E_SLSRPT_D97A_FS4"/>
    <s v="Primary"/>
    <s v="E_SLSRPT_D97A_FS4                                 "/>
    <s v="07/12/2017"/>
    <s v="05/10/2017"/>
    <m/>
    <m/>
    <m/>
    <m/>
    <m/>
    <m/>
    <m/>
  </r>
  <r>
    <x v="0"/>
    <s v="AU"/>
    <s v="MICROCHIP TECHNOLOGY          "/>
    <s v="MCHPPROD                           "/>
    <n v="0"/>
    <s v="ZZ  "/>
    <s v="Test : 5051259000292   Prod: 5051259000780"/>
    <m/>
    <s v="5013546005195                      "/>
    <s v="    "/>
    <s v="MICROCHIP-AU     "/>
    <s v="POINTOSAU     "/>
    <s v="SLS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d v="2017-01-09T00:00:00"/>
    <d v="2017-06-09T00:00:00"/>
    <s v="14/7/2017"/>
    <m/>
    <m/>
    <s v="PF_O_E_SLSRPT_D97A_AU4"/>
    <s v="Primary"/>
    <s v="E_SLSRPT_D97A_AU4                                 "/>
    <s v="08/12/2017"/>
    <s v="27/09/2017"/>
    <m/>
    <m/>
    <m/>
    <m/>
    <m/>
    <m/>
    <m/>
  </r>
  <r>
    <x v="0"/>
    <s v="SG"/>
    <s v="MICROCHIP TECHNOLOGY          "/>
    <s v="MCHPPROD                           "/>
    <n v="0"/>
    <s v="ZZ  "/>
    <s v="Test: 5051259000377  Prod:5051259000865"/>
    <m/>
    <s v="5013546005195                      "/>
    <s v="    "/>
    <s v="MICROCHIP-SG     "/>
    <s v="PORDERSG      "/>
    <s v="ORDERS"/>
    <s v="OB"/>
    <s v="MQ"/>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d v="2017-10-10T00:00:00"/>
    <d v="2017-10-10T00:00:00"/>
    <s v="18/10/2017"/>
    <m/>
    <m/>
    <s v="PF_O_E_ORDERS_D97A_FAS"/>
    <m/>
    <s v="E_ORDERS_D97A_FAS                                 "/>
    <s v="05/12/2017"/>
    <s v="31/10/2017"/>
    <m/>
    <m/>
    <m/>
    <m/>
    <m/>
    <m/>
    <m/>
  </r>
  <r>
    <x v="0"/>
    <s v="SG"/>
    <s v="MICROCHIP TECHNOLOGY          "/>
    <s v="MCHPPROD                           "/>
    <n v="1"/>
    <s v="ZZ  "/>
    <s v="Test: 5051259000377  Prod:5051259000865"/>
    <m/>
    <s v="5013546005195                      "/>
    <s v="    "/>
    <s v="MICROCHIP-CN     "/>
    <s v="INVENTORYC    "/>
    <s v="INVRPT"/>
    <s v="OB"/>
    <s v="SFTP"/>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15/9/2017"/>
    <s v="15/9/2017"/>
    <s v="23/9/2017"/>
    <m/>
    <m/>
    <s v="PF_O_E_INVRPT_D97A_F2_GENERIC"/>
    <s v="Primary"/>
    <s v="E_INVRPT_D97A_F2C                                 "/>
    <s v="07/12/2017"/>
    <s v="05/10/2017"/>
    <m/>
    <m/>
    <m/>
    <m/>
    <m/>
    <m/>
    <m/>
  </r>
  <r>
    <x v="0"/>
    <s v="SG"/>
    <s v="MICROCHIP TECHNOLOGY          "/>
    <s v="MCHPPROD                           "/>
    <n v="0"/>
    <s v="ZZ  "/>
    <s v="Test: 5051259000377  Prod:5051259000865"/>
    <m/>
    <s v="5013546005195                      "/>
    <s v="    "/>
    <s v="MICROCHIP-CN     "/>
    <s v="POINTOSCN     "/>
    <s v="SLSRPT"/>
    <s v="OB"/>
    <s v="SFTP"/>
    <s v="EDIFACT             "/>
    <s v="D97A      "/>
    <s v="INS/UNOA/FAR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s v="21/9/2017"/>
    <s v="21/9/2017"/>
    <s v="28/9/2017"/>
    <m/>
    <m/>
    <s v="PF_O_E_SLSRPT_D97A_CN"/>
    <s v="Primary"/>
    <s v="E_SLSRPT_D97A_CN                                  "/>
    <s v="12/12/2017"/>
    <s v="05/10/2017"/>
    <m/>
    <m/>
    <m/>
    <m/>
    <m/>
    <m/>
    <m/>
  </r>
  <r>
    <x v="0"/>
    <s v="SG"/>
    <s v="MICROCHIP TECHNOLOGY          "/>
    <s v="MCHPPROD                           "/>
    <n v="1"/>
    <s v="ZZ  "/>
    <s v="Test: 5051259000377  Prod:5051259000865"/>
    <m/>
    <s v="5013546005195                      "/>
    <s v="    "/>
    <s v="MICROCHIP-IN     "/>
    <s v="POINTOSIN     "/>
    <s v="SLSRPT"/>
    <s v="OB"/>
    <s v="SFTP"/>
    <s v="EDIFACT             "/>
    <s v="D97A      "/>
    <s v="INS/UNOA/FAR/MCHP                                 "/>
    <s v="VAN"/>
    <s v="GXS"/>
    <m/>
    <s v="EDI : Venkata.Kalagata@microchip.com_x000a_Madhu Minna_x000a_Madhu.Minna@microchip.com_x000a_ediservices@microchip.com"/>
    <m/>
    <m/>
    <s v="survey received / TP informed new EDI codes of PF"/>
    <s v="12.10.2017 Email to TP: thank you for the prompt response. _x000a_I advice to request the interconnect setup from GXS ahead of time, even thought the production EDI codes are not being used as yet. _x000a_Please let me know if you have any testing requirements or spe"/>
    <s v="Premier Farnell"/>
    <s v="System Testing"/>
    <x v="2"/>
    <d v="2017-01-09T00:00:00"/>
    <d v="2017-06-09T00:00:00"/>
    <s v="14/9/2017"/>
    <m/>
    <m/>
    <s v="PF_O_E_SLSRPT_D97A_IN4"/>
    <s v="Primary"/>
    <s v="E_SLSRPT_D97A_IN4                                 "/>
    <s v="08/12/2017"/>
    <s v="28/09/2017"/>
    <m/>
    <m/>
    <m/>
    <m/>
    <m/>
    <m/>
    <m/>
  </r>
  <r>
    <x v="0"/>
    <s v="EU"/>
    <s v="MOELLER                       "/>
    <s v="4015080000006X                     "/>
    <n v="1"/>
    <s v="    "/>
    <s v="Test : 5051259000285  Prod: 5051259000773"/>
    <m/>
    <s v="5013546005195                      "/>
    <s v="    "/>
    <s v="MOELLER          "/>
    <s v="PORDERACK     "/>
    <s v="ORDRSP"/>
    <s v="IB"/>
    <s v="MQ"/>
    <s v="EDIFACT             "/>
    <s v="D97A      "/>
    <s v=" "/>
    <s v="VAN"/>
    <s v="IBM ?"/>
    <m/>
    <s v="RainerQuint@Eaton.com, "/>
    <m/>
    <s v="Escalated to PF"/>
    <m/>
    <s v="21.12.2017 Email to TP sent reminder to TP. _x000a_18.12.2017 Email to TP: sent reminder to TP. _x000a_13.12.2017 Email to TP.Premier Farnell schickt momentan EDI ORDERS mit UNB ID 5013546005195 an Moeller, und bekommt ORDSRP Nachrichten von Ihnen zurück. _x000a_Mit der Mi"/>
    <s v="Premier Farnell"/>
    <s v="Discovery"/>
    <x v="0"/>
    <s v="27/10/2017"/>
    <s v="27/10/2017"/>
    <s v="13/12/2017"/>
    <m/>
    <m/>
    <s v="PF_I_E_ORDRSP_D97A_FA2"/>
    <s v="Primary"/>
    <s v="E_ORDRSP_D97A_FA2                                 "/>
    <s v="13/12/2017"/>
    <s v="15/12/2017"/>
    <m/>
    <m/>
    <m/>
    <m/>
    <m/>
    <m/>
    <m/>
  </r>
  <r>
    <x v="0"/>
    <s v="EU"/>
    <s v="MOELLER                       "/>
    <s v="4015080000006X                     "/>
    <n v="0"/>
    <s v="    "/>
    <s v="Test : 5051259000285  Prod: 5051259000773"/>
    <m/>
    <s v="5013546005195                      "/>
    <s v="    "/>
    <s v="MOELLER          "/>
    <s v="PORDER        "/>
    <s v="ORDERS"/>
    <s v="OB"/>
    <s v="MQ"/>
    <s v="EDIFACT             "/>
    <s v="D97A      "/>
    <s v="INS/UNOA/FAR                                      "/>
    <s v="VAN"/>
    <s v="IBM ?"/>
    <m/>
    <s v="RainerQuint@Eaton.com, "/>
    <m/>
    <s v="Escalated to PF"/>
    <m/>
    <s v="21.12.2017 Email to TP sent reminder to TP. _x000a_18.12.2017 Email to TP: sent reminder to TP. _x000a_13.12.2017 Email to TP.Premier Farnell schickt momentan EDI ORDERS mit UNB ID 5013546005195 an Moeller, und bekommt ORDSRP Nachrichten von Ihnen zurück. _x000a_Mit der Mi"/>
    <s v="Premier Farnell"/>
    <s v="Discovery"/>
    <x v="0"/>
    <d v="2017-04-08T00:00:00"/>
    <d v="2017-04-08T00:00:00"/>
    <d v="2017-10-08T00:00:00"/>
    <s v="21/8/2017"/>
    <s v="24/08/2017"/>
    <s v="PF_O_E_ORDERS_D97A_FAR"/>
    <s v="Primary"/>
    <s v="E_ORDERS_D97A_FAR                                 "/>
    <s v="05/12/2017"/>
    <s v="07/09/2017"/>
    <m/>
    <m/>
    <m/>
    <m/>
    <m/>
    <m/>
    <m/>
  </r>
  <r>
    <x v="0"/>
    <s v="EU"/>
    <s v="MOLEX ELECTRONICS LTD         "/>
    <s v="005246673EUR                       "/>
    <n v="1"/>
    <s v="14  "/>
    <s v="Test : 5051259000285  Prod: 5051259000773"/>
    <m/>
    <s v="5013546005195                      "/>
    <s v="    "/>
    <s v="MOLEX            "/>
    <s v="PORDER        "/>
    <s v="ORDERS"/>
    <s v="OB"/>
    <s v="MQ"/>
    <s v="EDIFACT             "/>
    <s v="D97A      "/>
    <s v="INS/UNOA/FAR                                      "/>
    <s v="VAN"/>
    <s v="GXS"/>
    <m/>
    <s v="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s v="31/07/2017"/>
    <s v="31/07/2017"/>
    <d v="2017-07-08T00:00:00"/>
    <d v="2017-07-08T00:00:00"/>
    <d v="2017-10-08T00:00:00"/>
    <s v="PF_O_E_ORDERS_D97A_FA9"/>
    <s v="Primary"/>
    <s v="E_ORDERS_D97A_FA9                                 "/>
    <s v="05/12/2017"/>
    <s v="06/09/2017"/>
    <m/>
    <m/>
    <m/>
    <m/>
    <m/>
    <m/>
    <m/>
  </r>
  <r>
    <x v="0"/>
    <s v="EU"/>
    <s v="MOLEX ELECTRONICS LTD         "/>
    <s v="005246673EUR                       "/>
    <n v="0"/>
    <s v="14  "/>
    <s v="Test : 5051259000285  Prod: 5051259000773"/>
    <m/>
    <s v="5013546005195                      "/>
    <s v="    "/>
    <s v="MOLEX            "/>
    <s v="PORDERACK     "/>
    <s v="ORDRSP"/>
    <s v="IB"/>
    <s v="MQ"/>
    <s v="EDIFACT             "/>
    <s v="D97A      "/>
    <s v=" "/>
    <s v="VAN"/>
    <s v="GXS"/>
    <m/>
    <s v="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s v="27/10/2017"/>
    <s v="27/10/2017"/>
    <s v="13/12/2017"/>
    <m/>
    <m/>
    <s v="PF_I_E_ORDRSP_D97A_FA2"/>
    <s v="Primary"/>
    <s v="E_ORDRSP_D97A_FA2                                 "/>
    <s v="13/12/2017"/>
    <s v="15/12/2017"/>
    <m/>
    <m/>
    <m/>
    <m/>
    <m/>
    <m/>
    <m/>
  </r>
  <r>
    <x v="0"/>
    <s v="EU"/>
    <s v="MOLEX ELECTRONICS LTD         "/>
    <s v="005246673EUR                       "/>
    <n v="0"/>
    <s v="14  "/>
    <s v="Test : 5051259000285  Prod: 5051259000773"/>
    <m/>
    <s v="5013546005195                      "/>
    <s v="    "/>
    <s v="MOLEX            "/>
    <s v="POINTOS       "/>
    <s v="SLSRPT"/>
    <s v="OB"/>
    <s v="SFTP"/>
    <s v="EDIFACT             "/>
    <s v="D97A      "/>
    <s v="INS/UNOA/FAR                                      "/>
    <s v="VAN"/>
    <s v="GXS"/>
    <m/>
    <s v="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d v="2017-01-09T00:00:00"/>
    <d v="2017-06-09T00:00:00"/>
    <s v="14/9/2017"/>
    <m/>
    <m/>
    <s v="PF_O_E_SLSRPT_D97A_FAR"/>
    <s v="Primary"/>
    <s v="E_SLSRPT_D97A_FAR                                 "/>
    <s v="08/12/2017"/>
    <s v="28/09/2017"/>
    <m/>
    <m/>
    <m/>
    <m/>
    <m/>
    <m/>
    <m/>
  </r>
  <r>
    <x v="0"/>
    <s v="EU"/>
    <s v="MOLEX ELECTRONICS LTD         "/>
    <s v="005246673EUR                       "/>
    <n v="0"/>
    <s v="14  "/>
    <s v="Test : 5051259000285  Prod: 5051259000773"/>
    <m/>
    <s v="5013546005195                      "/>
    <s v="    "/>
    <s v="MOLEX            "/>
    <s v="INVENTORY     "/>
    <s v="INVRPT"/>
    <s v="OB"/>
    <s v="SFTP"/>
    <s v="EDIFACT             "/>
    <s v="D97A      "/>
    <s v="INS/UNOA/FAR                                      "/>
    <s v="VAN"/>
    <s v="GXS"/>
    <m/>
    <s v="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s v="31/08/17"/>
    <d v="2017-05-09T00:00:00"/>
    <d v="2017-07-09T00:00:00"/>
    <m/>
    <m/>
    <s v="PF_O_E_INVRPT_D97A_FAR"/>
    <s v="Primary"/>
    <s v="E_INVRPT_D97A_FAR                                 "/>
    <s v="08/12/2017"/>
    <s v="14/09/2017"/>
    <m/>
    <m/>
    <m/>
    <m/>
    <m/>
    <m/>
    <m/>
  </r>
  <r>
    <x v="0"/>
    <s v="EU"/>
    <s v="MOLEX ELECTRONICS LTD         "/>
    <s v="005246673EUR                       "/>
    <n v="0"/>
    <s v="14  "/>
    <s v="Test : 5051259000285  Prod: 5051259000773"/>
    <m/>
    <s v="5013546005195                      "/>
    <s v="    "/>
    <s v="MOLEX            "/>
    <s v="DESADV        "/>
    <s v="DESADV"/>
    <s v="IB"/>
    <s v="MQ"/>
    <s v="EDIFACT             "/>
    <s v="D97A      "/>
    <s v=" "/>
    <s v="VAN"/>
    <s v="GXS"/>
    <m/>
    <s v="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d v="2017-03-10T00:00:00"/>
    <d v="2017-03-10T00:00:00"/>
    <d v="2017-06-10T00:00:00"/>
    <m/>
    <m/>
    <s v="PF_I_E_DESADV_D97A_FA3"/>
    <s v="Primary"/>
    <s v="E_DESADV_D97A_FA3                                 "/>
    <s v="14/12/2017"/>
    <s v="13/10/2017"/>
    <m/>
    <m/>
    <m/>
    <m/>
    <m/>
    <m/>
    <m/>
  </r>
  <r>
    <x v="0"/>
    <s v="EU"/>
    <s v="MOLEX ELECTRONICS LTD         "/>
    <s v="005246673EUR                       "/>
    <n v="0"/>
    <s v="14  "/>
    <s v="Test : 5051259000285  Prod: 5051259000773"/>
    <m/>
    <s v="5013546005195                      "/>
    <s v="    "/>
    <s v="MOLEX            "/>
    <s v="PINVOICE      "/>
    <s v="INVOIC"/>
    <s v="IB"/>
    <s v="MQ"/>
    <s v="EDIFACT             "/>
    <s v="D97A      "/>
    <s v=" "/>
    <s v="VAN"/>
    <s v="GXS"/>
    <m/>
    <s v="rob.scheijen@molex.com_x000a_Rob Scheijen_x000a_Rob.Scheijen@molex.com"/>
    <m/>
    <m/>
    <s v="survey received / TP informed new EDI codes PF"/>
    <s v="31.10.2017: Email tp TP - Hello Rob,_x000a__x000a_We will start testing in approx. 7 weeks from now. We will get in touch with you when we are closer to date._x000a_31.10.2017: Email from TP - Corinna,_x000a_ _x000a_Thanks for the feedback, understood similar mails were sent to Molex "/>
    <s v="Premier Farnell"/>
    <s v="System Testing"/>
    <x v="2"/>
    <d v="2017-05-10T00:00:00"/>
    <d v="2017-05-10T00:00:00"/>
    <s v="17/10/2017"/>
    <m/>
    <m/>
    <s v="PF_I_E_INVOIC_D97A_FP_GENERIC"/>
    <s v="Primary"/>
    <s v="E_INVOIC_D97A_FPE                                 "/>
    <s v="11/12/2017"/>
    <s v="31/10/2017"/>
    <m/>
    <m/>
    <m/>
    <m/>
    <m/>
    <m/>
    <m/>
  </r>
  <r>
    <x v="0"/>
    <s v="SG"/>
    <s v="MOLEX FAR EAST SOUTH          "/>
    <s v="005246673SNG                       "/>
    <n v="1"/>
    <s v="14  "/>
    <s v="Test: 5051259000377  Prod:5051259000865"/>
    <m/>
    <s v="5013546005195                      "/>
    <s v="    "/>
    <s v="MOLEX-SG         "/>
    <s v="PORDERSG      "/>
    <s v="ORDERS"/>
    <s v="OB"/>
    <s v="MQ"/>
    <s v="EDIFACT             "/>
    <s v="D97A      "/>
    <s v="INS/UNOA/FAR                                      "/>
    <s v="VAN"/>
    <s v="GXS"/>
    <m/>
    <s v="EDI  contact: Chethan.Bhat@molex.com_x000a_Celina Soh_x000a_Celina.Soh@molex.com"/>
    <s v="Office  : +65 66608211_x000a_Mobile : +65 86784734"/>
    <m/>
    <s v="confimred infos / TP informed new EDI codes of PF"/>
    <s v="31.10.2017: Email to TP Hello Chethan,_x000a__x000a_We will be ready to test in approx. 7 weeks from now. We will get in touch with you when we are closer to the testing date.  Meanwhile please let your VAN provider GXS know about this change, so that they will be re"/>
    <s v="Premier Farnell"/>
    <s v="System Testing"/>
    <x v="2"/>
    <d v="2017-10-10T00:00:00"/>
    <d v="2017-10-10T00:00:00"/>
    <s v="26/10/2017"/>
    <m/>
    <m/>
    <s v="PF_O_E_ORDERS_D97A_FSF"/>
    <m/>
    <s v="E_ORDERS_D97A_FSF                                 "/>
    <s v="05/12/2017"/>
    <s v="31/10/2017"/>
    <m/>
    <m/>
    <m/>
    <m/>
    <m/>
    <m/>
    <m/>
  </r>
  <r>
    <x v="0"/>
    <s v="SG"/>
    <s v="MOLEX FAR EAST SOUTH          "/>
    <s v="005246673SNG                       "/>
    <n v="0"/>
    <s v="14  "/>
    <s v="Test: 5051259000377  Prod:5051259000865"/>
    <m/>
    <s v="5013546005195                      "/>
    <s v="    "/>
    <s v="MOLEX-SG         "/>
    <s v="PORDERACK     "/>
    <s v="ORDRSP"/>
    <s v="IB"/>
    <s v="MQ"/>
    <s v="EDIFACT             "/>
    <s v="D97A      "/>
    <s v=" "/>
    <s v="VAN"/>
    <s v="GXS"/>
    <m/>
    <s v="EDI  contact: Chethan.Bhat@molex.com_x000a_Celina Soh_x000a_Celina.Soh@molex.com"/>
    <s v="Office  : +65 66608211_x000a_Mobile : +65 86784734"/>
    <m/>
    <s v="confimred infos / TP informed new EDI codes of PF"/>
    <s v="31.10.2017: Email to TP Hello Chethan,_x000a__x000a_We will be ready to test in approx. 7 weeks from now. We will get in touch with you when we are closer to the testing date.  Meanwhile please let your VAN provider GXS know about this change, so that they will be re"/>
    <s v="Premier Farnell"/>
    <s v="System Testing"/>
    <x v="2"/>
    <s v="27/10/2017"/>
    <s v="27/10/2017"/>
    <s v="13/12/2017"/>
    <m/>
    <m/>
    <s v="PF_I_E_ORDRSP_D97A_FA2"/>
    <s v="Primary"/>
    <s v="E_ORDRSP_D97A_FA2                                 "/>
    <s v="13/12/2017"/>
    <s v="15/12/2017"/>
    <m/>
    <m/>
    <m/>
    <m/>
    <m/>
    <m/>
    <m/>
  </r>
  <r>
    <x v="0"/>
    <s v="EU"/>
    <s v="MOTOROLA                      "/>
    <s v="MOTOROLA                           "/>
    <n v="1"/>
    <s v="    "/>
    <s v="Test : 5051259000285  Prod: 5051259000773"/>
    <m/>
    <s v="5013546005195                      "/>
    <s v="    "/>
    <s v="MOTOROLA         "/>
    <s v="INVOICES      "/>
    <s v="INVOIC"/>
    <s v="OB"/>
    <s v="MQ"/>
    <s v="EDIFACT             "/>
    <s v="D97A      "/>
    <s v="INS/UNOA/FAR                                      "/>
    <s v="FTP"/>
    <m/>
    <m/>
    <m/>
    <s v="+4448122979910 "/>
    <m/>
    <m/>
    <s v="06.12.2017: Tried to call, call could not be connected05.12.2017: Tried to call, call could not be connected"/>
    <s v="Premier Farnell"/>
    <s v="Discovery"/>
    <x v="4"/>
    <d v="2017-09-10T00:00:00"/>
    <d v="2017-09-10T00:00:00"/>
    <s v="17/10/2017"/>
    <m/>
    <m/>
    <s v="PF_O_E_INVOIC_D97A_FA_GENERIC"/>
    <s v="Primary"/>
    <s v="E_INVOIC_D97A_FA4                                 "/>
    <s v="11/12/2017"/>
    <s v="23/10/2017"/>
    <m/>
    <m/>
    <m/>
    <m/>
    <m/>
    <m/>
    <m/>
  </r>
  <r>
    <x v="0"/>
    <s v="EU"/>
    <s v="MURATA ELECTRONICS UK LTD     "/>
    <s v="EUMURA04                           "/>
    <n v="1"/>
    <s v="    "/>
    <s v="Test : 5051259000285  Prod: 5051259000773"/>
    <m/>
    <s v="5013546005195                      "/>
    <s v="    "/>
    <s v="MURATA           "/>
    <s v="PORDERACK     "/>
    <s v="ORDRSP"/>
    <s v="IB"/>
    <s v="MQ"/>
    <s v="EDIFACT             "/>
    <s v="D97A      "/>
    <s v="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s v="27/10/2017"/>
    <s v="27/10/2017"/>
    <s v="13/12/2017"/>
    <m/>
    <m/>
    <s v="PF_I_E_ORDRSP_D97A_FA2"/>
    <s v="Primary"/>
    <s v="E_ORDRSP_D97A_FA2                                 "/>
    <s v="13/12/2017"/>
    <s v="15/12/2017"/>
    <m/>
    <m/>
    <m/>
    <m/>
    <m/>
    <m/>
    <m/>
  </r>
  <r>
    <x v="0"/>
    <s v="EU"/>
    <s v="MURATA ELECTRONICS UK LTD     "/>
    <s v="EUMURA04                           "/>
    <n v="0"/>
    <s v="    "/>
    <s v="Test : 5051259000285  Prod: 5051259000773"/>
    <m/>
    <s v="5013546005195                      "/>
    <s v="    "/>
    <s v="MURATA           "/>
    <s v="PORDER        "/>
    <s v="ORDERS"/>
    <s v="OB"/>
    <s v="MQ"/>
    <s v="EDIFACT             "/>
    <s v="D97A      "/>
    <s v="INS/UNOA/FAR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s v="31/07/2017"/>
    <s v="31/07/2017"/>
    <d v="2017-07-08T00:00:00"/>
    <d v="2017-07-08T00:00:00"/>
    <d v="2017-10-08T00:00:00"/>
    <s v="PF_O_E_ORDERS_D97A_FA9"/>
    <s v="Primary"/>
    <s v="E_ORDERS_D97A_FA9                                 "/>
    <s v="05/12/2017"/>
    <s v="06/09/2017"/>
    <m/>
    <m/>
    <m/>
    <m/>
    <m/>
    <m/>
    <m/>
  </r>
  <r>
    <x v="0"/>
    <s v="EU"/>
    <s v="MURATA ELECTRONICS UK LTD     "/>
    <s v="EUMURA04                           "/>
    <n v="0"/>
    <s v="    "/>
    <s v="Test : 5051259000285  Prod: 5051259000773"/>
    <m/>
    <s v="5013546005195                      "/>
    <s v="    "/>
    <s v="MURATA           "/>
    <s v="INVENTORY     "/>
    <s v="INVRPT"/>
    <s v="OB"/>
    <s v="SFTP"/>
    <s v="EDIFACT             "/>
    <s v="D97A      "/>
    <s v="INS/UNOA/FAR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s v="31/08/2017"/>
    <d v="2017-05-09T00:00:00"/>
    <d v="2017-07-09T00:00:00"/>
    <m/>
    <m/>
    <s v="PF_O_E_INVRPT_D97A_FA2"/>
    <s v="Primary"/>
    <s v="E_INVRPT_D97A_FA2                                 "/>
    <s v="08/12/2017"/>
    <s v="14/09/2017"/>
    <m/>
    <m/>
    <m/>
    <m/>
    <m/>
    <m/>
    <m/>
  </r>
  <r>
    <x v="0"/>
    <s v="EU"/>
    <s v="MURATA ELECTRONICS UK LTD     "/>
    <s v="EUMURA04                           "/>
    <n v="0"/>
    <s v="    "/>
    <s v="Test : 5051259000285  Prod: 5051259000773"/>
    <m/>
    <s v="5013546005195                      "/>
    <s v="    "/>
    <s v="MURATA           "/>
    <s v="DESADV        "/>
    <s v="DESADV"/>
    <s v="IB"/>
    <s v="MQ"/>
    <s v="EDIFACT             "/>
    <s v="D97A      "/>
    <s v="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d v="2017-03-10T00:00:00"/>
    <d v="2017-03-10T00:00:00"/>
    <d v="2017-06-10T00:00:00"/>
    <m/>
    <m/>
    <s v="PF_I_E_DESADV_D97A_FA3"/>
    <s v="Primary"/>
    <s v="E_DESADV_D97A_FA3                                 "/>
    <s v="14/12/2017"/>
    <s v="13/10/2017"/>
    <m/>
    <m/>
    <m/>
    <m/>
    <m/>
    <m/>
    <m/>
  </r>
  <r>
    <x v="0"/>
    <s v="EU"/>
    <s v="MURATA ELECTRONICS UK LTD     "/>
    <s v="EUMURA04                           "/>
    <n v="0"/>
    <s v="    "/>
    <s v="Test : 5051259000285  Prod: 5051259000773"/>
    <m/>
    <s v="5013546005195                      "/>
    <s v="    "/>
    <s v="MURATA           "/>
    <s v="PINVOICE      "/>
    <s v="INVOIC"/>
    <s v="IB"/>
    <s v="MQ"/>
    <s v="EDIFACT             "/>
    <s v="D97A      "/>
    <s v="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d v="2017-05-10T00:00:00"/>
    <d v="2017-05-10T00:00:00"/>
    <s v="17/10/2017"/>
    <m/>
    <m/>
    <s v="PF_I_E_INVOIC_D97A_FP_GENERIC"/>
    <s v="Primary"/>
    <s v="E_INVOIC_D97A_FPE                                 "/>
    <s v="11/12/2017"/>
    <s v="31/10/2017"/>
    <m/>
    <m/>
    <m/>
    <m/>
    <m/>
    <m/>
    <m/>
  </r>
  <r>
    <x v="0"/>
    <s v="EU"/>
    <s v="MURATA ELECTRONICS UK LTD     "/>
    <s v="EUMURA04                           "/>
    <n v="0"/>
    <s v="    "/>
    <s v="Test : 5051259000285  Prod: 5051259000773"/>
    <m/>
    <s v="5013546005195                      "/>
    <s v="    "/>
    <s v="MURATA           "/>
    <s v="PORDCHG       "/>
    <s v="ORDCHG"/>
    <s v="OB"/>
    <s v="MQ"/>
    <s v="EDIFACT             "/>
    <s v="D97A      "/>
    <s v="INS/UNOA/FAR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s v="18/10/2017"/>
    <s v="18/10/2017"/>
    <s v="18/10/2017"/>
    <m/>
    <m/>
    <s v="PF_O_E_ORDCHG_D97A_FAR"/>
    <s v="Primary"/>
    <s v="E_ORDCHG_D97A_FAR                                 "/>
    <s v="13/12/2017"/>
    <s v="17/11/2017"/>
    <m/>
    <m/>
    <m/>
    <m/>
    <m/>
    <m/>
    <m/>
  </r>
  <r>
    <x v="0"/>
    <s v="EU"/>
    <s v="MURATA ELECTRONICS UK LTD     "/>
    <s v="EUMURA04                           "/>
    <n v="0"/>
    <s v="    "/>
    <s v="Test : 5051259000285  Prod: 5051259000773"/>
    <m/>
    <s v="5013546005195                      "/>
    <s v="    "/>
    <s v="MURATA           "/>
    <s v="POINTOS       "/>
    <s v="SLSRPT"/>
    <s v="OB"/>
    <s v="SFTP"/>
    <s v="EDIFACT             "/>
    <s v="D97A      "/>
    <s v="INS/UNOA/FAR                                      "/>
    <s v="VAN"/>
    <s v="GXS"/>
    <s v=" C=DE; A=VIAT; S=MED, O=MURATA; DDA-TYP=COMMON, DDA-Value= MED"/>
    <s v="edi-team@murata.de"/>
    <m/>
    <m/>
    <s v="survey received / informed new EDI Codes / DE"/>
    <s v="16.10.2017: Email to TP :Hello Michaela,  We will starting in eight weeks. We will get in touch with you when we are closer to the date.  Kind regards Kusum Kumar16.10.2017: Email from TP : Hello Corinna,  Please let me know when do you think that we coul"/>
    <s v="Premier Farnell"/>
    <s v="System Testing"/>
    <x v="2"/>
    <s v="19/9/2017"/>
    <s v="19/9/2017"/>
    <s v="29/9/2017"/>
    <m/>
    <m/>
    <s v="PF_O_E_SLSRPT_D97A_FA_GENERIC"/>
    <s v="Primary"/>
    <s v="E_SLSRPT_D97A_FA3                                 "/>
    <s v="07/12/2017"/>
    <s v="05/10/2017"/>
    <m/>
    <m/>
    <m/>
    <m/>
    <m/>
    <m/>
    <m/>
  </r>
  <r>
    <x v="0"/>
    <s v="EU"/>
    <s v="NESTLE                        "/>
    <s v="NESTLE                             "/>
    <n v="1"/>
    <s v="    "/>
    <s v="Test : 5051259000285  Prod: 5051259000773"/>
    <m/>
    <s v="5013546005195                      "/>
    <s v="    "/>
    <s v="NESTLE           "/>
    <s v="INVOICES      "/>
    <s v="INVOIC"/>
    <s v="OB"/>
    <s v="MQ"/>
    <s v="EDIFACT             "/>
    <s v="D97A      "/>
    <s v="INS/UNOA/FAR                                      "/>
    <s v="FTP"/>
    <m/>
    <m/>
    <s v="crc.uk@nestle.com"/>
    <s v="+442079490427"/>
    <s v="reminder 22.01.2018"/>
    <m/>
    <s v="17.1.2018 Email to TP : 22.3.1.2018 Email to TP : Hi Asfiya_x000a__x000a_We found the questionnaire, however observed that it was incomplete._x000a_Please complete the same and share it with us.19.12.2018 Email from TP  : Hi Dharshan,_x000a_ _x000a_Please find the attached email._x000a_ 19."/>
    <s v="Premier Farnell"/>
    <s v="Discovery"/>
    <x v="0"/>
    <d v="2017-09-10T00:00:00"/>
    <d v="2017-09-10T00:00:00"/>
    <s v="17/10/2017"/>
    <m/>
    <m/>
    <s v="PF_O_E_INVOIC_D97A_FA_GENERIC"/>
    <s v="Primary"/>
    <s v="E_INVOIC_D97A_FA4                                 "/>
    <s v="11/12/2017"/>
    <s v="23/10/2017"/>
    <m/>
    <m/>
    <m/>
    <m/>
    <m/>
    <m/>
    <m/>
  </r>
  <r>
    <x v="0"/>
    <s v="EU"/>
    <s v="NEWARK ELECTRONICS            "/>
    <s v="005434634SLS                       "/>
    <n v="1"/>
    <s v="ZZ  "/>
    <s v="Test : 5051259000285  Prod: 5051259000773"/>
    <m/>
    <s v="5013546005195                      "/>
    <s v="    "/>
    <s v="NEWARK-EXTERNAL  "/>
    <s v="PORDERACK     "/>
    <s v="ORDRSP"/>
    <s v="IB"/>
    <s v="MQ"/>
    <s v="EDIFACT             "/>
    <s v="D97A      "/>
    <s v=" "/>
    <s v="VAN"/>
    <s v="GXS"/>
    <m/>
    <s v="Tbennett@newark.com"/>
    <m/>
    <m/>
    <s v="survey received  / TP informed new EDI Codes PF"/>
    <s v="18.09.2017 cs Email to TP: thank you for resent the survey. _x000a_Please contact your VAN provider (GXS) and reqeust the set up of Premier Farnell's new EDI codes (Test : 5051259000285 Prod: 5051259000773) on the IBM/Sterling VAN. This will ensure the continuo"/>
    <s v="Premier Farnell"/>
    <s v="System Testing"/>
    <x v="2"/>
    <s v="27/10/2017"/>
    <s v="27/10/2017"/>
    <s v="13/12/2017"/>
    <m/>
    <m/>
    <s v="PF_I_E_ORDRSP_D97A_FA5"/>
    <s v="Primary"/>
    <s v="E_ORDRSP_D97A_FA5                                 "/>
    <s v="13/12/2017"/>
    <s v="15/12/2017"/>
    <m/>
    <m/>
    <m/>
    <m/>
    <m/>
    <m/>
    <m/>
  </r>
  <r>
    <x v="0"/>
    <s v="EU"/>
    <s v="NEWARK ELECTRONICS            "/>
    <s v="005434634SLS                       "/>
    <n v="0"/>
    <s v="ZZ  "/>
    <s v="Test : 5051259000285  Prod: 5051259000773"/>
    <m/>
    <s v="5013546005195                      "/>
    <s v="    "/>
    <s v="NEWARK-EXTERNAL  "/>
    <s v="PORDER        "/>
    <s v="ORDERS"/>
    <s v="OB"/>
    <s v="MQ"/>
    <s v="EDIFACT             "/>
    <s v="90.1      "/>
    <s v="INS/UNOA/FAR                                      "/>
    <s v="VAN"/>
    <s v="GXS"/>
    <m/>
    <s v="Tbennett@newark.com"/>
    <m/>
    <m/>
    <s v="survey received  / TP informed new EDI Codes PF"/>
    <s v="18.09.2017 cs Email to TP: thank you for resent the survey. _x000a_Please contact your VAN provider (GXS) and reqeust the set up of Premier Farnell's new EDI codes (Test : 5051259000285 Prod: 5051259000773) on the IBM/Sterling VAN. This will ensure the continuo"/>
    <s v="Premier Farnell"/>
    <s v="System Testing"/>
    <x v="2"/>
    <s v="19/10/2017"/>
    <s v="19/10/2017"/>
    <s v="13/11/2017"/>
    <m/>
    <m/>
    <s v="PF_O_E_ORDERS_D93A_FD6"/>
    <m/>
    <s v="E_ORDERS_90.1_FD6         "/>
    <s v="05/12/2017"/>
    <s v="05/12/2017"/>
    <m/>
    <m/>
    <m/>
    <m/>
    <m/>
    <m/>
    <m/>
  </r>
  <r>
    <x v="2"/>
    <s v="EU"/>
    <s v="NEWARK INTERNAL               "/>
    <s v="005434634PUR                       "/>
    <n v="1"/>
    <s v="ZZ  "/>
    <s v="Test : 5051259000285  Prod: 5051259000773"/>
    <m/>
    <s v="FARNELL ELECTRONIC COMPONENTS LTD  "/>
    <s v="ZZ  "/>
    <s v="NEWARK-INTERNAL  "/>
    <s v="SORDERACK     "/>
    <n v="855"/>
    <s v="OB"/>
    <s v="MQ"/>
    <s v="ANSI_X12            "/>
    <s v="004010    "/>
    <s v="INS/T/ISA_N_SACK                                  "/>
    <s v="VAN - GXS"/>
    <m/>
    <m/>
    <s v="Tbennett@newark.com"/>
    <m/>
    <m/>
    <m/>
    <m/>
    <s v="CDS"/>
    <s v="Not started"/>
    <x v="5"/>
    <m/>
    <m/>
    <m/>
    <m/>
    <m/>
    <m/>
    <m/>
    <s v="A_SORDERACK                                       "/>
    <m/>
    <m/>
    <m/>
    <m/>
    <m/>
    <m/>
    <m/>
    <m/>
    <m/>
  </r>
  <r>
    <x v="2"/>
    <s v="EU"/>
    <s v="NEWARK INTERNAL               "/>
    <s v="005434634PUR                       "/>
    <n v="0"/>
    <s v="ZZ  "/>
    <s v="Test : 5051259000285  Prod: 5051259000773"/>
    <m/>
    <s v="5013546005195                      "/>
    <s v="ZZ  "/>
    <s v="NEWARK-INTERNAL  "/>
    <s v="SORDER        "/>
    <n v="850"/>
    <s v="IB"/>
    <s v="MQ"/>
    <s v="ANSI_X12            "/>
    <s v="003050    "/>
    <s v=" "/>
    <s v="VAN - GXS"/>
    <m/>
    <m/>
    <s v="Tbennett@newark.com"/>
    <m/>
    <m/>
    <m/>
    <m/>
    <s v="CDS"/>
    <s v="Not started"/>
    <x v="5"/>
    <m/>
    <m/>
    <m/>
    <m/>
    <m/>
    <m/>
    <m/>
    <s v="A SORDER                                          "/>
    <m/>
    <m/>
    <m/>
    <m/>
    <m/>
    <m/>
    <m/>
    <m/>
    <m/>
  </r>
  <r>
    <x v="2"/>
    <s v="EU"/>
    <s v="NEWARK INTERNAL               "/>
    <s v="005434634PUR                       "/>
    <n v="0"/>
    <s v="ZZ  "/>
    <s v="Test : 5051259000285  Prod: 5051259000773"/>
    <m/>
    <s v="FARNELL ELECTRONIC COMPONENTS LTD  "/>
    <s v="ZZ  "/>
    <s v="NEWARK-INTERNAL  "/>
    <s v="ASN           "/>
    <n v="856"/>
    <s v="OB"/>
    <s v="MQ"/>
    <s v="ANSI_X12            "/>
    <s v="004010    "/>
    <s v="INS/T/ISA_N_ASN                                   "/>
    <s v="VAN - GXS"/>
    <m/>
    <m/>
    <s v="Tbennett@newark.com"/>
    <m/>
    <m/>
    <m/>
    <m/>
    <s v="CDS"/>
    <s v="Not started"/>
    <x v="5"/>
    <m/>
    <m/>
    <m/>
    <m/>
    <m/>
    <m/>
    <m/>
    <s v="A_ASN_3                                           "/>
    <m/>
    <m/>
    <m/>
    <m/>
    <m/>
    <m/>
    <m/>
    <m/>
    <m/>
  </r>
  <r>
    <x v="2"/>
    <s v="EU"/>
    <s v="NEWARK INTERNAL               "/>
    <s v="005434634PUR                       "/>
    <n v="0"/>
    <s v="ZZ  "/>
    <s v="Test : 5051259000285  Prod: 5051259000773"/>
    <m/>
    <s v="FARNELL                            "/>
    <s v="    "/>
    <s v="NEWARK-INTERNAL  "/>
    <s v="INVOICES      "/>
    <s v="INVOIC"/>
    <s v="OB"/>
    <s v="MQ"/>
    <s v="EDIFACT             "/>
    <s v="D97A      "/>
    <s v="INS/UNOA/FAR/NIO                                  "/>
    <s v="FTP"/>
    <m/>
    <m/>
    <s v="Tbennett@newark.com"/>
    <m/>
    <m/>
    <m/>
    <m/>
    <s v="CDS"/>
    <s v="Not started"/>
    <x v="5"/>
    <m/>
    <m/>
    <m/>
    <m/>
    <m/>
    <m/>
    <m/>
    <s v="E_INVOIC_D97A_FA9                                 "/>
    <m/>
    <m/>
    <m/>
    <m/>
    <m/>
    <m/>
    <m/>
    <m/>
    <m/>
  </r>
  <r>
    <x v="2"/>
    <s v="SG"/>
    <s v="NEWARK INTERNAL               "/>
    <s v="005434634PUR                       "/>
    <n v="0"/>
    <s v="ZZ  "/>
    <s v="Test: 5051259000377  Prod:5051259000865"/>
    <m/>
    <s v="FARNELL ELECTRONIC COMPONENTS LTD  "/>
    <s v="ZZ  "/>
    <s v="NEWARK-INTERNAL  "/>
    <s v="SORDERACSG    "/>
    <n v="855"/>
    <s v="OB"/>
    <s v="MQ"/>
    <s v="ANSI_X12            "/>
    <s v="004010    "/>
    <s v="INS/T/ISA_N_SACK                                  "/>
    <s v="VAN - GXS"/>
    <m/>
    <m/>
    <s v="Tbennett@newark.com"/>
    <m/>
    <m/>
    <m/>
    <m/>
    <s v="CDS"/>
    <s v="Not started"/>
    <x v="5"/>
    <m/>
    <m/>
    <m/>
    <m/>
    <m/>
    <m/>
    <m/>
    <s v="A_SORDERACK_SG                                    "/>
    <m/>
    <m/>
    <m/>
    <m/>
    <m/>
    <m/>
    <m/>
    <m/>
    <m/>
  </r>
  <r>
    <x v="2"/>
    <s v="SG"/>
    <s v="NEWARK INTERNAL               "/>
    <s v="005434634PUR                       "/>
    <n v="0"/>
    <s v="ZZ  "/>
    <s v="Test: 5051259000377  Prod:5051259000865"/>
    <m/>
    <s v="FARNELL                            "/>
    <s v="    "/>
    <s v="NEWARK-INTERNAL  "/>
    <s v="INVOICESSG    "/>
    <s v="INVOIC"/>
    <s v="OB"/>
    <s v="MQ"/>
    <s v="EDIFACT             "/>
    <s v="D97A      "/>
    <s v="INS/UNOA/FAR/NIO                                  "/>
    <s v="FTP"/>
    <m/>
    <m/>
    <s v="Tbennett@newark.com"/>
    <m/>
    <m/>
    <m/>
    <m/>
    <s v="CDS"/>
    <s v="Not started"/>
    <x v="5"/>
    <d v="2017-09-10T00:00:00"/>
    <d v="2017-09-10T00:00:00"/>
    <s v="18/10/2017"/>
    <m/>
    <m/>
    <s v="PF_O_E_INVOIC_D97A_SG9"/>
    <s v="Primary"/>
    <s v="E_INVOIC_D97A_SG9                                 "/>
    <s v="11/12/2017"/>
    <s v="23/10/2017"/>
    <m/>
    <m/>
    <m/>
    <m/>
    <m/>
    <m/>
    <m/>
  </r>
  <r>
    <x v="2"/>
    <s v="SG"/>
    <s v="NEWARK INTERNAL               "/>
    <s v="005434634PUR                       "/>
    <n v="0"/>
    <s v="ZZ  "/>
    <s v="Test: 5051259000377  Prod:5051259000865"/>
    <m/>
    <s v="FARNELL ELECTRONIC COMPONENTS LTD  "/>
    <s v="ZZ  "/>
    <s v="NEWARK-INTERNAL  "/>
    <s v="ASNSG         "/>
    <n v="856"/>
    <s v="OB"/>
    <s v="MQ"/>
    <s v="ANSI_X12            "/>
    <s v="004010    "/>
    <s v="INS/T/ISA_N_ASN                                   "/>
    <s v="VAN - GXS"/>
    <m/>
    <m/>
    <s v="Tbennett@newark.com"/>
    <m/>
    <m/>
    <m/>
    <m/>
    <s v="CDS"/>
    <s v="Not started"/>
    <x v="5"/>
    <m/>
    <m/>
    <m/>
    <m/>
    <m/>
    <m/>
    <m/>
    <s v="A_ASN_SG                                          "/>
    <m/>
    <m/>
    <m/>
    <m/>
    <m/>
    <m/>
    <m/>
    <m/>
    <m/>
  </r>
  <r>
    <x v="2"/>
    <s v="EU"/>
    <s v="NEXPERIA                      "/>
    <s v="492020517VANP                      "/>
    <n v="1"/>
    <s v="ZZ  "/>
    <s v="Test : 5051259000285  Prod: 5051259000773"/>
    <m/>
    <s v="5013546005195                      "/>
    <s v="    "/>
    <s v="NEXPERIA         "/>
    <s v="PORDERACK     "/>
    <s v="ORDRSP"/>
    <s v="IB"/>
    <s v="MQ"/>
    <s v="EDIFACT             "/>
    <s v="D97A      "/>
    <s v="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s v="27/10/2017"/>
    <s v="27/10/2017"/>
    <s v="13/12/2017"/>
    <m/>
    <m/>
    <s v="PF_I_E_ORDRSP_D97A_FA2"/>
    <s v="Primary"/>
    <s v="E_ORDRSP_D97A_FA2                                 "/>
    <s v="13/12/2017"/>
    <s v="15/12/2017"/>
    <m/>
    <m/>
    <m/>
    <m/>
    <m/>
    <m/>
    <m/>
  </r>
  <r>
    <x v="2"/>
    <s v="EU"/>
    <s v="NEXPERIA                      "/>
    <s v="492020517VANP                      "/>
    <n v="0"/>
    <s v="ZZ  "/>
    <s v="Test : 5051259000285  Prod: 5051259000773"/>
    <m/>
    <s v="5013546005195                      "/>
    <s v="    "/>
    <s v="NEXPERIA         "/>
    <s v="PORDER        "/>
    <s v="ORDERS"/>
    <s v="OB"/>
    <s v="MQ"/>
    <s v="EDIFACT             "/>
    <s v="D97A      "/>
    <s v="INS/UNOA/FAR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s v="31/07/2017"/>
    <s v="31/07/2017"/>
    <d v="2017-07-08T00:00:00"/>
    <d v="2017-07-08T00:00:00"/>
    <d v="2017-10-08T00:00:00"/>
    <s v="PF_O_E_ORDERS_D97A_FA9"/>
    <s v="Primary"/>
    <s v="E_ORDERS_D97A_FA9                                 "/>
    <s v="05/12/2017"/>
    <s v="06/09/2017"/>
    <m/>
    <m/>
    <m/>
    <m/>
    <m/>
    <m/>
    <m/>
  </r>
  <r>
    <x v="2"/>
    <s v="EU"/>
    <s v="NEXPERIA                      "/>
    <s v="492020517VANP                      "/>
    <n v="0"/>
    <s v="ZZ  "/>
    <s v="Test : 5051259000285  Prod: 5051259000773"/>
    <m/>
    <s v="5013546005195                      "/>
    <s v="    "/>
    <s v="NEXPERIA         "/>
    <s v="POINTOS       "/>
    <s v="SLSRPT"/>
    <s v="OB"/>
    <s v="SFTP"/>
    <s v="EDIFACT             "/>
    <s v="D97A      "/>
    <s v="INS/UNOA/FAR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d v="2017-01-09T00:00:00"/>
    <d v="2017-06-09T00:00:00"/>
    <s v="14/9/2017"/>
    <m/>
    <m/>
    <s v="PF_O_E_SLSRPT_D97A_FAR"/>
    <s v="Primary"/>
    <s v="E_SLSRPT_D97A_FAR                                 "/>
    <s v="08/12/2017"/>
    <s v="28/09/2017"/>
    <m/>
    <m/>
    <m/>
    <m/>
    <m/>
    <m/>
    <m/>
  </r>
  <r>
    <x v="2"/>
    <s v="EU"/>
    <s v="NEXPERIA                      "/>
    <s v="492020517VANP                      "/>
    <n v="0"/>
    <s v="ZZ  "/>
    <s v="Test : 5051259000285  Prod: 5051259000773"/>
    <m/>
    <s v="5013546005195                      "/>
    <s v="    "/>
    <s v="NEXPERIA         "/>
    <s v="INVENTORY     "/>
    <s v="INVRPT"/>
    <s v="OB"/>
    <s v="SFTP"/>
    <s v="EDIFACT             "/>
    <s v="D97A      "/>
    <s v="INS/UNOA/FAR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s v="31/08/17"/>
    <d v="2017-05-09T00:00:00"/>
    <d v="2017-07-09T00:00:00"/>
    <m/>
    <m/>
    <s v="PF_O_E_INVRPT_D97A_FAR"/>
    <s v="Primary"/>
    <s v="E_INVRPT_D97A_FAR                                 "/>
    <s v="08/12/2017"/>
    <s v="14/09/2017"/>
    <m/>
    <m/>
    <m/>
    <m/>
    <m/>
    <m/>
    <m/>
  </r>
  <r>
    <x v="2"/>
    <s v="EU"/>
    <s v="NEXPERIA                      "/>
    <s v="492020517VANP                      "/>
    <n v="0"/>
    <s v="ZZ  "/>
    <s v="Test : 5051259000285  Prod: 5051259000773"/>
    <m/>
    <s v="5013546005195                      "/>
    <s v="    "/>
    <s v="NEXPERIA         "/>
    <s v="PINVOICE      "/>
    <s v="INVOIC"/>
    <s v="IB"/>
    <s v="MQ"/>
    <s v="EDIFACT             "/>
    <s v="D97A      "/>
    <s v="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d v="2017-05-10T00:00:00"/>
    <d v="2017-05-10T00:00:00"/>
    <s v="17/10/2017"/>
    <m/>
    <m/>
    <s v="PF_I_E_INVOIC_D97A_FP_GENERIC"/>
    <s v="Primary"/>
    <s v="E_INVOIC_D97A_FPE                                 "/>
    <s v="11/12/2017"/>
    <s v="31/10/2017"/>
    <m/>
    <m/>
    <m/>
    <m/>
    <m/>
    <m/>
    <m/>
  </r>
  <r>
    <x v="2"/>
    <s v="EU"/>
    <s v="NEXPERIA                      "/>
    <s v="492020517VANP                      "/>
    <n v="0"/>
    <s v="ZZ  "/>
    <s v="Test : 5051259000285  Prod: 5051259000773"/>
    <m/>
    <s v="5013546005195                      "/>
    <s v="    "/>
    <s v="NEXPERIA         "/>
    <s v="LTUPDATE      "/>
    <s v="INVRPT"/>
    <s v="IB"/>
    <s v="SFTP"/>
    <s v="EDIFACT             "/>
    <s v="D97A      "/>
    <s v="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m/>
    <m/>
    <m/>
    <m/>
    <m/>
    <m/>
    <m/>
    <s v="E_INVRPT_D97A_FA2                                 "/>
    <m/>
    <m/>
    <m/>
    <m/>
    <m/>
    <m/>
    <m/>
    <m/>
    <m/>
  </r>
  <r>
    <x v="2"/>
    <s v="EU"/>
    <s v="NEXPERIA                      "/>
    <s v="492020517VANP                      "/>
    <n v="0"/>
    <s v="ZZ  "/>
    <s v="Test : 5051259000285  Prod: 5051259000773"/>
    <m/>
    <s v="5013546005195                      "/>
    <s v="    "/>
    <s v="NEXPERIA         "/>
    <s v="PORDCHG       "/>
    <s v="ORDCHG"/>
    <s v="OB"/>
    <s v="MQ"/>
    <s v="EDIFACT             "/>
    <s v="D97A      "/>
    <s v="INS/T/UNOA/FAR                                    "/>
    <s v="VAN - GXS"/>
    <m/>
    <m/>
    <s v="patricia.horanyi@nexperia.com"/>
    <m/>
    <m/>
    <s v="TP Confirmed"/>
    <s v="23.11.2017 Email form TP: In this case I will cancel my EDI ID change request, just to avoid misunderstanding._x000a_And will create it beginning of January, 2018._x000a_02.11.2017 - Hello Kusum,please find attached the filled out survey.Let me know once you know the"/>
    <s v="CDS"/>
    <s v="Not started"/>
    <x v="5"/>
    <s v="18/10/2017"/>
    <s v="18/10/2017"/>
    <s v="18/10/2017"/>
    <m/>
    <m/>
    <s v="PF_O_E_ORDCHG_D97A_FAR"/>
    <s v="Primary"/>
    <s v="E_ORDCHG_D97A_FAR                                 "/>
    <s v="13/12/2017"/>
    <s v="17/11/2017"/>
    <m/>
    <m/>
    <m/>
    <m/>
    <m/>
    <m/>
    <m/>
  </r>
  <r>
    <x v="0"/>
    <s v="EU"/>
    <s v="NHS TRUSTS                    "/>
    <s v="NHS                                "/>
    <n v="1"/>
    <s v="    "/>
    <s v="Test : 5051259000285  Prod: 5051259000773"/>
    <m/>
    <s v="5013546005195                      "/>
    <s v="    "/>
    <s v="NHS              "/>
    <s v="INVOICES      "/>
    <s v="INVOIC"/>
    <s v="OB"/>
    <s v="MQ"/>
    <s v="EDIFACT             "/>
    <s v="D97A      "/>
    <s v="INS/UNOA/FAR                                      "/>
    <s v="FTP"/>
    <m/>
    <m/>
    <m/>
    <s v="+443031231177"/>
    <m/>
    <m/>
    <s v="05.12.2017: Called the number, generic number, no one knows about EDI invoices, redirected several times."/>
    <s v="Premier Farnell"/>
    <s v="Discovery"/>
    <x v="4"/>
    <d v="2017-09-10T00:00:00"/>
    <d v="2017-09-10T00:00:00"/>
    <s v="17/10/2017"/>
    <m/>
    <m/>
    <s v="PF_O_E_INVOIC_D97A_FA_GENERIC"/>
    <s v="Primary"/>
    <s v="E_INVOIC_D97A_FA4                                 "/>
    <s v="11/12/2017"/>
    <s v="23/10/2017"/>
    <m/>
    <m/>
    <m/>
    <m/>
    <m/>
    <m/>
    <m/>
  </r>
  <r>
    <x v="2"/>
    <s v="EU"/>
    <s v="NXP                           "/>
    <s v="5013546104076                      "/>
    <n v="1"/>
    <s v="    "/>
    <s v="Test : 5051259000285  Prod: 5051259000773"/>
    <m/>
    <s v="5013546005195                      "/>
    <s v="    "/>
    <s v="NXP              "/>
    <s v="PORDERACK     "/>
    <s v="ORDRSP"/>
    <s v="IB"/>
    <s v="MQ"/>
    <s v="EDIFACT             "/>
    <s v="D97A      "/>
    <s v=" "/>
    <s v="VAN - GXS"/>
    <m/>
    <m/>
    <s v="tcstam.tibco@nxp.com"/>
    <m/>
    <m/>
    <m/>
    <m/>
    <s v="CDS"/>
    <s v="Not started"/>
    <x v="5"/>
    <s v="27/10/2017"/>
    <s v="27/10/2017"/>
    <s v="13/12/2017"/>
    <m/>
    <m/>
    <s v="PF_I_E_ORDRSP_D97A_FA2"/>
    <s v="Primary"/>
    <s v="E_ORDRSP_D97A_FA2                                 "/>
    <s v="13/12/2017"/>
    <s v="15/12/2017"/>
    <m/>
    <m/>
    <m/>
    <m/>
    <m/>
    <m/>
    <m/>
  </r>
  <r>
    <x v="2"/>
    <s v="EU"/>
    <s v="NXP                           "/>
    <s v="5013546104076                      "/>
    <n v="0"/>
    <s v="    "/>
    <s v="Test : 5051259000285  Prod: 5051259000773"/>
    <m/>
    <s v="5013546005195                      "/>
    <s v="    "/>
    <s v="NXP              "/>
    <s v="PORDER        "/>
    <s v="ORDERS"/>
    <s v="OB"/>
    <s v="MQ"/>
    <s v="EDIFACT             "/>
    <s v="D97A      "/>
    <s v="INS/UNOA/FAR                                      "/>
    <s v="VAN - GXS"/>
    <m/>
    <m/>
    <s v="tcstam.tibco@nxp.com"/>
    <m/>
    <m/>
    <m/>
    <m/>
    <s v="CDS"/>
    <s v="Not started"/>
    <x v="5"/>
    <s v="31/07/2017"/>
    <s v="31/07/2017"/>
    <d v="2017-07-08T00:00:00"/>
    <d v="2017-07-08T00:00:00"/>
    <d v="2017-10-08T00:00:00"/>
    <s v="PF_O_E_ORDERS_D97A_FA9"/>
    <s v="Primary"/>
    <s v="E_ORDERS_D97A_FA9                                 "/>
    <s v="05/12/2017"/>
    <s v="06/09/2017"/>
    <m/>
    <m/>
    <m/>
    <m/>
    <m/>
    <m/>
    <m/>
  </r>
  <r>
    <x v="2"/>
    <s v="EU"/>
    <s v="NXP                           "/>
    <s v="5013546104076                      "/>
    <n v="0"/>
    <s v="    "/>
    <s v="Test : 5051259000285  Prod: 5051259000773"/>
    <m/>
    <s v="5013546005195                      "/>
    <s v="    "/>
    <s v="NXP              "/>
    <s v="PINVOICE      "/>
    <s v="INVOIC"/>
    <s v="IB"/>
    <s v="MQ"/>
    <s v="EDIFACT             "/>
    <s v="D97A      "/>
    <s v=" "/>
    <s v="VAN - GXS"/>
    <m/>
    <m/>
    <s v="tcstam.tibco@nxp.com"/>
    <m/>
    <m/>
    <m/>
    <m/>
    <s v="CDS"/>
    <s v="Not started"/>
    <x v="5"/>
    <d v="2017-05-10T00:00:00"/>
    <d v="2017-05-10T00:00:00"/>
    <s v="17/10/2017"/>
    <m/>
    <m/>
    <s v="PF_I_E_INVOIC_D97A_FP_GENERIC"/>
    <s v="Primary"/>
    <s v="E_INVOIC_D97A_FPE                                 "/>
    <s v="11/12/2017"/>
    <s v="31/10/2017"/>
    <m/>
    <m/>
    <m/>
    <m/>
    <m/>
    <m/>
    <m/>
  </r>
  <r>
    <x v="2"/>
    <s v="EU"/>
    <s v="NXP                           "/>
    <s v="5013546104076                      "/>
    <n v="0"/>
    <s v="    "/>
    <s v="Test : 5051259000285  Prod: 5051259000773"/>
    <m/>
    <s v="5013546005195                      "/>
    <s v="    "/>
    <s v="NXP              "/>
    <s v="POINTOS       "/>
    <s v="SLSRPT"/>
    <s v="OB"/>
    <s v="SFTP"/>
    <s v="EDIFACT             "/>
    <s v="D97A      "/>
    <s v="INS/UNOA/FAR                                      "/>
    <s v="VAN - GXS"/>
    <m/>
    <m/>
    <s v="tcstam.tibco@nxp.com"/>
    <m/>
    <m/>
    <m/>
    <m/>
    <s v="CDS"/>
    <s v="Not started"/>
    <x v="5"/>
    <d v="2017-01-09T00:00:00"/>
    <d v="2017-06-09T00:00:00"/>
    <s v="14/9/2017"/>
    <m/>
    <m/>
    <s v="PF_O_E_SLSRPT_D97A_FAR"/>
    <s v="Primary"/>
    <s v="E_SLSRPT_D97A_FAR                                 "/>
    <s v="08/12/2017"/>
    <s v="28/09/2017"/>
    <m/>
    <m/>
    <m/>
    <m/>
    <m/>
    <m/>
    <m/>
  </r>
  <r>
    <x v="2"/>
    <s v="EU"/>
    <s v="NXP                           "/>
    <s v="5013546104076                      "/>
    <n v="0"/>
    <s v="    "/>
    <s v="Test : 5051259000285  Prod: 5051259000773"/>
    <m/>
    <s v="5013546005195                      "/>
    <s v="    "/>
    <s v="NXP              "/>
    <s v="INVENTORY     "/>
    <s v="INVRPT"/>
    <s v="OB"/>
    <s v="SFTP"/>
    <s v="EDIFACT             "/>
    <s v="D97A      "/>
    <s v="INS/UNOA/FAR                                      "/>
    <s v="VAN - GXS"/>
    <m/>
    <m/>
    <s v="tcstam.tibco@nxp.com"/>
    <m/>
    <m/>
    <m/>
    <m/>
    <s v="CDS"/>
    <s v="Not started"/>
    <x v="5"/>
    <s v="31/08/17"/>
    <d v="2017-05-09T00:00:00"/>
    <d v="2017-07-09T00:00:00"/>
    <m/>
    <m/>
    <s v="PF_O_E_INVRPT_D97A_FAR"/>
    <s v="Primary"/>
    <s v="E_INVRPT_D97A_FAR                                 "/>
    <s v="08/12/2017"/>
    <s v="14/09/2017"/>
    <m/>
    <m/>
    <m/>
    <m/>
    <m/>
    <m/>
    <m/>
  </r>
  <r>
    <x v="2"/>
    <s v="SG"/>
    <s v="NXP                           "/>
    <s v="5013546104076                      "/>
    <n v="0"/>
    <s v="    "/>
    <s v="Test: 5051259000377  Prod:5051259000865"/>
    <m/>
    <s v="5013546005195                      "/>
    <s v="    "/>
    <s v="NXP              "/>
    <s v="POINTOSCN     "/>
    <s v="SLSRPT"/>
    <s v="OB"/>
    <s v="SFTP"/>
    <s v="EDIFACT             "/>
    <s v="D97A      "/>
    <s v="INS/UNOA/FAR                                      "/>
    <s v="VAN - GXS"/>
    <m/>
    <m/>
    <s v="tcstam.tibco@nxp.com"/>
    <m/>
    <m/>
    <m/>
    <m/>
    <s v="CDS"/>
    <s v="Not started"/>
    <x v="5"/>
    <s v="21/9/2017"/>
    <s v="21/9/2017"/>
    <s v="28/9/2017"/>
    <m/>
    <m/>
    <s v="PF_O_E_SLSRPT_D97A_CN"/>
    <s v="Primary"/>
    <s v="E_SLSRPT_D97A_CN                                  "/>
    <s v="12/12/2017"/>
    <s v="05/10/2017"/>
    <m/>
    <m/>
    <m/>
    <m/>
    <m/>
    <m/>
    <m/>
  </r>
  <r>
    <x v="2"/>
    <s v="SG"/>
    <s v="NXP                           "/>
    <s v="5013546104076                      "/>
    <n v="0"/>
    <s v="    "/>
    <s v="Test: 5051259000377  Prod:5051259000865"/>
    <m/>
    <s v="5013546005195                      "/>
    <s v="    "/>
    <s v="NXP              "/>
    <s v="POINTOSSG     "/>
    <s v="SLSRPT"/>
    <s v="OB"/>
    <s v="SFTP"/>
    <s v="EDIFACT             "/>
    <s v="D97A      "/>
    <s v="INS/UNOA/FAR                                      "/>
    <s v="VAN - GXS"/>
    <m/>
    <m/>
    <s v="tcstam.tibco@nxp.com"/>
    <m/>
    <m/>
    <m/>
    <m/>
    <s v="CDS"/>
    <s v="Not started"/>
    <x v="5"/>
    <d v="2017-09-11T00:00:00"/>
    <d v="2017-09-11T00:00:00"/>
    <s v="20/12/2017"/>
    <m/>
    <m/>
    <s v="PF_O_E_SLSRPT_D97A_SG"/>
    <s v="Primary"/>
    <s v="E_SLSRPT_D97A_SG                                  "/>
    <s v="21/12/2017"/>
    <s v="05/01/2017"/>
    <m/>
    <m/>
    <m/>
    <m/>
    <m/>
    <m/>
    <m/>
  </r>
  <r>
    <x v="2"/>
    <s v="AU"/>
    <s v="NXP                           "/>
    <s v="5013546104076                      "/>
    <n v="0"/>
    <s v="    "/>
    <s v="Test : 5051259000292   Prod: 5051259000780"/>
    <m/>
    <s v="5013546005195                      "/>
    <s v="    "/>
    <s v="NXP              "/>
    <s v="POINTOSAU     "/>
    <s v="SLSRPT"/>
    <s v="OB"/>
    <s v="SFTP"/>
    <s v="EDIFACT             "/>
    <s v="D97A      "/>
    <s v="INS/UNOA/FAR                                      "/>
    <s v="VAN - GXS"/>
    <m/>
    <m/>
    <s v="tcstam.tibco@nxp.com"/>
    <m/>
    <m/>
    <m/>
    <m/>
    <s v="CDS"/>
    <s v="Not started"/>
    <x v="5"/>
    <d v="2017-09-11T00:00:00"/>
    <d v="2017-09-11T00:00:00"/>
    <s v="15/12/2017"/>
    <m/>
    <m/>
    <s v="PF_O_E_SLSRPT_D97A_AU"/>
    <s v="Primary"/>
    <s v="E_SLSRPT_D97A_AU                                  "/>
    <s v="21/12/2017"/>
    <s v="03/01/2018"/>
    <m/>
    <m/>
    <m/>
    <m/>
    <m/>
    <m/>
    <m/>
  </r>
  <r>
    <x v="2"/>
    <s v="SG"/>
    <s v="NXP                           "/>
    <s v="5013546104076                      "/>
    <n v="0"/>
    <s v="    "/>
    <s v="Test: 5051259000377  Prod:5051259000865"/>
    <m/>
    <s v="5013546005195                      "/>
    <s v="    "/>
    <s v="NXP              "/>
    <s v="POINTOSIN     "/>
    <s v="SLSRPT"/>
    <s v="OB"/>
    <s v="SFTP"/>
    <s v="EDIFACT             "/>
    <s v="D97A      "/>
    <s v="INS/UNOA/FAR                                      "/>
    <s v="VAN - GXS"/>
    <m/>
    <m/>
    <s v="tcstam.tibco@nxp.com"/>
    <m/>
    <m/>
    <m/>
    <m/>
    <s v="CDS"/>
    <s v="Not started"/>
    <x v="5"/>
    <d v="2017-09-11T00:00:00"/>
    <d v="2017-09-11T00:00:00"/>
    <s v="20/12/2017"/>
    <m/>
    <m/>
    <s v="PF_O_E_SLSRPT_D97A_IN"/>
    <s v="Primary"/>
    <s v="E_SLSRPT_D97A_IN                                  "/>
    <s v="21/12/2017"/>
    <s v="03/01/2018"/>
    <m/>
    <m/>
    <m/>
    <m/>
    <m/>
    <m/>
    <m/>
  </r>
  <r>
    <x v="2"/>
    <s v="EU"/>
    <s v="NXP                           "/>
    <s v="5013546104076                      "/>
    <n v="0"/>
    <s v="    "/>
    <s v="Test : 5051259000285  Prod: 5051259000773"/>
    <m/>
    <s v="5013546005195                      "/>
    <s v="    "/>
    <s v="NXP              "/>
    <s v="PORDCHG       "/>
    <s v="ORDCHG"/>
    <s v="OB"/>
    <s v="MQ"/>
    <s v="EDIFACT             "/>
    <s v="D97A      "/>
    <s v="INS/UNOA/FAR                                      "/>
    <s v="VAN - GXS"/>
    <m/>
    <m/>
    <s v="tcstam.tibco@nxp.com"/>
    <m/>
    <m/>
    <m/>
    <m/>
    <s v="CDS"/>
    <s v="Not started"/>
    <x v="5"/>
    <s v="18/10/2017"/>
    <s v="18/10/2017"/>
    <s v="18/10/2017"/>
    <m/>
    <m/>
    <s v="PF_O_E_ORDCHG_D97A_FAR"/>
    <s v="Primary"/>
    <s v="E_ORDCHG_D97A_FAR                                 "/>
    <s v="13/12/2017"/>
    <s v="17/11/2017"/>
    <m/>
    <m/>
    <m/>
    <m/>
    <m/>
    <m/>
    <m/>
  </r>
  <r>
    <x v="2"/>
    <s v="EU"/>
    <s v="NXP                           "/>
    <s v="5013546104076                      "/>
    <n v="0"/>
    <s v="    "/>
    <s v="Test : 5051259000285  Prod: 5051259000773"/>
    <m/>
    <s v="5013546005195                      "/>
    <s v="    "/>
    <s v="NXP              "/>
    <s v="LTUPDATE      "/>
    <s v="INVRPT"/>
    <s v="IB"/>
    <s v="SFTP"/>
    <s v="EDIFACT             "/>
    <s v="D97A      "/>
    <s v=" "/>
    <s v="VAN - GXS"/>
    <m/>
    <m/>
    <s v="tcstam.tibco@nxp.com"/>
    <m/>
    <m/>
    <m/>
    <m/>
    <s v="CDS"/>
    <s v="Not started"/>
    <x v="5"/>
    <m/>
    <m/>
    <m/>
    <m/>
    <m/>
    <m/>
    <m/>
    <s v="E_INVRPT_D97A_FA2                                 "/>
    <m/>
    <m/>
    <m/>
    <m/>
    <m/>
    <m/>
    <m/>
    <m/>
    <m/>
  </r>
  <r>
    <x v="2"/>
    <s v="EU"/>
    <s v="NXP                           "/>
    <s v="5013546104076                      "/>
    <n v="0"/>
    <s v="    "/>
    <s v="Test : 5051259000285  Prod: 5051259000773"/>
    <m/>
    <s v="5013546005195                      "/>
    <s v="    "/>
    <s v="NXP              "/>
    <s v="DESADV        "/>
    <s v="DESADV"/>
    <s v="IB"/>
    <s v="MQ"/>
    <s v="EDIFACT             "/>
    <s v="D97A      "/>
    <s v=" "/>
    <s v="VAN - GXS"/>
    <m/>
    <m/>
    <s v="tcstam.tibco@nxp.com"/>
    <m/>
    <m/>
    <m/>
    <m/>
    <s v="CDS"/>
    <s v="Not started"/>
    <x v="5"/>
    <d v="2017-03-10T00:00:00"/>
    <d v="2017-03-10T00:00:00"/>
    <d v="2017-06-10T00:00:00"/>
    <m/>
    <m/>
    <s v="PF_I_E_DESADV_D97A_FA3"/>
    <s v="Primary"/>
    <s v="E_DESADV_D97A_FA3                                 "/>
    <s v="14/12/2017"/>
    <s v="13/10/2017"/>
    <m/>
    <m/>
    <m/>
    <m/>
    <m/>
    <m/>
    <m/>
  </r>
  <r>
    <x v="0"/>
    <s v="EU"/>
    <s v="OMRON ELECTRONICS LTD         "/>
    <s v="5013546034328:UK21                 "/>
    <n v="1"/>
    <s v="    "/>
    <s v="Test : 5051259000285  Prod: 5051259000773"/>
    <m/>
    <s v="5013546005195                      "/>
    <s v="    "/>
    <s v="OMRON            "/>
    <s v="PORDERACK     "/>
    <s v="ORDRSP"/>
    <s v="IB"/>
    <s v="MQ"/>
    <s v="EDIFACT             "/>
    <s v="D97A      "/>
    <s v=" "/>
    <s v="AS2"/>
    <m/>
    <m/>
    <s v="new contact details: Nicola Taylor &lt;nicola.taylor@eu.omron.com&gt;_x000a_new contact details: key_distribution@eu.omron.com_x000a_OCB-accounts@eu.omron.com"/>
    <m/>
    <m/>
    <s v="confimred infos / TP informed new EDI codes of PF / request AS2 details"/>
    <s v="3.1.2018 Email to TP : Dear Gary,_x000a__x000a_We have not heard from you on this subject._x000a_Kindly fill up our AS2 questionnaire and send it back to us along with your certificates so that we can configure the same at our end and proceed with testing.19.12.2017 Email "/>
    <s v="Premier Farnell"/>
    <s v="Discovery"/>
    <x v="9"/>
    <s v="27/10/2017"/>
    <s v="27/10/2017"/>
    <s v="13/12/2017"/>
    <m/>
    <m/>
    <s v="PF_I_E_ORDRSP_D97A_FA2"/>
    <s v="Primary"/>
    <s v="E_ORDRSP_D97A_FA2                                 "/>
    <s v="13/12/2017"/>
    <s v="15/12/2017"/>
    <m/>
    <m/>
    <m/>
    <m/>
    <m/>
    <m/>
    <m/>
  </r>
  <r>
    <x v="0"/>
    <s v="EU"/>
    <s v="OMRON ELECTRONICS LTD         "/>
    <s v="5013546034328:UK21                 "/>
    <n v="0"/>
    <s v="UK21"/>
    <s v="Test : 5051259000285  Prod: 5051259000773"/>
    <m/>
    <s v="5013546005195                      "/>
    <s v="    "/>
    <s v="OMRON            "/>
    <s v="PORDER        "/>
    <s v="ORDERS"/>
    <s v="OB"/>
    <s v="MQ"/>
    <s v="EDIFACT             "/>
    <s v="D97A      "/>
    <s v="INS/UNOA/FAR                                      "/>
    <s v="AS2"/>
    <m/>
    <m/>
    <s v="new contact details: Nicola Taylor &lt;nicola.taylor@eu.omron.com&gt;_x000a_new contact details: key_distribution@eu.omron.com_x000a_OCB-accounts@eu.omron.com"/>
    <m/>
    <m/>
    <s v="confimred infos / TP informed new EDI codes of PF / request AS2 details"/>
    <s v="3.1.2018 Email to TP : Dear Gary,_x000a__x000a_We have not heard from you on this subject._x000a_Kindly fill up our AS2 questionnaire and send it back to us along with your certificates so that we can configure the same at our end and proceed with testing.19.12.2017 Email "/>
    <s v="Premier Farnell"/>
    <s v="Discovery"/>
    <x v="9"/>
    <d v="2017-04-08T00:00:00"/>
    <d v="2017-04-08T00:00:00"/>
    <d v="2017-10-08T00:00:00"/>
    <s v="21/8/2017"/>
    <s v="24/08/2017"/>
    <s v="PF_O_E_ORDERS_D97A_FAR"/>
    <s v="Primary"/>
    <s v="E_ORDERS_D97A_FAR                                 "/>
    <s v="05/12/2017"/>
    <s v="07/09/2017"/>
    <m/>
    <m/>
    <m/>
    <m/>
    <m/>
    <m/>
    <m/>
  </r>
  <r>
    <x v="0"/>
    <s v="EU"/>
    <s v="OMRON ELECTRONICS LTD         "/>
    <s v="5013546034328:UK21                 "/>
    <n v="0"/>
    <s v="    "/>
    <s v="Test : 5051259000285  Prod: 5051259000773"/>
    <m/>
    <s v="5013546005195                      "/>
    <s v="    "/>
    <s v="OMRON            "/>
    <s v="PINVOICE      "/>
    <s v="INVOIC"/>
    <s v="IB"/>
    <s v="MQ"/>
    <s v="EDIFACT             "/>
    <s v="D97A      "/>
    <s v=" "/>
    <s v="AS2"/>
    <m/>
    <m/>
    <s v="new contact details: Nicola Taylor &lt;nicola.taylor@eu.omron.com&gt;_x000a_new contact details: key_distribution@eu.omron.com_x000a_OCB-accounts@eu.omron.com"/>
    <m/>
    <m/>
    <s v="confimred infos / TP informed new EDI codes of PF / request AS2 details"/>
    <s v="3.1.2018 Email to TP : Dear Gary,_x000a__x000a_We have not heard from you on this subject._x000a_Kindly fill up our AS2 questionnaire and send it back to us along with your certificates so that we can configure the same at our end and proceed with testing.19.12.2017 Email "/>
    <s v="Premier Farnell"/>
    <s v="Discovery"/>
    <x v="9"/>
    <d v="2017-05-10T00:00:00"/>
    <d v="2017-05-10T00:00:00"/>
    <s v="17/10/2017"/>
    <m/>
    <m/>
    <s v="PF_I_E_INVOIC_D97A_FP_GENERIC"/>
    <s v="Primary"/>
    <s v="E_INVOIC_D97A_FPE                                 "/>
    <s v="11/12/2017"/>
    <s v="31/10/2017"/>
    <m/>
    <m/>
    <m/>
    <m/>
    <m/>
    <m/>
    <m/>
  </r>
  <r>
    <x v="0"/>
    <s v="EU"/>
    <s v="OMRON IAB                     "/>
    <s v="768162406                          "/>
    <n v="1"/>
    <s v="    "/>
    <s v="Test : 5051259000285  Prod: 5051259000773"/>
    <m/>
    <s v="5013546005195                      "/>
    <s v="    "/>
    <s v="OMRON-IAB        "/>
    <s v="PORDER        "/>
    <s v="ORDERS"/>
    <s v="OB"/>
    <s v="MQ"/>
    <s v="EDIFACT             "/>
    <s v="D97A      "/>
    <s v="INS/UNOA/FAR                                      "/>
    <s v="AS2"/>
    <m/>
    <m/>
    <s v="Nicola Taylor &lt;nicola.taylor@eu.omron.com&gt;"/>
    <m/>
    <m/>
    <s v="confimred infos / TP informed new EDI codes of PF / request AS2 details"/>
    <s v="3.1.2018 Email to TP : Dear Gary,_x000a__x000a_We have not heard from you on this subject._x000a_Kindly fill up our AS2 questionnaire and send it back to us along with your certificates so that we can configure the same at our end and proceed with testing.19.12.2017 Email "/>
    <s v="Premier Farnell"/>
    <s v="Discovery"/>
    <x v="9"/>
    <d v="2017-04-08T00:00:00"/>
    <d v="2017-04-08T00:00:00"/>
    <d v="2017-10-08T00:00:00"/>
    <s v="21/8/2017"/>
    <s v="24/08/2017"/>
    <s v="PF_O_E_ORDERS_D97A_FAR"/>
    <s v="Primary"/>
    <s v="E_ORDERS_D97A_FAR                                 "/>
    <s v="05/12/2017"/>
    <s v="07/09/2017"/>
    <m/>
    <m/>
    <m/>
    <m/>
    <m/>
    <m/>
    <m/>
  </r>
  <r>
    <x v="0"/>
    <s v="EU"/>
    <s v="OMRON IAB                     "/>
    <s v="768162406                          "/>
    <n v="0"/>
    <s v="    "/>
    <s v="Test : 5051259000285  Prod: 5051259000773"/>
    <m/>
    <s v="5013546005195                      "/>
    <s v="    "/>
    <s v="OMRON-IAB        "/>
    <s v="PORDERACK     "/>
    <s v="ORDRSP"/>
    <s v="IB"/>
    <s v="MQ"/>
    <s v="EDIFACT             "/>
    <s v="D97A      "/>
    <s v=" "/>
    <s v="AS2"/>
    <m/>
    <m/>
    <s v="Nicola Taylor &lt;nicola.taylor@eu.omron.com&gt;"/>
    <m/>
    <m/>
    <s v="confimred infos / TP informed new EDI codes of PF / request AS2 details"/>
    <s v="3.1.2018 Email to TP : Dear Gary,_x000a__x000a_We have not heard from you on this subject._x000a_Kindly fill up our AS2 questionnaire and send it back to us along with your certificates so that we can configure the same at our end and proceed with testing.19.12.2017 Email "/>
    <s v="Premier Farnell"/>
    <s v="Discovery"/>
    <x v="9"/>
    <s v="27/10/2017"/>
    <s v="27/10/2017"/>
    <s v="13/12/2017"/>
    <m/>
    <m/>
    <s v="PF_I_E_ORDRSP_D97A_FA2"/>
    <s v="Primary"/>
    <s v="E_ORDRSP_D97A_FA2                                 "/>
    <s v="13/12/2017"/>
    <s v="15/12/2017"/>
    <m/>
    <m/>
    <m/>
    <m/>
    <m/>
    <m/>
    <m/>
  </r>
  <r>
    <x v="0"/>
    <s v="AU"/>
    <s v="ON SEMI SINGAPORE             "/>
    <s v="COMPNTSGRP-AP                      "/>
    <n v="1"/>
    <s v="01  "/>
    <s v="Test : 5051259000292   Prod: 5051259000780"/>
    <m/>
    <s v="5013546005195                      "/>
    <s v="    "/>
    <s v="ON-SEMI-SG       "/>
    <s v="INVENTORYA    "/>
    <s v="INV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15/9/2017"/>
    <s v="15/9/2017"/>
    <s v="23/9/2017"/>
    <m/>
    <m/>
    <s v="PF_O_E_INVRPT_D97A_F1_GENERIC"/>
    <s v="Primary"/>
    <s v="E_INVRPT_D97A_F1A                                 "/>
    <s v="07/12/2017"/>
    <s v="05/10/2017"/>
    <m/>
    <m/>
    <m/>
    <m/>
    <m/>
    <m/>
    <m/>
  </r>
  <r>
    <x v="0"/>
    <s v="SG"/>
    <s v="ON SEMI SINGAPORE             "/>
    <s v="COMPNTSGRP-AP                      "/>
    <n v="0"/>
    <s v="01  "/>
    <s v="Test: 5051259000377  Prod:5051259000865"/>
    <m/>
    <s v="5013546005195                      "/>
    <s v="    "/>
    <s v="ON-SEMI-SG       "/>
    <s v="INVENTORYS    "/>
    <s v="INV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15/9/2017"/>
    <s v="15/9/2017"/>
    <s v="23/9/2017"/>
    <m/>
    <m/>
    <s v="PF_O_E_INVRPT_D97A_F1_GENERIC"/>
    <s v="Primary"/>
    <s v="E_INVRPT_D97A_F1S                                 "/>
    <s v="07/12/2017"/>
    <s v="05/10/2017"/>
    <m/>
    <m/>
    <m/>
    <m/>
    <m/>
    <m/>
    <m/>
  </r>
  <r>
    <x v="0"/>
    <s v="SG"/>
    <s v="ON SEMI SINGAPORE             "/>
    <s v="COMPNTSGRP-AP                      "/>
    <n v="0"/>
    <s v="01  "/>
    <s v="Test: 5051259000377  Prod:5051259000865"/>
    <m/>
    <s v="5013546005195                      "/>
    <s v="    "/>
    <s v="ON-SEMI-SG       "/>
    <s v="INVENTORYI    "/>
    <s v="INV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15/9/2017"/>
    <s v="15/9/2017"/>
    <s v="23/9/2017"/>
    <m/>
    <m/>
    <s v="PF_O_E_INVRPT_D97A_F1_GENERIC"/>
    <s v="Primary"/>
    <s v="E_INVRPT_D97A_F1I                                 "/>
    <s v="07/12/2017"/>
    <s v="05/10/2017"/>
    <m/>
    <m/>
    <m/>
    <m/>
    <m/>
    <m/>
    <m/>
  </r>
  <r>
    <x v="0"/>
    <s v="SG"/>
    <s v="ON SEMI SINGAPORE             "/>
    <s v="COMPNTSGRP-AP                      "/>
    <n v="0"/>
    <s v="01  "/>
    <s v="Test: 5051259000377  Prod:5051259000865"/>
    <m/>
    <s v="5013546005195                      "/>
    <s v="    "/>
    <s v="ON-SEMI-SG       "/>
    <s v="INVENTORYC    "/>
    <s v="INV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15/9/2017"/>
    <s v="15/9/2017"/>
    <s v="23/9/2017"/>
    <m/>
    <m/>
    <s v="PF_O_E_INVRPT_D97A_F1_GENERIC"/>
    <s v="Primary"/>
    <s v="E_INVRPT_D97A_F1C                                 "/>
    <s v="07/12/2017"/>
    <s v="05/10/2017"/>
    <m/>
    <m/>
    <m/>
    <m/>
    <m/>
    <m/>
    <m/>
  </r>
  <r>
    <x v="0"/>
    <s v="SG"/>
    <s v="ON SEMI SINGAPORE             "/>
    <s v="COMPNTSGRP-AP                      "/>
    <n v="0"/>
    <s v="01  "/>
    <s v="Test: 5051259000377  Prod:5051259000865"/>
    <m/>
    <s v="5013546005195                      "/>
    <s v="    "/>
    <s v="ON-SEMI-SG       "/>
    <s v="POINTOSCN     "/>
    <s v="SLS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d v="2017-01-09T00:00:00"/>
    <d v="2017-06-09T00:00:00"/>
    <s v="14/9/2017"/>
    <m/>
    <m/>
    <s v="PF_O_E_SLSRPT_D97A_CN4"/>
    <s v="Primary"/>
    <s v="E_SLSRPT_D97A_CN4                                 "/>
    <s v="08/12/2017"/>
    <s v="27/09/2017"/>
    <m/>
    <m/>
    <m/>
    <m/>
    <m/>
    <m/>
    <m/>
  </r>
  <r>
    <x v="0"/>
    <s v="SG"/>
    <s v="ON SEMI SINGAPORE             "/>
    <s v="COMPNTSGRP-AP                      "/>
    <n v="0"/>
    <s v="01  "/>
    <s v="Test: 5051259000377  Prod:5051259000865"/>
    <m/>
    <s v="5013546005195                      "/>
    <s v="    "/>
    <s v="ON-SEMI-SG       "/>
    <s v="POINTOSSG     "/>
    <s v="SLS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21/9/2017"/>
    <s v="21/9/2017"/>
    <s v="29/9/2017"/>
    <m/>
    <m/>
    <s v="PF_O_E_SLSRPT_D97A_FS4"/>
    <s v="Primary"/>
    <s v="E_SLSRPT_D97A_FS4                                 "/>
    <s v="07/12/2017"/>
    <s v="05/10/2017"/>
    <m/>
    <m/>
    <m/>
    <m/>
    <m/>
    <m/>
    <m/>
  </r>
  <r>
    <x v="0"/>
    <s v="AU"/>
    <s v="ON SEMI SINGAPORE             "/>
    <s v="COMPNTSGRP-AP                      "/>
    <n v="0"/>
    <s v="01  "/>
    <s v="Test : 5051259000292   Prod: 5051259000780"/>
    <m/>
    <s v="5013546005195                      "/>
    <s v="    "/>
    <s v="ON-SEMI-SG       "/>
    <s v="POINTOSAU     "/>
    <s v="SLS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d v="2017-01-09T00:00:00"/>
    <d v="2017-06-09T00:00:00"/>
    <s v="14/7/2017"/>
    <m/>
    <m/>
    <s v="PF_O_E_SLSRPT_D97A_AU4"/>
    <s v="Primary"/>
    <s v="E_SLSRPT_D97A_AU4                                 "/>
    <s v="08/12/2017"/>
    <s v="27/09/2017"/>
    <m/>
    <m/>
    <m/>
    <m/>
    <m/>
    <m/>
    <m/>
  </r>
  <r>
    <x v="0"/>
    <s v="SG"/>
    <s v="ON SEMI SINGAPORE             "/>
    <s v="COMPNTSGRP-AP                      "/>
    <n v="0"/>
    <s v="01  "/>
    <s v="Test: 5051259000377  Prod:5051259000865"/>
    <m/>
    <s v="5013546005195                      "/>
    <s v="    "/>
    <s v="ON-SEMI-SG       "/>
    <s v="POINTOSIN     "/>
    <s v="SLSRPT"/>
    <s v="OB"/>
    <s v="SFTP"/>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d v="2017-01-09T00:00:00"/>
    <d v="2017-06-09T00:00:00"/>
    <s v="14/9/2017"/>
    <m/>
    <m/>
    <s v="PF_O_E_SLSRPT_D97A_IN4"/>
    <s v="Primary"/>
    <s v="E_SLSRPT_D97A_IN4                                 "/>
    <s v="08/12/2017"/>
    <s v="28/09/2017"/>
    <m/>
    <m/>
    <m/>
    <m/>
    <m/>
    <m/>
    <m/>
  </r>
  <r>
    <x v="0"/>
    <s v="SG"/>
    <s v="ON SEMI SINGAPORE             "/>
    <s v="COMPNTSGRP-AP                      "/>
    <n v="0"/>
    <s v="01  "/>
    <s v="Test: 5051259000377  Prod:5051259000865"/>
    <m/>
    <s v="5013546005195                      "/>
    <s v="    "/>
    <s v="ON-SEMI-SG       "/>
    <s v="PORDERSG      "/>
    <s v="ORDERS"/>
    <s v="OB"/>
    <s v="MQ"/>
    <s v="EDIFACT             "/>
    <s v="D97A      "/>
    <s v="INS/UNOA/FAR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d v="2017-10-10T00:00:00"/>
    <d v="2017-10-10T00:00:00"/>
    <s v="18/10/2017"/>
    <m/>
    <m/>
    <s v="PF_O_E_ORDERS_D97A_FAS"/>
    <m/>
    <s v="E_ORDERS_D97A_FAS                                 "/>
    <s v="05/12/2017"/>
    <s v="31/10/2017"/>
    <m/>
    <m/>
    <m/>
    <m/>
    <m/>
    <m/>
    <m/>
  </r>
  <r>
    <x v="0"/>
    <s v="EU"/>
    <s v="ON SEMI SINGAPORE             "/>
    <s v="COMPNTSGRP-AP                      "/>
    <n v="0"/>
    <s v="01  "/>
    <s v="Test : 5051259000285  Prod: 5051259000773"/>
    <m/>
    <s v="5013546005195                      "/>
    <s v="    "/>
    <s v="ON-SEMI-SG       "/>
    <s v="PORDERACK     "/>
    <s v="ORDRSP"/>
    <s v="IB"/>
    <s v="MQ"/>
    <s v="EDIFACT             "/>
    <s v="D97A      "/>
    <s v=" "/>
    <s v="VAN"/>
    <s v="Inovis"/>
    <m/>
    <s v="Jozefina.Piknova@onsemi.com"/>
    <m/>
    <m/>
    <s v="received survey / TP is infomed new PF EDI codes"/>
    <s v="03.10.2017 Email from TP: I will wait for your email when ready._x000a_02.10.2017 Email to TP: here are the region: Premier Farnell hase different EDI codes for the regions before. After go live they will use new EDI codes. That's why we informed you directly. "/>
    <s v="Premier Farnell"/>
    <s v="System Testing"/>
    <x v="2"/>
    <s v="27/10/2017"/>
    <s v="27/10/2017"/>
    <s v="13/12/2017"/>
    <m/>
    <m/>
    <s v="PF_I_E_ORDRSP_D97A_FA2"/>
    <s v="Primary"/>
    <s v="E_ORDRSP_D97A_FA2                                 "/>
    <s v="13/12/2017"/>
    <s v="15/12/2017"/>
    <m/>
    <m/>
    <m/>
    <m/>
    <m/>
    <m/>
    <m/>
  </r>
  <r>
    <x v="2"/>
    <s v="EU"/>
    <s v="ON-SEMICONDUCTORS             "/>
    <s v="SCGPROD                            "/>
    <n v="1"/>
    <s v="14  "/>
    <s v="Test : 5051259000285  Prod: 5051259000773"/>
    <m/>
    <s v="5013546005195                      "/>
    <s v="    "/>
    <s v="ON-SEMI          "/>
    <s v="PINVOICE      "/>
    <s v="INVOIC"/>
    <s v="IB"/>
    <s v="MQ"/>
    <s v="EDIFACT             "/>
    <s v="D97A      "/>
    <s v=" "/>
    <s v="VAN - GXS"/>
    <m/>
    <m/>
    <s v="Jozefina.Piknova@onsemi.com"/>
    <m/>
    <m/>
    <m/>
    <m/>
    <s v="CDS"/>
    <s v="Not started"/>
    <x v="5"/>
    <d v="2017-05-10T00:00:00"/>
    <d v="2017-05-10T00:00:00"/>
    <s v="17/10/2017"/>
    <m/>
    <m/>
    <s v="PF_I_E_INVOIC_D97A_FP_GENERIC"/>
    <s v="Primary"/>
    <s v="E_INVOIC_D97A_FPE                                 "/>
    <s v="11/12/2017"/>
    <s v="31/10/2017"/>
    <m/>
    <m/>
    <m/>
    <m/>
    <m/>
    <m/>
    <m/>
  </r>
  <r>
    <x v="2"/>
    <s v="EU"/>
    <s v="ON-SEMICONDUCTORS             "/>
    <s v="SCGPROD                            "/>
    <n v="0"/>
    <s v="14  "/>
    <s v="Test : 5051259000285  Prod: 5051259000773"/>
    <m/>
    <s v="5013546005195                      "/>
    <s v="    "/>
    <s v="ON-SEMI          "/>
    <s v="PORDERACK     "/>
    <s v="ORDRSP"/>
    <s v="IB"/>
    <s v="MQ"/>
    <s v="EDIFACT             "/>
    <s v="D97A      "/>
    <s v=" "/>
    <s v="VAN - GXS"/>
    <m/>
    <m/>
    <s v="Jozefina.Piknova@onsemi.com"/>
    <m/>
    <m/>
    <m/>
    <m/>
    <s v="CDS"/>
    <s v="Not started"/>
    <x v="5"/>
    <s v="27/10/2017"/>
    <s v="27/10/2017"/>
    <s v="13/12/2017"/>
    <m/>
    <m/>
    <s v="PF_I_E_ORDRSP_D97A_FA2"/>
    <s v="Primary"/>
    <s v="E_ORDRSP_D97A_FA2                                 "/>
    <s v="13/12/2017"/>
    <s v="15/12/2017"/>
    <m/>
    <m/>
    <m/>
    <m/>
    <m/>
    <m/>
    <m/>
  </r>
  <r>
    <x v="2"/>
    <s v="EU"/>
    <s v="ON-SEMICONDUCTORS             "/>
    <s v="SCGPROD                            "/>
    <n v="0"/>
    <s v="14  "/>
    <s v="Test : 5051259000285  Prod: 5051259000773"/>
    <m/>
    <s v="5013546005195                      "/>
    <s v="    "/>
    <s v="ON-SEMI          "/>
    <s v="PORDER        "/>
    <s v="ORDERS"/>
    <s v="OB"/>
    <s v="MQ"/>
    <s v="EDIFACT             "/>
    <s v="D97A      "/>
    <s v="INS/UNOA/FAR                                      "/>
    <s v="VAN - GXS"/>
    <m/>
    <m/>
    <s v="Jozefina.Piknova@onsemi.com"/>
    <m/>
    <m/>
    <m/>
    <m/>
    <s v="CDS"/>
    <s v="Not started"/>
    <x v="5"/>
    <s v="31/07/2017"/>
    <s v="31/07/2017"/>
    <d v="2017-07-08T00:00:00"/>
    <d v="2017-07-08T00:00:00"/>
    <d v="2017-10-08T00:00:00"/>
    <s v="PF_O_E_ORDERS_D97A_FA9"/>
    <s v="Primary"/>
    <s v="E_ORDERS_D97A_FA9                                 "/>
    <s v="05/12/2017"/>
    <s v="06/09/2017"/>
    <m/>
    <m/>
    <m/>
    <m/>
    <m/>
    <m/>
    <m/>
  </r>
  <r>
    <x v="2"/>
    <s v="EU"/>
    <s v="ON-SEMICONDUCTORS             "/>
    <s v="SCGPROD                            "/>
    <n v="0"/>
    <s v="14  "/>
    <s v="Test : 5051259000285  Prod: 5051259000773"/>
    <m/>
    <s v="5013546005195                      "/>
    <s v="    "/>
    <s v="ON-SEMI          "/>
    <s v="POINTOS       "/>
    <s v="SLSRPT"/>
    <s v="OB"/>
    <s v="SFTP"/>
    <s v="EDIFACT             "/>
    <s v="D97A      "/>
    <s v="INS/UNOA/FAR                                      "/>
    <s v="VAN - GXS"/>
    <m/>
    <m/>
    <s v="Jozefina.Piknova@onsemi.com"/>
    <m/>
    <m/>
    <m/>
    <m/>
    <s v="CDS"/>
    <s v="Not started"/>
    <x v="5"/>
    <s v="19/9/2017"/>
    <s v="19/9/2017"/>
    <s v="29/9/2017"/>
    <m/>
    <m/>
    <s v="PF_O_E_SLSRPT_D97A_FA_GENERIC"/>
    <s v="Primary"/>
    <s v="E_SLSRPT_D97A_FA4                                 "/>
    <s v="07/12/2017"/>
    <s v="05/10/2017"/>
    <m/>
    <m/>
    <m/>
    <m/>
    <m/>
    <m/>
    <m/>
  </r>
  <r>
    <x v="2"/>
    <s v="EU"/>
    <s v="ON-SEMICONDUCTORS             "/>
    <s v="SCGPROD                            "/>
    <n v="0"/>
    <s v="14  "/>
    <s v="Test : 5051259000285  Prod: 5051259000773"/>
    <m/>
    <s v="5013546005195                      "/>
    <s v="    "/>
    <s v="ON-SEMI          "/>
    <s v="INVENTORY     "/>
    <s v="INVRPT"/>
    <s v="OB"/>
    <s v="SFTP"/>
    <s v="EDIFACT             "/>
    <s v="D97A      "/>
    <s v="INS/UNOA/FAR                                      "/>
    <s v="VAN - GXS"/>
    <m/>
    <m/>
    <s v="Jozefina.Piknova@onsemi.com"/>
    <m/>
    <m/>
    <m/>
    <m/>
    <s v="CDS"/>
    <s v="Not started"/>
    <x v="5"/>
    <m/>
    <m/>
    <m/>
    <m/>
    <m/>
    <m/>
    <m/>
    <s v="E_INVRPT_D97A_FA3                                 "/>
    <m/>
    <m/>
    <m/>
    <m/>
    <m/>
    <m/>
    <m/>
    <m/>
    <m/>
  </r>
  <r>
    <x v="2"/>
    <s v="EU"/>
    <s v="ON-SEMICONDUCTORS             "/>
    <s v="SCGPROD                            "/>
    <n v="0"/>
    <s v="14  "/>
    <s v="Test : 5051259000285  Prod: 5051259000773"/>
    <m/>
    <s v="5013546005195                      "/>
    <s v="    "/>
    <s v="ON-SEMI          "/>
    <s v="DESADV        "/>
    <s v="DESADV"/>
    <s v="IB"/>
    <s v="MQ"/>
    <s v="EDIFACT             "/>
    <s v="D97A      "/>
    <s v=" "/>
    <s v="VAN - GXS"/>
    <m/>
    <m/>
    <s v="Jozefina.Piknova@onsemi.com"/>
    <m/>
    <m/>
    <m/>
    <m/>
    <s v="CDS"/>
    <s v="Not started"/>
    <x v="5"/>
    <d v="2017-03-10T00:00:00"/>
    <d v="2017-03-10T00:00:00"/>
    <d v="2017-06-10T00:00:00"/>
    <m/>
    <m/>
    <s v="PF_I_E_DESADV_D97A_FA3"/>
    <s v="Primary"/>
    <s v="E_DESADV_D97A_FA3                                 "/>
    <s v="14/12/2017"/>
    <s v="13/10/2017"/>
    <m/>
    <m/>
    <m/>
    <m/>
    <m/>
    <m/>
    <m/>
  </r>
  <r>
    <x v="2"/>
    <s v="EU"/>
    <s v="ON-SEMICONDUCTORS             "/>
    <s v="SCGPROD                            "/>
    <n v="0"/>
    <s v="14  "/>
    <s v="Test : 5051259000285  Prod: 5051259000773"/>
    <m/>
    <s v="5013546005195                      "/>
    <s v="    "/>
    <s v="ON-SEMI          "/>
    <s v="LTUPDATE      "/>
    <s v="INVRPT"/>
    <s v="IB"/>
    <s v="SFTP"/>
    <s v="EDIFACT             "/>
    <s v="90.1      "/>
    <s v=" "/>
    <s v="VAN - GXS"/>
    <m/>
    <m/>
    <s v="Jozefina.Piknova@onsemi.com"/>
    <m/>
    <m/>
    <m/>
    <m/>
    <s v="CDS"/>
    <s v="Not started"/>
    <x v="5"/>
    <m/>
    <m/>
    <m/>
    <m/>
    <m/>
    <m/>
    <m/>
    <s v="E_INVRPT_90.1_FAR                                 "/>
    <m/>
    <m/>
    <m/>
    <m/>
    <m/>
    <m/>
    <m/>
    <m/>
    <m/>
  </r>
  <r>
    <x v="0"/>
    <s v="EU"/>
    <s v="OPTEK TECHNOLOGY INC          "/>
    <s v="9723236031                         "/>
    <n v="1"/>
    <s v="12  "/>
    <s v="Test : 5051259000285  Prod: 5051259000773"/>
    <m/>
    <s v="5013546005195                      "/>
    <s v="    "/>
    <s v="OPTEK            "/>
    <s v="PORDER        "/>
    <s v="ORDERS"/>
    <s v="OB"/>
    <s v="MQ"/>
    <s v="EDIFACT             "/>
    <s v="D97A      "/>
    <s v="INS/UNOA/FAR                                      "/>
    <s v="FTP"/>
    <m/>
    <m/>
    <s v="EDI contact details:Jerry.Carpenter@ttelectronics.com_x000a_graham.williamson@ttelectronics.com"/>
    <m/>
    <m/>
    <s v="survey received / request FTP files"/>
    <s v="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
    <s v="Implementer"/>
    <s v="Comm Setup"/>
    <x v="3"/>
    <d v="2017-04-08T00:00:00"/>
    <d v="2017-04-08T00:00:00"/>
    <d v="2017-10-08T00:00:00"/>
    <s v="21/8/2017"/>
    <s v="24/08/2017"/>
    <s v="PF_O_E_ORDERS_D97A_FAR"/>
    <s v="Primary"/>
    <s v="E_ORDERS_D97A_FAR                                 "/>
    <s v="05/12/2017"/>
    <s v="07/09/2017"/>
    <m/>
    <m/>
    <m/>
    <m/>
    <m/>
    <m/>
    <m/>
  </r>
  <r>
    <x v="0"/>
    <s v="EU"/>
    <s v="OPTEK TECHNOLOGY INC          "/>
    <s v="9723236031                         "/>
    <n v="0"/>
    <s v="12  "/>
    <s v="Test : 5051259000285  Prod: 5051259000773"/>
    <m/>
    <s v="5013546005195                      "/>
    <s v="13  "/>
    <s v="OPTEK            "/>
    <s v="PORDERACK     "/>
    <s v="ORDRSP"/>
    <s v="IB"/>
    <s v="MQ"/>
    <s v="EDIFACT             "/>
    <s v="D97A      "/>
    <s v=" "/>
    <s v="FTP"/>
    <m/>
    <m/>
    <s v="EDI contact details:Jerry.Carpenter@ttelectronics.com_x000a_graham.williamson@ttelectronics.com"/>
    <m/>
    <m/>
    <s v="survey received / request FTP files"/>
    <s v="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
    <s v="Implementer"/>
    <s v="Comm Setup"/>
    <x v="3"/>
    <s v="27/10/2017"/>
    <s v="27/10/2017"/>
    <s v="13/12/2017"/>
    <m/>
    <m/>
    <s v="PF_I_E_ORDRSP_D97A_FA2"/>
    <s v="Primary"/>
    <s v="E_ORDRSP_D97A_FA2                                 "/>
    <s v="13/12/2017"/>
    <s v="15/12/2017"/>
    <m/>
    <m/>
    <m/>
    <m/>
    <m/>
    <m/>
    <m/>
  </r>
  <r>
    <x v="0"/>
    <s v="EU"/>
    <s v="PANASONIC INDUSTRIAL UK LTD   "/>
    <s v="5013546105585                      "/>
    <n v="1"/>
    <s v="    "/>
    <s v="Test : 5051259000285  Prod: 5051259000773"/>
    <m/>
    <s v="5013546005195                      "/>
    <s v="    "/>
    <s v="PANASONIC        "/>
    <s v="PORDERACK     "/>
    <s v="ORDRSP"/>
    <s v="IB"/>
    <s v="MQ"/>
    <s v="EDIFACT             "/>
    <s v="D97A      "/>
    <s v=" "/>
    <s v="VAN"/>
    <s v="GXS"/>
    <m/>
    <s v="lesley.robertson@eu.panasonic.com; Uwe.rose@eu.panasonic.com"/>
    <m/>
    <m/>
    <s v="DE / TP informed new EDI codes/ next contact with TP when we start E2E testing "/>
    <s v="13.12.2017 Email from Anuj: We would contact them once we are ready to do end 2 end testing with them. Since they are VAN Partners, no connectivity testing is required to be done for them._x000a_13.12.2017 Email from Tp :Dear Kusum, Dear Team, _x000a_This is Uwe Rose"/>
    <s v="Premier Farnell"/>
    <s v="System Testing"/>
    <x v="2"/>
    <s v="27/10/2017"/>
    <s v="27/10/2017"/>
    <s v="13/12/2017"/>
    <m/>
    <m/>
    <s v="PF_I_E_ORDRSP_D97A_FAR"/>
    <s v="Primary"/>
    <s v="E_ORDRSP_D97A_FAR                                 "/>
    <s v="13/12/2017"/>
    <s v="15/12/2017"/>
    <m/>
    <m/>
    <m/>
    <m/>
    <m/>
    <m/>
    <m/>
  </r>
  <r>
    <x v="0"/>
    <s v="EU"/>
    <s v="PANASONIC INDUSTRIAL UK LTD   "/>
    <s v="5013546105585                      "/>
    <n v="0"/>
    <s v="    "/>
    <s v="Test : 5051259000285  Prod: 5051259000773"/>
    <m/>
    <s v="5013546005195                      "/>
    <s v="    "/>
    <s v="PANASONIC        "/>
    <s v="PORDER        "/>
    <s v="ORDERS"/>
    <s v="OB"/>
    <s v="MQ"/>
    <s v="EDIFACT             "/>
    <s v="D97A      "/>
    <s v="INS/UNOA/FAR                                      "/>
    <s v="VAN"/>
    <s v="GXS"/>
    <m/>
    <s v="lesley.robertson@eu.panasonic.com; Uwe.rose@eu.panasonic.com"/>
    <m/>
    <m/>
    <s v="DE / TP informed new EDI codes/ next contact with TP when we start E2E testing "/>
    <s v="13.12.2017 Email from Anuj: We would contact them once we are ready to do end 2 end testing with them. Since they are VAN Partners, no connectivity testing is required to be done for them._x000a_13.12.2017 Email from Tp :Dear Kusum, Dear Team, _x000a_This is Uwe Rose"/>
    <s v="Premier Farnell"/>
    <s v="System Testing"/>
    <x v="2"/>
    <s v="31/07/2017"/>
    <s v="31/07/2017"/>
    <d v="2017-07-08T00:00:00"/>
    <d v="2017-07-08T00:00:00"/>
    <d v="2017-10-08T00:00:00"/>
    <s v="PF_O_E_ORDERS_D97A_FA9"/>
    <s v="Primary"/>
    <s v="E_ORDERS_D97A_FA9                                 "/>
    <s v="05/12/2017"/>
    <s v="06/09/2017"/>
    <m/>
    <m/>
    <m/>
    <m/>
    <m/>
    <m/>
    <m/>
  </r>
  <r>
    <x v="0"/>
    <s v="EU"/>
    <s v="PANASONIC INDUSTRIAL UK LTD   "/>
    <s v="5013546105585                      "/>
    <n v="0"/>
    <s v="    "/>
    <s v="Test : 5051259000285  Prod: 5051259000773"/>
    <m/>
    <s v="5013546005195                      "/>
    <s v="    "/>
    <s v="PANASONIC        "/>
    <s v="PINVOICE      "/>
    <s v="INVOIC"/>
    <s v="IB"/>
    <s v="MQ"/>
    <s v="EDIFACT             "/>
    <s v="D97A      "/>
    <s v=" "/>
    <s v="VAN"/>
    <s v="GXS"/>
    <m/>
    <s v="lesley.robertson@eu.panasonic.com; Uwe.rose@eu.panasonic.com"/>
    <m/>
    <m/>
    <s v="DE / TP informed new EDI codes/ next contact with TP when we start E2E testing "/>
    <s v="13.12.2017 Email from Anuj: We would contact them once we are ready to do end 2 end testing with them. Since they are VAN Partners, no connectivity testing is required to be done for them._x000a_13.12.2017 Email from Tp :Dear Kusum, Dear Team, _x000a_This is Uwe Rose"/>
    <s v="Premier Farnell"/>
    <s v="System Testing"/>
    <x v="2"/>
    <d v="2017-05-10T00:00:00"/>
    <d v="2017-05-10T00:00:00"/>
    <s v="17/10/2017"/>
    <m/>
    <m/>
    <s v="PF_I_E_INVOIC_D97A_FP_GENERIC"/>
    <s v="Primary"/>
    <s v="E_INVOIC_D97A_FP                                  "/>
    <s v="11/12/2017"/>
    <s v="31/10/2017"/>
    <m/>
    <m/>
    <m/>
    <m/>
    <m/>
    <m/>
    <m/>
  </r>
  <r>
    <x v="0"/>
    <s v="EU"/>
    <s v="PANDUIT LTD                   "/>
    <s v=" Prod: PANDEURIDXP           _x000a_Test: PANDEURIDXT "/>
    <n v="1"/>
    <s v="Prod: ZZ  _x000a_Test: ZZ"/>
    <s v="Test : 5051259000285  Prod: 5051259000773"/>
    <m/>
    <s v="5013546005195                      "/>
    <s v="    "/>
    <s v="PANDUIT          "/>
    <s v="PINVOICE      "/>
    <s v="INVOIC"/>
    <s v="IB"/>
    <s v="MQ"/>
    <s v="EDIFACT             "/>
    <s v="D97A      "/>
    <s v=" "/>
    <s v="VAN"/>
    <s v="IBM"/>
    <m/>
    <s v="new contact details: gb-nrf@panduit.com_x000a_claudia.beaumont@panduit.com"/>
    <m/>
    <m/>
    <s v="survey received  /TP informe new EDI codes PF"/>
    <s v="26.09.2017 Email to TP: We want to inform you that Premier Farnell is using new EDI Codes: _x000a_Prod: 5051259000773 without qualif. _x000a_Test : 5051259000285 without qualif. _x000a_Please set up this new EDI Codes from Premier Farnell in your system that when we go liv"/>
    <s v="Premier Farnell"/>
    <s v="System Testing"/>
    <x v="2"/>
    <d v="2017-05-10T00:00:00"/>
    <d v="2017-05-10T00:00:00"/>
    <s v="17/10/2017"/>
    <m/>
    <m/>
    <s v="PF_I_E_INVOIC_D97A_FP_GENERIC"/>
    <s v="Primary"/>
    <s v="E_INVOIC_D97A_FPE                                 "/>
    <s v="11/12/2017"/>
    <s v="31/10/2017"/>
    <m/>
    <m/>
    <m/>
    <m/>
    <m/>
    <m/>
    <m/>
  </r>
  <r>
    <x v="0"/>
    <s v="EU"/>
    <s v="PANDUIT LTD                   "/>
    <s v=" Prod: PANDEURIDXP           _x000a_Test: PANDEURIDXT "/>
    <n v="0"/>
    <s v="Prod: ZZ  _x000a_Test: ZZ"/>
    <s v="Test : 5051259000285  Prod: 5051259000773"/>
    <m/>
    <s v="5013546005195                      "/>
    <s v="    "/>
    <s v="PANDUIT          "/>
    <s v="PORDER        "/>
    <s v="ORDERS"/>
    <s v="OB"/>
    <s v="MQ"/>
    <s v="EDIFACT             "/>
    <s v="D97A      "/>
    <s v="INS/UNOA/FAR                                      "/>
    <s v="VAN"/>
    <s v="IBM"/>
    <m/>
    <s v="new contact details: gb-nrf@panduit.com_x000a_claudia.beaumont@panduit.com"/>
    <m/>
    <m/>
    <s v="survey received  /TP informe new EDI codes PF"/>
    <s v="26.09.2017 Email to TP: We want to inform you that Premier Farnell is using new EDI Codes: _x000a_Prod: 5051259000773 without qualif. _x000a_Test : 5051259000285 without qualif. _x000a_Please set up this new EDI Codes from Premier Farnell in your system that when we go liv"/>
    <s v="Premier Farnell"/>
    <s v="System Testing"/>
    <x v="2"/>
    <s v="31/07/2017"/>
    <s v="31/07/2017"/>
    <d v="2017-07-08T00:00:00"/>
    <d v="2017-07-08T00:00:00"/>
    <d v="2017-10-08T00:00:00"/>
    <s v="PF_O_E_ORDERS_D97A_FA9"/>
    <s v="Primary"/>
    <s v="E_ORDERS_D97A_FA9                                 "/>
    <s v="05/12/2017"/>
    <s v="06/09/2017"/>
    <m/>
    <m/>
    <m/>
    <m/>
    <m/>
    <m/>
    <m/>
  </r>
  <r>
    <x v="0"/>
    <s v="EU"/>
    <s v="PANDUIT LTD                   "/>
    <s v=" Prod: PANDEURIDXP           _x000a_Test: PANDEURIDXT "/>
    <n v="0"/>
    <s v="Prod: ZZ  _x000a_Test: ZZ"/>
    <s v="Test : 5051259000285  Prod: 5051259000773"/>
    <m/>
    <s v="5013546005195                      "/>
    <s v="    "/>
    <s v="PANDUIT          "/>
    <s v="PORDERACK     "/>
    <s v="ORDRSP"/>
    <s v="IB"/>
    <s v="MQ"/>
    <s v="EDIFACT             "/>
    <s v="D97A      "/>
    <s v=" "/>
    <s v="VAN"/>
    <s v="IBM"/>
    <m/>
    <s v="new contact details: gb-nrf@panduit.com_x000a_claudia.beaumont@panduit.com"/>
    <m/>
    <m/>
    <s v="survey received  /TP informe new EDI codes PF"/>
    <s v="26.09.2017 Email to TP: We want to inform you that Premier Farnell is using new EDI Codes: _x000a_Prod: 5051259000773 without qualif. _x000a_Test : 5051259000285 without qualif. _x000a_Please set up this new EDI Codes from Premier Farnell in your system that when we go liv"/>
    <s v="Premier Farnell"/>
    <s v="System Testing"/>
    <x v="2"/>
    <s v="27/10/2017"/>
    <s v="27/10/2017"/>
    <s v="13/12/2017"/>
    <m/>
    <m/>
    <s v="PF_I_E_ORDRSP_D97A_FA2"/>
    <s v="Primary"/>
    <s v="E_ORDRSP_D97A_FA2                                 "/>
    <s v="13/12/2017"/>
    <s v="15/12/2017"/>
    <m/>
    <m/>
    <m/>
    <m/>
    <m/>
    <m/>
    <m/>
  </r>
  <r>
    <x v="2"/>
    <s v="EU"/>
    <s v="PEI GENESIS                   "/>
    <s v="2156730400                         "/>
    <n v="1"/>
    <s v="    "/>
    <s v="Test : 5051259000285  Prod: 5051259000773"/>
    <m/>
    <s v="                                   "/>
    <s v="    "/>
    <s v="PEI-GENESIS      "/>
    <s v="PEITRAN       "/>
    <s v="   "/>
    <s v="IB"/>
    <s v="SFTP"/>
    <m/>
    <m/>
    <s v=" "/>
    <s v="FTP"/>
    <m/>
    <m/>
    <s v="maggie.bennett@peigenesis.com"/>
    <m/>
    <m/>
    <m/>
    <s v="File Routing only"/>
    <s v="CDS"/>
    <s v="Not started"/>
    <x v="5"/>
    <m/>
    <m/>
    <s v="N/A "/>
    <s v="N/A "/>
    <s v="N/A "/>
    <s v="N/A "/>
    <s v="N/A "/>
    <s v="N/A - File to be routed"/>
    <s v="N/A - File to be routed"/>
    <m/>
    <m/>
    <m/>
    <m/>
    <m/>
    <m/>
    <m/>
    <m/>
  </r>
  <r>
    <x v="2"/>
    <s v="EU"/>
    <s v="PEI GENESIS                   "/>
    <s v="2156730400                         "/>
    <n v="0"/>
    <s v="08  "/>
    <s v="Test : 5051259000285  Prod: 5051259000773"/>
    <m/>
    <s v="FARNELL                            "/>
    <s v="    "/>
    <s v="PEI-GENESIS      "/>
    <s v="LTUPDATE      "/>
    <s v="INVRPT"/>
    <s v="IB"/>
    <s v="SFTP"/>
    <s v="EDIFACT             "/>
    <s v="D97A      "/>
    <s v=" "/>
    <s v="FTP"/>
    <m/>
    <m/>
    <s v="maggie.bennett@peigenesis.com"/>
    <m/>
    <m/>
    <m/>
    <m/>
    <s v="CDS"/>
    <s v="Not started"/>
    <x v="5"/>
    <m/>
    <m/>
    <m/>
    <m/>
    <m/>
    <m/>
    <m/>
    <s v="E_INVRPT_D97A_FAM                                 "/>
    <m/>
    <m/>
    <m/>
    <m/>
    <m/>
    <m/>
    <m/>
    <m/>
    <m/>
  </r>
  <r>
    <x v="2"/>
    <s v="EU"/>
    <s v="PEI GENESIS                   "/>
    <s v="PEIGENESIS                         "/>
    <n v="0"/>
    <s v="ZZ  "/>
    <s v="Test : 5051259000285  Prod: 5051259000773"/>
    <m/>
    <s v="5013546005195                      "/>
    <s v="    "/>
    <s v="PEI-GENESIS      "/>
    <s v="PINVOICE      "/>
    <s v="INVOIC"/>
    <s v="IB"/>
    <s v="MQ"/>
    <s v="EDIFACT             "/>
    <s v="D97A      "/>
    <s v=" "/>
    <s v="VAN - GXS"/>
    <m/>
    <m/>
    <s v="maggie.bennett@peigenesis.com"/>
    <m/>
    <m/>
    <m/>
    <m/>
    <s v="CDS"/>
    <s v="Not started"/>
    <x v="5"/>
    <d v="2017-05-10T00:00:00"/>
    <d v="2017-05-10T00:00:00"/>
    <s v="17/10/2017"/>
    <m/>
    <m/>
    <s v="PF_I_E_INVOIC_D97A_FP_GENERIC"/>
    <s v="Primary"/>
    <s v="E_INVOIC_D97A_FPE                                 "/>
    <s v="11/12/2017"/>
    <s v="31/10/2017"/>
    <m/>
    <m/>
    <m/>
    <m/>
    <m/>
    <m/>
    <m/>
  </r>
  <r>
    <x v="2"/>
    <s v="EU"/>
    <s v="PEI GENESIS                   "/>
    <s v="PEIGENESIS                         "/>
    <n v="0"/>
    <s v="ZZ  "/>
    <s v="Test : 5051259000285  Prod: 5051259000773"/>
    <m/>
    <s v="5013546005195                      "/>
    <s v="    "/>
    <s v="PEI-GENESIS      "/>
    <s v="PORDERACK     "/>
    <s v="ORDRSP"/>
    <s v="IB"/>
    <s v="MQ"/>
    <s v="EDIFACT             "/>
    <s v="D97A      "/>
    <s v=" "/>
    <s v="VAN - GXS"/>
    <m/>
    <m/>
    <s v="maggie.bennett@peigenesis.com"/>
    <m/>
    <m/>
    <m/>
    <m/>
    <s v="CDS"/>
    <s v="Not started"/>
    <x v="5"/>
    <s v="27/10/2017"/>
    <s v="27/10/2017"/>
    <s v="13/12/2017"/>
    <m/>
    <m/>
    <s v="PF_I_E_ORDRSP_D97A_FA2"/>
    <s v="Primary"/>
    <s v="E_ORDRSP_D97A_FA2                                 "/>
    <s v="13/12/2017"/>
    <s v="15/12/2017"/>
    <m/>
    <m/>
    <m/>
    <m/>
    <m/>
    <m/>
    <m/>
  </r>
  <r>
    <x v="2"/>
    <s v="EU"/>
    <s v="PEI GENESIS                   "/>
    <s v="PEIGENESIS                         "/>
    <n v="0"/>
    <s v="ZZ  "/>
    <s v="Test : 5051259000285  Prod: 5051259000773"/>
    <m/>
    <s v="5013546005195                      "/>
    <s v="    "/>
    <s v="PEI-GENESIS      "/>
    <s v="PORDER        "/>
    <s v="ORDERS"/>
    <s v="OB"/>
    <s v="MQ"/>
    <s v="EDIFACT             "/>
    <s v="D97A      "/>
    <s v="INS/UNOA/FAR                                      "/>
    <s v="VAN - GXS"/>
    <m/>
    <m/>
    <s v="maggie.bennett@peigenesis.com"/>
    <m/>
    <m/>
    <m/>
    <m/>
    <s v="CDS"/>
    <s v="Not started"/>
    <x v="5"/>
    <d v="2017-10-10T00:00:00"/>
    <d v="2017-10-10T00:00:00"/>
    <s v="18/10/2017"/>
    <m/>
    <m/>
    <s v="PF_O_E_ORDERS_D97A_FA8"/>
    <m/>
    <s v="E_ORDERS_D97A_FA8                                 "/>
    <s v="05/12/2017"/>
    <s v="31/10/2017"/>
    <m/>
    <m/>
    <m/>
    <m/>
    <m/>
    <m/>
    <m/>
  </r>
  <r>
    <x v="2"/>
    <s v="EU"/>
    <s v="PEI GENESIS *STOCK ORDERS*    "/>
    <s v="PEIGENESIS                         "/>
    <n v="1"/>
    <s v="ZZ  "/>
    <s v="Test : 5051259000285  Prod: 5051259000773"/>
    <m/>
    <s v="5013546005195                      "/>
    <s v="    "/>
    <s v="PEI-STOCK        "/>
    <s v="PORDER        "/>
    <s v="ORDERS"/>
    <s v="OB"/>
    <s v="MQ"/>
    <s v="EDIFACT             "/>
    <s v="D97A      "/>
    <s v="INS/UNOA/FAR/PEIS                                 "/>
    <s v="VAN - GXS"/>
    <m/>
    <m/>
    <s v="maggie.bennett@peigenesis.com"/>
    <m/>
    <m/>
    <m/>
    <m/>
    <s v="CDS"/>
    <s v="Not started"/>
    <x v="5"/>
    <d v="2017-10-10T00:00:00"/>
    <d v="2017-10-10T00:00:00"/>
    <s v="18/10/2017"/>
    <m/>
    <m/>
    <s v="PF_O_E_ORDERS_D97A_FA8"/>
    <m/>
    <s v="E_ORDERS_D97A_FA8                                 "/>
    <s v="05/12/2017"/>
    <s v="31/10/2017"/>
    <m/>
    <m/>
    <m/>
    <m/>
    <m/>
    <m/>
    <m/>
  </r>
  <r>
    <x v="2"/>
    <s v="EU"/>
    <s v="PEI GENESIS IN USA            "/>
    <s v="2156730400                         "/>
    <n v="1"/>
    <s v="ZZ  "/>
    <s v="Test : 5051259000285  Prod: 5051259000773"/>
    <m/>
    <s v="5013546005195                      "/>
    <s v="    "/>
    <s v="PEI-GENESIS-SG   "/>
    <s v="LTUPDATE      "/>
    <s v="INVRPT"/>
    <s v="IB"/>
    <s v="SFTP"/>
    <s v="EDIFACT             "/>
    <s v="D97A      "/>
    <s v=" "/>
    <s v="FTP"/>
    <m/>
    <m/>
    <s v="maggie.bennett@peigenesis.com"/>
    <m/>
    <m/>
    <m/>
    <m/>
    <s v="CDS"/>
    <s v="Not started"/>
    <x v="5"/>
    <m/>
    <m/>
    <m/>
    <m/>
    <m/>
    <m/>
    <m/>
    <s v="E_INVRPT_D97A_FAM                                 "/>
    <m/>
    <m/>
    <m/>
    <m/>
    <m/>
    <m/>
    <m/>
    <m/>
    <m/>
  </r>
  <r>
    <x v="2"/>
    <s v="SG"/>
    <s v="PEI GENESIS IN USA            "/>
    <s v="PEIGENESISNAP                      "/>
    <n v="0"/>
    <s v="ZZ  "/>
    <s v="Test: 5051259000377  Prod:5051259000865"/>
    <m/>
    <s v="5013546005195                      "/>
    <s v="    "/>
    <s v="PEI-GENESIS-SG   "/>
    <s v="PORDERSG      "/>
    <s v="ORDERS"/>
    <s v="OB"/>
    <s v="MQ"/>
    <s v="EDIFACT             "/>
    <s v="D97A      "/>
    <s v="INS/UNOA/FAR                                      "/>
    <s v="VAN - GXS"/>
    <m/>
    <m/>
    <s v="maggie.bennett@peigenesis.com"/>
    <m/>
    <m/>
    <m/>
    <m/>
    <s v="CDS"/>
    <s v="Not started"/>
    <x v="5"/>
    <m/>
    <m/>
    <m/>
    <m/>
    <m/>
    <m/>
    <m/>
    <s v="E_ORDERS_D97A_FSD                                 "/>
    <m/>
    <m/>
    <m/>
    <m/>
    <m/>
    <m/>
    <m/>
    <m/>
    <m/>
  </r>
  <r>
    <x v="2"/>
    <s v="AU"/>
    <s v="PEI GENESIS IN USA            "/>
    <s v="PEIGENESISNAP                      "/>
    <n v="0"/>
    <s v="ZZ  "/>
    <s v="Test : 5051259000292   Prod: 5051259000780"/>
    <m/>
    <s v="5013546005195                      "/>
    <s v="    "/>
    <s v="PEI-GENESIS-SG   "/>
    <s v="PORDERAU      "/>
    <s v="ORDERS"/>
    <s v="OB"/>
    <s v="MQ"/>
    <s v="EDIFACT             "/>
    <s v="D97A      "/>
    <s v="INS/UNOA/FAR                                      "/>
    <s v="VAN - GXS"/>
    <m/>
    <m/>
    <s v="maggie.bennett@peigenesis.com"/>
    <m/>
    <m/>
    <m/>
    <m/>
    <s v="CDS"/>
    <s v="Not started"/>
    <x v="5"/>
    <m/>
    <m/>
    <m/>
    <m/>
    <m/>
    <m/>
    <m/>
    <s v="E_ORDERS_D97A_FAA                                 "/>
    <m/>
    <m/>
    <m/>
    <m/>
    <m/>
    <m/>
    <m/>
    <m/>
    <m/>
  </r>
  <r>
    <x v="2"/>
    <s v="EU"/>
    <s v="PEI GENESIS IN USA            "/>
    <s v="PEIGENESISNAP                      "/>
    <n v="0"/>
    <s v="ZZ  "/>
    <s v="Test : 5051259000285  Prod: 5051259000773"/>
    <m/>
    <s v="5013546005195                      "/>
    <s v="    "/>
    <s v="PEI-GENESIS-SG   "/>
    <s v="PORDERACK     "/>
    <s v="ORDRSP"/>
    <s v="IB"/>
    <s v="MQ"/>
    <s v="EDIFACT             "/>
    <s v="D97A      "/>
    <s v=" "/>
    <s v="VAN - GXS"/>
    <m/>
    <m/>
    <s v="maggie.bennett@peigenesis.com"/>
    <m/>
    <m/>
    <m/>
    <m/>
    <s v="CDS"/>
    <s v="Not started"/>
    <x v="5"/>
    <s v="27/10/2017"/>
    <s v="27/10/2017"/>
    <s v="13/12/2017"/>
    <m/>
    <m/>
    <s v="PF_I_E_ORDRSP_D97A_FA2"/>
    <s v="Primary"/>
    <s v="E_ORDRSP_D97A_FA2                                 "/>
    <s v="13/12/2017"/>
    <s v="15/12/2017"/>
    <m/>
    <m/>
    <m/>
    <m/>
    <m/>
    <m/>
    <m/>
  </r>
  <r>
    <x v="1"/>
    <s v="EU"/>
    <s v="PEPPERL+FUCHS GMBH            "/>
    <s v="BIP-PEPPERL         "/>
    <n v="1"/>
    <s v="ZZ  "/>
    <s v="Test : 5051259000285  Prod: 5051259000773"/>
    <m/>
    <s v="5013546005195                      "/>
    <s v="    "/>
    <s v="PEPPERL          "/>
    <s v="PORDER        "/>
    <s v="ORDERS"/>
    <s v="OB"/>
    <s v="MQ"/>
    <s v="EDIFACT             "/>
    <s v="D97A      "/>
    <s v="INS/UNOA/FAR                                      "/>
    <s v="VAN - GXS"/>
    <s v="X400"/>
    <s v="C= DE; A= 400Net; P= EDI; O= PEPPERLFUCHS; S= PEPPERLFUCHS-DE; CN= PEPPERLFUCHS-DE"/>
    <s v="new contact details: derbse@de.pepperl-fuchs.com; dkurrle@de.pepperl-fuchs.com"/>
    <m/>
    <m/>
    <s v="TP received test /  TP confirmed test/ received X400 address / received test data"/>
    <s v="07.12.2017: Email from Antje - Sehr geehrter Herr Schoenfeld, _x000a_danke für die Bestätigung. _x000a_Mit freundlichen Grüssen,07.12.2017: Email from TP - Sehr geehrte Frau Engelen,_x000a_ ja ich kann diesen Eingang bestätigen._x000a_ Mit freundlichen Grüßen_x000a_07.12.2017: Email f"/>
    <s v="Premier Farnell"/>
    <s v="Live"/>
    <x v="1"/>
    <d v="2017-04-08T00:00:00"/>
    <d v="2017-04-08T00:00:00"/>
    <d v="2017-10-08T00:00:00"/>
    <s v="21/8/2017"/>
    <s v="24/08/2017"/>
    <s v="PF_O_E_ORDERS_D97A_FAR"/>
    <s v="Primary"/>
    <s v="E_ORDERS_D97A_FAR                                 "/>
    <s v="05/12/2017"/>
    <s v="30/08/2017"/>
    <m/>
    <m/>
    <s v="20.11.2017"/>
    <s v="20.11.2017"/>
    <s v="04.12.2017"/>
    <s v="01.12.2017"/>
    <s v="04.12.2017"/>
  </r>
  <r>
    <x v="0"/>
    <s v="EU"/>
    <s v="PHILIPS AT                    "/>
    <s v="PHILIPS AT                         "/>
    <n v="1"/>
    <s v="    "/>
    <s v="Test : 5051259000285  Prod: 5051259000773"/>
    <m/>
    <s v="5013546005195                      "/>
    <s v="    "/>
    <s v="PHILIPS-AT       "/>
    <s v="INVOICES      "/>
    <s v="INVOIC"/>
    <s v="OB"/>
    <s v="MQ"/>
    <s v="EDIFACT             "/>
    <s v="D97A      "/>
    <s v="INS/UNOA/FAR                                      "/>
    <s v="FTP"/>
    <m/>
    <m/>
    <m/>
    <m/>
    <m/>
    <m/>
    <s v="Test"/>
    <s v="Premier Farnell"/>
    <s v="De-scoped"/>
    <x v="7"/>
    <d v="2017-09-10T00:00:00"/>
    <d v="2017-09-10T00:00:00"/>
    <s v="17/10/2017"/>
    <m/>
    <m/>
    <s v="PF_O_E_INVOIC_D97A_FA_GENERIC"/>
    <s v="Primary"/>
    <s v="E_INVOIC_D97A_FA4                                 "/>
    <m/>
    <m/>
    <m/>
    <m/>
    <m/>
    <m/>
    <m/>
    <m/>
    <m/>
  </r>
  <r>
    <x v="0"/>
    <s v="EU"/>
    <s v="PHILIPS BE                    "/>
    <s v="PHILIPS BE                         "/>
    <n v="1"/>
    <s v="    "/>
    <s v="Test : 5051259000285  Prod: 5051259000773"/>
    <m/>
    <s v="5013546005195                      "/>
    <s v="    "/>
    <s v="PHILIPS-BE       "/>
    <s v="INVOICES      "/>
    <s v="INVOIC"/>
    <s v="OB"/>
    <s v="MQ"/>
    <s v="EDIFACT             "/>
    <s v="D97A      "/>
    <s v="INS/UNOA/FAR                                      "/>
    <s v="FTP"/>
    <m/>
    <m/>
    <m/>
    <m/>
    <m/>
    <m/>
    <s v="Test"/>
    <s v="Premier Farnell"/>
    <s v="De-scoped"/>
    <x v="7"/>
    <d v="2017-09-10T00:00:00"/>
    <d v="2017-09-10T00:00:00"/>
    <s v="17/10/2017"/>
    <m/>
    <m/>
    <s v="PF_O_E_INVOIC_D97A_FA_GENERIC"/>
    <s v="Primary"/>
    <s v="E_INVOIC_D97A_FA4                                 "/>
    <m/>
    <m/>
    <m/>
    <m/>
    <m/>
    <m/>
    <m/>
    <m/>
    <m/>
  </r>
  <r>
    <x v="0"/>
    <s v="EU"/>
    <s v="PHILIPS DE                    "/>
    <s v="PHILIPS DE                         "/>
    <n v="1"/>
    <s v="    "/>
    <s v="Test : 5051259000285  Prod: 5051259000773"/>
    <m/>
    <s v="5013546005195                      "/>
    <s v="    "/>
    <s v="PHILIPS-DE       "/>
    <s v="INVOICES      "/>
    <s v="INVOIC"/>
    <s v="OB"/>
    <s v="MQ"/>
    <s v="EDIFACT             "/>
    <s v="D97A      "/>
    <s v="INS/UNOA/FAR                                      "/>
    <s v="FTP"/>
    <m/>
    <m/>
    <m/>
    <m/>
    <m/>
    <m/>
    <s v="Test"/>
    <s v="Premier Farnell"/>
    <s v="De-scoped"/>
    <x v="7"/>
    <d v="2017-09-10T00:00:00"/>
    <d v="2017-09-10T00:00:00"/>
    <s v="17/10/2017"/>
    <m/>
    <m/>
    <s v="PF_O_E_INVOIC_D97A_FA_GENERIC"/>
    <s v="Primary"/>
    <s v="E_INVOIC_D97A_FA4                                 "/>
    <m/>
    <m/>
    <m/>
    <m/>
    <m/>
    <m/>
    <m/>
    <m/>
    <m/>
  </r>
  <r>
    <x v="0"/>
    <s v="EU"/>
    <s v="PHOENIX CONTACT               "/>
    <s v="4017918000004   "/>
    <n v="1"/>
    <s v="ZZ  "/>
    <s v="Test : 5051259000285  Prod: 5051259000773"/>
    <m/>
    <s v="5013546005195                      "/>
    <s v="    "/>
    <s v="PHOENIX-CONTACT  "/>
    <s v="DESADV        "/>
    <s v="DESADV"/>
    <s v="IB"/>
    <s v="MQ"/>
    <s v="EDIFACT             "/>
    <s v="D97A      "/>
    <s v=" "/>
    <s v="AS2"/>
    <m/>
    <m/>
    <s v="tbischoff@phoenixcontact.com_x000a_fwilliams@phoenixcontact.com"/>
    <m/>
    <s v="reminder 23.01.2018"/>
    <s v="survey received / DE /TP informed new EDI code PF / rquest AS2 details"/>
    <s v="18.01.2018 Email to TP: kindly reminder for questionnaire. _x000a_15.01.2018 Email to TP: ask for questionnaire for direct connection. (not sure if he want AS2 or OFTP2)_x000a_20.12.2017 Email from TP. ist out of office back on 07.01.2018_x000a_20.12.2017 Email to TP: könn"/>
    <s v="TP"/>
    <s v="Comm Setup"/>
    <x v="10"/>
    <d v="2017-03-10T00:00:00"/>
    <d v="2017-03-10T00:00:00"/>
    <d v="2017-06-10T00:00:00"/>
    <m/>
    <m/>
    <s v="PF_I_E_DESADV_D97A_FA3"/>
    <s v="Primary"/>
    <s v="E_DESADV_D97A_FA3                                 "/>
    <s v="14/12/2017"/>
    <s v="13/10/2017"/>
    <m/>
    <m/>
    <m/>
    <m/>
    <m/>
    <m/>
    <m/>
  </r>
  <r>
    <x v="0"/>
    <s v="EU"/>
    <s v="PHOENIX CONTACT               "/>
    <s v="4017918000004                      "/>
    <n v="0"/>
    <s v="ZZ  "/>
    <s v="Test : 5051259000285  Prod: 5051259000773"/>
    <m/>
    <s v="5013546005195                      "/>
    <s v="    "/>
    <s v="PHOENIX-CONTACT  "/>
    <s v="PORDERACK     "/>
    <s v="ORDRSP"/>
    <s v="IB"/>
    <s v="MQ"/>
    <s v="EDIFACT             "/>
    <s v="D97A      "/>
    <s v=" "/>
    <s v="AS2"/>
    <m/>
    <m/>
    <s v="tbischoff@phoenixcontact.com_x000a_fwilliams@phoenixcontact.com"/>
    <m/>
    <s v="reminder 23.01.2018"/>
    <s v="survey received / DE /TP informed new EDI code PF / rquest AS2 details"/>
    <s v="18.01.2018 Email to TP: kindly reminder for questionnaire. _x000a_15.01.2018 Email to TP: ask for questionnaire for direct connection. (not sure if he want AS2 or OFTP2)_x000a_20.12.2017 Email from TP. ist out of office back on 07.01.2018_x000a_20.12.2017 Email to TP: könn"/>
    <s v="TP"/>
    <s v="Comm Setup"/>
    <x v="10"/>
    <s v="27/10/2017"/>
    <s v="27/10/2017"/>
    <s v="13/12/2017"/>
    <m/>
    <m/>
    <s v="PF_I_E_ORDRSP_D97A_FA2"/>
    <s v="Primary"/>
    <s v="E_ORDRSP_D97A_FA2                                 "/>
    <s v="13/12/2017"/>
    <s v="15/12/2017"/>
    <m/>
    <m/>
    <m/>
    <m/>
    <m/>
    <m/>
    <m/>
  </r>
  <r>
    <x v="0"/>
    <s v="EU"/>
    <s v="PHOENIX CONTACT               "/>
    <s v="4017918000004                      "/>
    <n v="0"/>
    <s v="ZZ  "/>
    <s v="Test : 5051259000285  Prod: 5051259000773"/>
    <m/>
    <s v="5013546005195                      "/>
    <s v="    "/>
    <s v="PHOENIX-CONTACT  "/>
    <s v="PORDER        "/>
    <s v="ORDERS"/>
    <s v="OB"/>
    <s v="MQ"/>
    <s v="EDIFACT             "/>
    <s v="D97A      "/>
    <s v="INS/UNOA/FAR                                      "/>
    <s v="AS2"/>
    <m/>
    <m/>
    <s v="tbischoff@phoenixcontact.com_x000a_fwilliams@phoenixcontact.com"/>
    <m/>
    <s v="reminder 23.01.2018"/>
    <s v="survey received / DE /TP informed new EDI code PF / rquest AS2 details"/>
    <s v="18.01.2018 Email to TP: kindly reminder for questionnaire. _x000a_15.01.2018 Email to TP: ask for questionnaire for direct connection. (not sure if he want AS2 or OFTP2)_x000a_20.12.2017 Email from TP. ist out of office back on 07.01.2018_x000a_20.12.2017 Email to TP: könn"/>
    <s v="TP"/>
    <s v="Comm Setup"/>
    <x v="10"/>
    <s v="31/07/2017"/>
    <s v="31/07/2017"/>
    <d v="2017-07-08T00:00:00"/>
    <d v="2017-07-08T00:00:00"/>
    <d v="2017-10-08T00:00:00"/>
    <s v="PF_O_E_ORDERS_D97A_FA9"/>
    <s v="Primary"/>
    <s v="E_ORDERS_D97A_FA9                                 "/>
    <s v="05/12/2017"/>
    <s v="06/09/2017"/>
    <m/>
    <m/>
    <m/>
    <m/>
    <m/>
    <m/>
    <m/>
  </r>
  <r>
    <x v="0"/>
    <s v="EU"/>
    <s v="RADIALL                       "/>
    <s v="55212498400014                     "/>
    <n v="1"/>
    <s v="    "/>
    <s v="Test : 5051259000285  Prod: 5051259000773"/>
    <m/>
    <s v="5013546005195                      "/>
    <s v="    "/>
    <s v="RADIALL          "/>
    <s v="PORDER        "/>
    <s v="ORDERS"/>
    <s v="OB"/>
    <s v="MQ"/>
    <s v="EDIFACT             "/>
    <s v="D97A      "/>
    <s v="INS/UNOA/FAR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
    <m/>
    <m/>
    <s v="bernard.sauvadet@radiall.com, thierry.falhon@radiall.com, Support EDI &lt;helpdesk.supportedi@edt.fr&gt;, "/>
    <m/>
    <s v="reminder 17.01.2018"/>
    <s v="survey received / TP informed new EDI code PF / request SFTP/FTP file"/>
    <s v="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
    <s v="TP"/>
    <s v="Comm Setup"/>
    <x v="3"/>
    <s v="31/07/2017"/>
    <s v="31/07/2017"/>
    <d v="2017-07-08T00:00:00"/>
    <d v="2017-07-08T00:00:00"/>
    <d v="2017-10-08T00:00:00"/>
    <s v="PF_O_E_ORDERS_D97A_FA9"/>
    <s v="Primary"/>
    <s v="E_ORDERS_D97A_FA9                                 "/>
    <s v="05/12/2017"/>
    <s v="06/09/2017"/>
    <m/>
    <m/>
    <m/>
    <m/>
    <m/>
    <m/>
    <m/>
  </r>
  <r>
    <x v="0"/>
    <s v="EU"/>
    <s v="RADIALL                       "/>
    <s v="55212498400014                     "/>
    <n v="0"/>
    <s v="    "/>
    <s v="Test : 5051259000285  Prod: 5051259000773"/>
    <m/>
    <s v="5013546005195                      "/>
    <s v="    "/>
    <s v="RADIALL          "/>
    <s v="PINVOICE      "/>
    <s v="INVOIC"/>
    <s v="IB"/>
    <s v="MQ"/>
    <s v="EDIFACT             "/>
    <s v="D97A      "/>
    <s v="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
    <m/>
    <m/>
    <s v="bernard.sauvadet@radiall.com, thierry.falhon@radiall.com, Support EDI &lt;helpdesk.supportedi@edt.fr&gt;, "/>
    <m/>
    <s v="reminder 17.01.2018"/>
    <s v="survey received / TP informed new EDI code PF / request SFTP/FTP file"/>
    <s v="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
    <s v="TP"/>
    <s v="Comm Setup"/>
    <x v="3"/>
    <d v="2017-05-10T00:00:00"/>
    <d v="2017-05-10T00:00:00"/>
    <s v="17/10/2017"/>
    <m/>
    <m/>
    <s v="PF_I_E_INVOIC_D97A_FP_GENERIC"/>
    <s v="Primary"/>
    <s v="E_INVOIC_D97A_FPE                                 "/>
    <s v="11/12/2017"/>
    <s v="31/10/2017"/>
    <m/>
    <m/>
    <m/>
    <m/>
    <m/>
    <m/>
    <m/>
  </r>
  <r>
    <x v="2"/>
    <s v="EU"/>
    <s v="RECOM POWER GMBH (EUROPE)     "/>
    <s v="4399902090506                      "/>
    <n v="1"/>
    <s v="    "/>
    <s v="Test : 5051259000285  Prod: 5051259000773"/>
    <m/>
    <s v="5013546005195                      "/>
    <s v="    "/>
    <s v="RECOM            "/>
    <s v="PORDER        "/>
    <s v="ORDERS"/>
    <s v="OB"/>
    <s v="MQ"/>
    <s v="EDIFACT             "/>
    <s v="D97A      "/>
    <s v="INS/UNOA/FAR                                      "/>
    <s v="AS2"/>
    <m/>
    <m/>
    <s v="Contact EDI/Atos: manfred.kyselka@atos.net_x000a_Gerhard Reifner g.reifner@recom-power.com"/>
    <m/>
    <m/>
    <s v="survey received / DE / TP informed new EDI code PF"/>
    <s v="09.01.2017 Email from TP: Das kann ich nicht bewerten. Wie gesagt ist ATOS der neue Provider von RECOM, derzeit allerdings noch in der Umstellungsphase auf SAP und nicht live._x000a_Die aktuelle VAN-Verbindung wird wohl von unserem Vorgänger genutzt, wir haben "/>
    <s v="Implementer"/>
    <s v="Comm Setup"/>
    <x v="3"/>
    <d v="2017-04-08T00:00:00"/>
    <d v="2017-04-08T00:00:00"/>
    <d v="2017-10-08T00:00:00"/>
    <s v="21/8/2017"/>
    <s v="24/8/2017"/>
    <s v="PF_O_E_ORDERS_D97A_FA5"/>
    <s v="Primary"/>
    <s v="E_ORDERS_D97A_FA5                                 "/>
    <s v="05/12/2017"/>
    <s v="08/09/2017"/>
    <m/>
    <m/>
    <m/>
    <m/>
    <m/>
    <m/>
    <m/>
  </r>
  <r>
    <x v="2"/>
    <s v="EU"/>
    <s v="RECOM POWER GMBH (EUROPE)     "/>
    <s v="4399902090506                      "/>
    <n v="0"/>
    <s v="    "/>
    <s v="Test : 5051259000285  Prod: 5051259000773"/>
    <m/>
    <s v="5013546005195                      "/>
    <s v="    "/>
    <s v="RECOM            "/>
    <s v="PORDCHG       "/>
    <s v="ORDCHG"/>
    <s v="OB"/>
    <s v="MQ"/>
    <s v="EDIFACT             "/>
    <s v="D97A      "/>
    <s v="INS/UNOA/FAR"/>
    <s v="AS2"/>
    <m/>
    <m/>
    <s v="Contact EDI/Atos: manfred.kyselka@atos.net_x000a_Gerhard Reifner g.reifner@recom-power.com"/>
    <m/>
    <m/>
    <s v="survey received / DE / TP informed new EDI code PF"/>
    <s v="09.01.2017 Email from TP: Das kann ich nicht bewerten. Wie gesagt ist ATOS der neue Provider von RECOM, derzeit allerdings noch in der Umstellungsphase auf SAP und nicht live._x000a_Die aktuelle VAN-Verbindung wird wohl von unserem Vorgänger genutzt, wir haben "/>
    <s v="Implementer"/>
    <s v="Comm Setup"/>
    <x v="3"/>
    <s v="18/10/2017"/>
    <s v="18/10/2017"/>
    <s v="18/10/2017"/>
    <m/>
    <m/>
    <s v="PF_O_E_ORDCHG_D97A_FAR"/>
    <s v="Primary"/>
    <s v="E_ORDCHG_D97A_FAR                                 "/>
    <s v="13/12/2017"/>
    <s v="17/11/2017"/>
    <m/>
    <m/>
    <m/>
    <m/>
    <m/>
    <m/>
    <m/>
  </r>
  <r>
    <x v="0"/>
    <s v="EU"/>
    <s v="REXEL SENATE LTD              "/>
    <s v="5019767000009                      "/>
    <n v="1"/>
    <s v="    "/>
    <s v="Test : 5051259000285  Prod: 5051259000773"/>
    <m/>
    <s v="5013546005195                      "/>
    <s v="    "/>
    <s v="REXEL-SENATE     "/>
    <s v="INVOICES      "/>
    <s v="INVFIL"/>
    <s v="OB"/>
    <s v="MQ"/>
    <s v="TRADACOMS           "/>
    <s v="1993      "/>
    <s v="INS/ANA/FAR                                       "/>
    <s v="VAN"/>
    <s v="GXS"/>
    <m/>
    <s v="De-scoped"/>
    <m/>
    <m/>
    <m/>
    <m/>
    <s v="Premier Farnell"/>
    <s v="De-scoped"/>
    <x v="6"/>
    <m/>
    <m/>
    <m/>
    <m/>
    <m/>
    <m/>
    <m/>
    <s v="T_INVOIC_V9.0_FA2                                 "/>
    <m/>
    <m/>
    <m/>
    <m/>
    <m/>
    <m/>
    <m/>
    <m/>
    <m/>
  </r>
  <r>
    <x v="0"/>
    <s v="EU"/>
    <s v="RF360 EUROPE                  "/>
    <s v="YOD-RF360-P                        "/>
    <n v="1"/>
    <s v="ZZ  "/>
    <s v="Test : 5051259000285  Prod: 5051259000773"/>
    <m/>
    <s v="5013546005195                      "/>
    <s v="    "/>
    <s v="RF360-EUROPE     "/>
    <s v="PORDER        "/>
    <s v="ORDERS"/>
    <s v="OB"/>
    <s v="MQ"/>
    <s v="EDIFACT             "/>
    <s v="D97A      "/>
    <s v="INS/UNOA/FAR                                      "/>
    <s v="VAN"/>
    <s v="IBM"/>
    <m/>
    <s v="nico.lubaczowski@eddyson.de"/>
    <m/>
    <m/>
    <s v="survey received DE / TP is informed new EDI Codes PF"/>
    <s v="15.09.2017 cs Email from TP: Ich habe es an unser Operations weitergeleitet._x000a_15.09.2017 cs Email to TP: Wir werden Ihre Daten in unserem System abgleichen. _x000a_Gerne möchten wir ihnen noch mitteilen, dass Premier Farnell die EDI Codes ändert, wir bitten Sie "/>
    <s v="Premier Farnell"/>
    <s v="System Testing"/>
    <x v="2"/>
    <s v="31/07/2017"/>
    <s v="31/07/2017"/>
    <d v="2017-07-08T00:00:00"/>
    <d v="2017-07-08T00:00:00"/>
    <d v="2017-10-08T00:00:00"/>
    <s v="PF_O_E_ORDERS_D97A_FA9"/>
    <s v="Primary"/>
    <s v="E_ORDERS_D97A_FA9                                 "/>
    <s v="05/12/2017"/>
    <s v="06/09/2017"/>
    <m/>
    <m/>
    <m/>
    <m/>
    <m/>
    <m/>
    <m/>
  </r>
  <r>
    <x v="0"/>
    <s v="EU"/>
    <s v="RF360 EUROPE                  "/>
    <s v="YOD-RF360-P                        "/>
    <n v="0"/>
    <s v="ZZ  "/>
    <s v="Test : 5051259000285  Prod: 5051259000773"/>
    <m/>
    <s v="5013546005195                      "/>
    <s v="    "/>
    <s v="RF360-EUROPE     "/>
    <s v="DESADV        "/>
    <s v="DESADV"/>
    <s v="IB"/>
    <s v="MQ"/>
    <s v="EDIFACT             "/>
    <s v="D97A      "/>
    <s v=" "/>
    <s v="VAN"/>
    <s v="IBM"/>
    <m/>
    <s v="nico.lubaczowski@eddyson.de"/>
    <m/>
    <m/>
    <s v="survey received DE / TP is informed new EDI Codes PF"/>
    <s v="15.09.2017 cs Email to TP: vielen Dank für die Rücksendung der Survey. _x000a_Wir werden Ihre Daten in unserem System abgleichen. _x000a_Gerne möchten wir ihnen noch mitteilen, dass Premier Farnell die EDI Codes ändert, wir bitten Sie diese in ihren System anzulegen."/>
    <s v="Premier Farnell"/>
    <s v="System Testing"/>
    <x v="2"/>
    <d v="2017-03-10T00:00:00"/>
    <d v="2017-03-10T00:00:00"/>
    <d v="2017-06-10T00:00:00"/>
    <m/>
    <m/>
    <s v="PF_I_E_DESADV_D97A_FA3"/>
    <s v="Primary"/>
    <s v="E_DESADV_D97A_FA3                                 "/>
    <s v="14/12/2017"/>
    <s v="13/10/2017"/>
    <m/>
    <m/>
    <m/>
    <m/>
    <m/>
    <m/>
    <m/>
  </r>
  <r>
    <x v="0"/>
    <s v="EU"/>
    <s v="RICHARD HIRSCHMANN ELECTRONICS"/>
    <s v="HIRSCHMANN                         "/>
    <n v="1"/>
    <s v="14  "/>
    <s v="Test : 5051259000285  Prod: 5051259000773"/>
    <m/>
    <s v="0043560000                         "/>
    <s v="    "/>
    <s v="HIRSCHMANN       "/>
    <s v="PORDERACK     "/>
    <s v="ORDRSP"/>
    <s v="IB"/>
    <s v="MQ"/>
    <s v="EDIFACT             "/>
    <s v="D97A      "/>
    <s v=" "/>
    <s v="FTP"/>
    <m/>
    <m/>
    <s v="Michael Sanders | Belden &lt;michael.sanders@belden.com&gt;"/>
    <m/>
    <s v="reminder 22.12.2017 go live"/>
    <s v="FTP form received"/>
    <s v="19.12.2017 Email To Tp : Dear Mike_x000a__x000a_Please let us know, if we can use the GXS interconnect to exchange data between Premier Farnell and Hirschmann. _x000a_We would be sending Edifact Order messages to EDI ID HIRSCHMANN / 14 and expect ORDRSP messages via the sa"/>
    <s v="Implementer"/>
    <s v="Comm Setup"/>
    <x v="3"/>
    <s v="27/10/2017"/>
    <s v="27/10/2017"/>
    <s v="13/12/2017"/>
    <m/>
    <m/>
    <s v="PF_I_E_ORDRSP_D97A_FA2"/>
    <s v="Primary"/>
    <s v="E_ORDRSP_D97A_FA2                                 "/>
    <s v="13/12/2017"/>
    <s v="15/12/2017"/>
    <m/>
    <m/>
    <m/>
    <m/>
    <m/>
    <m/>
    <m/>
  </r>
  <r>
    <x v="0"/>
    <s v="EU"/>
    <s v="RICHARD HIRSCHMANN ELECTRONICS"/>
    <s v="HIRSCHMANN                         "/>
    <n v="0"/>
    <s v="    "/>
    <s v="Test : 5051259000285  Prod: 5051259000773"/>
    <m/>
    <s v="5013546005195                      "/>
    <s v="    "/>
    <s v="HIRSCHMANN       "/>
    <s v="PORDER        "/>
    <s v="ORDERS"/>
    <s v="OB"/>
    <s v="MQ"/>
    <s v="EDIFACT             "/>
    <s v="D97A      "/>
    <s v="INS/UNOA/FAR                                      "/>
    <s v="FTP"/>
    <m/>
    <m/>
    <s v="Michael Sanders | Belden &lt;michael.sanders@belden.com&gt;"/>
    <m/>
    <s v="reminder 22.12.2017 go live"/>
    <s v="FTP form received"/>
    <s v="19.12.2017 Email To Tp : Dear Mike_x000a__x000a_Please let us know, if we can use the GXS interconnect to exchange data between Premier Farnell and Hirschmann. _x000a_We would be sending Edifact Order messages to EDI ID HIRSCHMANN / 14 and expect ORDRSP messages via the sa"/>
    <s v="Implementer"/>
    <s v="Comm Setup"/>
    <x v="3"/>
    <d v="2017-04-08T00:00:00"/>
    <d v="2017-04-08T00:00:00"/>
    <d v="2017-10-08T00:00:00"/>
    <s v="21/8/2017"/>
    <s v="24/08/2017"/>
    <s v="PF_O_E_ORDERS_D97A_FAR"/>
    <s v="Primary"/>
    <s v="E_ORDERS_D97A_FAR                                 "/>
    <s v="05/12/2017"/>
    <s v="07/09/2017"/>
    <m/>
    <m/>
    <m/>
    <m/>
    <m/>
    <m/>
    <m/>
  </r>
  <r>
    <x v="1"/>
    <s v="EU"/>
    <s v="ROBERT BOSCH LTD              "/>
    <s v="5010627000009                      "/>
    <n v="1"/>
    <s v="    "/>
    <s v="Test : 5051259000285  Prod: 5051259000773"/>
    <m/>
    <s v="5013546005195                      "/>
    <s v="    "/>
    <s v="BOSCH-GB         "/>
    <s v="PORDER        "/>
    <s v="ORDERS"/>
    <s v="OB"/>
    <s v="MQ"/>
    <s v="EDIFACT             "/>
    <s v="D97A      "/>
    <s v="INS/UNOA/FAR                                      "/>
    <s v="VAN"/>
    <s v="IBM"/>
    <m/>
    <s v="Sibylle.Hoch@de.bosch.com"/>
    <m/>
    <m/>
    <s v="IBM TP DE / TP infomred new EDI codes /ready to receive testdata 20.11.2017 via system "/>
    <s v="19.12.2017 Email from TP: hast confrimed the change to the new EDI. _x000a_19.12.2017 Email to TP: nochmal angefragt ob die neuen EDI eingerichtet sind bei Bosch. _x000a_19.12.2017 Email from TP: Dateneigang ging über IBM aber noch über die alte EDI von PF. _x000a_19.12.20"/>
    <s v="Premier Farnell"/>
    <s v="Live"/>
    <x v="1"/>
    <s v="31/07/2017"/>
    <s v="31/07/2017"/>
    <d v="2017-07-08T00:00:00"/>
    <d v="2017-07-08T00:00:00"/>
    <d v="2017-10-08T00:00:00"/>
    <s v="PF_O_E_ORDERS_D97A_FA9"/>
    <s v="Primary"/>
    <s v="E_ORDERS_D97A_FA9                                 "/>
    <s v="05/12/2017"/>
    <s v="23/08/2017"/>
    <m/>
    <m/>
    <s v="20.11.2017"/>
    <s v="20.11.2017"/>
    <s v="18.12.2017"/>
    <s v="01.12.2017"/>
    <s v="18.12.2017"/>
  </r>
  <r>
    <x v="1"/>
    <s v="SG"/>
    <s v="ROHM SEMICONDUCTOR            "/>
    <s v="Produd ID: ROHMELEC7 _x000a_Test ID: ROHMELEC7 "/>
    <n v="1"/>
    <s v="Prod. Qualif.: ZZ  _x000a_Test qualif.: 01"/>
    <s v="Test: 5051259000377  Prod:5051259000865"/>
    <m/>
    <s v="5013546005195                      "/>
    <s v="    "/>
    <s v="ROHM             "/>
    <s v="POINTOSCN     "/>
    <s v="SLSRPT"/>
    <s v="OB"/>
    <s v="SFTP"/>
    <s v="EDIFACT             "/>
    <s v="D97A      "/>
    <s v="INS/UNOA/FAR                                      "/>
    <s v="VAN"/>
    <s v="DINET"/>
    <m/>
    <s v="wenjie.dong@de.rohmeurope.com "/>
    <m/>
    <m/>
    <s v="Kusum_x000a_IBM TP DE / TP infomred new EDI codes /ready to receive testdata 20.11.2017 via system "/>
    <s v="14.12.2017: Email from Andre to Antje - Antje,_x000a_ _x000a_We have been discussion this internally, our sign-off criteria is that we have positive confirmation that a TP has received and processed documents with success.  So hence we would like to send a “proof” sa"/>
    <s v="Premier Farnell"/>
    <s v="Live"/>
    <x v="1"/>
    <d v="2017-01-09T00:00:00"/>
    <d v="2017-06-09T00:00:00"/>
    <s v="14/9/2017"/>
    <m/>
    <m/>
    <s v="PF_O_E_SLSRPT_D97A_CN4"/>
    <s v="Primary"/>
    <s v="E_SLSRPT_D97A_CN4                                 "/>
    <s v="08/12/2017"/>
    <s v="27/09/2017"/>
    <m/>
    <m/>
    <s v="20.11.2017"/>
    <s v="20.11.2017"/>
    <s v="04.12.2017"/>
    <s v="01.12.2017"/>
    <s v="31.12.2017"/>
  </r>
  <r>
    <x v="1"/>
    <s v="SG"/>
    <s v="ROHM SEMICONDUCTOR            "/>
    <s v="Produd ID: ROHMELEC7 _x000a_Test ID: ROHMELEC7 "/>
    <n v="0"/>
    <s v="Prod. Qualif.: ZZ  _x000a_Test qualif.: 01"/>
    <s v="Test: 5051259000377  Prod:5051259000865"/>
    <m/>
    <s v="5013546005195                      "/>
    <s v="    "/>
    <s v="ROHM             "/>
    <s v="POINTOSSG     "/>
    <s v="SLSRPT"/>
    <s v="OB"/>
    <s v="SFTP"/>
    <s v="EDIFACT             "/>
    <s v="D97A      "/>
    <s v="INS/UNOA/FAR                                      "/>
    <s v="VAN"/>
    <s v="DINET"/>
    <m/>
    <s v="wenjie.dong@de.rohmeurope.com "/>
    <m/>
    <m/>
    <s v="Kusum_x000a_IBM TP DE / TP infomred new EDI codes /ready to receive testdata 20.11.2017 via system "/>
    <s v="14.12.2017: Email from Andre to Antje - Antje,_x000a_ _x000a_We have been discussion this internally, our sign-off criteria is that we have positive confirmation that a TP has received and processed documents with success.  So hence we would like to send a “proof” sa"/>
    <s v="Premier Farnell"/>
    <s v="Live"/>
    <x v="1"/>
    <d v="2017-01-09T00:00:00"/>
    <d v="2017-06-09T00:00:00"/>
    <s v="14/9/2017"/>
    <m/>
    <m/>
    <s v="PF_O_E_SLSRPT_D97A_SG4  "/>
    <s v="Pimary"/>
    <s v="E_SLSRPT_D97A_SG4                                 "/>
    <s v="08/12/2017"/>
    <s v="28/09/2017"/>
    <m/>
    <m/>
    <s v="20.11.2017"/>
    <s v="20.11.2017"/>
    <s v="04.12.2017"/>
    <s v="01.12.2017"/>
    <s v="31.12.2017"/>
  </r>
  <r>
    <x v="1"/>
    <s v="AU"/>
    <s v="ROHM SEMICONDUCTOR            "/>
    <s v="Produd ID: ROHMELEC7 _x000a_Test ID: ROHMELEC7 "/>
    <n v="0"/>
    <s v="Prod. Qualif.: ZZ  _x000a_Test qualif.: 01"/>
    <s v="Test : 5051259000292   Prod: 5051259000780"/>
    <m/>
    <s v="5013546005195                      "/>
    <s v="    "/>
    <s v="ROHM             "/>
    <s v="POINTOSAU     "/>
    <s v="SLSRPT"/>
    <s v="OB"/>
    <s v="SFTP"/>
    <s v="EDIFACT             "/>
    <s v="D97A      "/>
    <s v="INS/UNOA/FAR                                      "/>
    <s v="VAN"/>
    <s v="DINET"/>
    <m/>
    <s v="wenjie.dong@de.rohmeurope.com "/>
    <m/>
    <m/>
    <s v="Kusum_x000a_IBM TP DE / TP infomred new EDI codes /ready to receive testdata 20.11.2017 via system "/>
    <s v="14.12.2017: Email from Andre to Antje - Antje,_x000a_ _x000a_We have been discussion this internally, our sign-off criteria is that we have positive confirmation that a TP has received and processed documents with success.  So hence we would like to send a “proof” sa"/>
    <s v="Premier Farnell"/>
    <s v="Live"/>
    <x v="1"/>
    <d v="2017-01-09T00:00:00"/>
    <d v="2017-06-09T00:00:00"/>
    <s v="14/7/2017"/>
    <m/>
    <m/>
    <s v="PF_O_E_SLSRPT_D97A_AU4"/>
    <s v="Primary"/>
    <s v="E_SLSRPT_D97A_AU4                                 "/>
    <s v="08/12/2017"/>
    <s v="27/09/2017"/>
    <m/>
    <m/>
    <s v="20.11.2017"/>
    <s v="20.11.2017"/>
    <s v="04.12.2017"/>
    <s v="01.12.2017"/>
    <s v="31.12.2017"/>
  </r>
  <r>
    <x v="1"/>
    <s v="SG"/>
    <s v="ROHM SEMICONDUCTOR            "/>
    <s v="Produd ID: ROHMELEC7 _x000a_Test ID: ROHMELEC7 "/>
    <n v="0"/>
    <s v="Prod. Qualif.: ZZ  _x000a_Test qualif.: 01"/>
    <s v="Test: 5051259000377  Prod:5051259000865"/>
    <m/>
    <s v="5013546005195                      "/>
    <s v="    "/>
    <s v="ROHM             "/>
    <s v="POINTOSIN     "/>
    <s v="SLSRPT"/>
    <s v="OB"/>
    <s v="SFTP"/>
    <s v="EDIFACT             "/>
    <s v="D97A      "/>
    <s v="INS/UNOA/FAR                                      "/>
    <s v="VAN"/>
    <s v="DINET"/>
    <m/>
    <s v="wenjie.dong@de.rohmeurope.com "/>
    <m/>
    <m/>
    <s v="Kusum_x000a_IBM TP DE / TP infomred new EDI codes /ready to receive testdata 20.11.2017 via system "/>
    <s v="14.12.2017: Email from Andre to Antje - Antje,_x000a_ _x000a_We have been discussion this internally, our sign-off criteria is that we have positive confirmation that a TP has received and processed documents with success.  So hence we would like to send a “proof” sa"/>
    <s v="Premier Farnell"/>
    <s v="Live"/>
    <x v="1"/>
    <d v="2017-01-09T00:00:00"/>
    <d v="2017-06-09T00:00:00"/>
    <s v="14/9/2017"/>
    <m/>
    <m/>
    <s v="PF_O_E_SLSRPT_D97A_IN4"/>
    <s v="Primary"/>
    <s v="E_SLSRPT_D97A_IN4                                 "/>
    <s v="08/12/2017"/>
    <s v="28/09/2017"/>
    <m/>
    <m/>
    <s v="20.11.2017"/>
    <s v="20.11.2017"/>
    <s v="04.12.2017"/>
    <s v="01.12.2017"/>
    <s v="31.12.2017"/>
  </r>
  <r>
    <x v="1"/>
    <s v="EU"/>
    <s v="ROHM SEMICONDUCTOR            "/>
    <s v="Produd ID: ROHMELEC7 _x000a_Test ID: ROHMELEC7 "/>
    <n v="0"/>
    <s v="Prod. Qualif.: ZZ  _x000a_Test qualif.: 01"/>
    <s v="Test : 5051259000285  Prod: 5051259000773"/>
    <m/>
    <s v="5013546005195                      "/>
    <s v="    "/>
    <s v="ROHM             "/>
    <s v="POINTOS       "/>
    <s v="SLSRPT"/>
    <s v="OB"/>
    <s v="SFTP"/>
    <s v="EDIFACT             "/>
    <s v="D97A      "/>
    <s v="INS/UNOA/FAR                                      "/>
    <s v="VAN"/>
    <s v="DINET"/>
    <m/>
    <s v="wenjie.dong@de.rohmeurope.com "/>
    <m/>
    <m/>
    <s v="Kusum_x000a_IBM TP DE / TP infomred new EDI codes /ready to receive testdata 20.11.2017 via system "/>
    <s v="14.12.2017: Email from Andre to Antje - Antje,_x000a_ _x000a_We have been discussion this internally, our sign-off criteria is that we have positive confirmation that a TP has received and processed documents with success.  So hence we would like to send a “proof” sa"/>
    <s v="Premier Farnell"/>
    <s v="Live"/>
    <x v="1"/>
    <d v="2017-01-09T00:00:00"/>
    <d v="2017-06-09T00:00:00"/>
    <s v="14/9/2017"/>
    <m/>
    <m/>
    <s v="PF_O_E_SLSRPT_D97A_FA2"/>
    <s v="Primary"/>
    <s v="E_SLSRPT_D97A_FA2                                 "/>
    <s v="08/12/2017"/>
    <s v="27/09/2017"/>
    <m/>
    <m/>
    <s v="20.11.2017"/>
    <s v="20.11.2017"/>
    <s v="04.12.2017"/>
    <s v="01.12.2017"/>
    <s v="31.12.2017"/>
  </r>
  <r>
    <x v="2"/>
    <s v="EU"/>
    <s v="SAMTEC                        "/>
    <s v="8129446733                         "/>
    <n v="1"/>
    <s v="01  "/>
    <s v="Test : 5051259000285  Prod: 5051259000773"/>
    <m/>
    <s v="5013546005195                      "/>
    <s v="    "/>
    <s v="SAMTEC           "/>
    <s v="PORDER        "/>
    <s v="ORDERS"/>
    <s v="OB"/>
    <s v="MQ"/>
    <s v="EDIFACT             "/>
    <s v="D97A      "/>
    <s v="INS/UNOA/FAR                                      "/>
    <s v="VAN - GXS"/>
    <m/>
    <m/>
    <s v="Andres.Soto@samtec.com"/>
    <m/>
    <m/>
    <m/>
    <m/>
    <s v="CDS"/>
    <s v="Not started"/>
    <x v="5"/>
    <d v="2017-10-10T00:00:00"/>
    <d v="2017-10-10T00:00:00"/>
    <s v="18/10/2017"/>
    <m/>
    <m/>
    <s v="PF_O_E_ORDERS_D97A_FA8"/>
    <m/>
    <s v="E_ORDERS_D97A_FA8                                 "/>
    <s v="05/12/2017"/>
    <s v="31/10/2017"/>
    <m/>
    <m/>
    <m/>
    <m/>
    <m/>
    <m/>
    <m/>
  </r>
  <r>
    <x v="2"/>
    <s v="EU"/>
    <s v="SAMTEC                        "/>
    <s v="8129446733                         "/>
    <n v="0"/>
    <s v="    "/>
    <s v="Test : 5051259000285  Prod: 5051259000773"/>
    <m/>
    <s v="                                   "/>
    <s v="    "/>
    <s v="SAMTEC           "/>
    <s v="PEITRAN       "/>
    <m/>
    <s v="IB"/>
    <s v="SFTP"/>
    <m/>
    <m/>
    <s v=" "/>
    <s v="FTP"/>
    <m/>
    <m/>
    <s v="Andres.Soto@samtec.com"/>
    <m/>
    <m/>
    <m/>
    <s v="File Routing only"/>
    <s v="CDS"/>
    <s v="Not started"/>
    <x v="5"/>
    <m/>
    <m/>
    <s v="N/A "/>
    <s v="N/A "/>
    <s v="N/A "/>
    <s v="N/A "/>
    <s v="N/A "/>
    <s v="N/A - File to be routed"/>
    <s v="N/A - File to be routed"/>
    <m/>
    <m/>
    <m/>
    <m/>
    <m/>
    <m/>
    <m/>
    <m/>
  </r>
  <r>
    <x v="2"/>
    <s v="EU"/>
    <s v="SAMTEC                        "/>
    <s v="8129446733                         "/>
    <n v="0"/>
    <s v="01  "/>
    <s v="Test : 5051259000285  Prod: 5051259000773"/>
    <m/>
    <s v="5013546005195                      "/>
    <s v="    "/>
    <s v="SAMTEC           "/>
    <s v="PORDERACK     "/>
    <s v="ORDRSP"/>
    <s v="IB"/>
    <s v="MQ"/>
    <s v="EDIFACT             "/>
    <s v="D97A      "/>
    <s v=" "/>
    <s v="VAN - GXS"/>
    <m/>
    <m/>
    <s v="Andres.Soto@samtec.com"/>
    <m/>
    <m/>
    <m/>
    <m/>
    <s v="CDS"/>
    <s v="Not started"/>
    <x v="5"/>
    <s v="27/10/2017"/>
    <s v="27/10/2017"/>
    <s v="13/12/2017"/>
    <m/>
    <m/>
    <s v="PF_I_E_ORDRSP_D97A_FA2"/>
    <s v="Primary"/>
    <s v="E_ORDRSP_D97A_FA2                                 "/>
    <s v="13/12/2017"/>
    <s v="15/12/2017"/>
    <m/>
    <m/>
    <m/>
    <m/>
    <m/>
    <m/>
    <m/>
  </r>
  <r>
    <x v="2"/>
    <s v="EU"/>
    <s v="SAMTEC                        "/>
    <s v="8129446733                         "/>
    <n v="0"/>
    <s v="01  "/>
    <s v="Test : 5051259000285  Prod: 5051259000773"/>
    <m/>
    <s v="5013546005195                      "/>
    <s v="    "/>
    <s v="SAMTEC           "/>
    <s v="PINVOICE      "/>
    <s v="INVOIC"/>
    <s v="IB"/>
    <s v="MQ"/>
    <s v="EDIFACT             "/>
    <s v="D97A      "/>
    <s v=" "/>
    <s v="VAN - GXS"/>
    <m/>
    <m/>
    <s v="Andres.Soto@samtec.com"/>
    <m/>
    <m/>
    <m/>
    <m/>
    <s v="CDS"/>
    <s v="Not started"/>
    <x v="5"/>
    <d v="2017-05-10T00:00:00"/>
    <d v="2017-05-10T00:00:00"/>
    <s v="17/10/2017"/>
    <m/>
    <m/>
    <s v="PF_I_E_INVOIC_D97A_FP_GENERIC"/>
    <s v="Primary"/>
    <s v="E_INVOIC_D97A_FPE                                 "/>
    <s v="11/12/2017"/>
    <s v="31/10/2017"/>
    <m/>
    <m/>
    <m/>
    <m/>
    <m/>
    <m/>
    <m/>
  </r>
  <r>
    <x v="2"/>
    <s v="EU"/>
    <s v="SAMTEC                        "/>
    <s v="8129446733                         "/>
    <n v="0"/>
    <s v="01  "/>
    <s v="Test : 5051259000285  Prod: 5051259000773"/>
    <m/>
    <s v="5013546005195                      "/>
    <s v="    "/>
    <s v="SAMTEC           "/>
    <s v="POINTOS       "/>
    <s v="SLSRPT"/>
    <s v="OB"/>
    <s v="SFTP"/>
    <s v="EDIFACT             "/>
    <s v="D97A      "/>
    <s v="INS/UNOA/FAR                                      "/>
    <s v="VAN - GXS"/>
    <m/>
    <m/>
    <s v="Andres.Soto@samtec.com"/>
    <m/>
    <m/>
    <m/>
    <m/>
    <s v="CDS"/>
    <s v="Not started"/>
    <x v="5"/>
    <d v="2017-01-09T00:00:00"/>
    <d v="2017-06-09T00:00:00"/>
    <s v="14/9/2017"/>
    <m/>
    <m/>
    <s v="PF_O_E_SLSRPT_D97A_FA2"/>
    <s v="Primary"/>
    <s v="E_SLSRPT_D97A_FA2                                 "/>
    <s v="08/12/2017"/>
    <s v="27/09/2017"/>
    <m/>
    <m/>
    <m/>
    <m/>
    <m/>
    <m/>
    <m/>
  </r>
  <r>
    <x v="2"/>
    <s v="SG"/>
    <s v="SAMTEC                        "/>
    <s v="8129446733                         "/>
    <n v="0"/>
    <s v="01  "/>
    <s v="Test: 5051259000377  Prod:5051259000865"/>
    <m/>
    <s v="5013546005195                      "/>
    <s v="    "/>
    <s v="SAMTEC           "/>
    <s v="POINTOSCN     "/>
    <s v="SLSRPT"/>
    <s v="OB"/>
    <s v="SFTP"/>
    <s v="EDIFACT             "/>
    <s v="D97A      "/>
    <s v="INS/UNOA/FAR                                      "/>
    <s v="VAN - GXS"/>
    <m/>
    <m/>
    <s v="Andres.Soto@samtec.com"/>
    <m/>
    <m/>
    <m/>
    <m/>
    <s v="CDS"/>
    <s v="Not started"/>
    <x v="5"/>
    <s v="21/9/2017"/>
    <s v="21/9/2017"/>
    <s v="28/9/2017"/>
    <m/>
    <m/>
    <s v="PF_O_E_SLSRPT_D97A_CN"/>
    <s v="Primary"/>
    <s v="E_SLSRPT_D97A_CN                                  "/>
    <s v="12/12/2017"/>
    <s v="05/10/2017"/>
    <m/>
    <m/>
    <m/>
    <m/>
    <m/>
    <m/>
    <m/>
  </r>
  <r>
    <x v="2"/>
    <s v="SG"/>
    <s v="SAMTEC                        "/>
    <s v="8129446733                         "/>
    <n v="0"/>
    <s v="01  "/>
    <s v="Test: 5051259000377  Prod:5051259000865"/>
    <m/>
    <s v="5013546005195                      "/>
    <s v="    "/>
    <s v="SAMTEC           "/>
    <s v="POINTOSSG     "/>
    <s v="SLSRPT"/>
    <s v="OB"/>
    <s v="SFTP"/>
    <s v="EDIFACT             "/>
    <s v="D97A      "/>
    <s v="INS/UNOA/FAR                                      "/>
    <s v="VAN - GXS"/>
    <m/>
    <m/>
    <s v="Andres.Soto@samtec.com"/>
    <m/>
    <m/>
    <m/>
    <m/>
    <s v="CDS"/>
    <s v="Not started"/>
    <x v="5"/>
    <d v="2017-09-11T00:00:00"/>
    <d v="2017-09-11T00:00:00"/>
    <s v="20/12/2017"/>
    <m/>
    <m/>
    <s v="PF_O_E_SLSRPT_D97A_SG"/>
    <s v="Primary"/>
    <s v="E_SLSRPT_D97A_FAS                                 "/>
    <s v="21/12/2017"/>
    <s v="05/01/2017"/>
    <m/>
    <m/>
    <m/>
    <m/>
    <m/>
    <m/>
    <m/>
  </r>
  <r>
    <x v="2"/>
    <s v="SG"/>
    <s v="SAMTEC                        "/>
    <s v="8129446733                         "/>
    <n v="0"/>
    <s v="01  "/>
    <s v="Test: 5051259000377  Prod:5051259000865"/>
    <m/>
    <s v="5013546005195                      "/>
    <s v="    "/>
    <s v="SAMTEC           "/>
    <s v="POINTOSIN     "/>
    <s v="SLSRPT"/>
    <s v="OB"/>
    <s v="SFTP"/>
    <s v="EDIFACT             "/>
    <s v="D97A      "/>
    <s v="INS/UNOA/FAR                                      "/>
    <s v="VAN - GXS"/>
    <m/>
    <m/>
    <s v="Andres.Soto@samtec.com"/>
    <m/>
    <m/>
    <m/>
    <m/>
    <s v="CDS"/>
    <s v="Not started"/>
    <x v="5"/>
    <d v="2017-01-09T00:00:00"/>
    <d v="2017-06-09T00:00:00"/>
    <s v="14/9/2017"/>
    <m/>
    <m/>
    <s v="PF_O_E_SLSRPT_D97A_IN4"/>
    <s v="Primary"/>
    <s v="E_SLSRPT_D97A_IN4                                 "/>
    <s v="08/12/2017"/>
    <s v="28/09/2017"/>
    <m/>
    <m/>
    <m/>
    <m/>
    <m/>
    <m/>
    <m/>
  </r>
  <r>
    <x v="2"/>
    <s v="AU"/>
    <s v="SAMTEC                        "/>
    <s v="8129446733                         "/>
    <n v="0"/>
    <s v="01  "/>
    <s v="Test : 5051259000292   Prod: 5051259000780"/>
    <m/>
    <s v="5013546005195                      "/>
    <s v="    "/>
    <s v="SAMTEC           "/>
    <s v="POINTOSAU     "/>
    <s v="SLSRPT"/>
    <s v="OB"/>
    <s v="SFTP"/>
    <s v="EDIFACT             "/>
    <s v="D97A      "/>
    <s v="INS/UNOA/FAR                                      "/>
    <s v="VAN - GXS"/>
    <m/>
    <m/>
    <s v="Andres.Soto@samtec.com"/>
    <m/>
    <m/>
    <m/>
    <m/>
    <s v="CDS"/>
    <s v="Not started"/>
    <x v="5"/>
    <d v="2017-01-09T00:00:00"/>
    <d v="2017-06-09T00:00:00"/>
    <s v="14/7/2017"/>
    <m/>
    <m/>
    <s v="PF_O_E_SLSRPT_D97A_AU4"/>
    <s v="Primary"/>
    <s v="E_SLSRPT_D97A_AU4                                 "/>
    <s v="08/12/2017"/>
    <s v="27/09/2017"/>
    <m/>
    <m/>
    <m/>
    <m/>
    <m/>
    <m/>
    <m/>
  </r>
  <r>
    <x v="0"/>
    <s v="EU"/>
    <s v="SCHROFF                       "/>
    <s v="Prod: SCHROFFSGE   _x000a_Test: 403688000003 "/>
    <n v="1"/>
    <s v="Prod: no qualif. _x000a_Test: ZZZ"/>
    <s v="Test : 5051259000285  Prod: 5051259000773"/>
    <m/>
    <s v="5013546005195                      "/>
    <s v="    "/>
    <s v="SCHROFF          "/>
    <s v="PORDERACK     "/>
    <s v="ORDRSP"/>
    <s v="IB"/>
    <s v="MQ"/>
    <s v="EDIFACT             "/>
    <s v="D97A      "/>
    <s v=" "/>
    <s v="VAN"/>
    <s v="GXS"/>
    <m/>
    <s v="new EDI contact details: PTM-EDI-Support@pentair.com_x000a_Francoise.Guatelli@Pentair.com"/>
    <m/>
    <m/>
    <s v="survey received DE/EN / TP infomed new EDI codes PF. /TP confirmed ready to test"/>
    <s v="26.10.2017: Email to TP - Hello Francoise,_x000a__x000a_We would be starting to test in approximately eight weeks time, we will get in touch with you when we are ready to test._x000a_26.10.2017: Email from TP - Hello, The link is now establish in GXS for these new codesLet"/>
    <s v="Premier Farnell"/>
    <s v="System Testing"/>
    <x v="2"/>
    <s v="27/10/2017"/>
    <s v="27/10/2017"/>
    <s v="13/12/2017"/>
    <m/>
    <m/>
    <s v="PF_I_E_ORDRSP_D97A_FA2"/>
    <s v="Primary"/>
    <s v="E_ORDRSP_D97A_FA2                                 "/>
    <s v="13/12/2017"/>
    <s v="15/12/2017"/>
    <m/>
    <m/>
    <m/>
    <m/>
    <m/>
    <m/>
    <m/>
  </r>
  <r>
    <x v="0"/>
    <s v="EU"/>
    <s v="SCHROFF                       "/>
    <s v="Prod: SCHROFFSGE   _x000a_Test: 403688000003 "/>
    <n v="0"/>
    <s v="Prod: no qualif. _x000a_Test: ZZZ"/>
    <s v="Test : 5051259000285  Prod: 5051259000773"/>
    <m/>
    <s v="5013546005195                      "/>
    <s v="    "/>
    <s v="SCHROFF          "/>
    <s v="PORDER        "/>
    <s v="ORDERS"/>
    <s v="OB"/>
    <s v="MQ"/>
    <s v="EDIFACT             "/>
    <s v="D97A      "/>
    <s v="INS/UNOA/FAR                                      "/>
    <s v="VAN"/>
    <s v="GXS"/>
    <m/>
    <s v="new EDI contact details: PTM-EDI-Support@pentair.com_x000a_Francoise.Guatelli@Pentair.com"/>
    <m/>
    <m/>
    <s v="survey received DE/EN / TP infomed new EDI codes PF. /TP confirmed ready to test"/>
    <s v="26.10.2017: Email to TP - Hello Francoise,_x000a__x000a_We would be starting to test in approximately eight weeks time, we will get in touch with you when we are ready to test._x000a_26.10.2017: Email from TP - Hello, The link is now establish in GXS for these new codesLet"/>
    <s v="Premier Farnell"/>
    <s v="System Testing"/>
    <x v="2"/>
    <d v="2017-04-08T00:00:00"/>
    <d v="2017-04-08T00:00:00"/>
    <d v="2017-10-08T00:00:00"/>
    <s v="21/8/2017"/>
    <s v="24/08/2017"/>
    <s v="PF_O_E_ORDERS_D97A_FAR"/>
    <s v="Primary"/>
    <s v="E_ORDERS_D97A_FAR                                 "/>
    <s v="05/12/2017"/>
    <s v="07/09/2017"/>
    <m/>
    <m/>
    <m/>
    <m/>
    <m/>
    <m/>
    <m/>
  </r>
  <r>
    <x v="0"/>
    <s v="EU"/>
    <s v="SCHURTER LTD                  "/>
    <s v="3052073097                         "/>
    <n v="1"/>
    <s v="12  "/>
    <s v="Test : 5051259000285  Prod: 5051259000773"/>
    <m/>
    <s v="5013546005195                      "/>
    <s v="    "/>
    <s v="SCHURTER         "/>
    <s v="PORDERACK     "/>
    <s v="ORDRSP"/>
    <s v="IB"/>
    <s v="MQ"/>
    <s v="EDIFACT             "/>
    <s v="D97A      "/>
    <s v=" "/>
    <s v="VAN"/>
    <s v="ICC NET"/>
    <m/>
    <s v="sales@schurter.co.uk"/>
    <m/>
    <m/>
    <s v="survey received / TP informed new EDI code PF"/>
    <s v="01.12.2017: Email to TP - Hello Andy,_x000a__x000a_Please note that we do not have any qualifier for new EDI IDs(Test : 5051259000285  Prod: 5051259000773) associated with Premier Farnell. Pls ask your IT department to setup Premier Farnell ID's without qualifiers._x000a_3"/>
    <s v="Premier Farnell"/>
    <s v="System Testing"/>
    <x v="2"/>
    <s v="27/10/2017"/>
    <s v="27/10/2017"/>
    <s v="13/12/2017"/>
    <m/>
    <m/>
    <s v="PF_I_E_ORDRSP_D97A_FA2"/>
    <s v="Primary"/>
    <s v="E_ORDRSP_D97A_FA2                                 "/>
    <s v="13/12/2017"/>
    <s v="15/12/2017"/>
    <m/>
    <m/>
    <m/>
    <m/>
    <m/>
    <m/>
    <m/>
  </r>
  <r>
    <x v="0"/>
    <s v="EU"/>
    <s v="SCHURTER LTD                  "/>
    <s v="3052073097                         "/>
    <n v="0"/>
    <s v="12  "/>
    <s v="Test : 5051259000285  Prod: 5051259000773"/>
    <m/>
    <s v="5013546005195                      "/>
    <s v="    "/>
    <s v="SCHURTER         "/>
    <s v="PORDER        "/>
    <s v="ORDERS"/>
    <s v="OB"/>
    <s v="MQ"/>
    <s v="EDIFACT             "/>
    <s v="D97A      "/>
    <s v="INS/UNOA/FAR                                      "/>
    <s v="VAN"/>
    <s v="ICC NET"/>
    <m/>
    <s v="sales@schurter.co.uk"/>
    <m/>
    <m/>
    <s v="survey received / TP informed new EDI code PF"/>
    <s v="01.12.2017: Email to TP - Hello Andy,_x000a__x000a_Please note that we do not have any qualifier for new EDI IDs(Test : 5051259000285  Prod: 5051259000773) associated with Premier Farnell. Pls ask your IT department to setup Premier Farnell ID's without qualifiers._x000a_3"/>
    <s v="Premier Farnell"/>
    <s v="System Testing"/>
    <x v="2"/>
    <d v="2017-04-08T00:00:00"/>
    <d v="2017-04-08T00:00:00"/>
    <d v="2017-10-08T00:00:00"/>
    <s v="21/8/2017"/>
    <s v="24/08/2017"/>
    <s v="PF_O_E_ORDERS_D97A_FAR"/>
    <s v="Primary"/>
    <s v="E_ORDERS_D97A_FAR                                 "/>
    <s v="05/12/2017"/>
    <s v="07/09/2017"/>
    <m/>
    <m/>
    <m/>
    <m/>
    <m/>
    <m/>
    <m/>
  </r>
  <r>
    <x v="0"/>
    <s v="EU"/>
    <s v="SCHURTER LTD                  "/>
    <s v="3052073097                         "/>
    <n v="0"/>
    <s v="12  "/>
    <s v="Test : 5051259000285  Prod: 5051259000773"/>
    <m/>
    <s v="5013546005195                      "/>
    <s v="    "/>
    <s v="SCHURTER         "/>
    <s v="PINVOICE      "/>
    <s v="INVOIC"/>
    <s v="IB"/>
    <s v="MQ"/>
    <s v="EDIFACT             "/>
    <s v="D97A      "/>
    <s v=" "/>
    <s v="VAN"/>
    <s v="ICC NET"/>
    <m/>
    <s v="sales@schurter.co.uk"/>
    <m/>
    <m/>
    <s v="survey received / TP informed new EDI code PF"/>
    <s v="01.12.2017: Email to TP - Hello Andy,_x000a__x000a_Please note that we do not have any qualifier for new EDI IDs(Test : 5051259000285  Prod: 5051259000773) associated with Premier Farnell. Pls ask your IT department to setup Premier Farnell ID's without qualifiers._x000a_3"/>
    <s v="Premier Farnell"/>
    <s v="System Testing"/>
    <x v="2"/>
    <d v="2017-05-10T00:00:00"/>
    <d v="2017-05-10T00:00:00"/>
    <s v="17/10/2017"/>
    <m/>
    <m/>
    <s v="PF_I_E_INVOIC_D97A_FP_GENERIC"/>
    <s v="Primary"/>
    <s v="E_INVOIC_D97A_FPE                                 "/>
    <s v="11/12/2017"/>
    <s v="31/10/2017"/>
    <m/>
    <m/>
    <m/>
    <m/>
    <m/>
    <m/>
    <m/>
  </r>
  <r>
    <x v="0"/>
    <s v="SG"/>
    <s v="PHILIPS SG                         "/>
    <s v="PHILIPS SG                         "/>
    <n v="1"/>
    <s v="    "/>
    <s v="Test: 5051259000377  Prod:5051259000865"/>
    <m/>
    <s v="FARNELL                            "/>
    <s v="    "/>
    <s v="PHILIPS-SG       "/>
    <s v="INVOICESSG    "/>
    <s v="INVOIC"/>
    <s v="OB"/>
    <s v="MQ"/>
    <s v="EDIFACT             "/>
    <s v="D97A      "/>
    <s v="INS/UNOA/FAR/NIO                                  "/>
    <s v="FTP"/>
    <m/>
    <m/>
    <m/>
    <m/>
    <m/>
    <m/>
    <m/>
    <s v="Premier Farnell"/>
    <s v="De-scoped"/>
    <x v="7"/>
    <d v="2017-09-10T00:00:00"/>
    <d v="2017-09-10T00:00:00"/>
    <s v="18/10/2017"/>
    <m/>
    <m/>
    <s v="PF_O_E_INVOIC_D97A_SG9"/>
    <s v="Primary"/>
    <s v="E_INVOIC_D97A_SG9                                 "/>
    <m/>
    <m/>
    <m/>
    <m/>
    <m/>
    <m/>
    <m/>
    <m/>
    <m/>
  </r>
  <r>
    <x v="0"/>
    <s v="EU"/>
    <s v="SHARP MICROELECTRONICS EUROPE "/>
    <s v="4001887000004                      "/>
    <n v="1"/>
    <s v="    "/>
    <s v="Test : 5051259000285  Prod: 5051259000773"/>
    <m/>
    <s v="5013546005195                      "/>
    <s v="    "/>
    <s v="SHARP            "/>
    <s v="PORDERACK     "/>
    <s v="ORDRSP"/>
    <s v="IB"/>
    <s v="MQ"/>
    <s v="EDIFACT             "/>
    <s v="D97A      "/>
    <s v=" "/>
    <s v="X.400"/>
    <s v="VIAT"/>
    <m/>
    <s v=" Staffan.Kordina@sharp.eu"/>
    <m/>
    <m/>
    <m/>
    <s v="08.11.2017: Email to TP - Hello Daniel,Thank you for your email. Premier Farnell will be changing their email ID's only and that is bound to happen in approx 6 weeks from now. We will get in touch with you when we are close to the change and provide you e"/>
    <s v="Implementer"/>
    <s v="Comm Setup"/>
    <x v="3"/>
    <s v="27/10/2017"/>
    <s v="27/10/2017"/>
    <s v="13/12/2017"/>
    <m/>
    <m/>
    <s v="PF_I_E_ORDRSP_D97A_FA2"/>
    <s v="Primary"/>
    <s v="E_ORDRSP_D97A_FA2                                 "/>
    <s v="13/12/2017"/>
    <s v="15/12/2017"/>
    <m/>
    <m/>
    <m/>
    <m/>
    <m/>
    <m/>
    <m/>
  </r>
  <r>
    <x v="0"/>
    <s v="EU"/>
    <s v="SHARP MICROELECTRONICS EUROPE "/>
    <s v="4001887000004                      "/>
    <n v="0"/>
    <s v="    "/>
    <s v="Test : 5051259000285  Prod: 5051259000773"/>
    <m/>
    <s v="5013546005195                      "/>
    <s v="    "/>
    <s v="SHARP            "/>
    <s v="PORDER        "/>
    <s v="ORDERS"/>
    <s v="OB"/>
    <s v="MQ"/>
    <s v="EDIFACT             "/>
    <s v="D97A      "/>
    <s v="INS/UNOA/FAR                                      "/>
    <s v="X.400"/>
    <s v="VIAT"/>
    <m/>
    <s v=" Staffan.Kordina@sharp.eu"/>
    <m/>
    <m/>
    <m/>
    <s v="08.11.2017: Email to TP - Hello Daniel,Thank you for your email. Premier Farnell will be changing their email ID's only and that is bound to happen in approx 6 weeks from now. We will get in touch with you when we are close to the change and provide you e"/>
    <s v="Implementer"/>
    <s v="Comm Setup"/>
    <x v="3"/>
    <d v="2017-04-08T00:00:00"/>
    <d v="2017-04-08T00:00:00"/>
    <d v="2017-10-08T00:00:00"/>
    <s v="21/8/2017"/>
    <s v="24/08/2017"/>
    <s v="PF_O_E_ORDERS_D97A_FA5"/>
    <s v="Primary"/>
    <s v="E_ORDERS_D97A_FA5                                 "/>
    <s v="05/12/2017"/>
    <s v="08/09/2017"/>
    <m/>
    <m/>
    <m/>
    <m/>
    <m/>
    <m/>
    <m/>
  </r>
  <r>
    <x v="0"/>
    <s v="EU"/>
    <s v="SHARP MICROELECTRONICS EUROPE "/>
    <s v="4001887000004                      "/>
    <n v="0"/>
    <s v="    "/>
    <s v="Test : 5051259000285  Prod: 5051259000773"/>
    <m/>
    <s v="5013546005195                      "/>
    <s v="    "/>
    <s v="SHARP            "/>
    <s v="PINVOICE      "/>
    <s v="INVOIC"/>
    <s v="IB"/>
    <s v="MQ"/>
    <s v="EDIFACT             "/>
    <s v="D97A      "/>
    <s v=" "/>
    <s v="X.400"/>
    <s v="VIAT"/>
    <m/>
    <s v=" Staffan.Kordina@sharp.eu"/>
    <m/>
    <m/>
    <m/>
    <s v="08.11.2017: Email to TP - Hello Daniel,Thank you for your email. Premier Farnell will be changing their email ID's only and that is bound to happen in approx 6 weeks from now. We will get in touch with you when we are close to the change and provide you e"/>
    <s v="Implementer"/>
    <s v="Comm Setup"/>
    <x v="3"/>
    <d v="2017-05-10T00:00:00"/>
    <d v="2017-05-10T00:00:00"/>
    <s v="17/10/2017"/>
    <m/>
    <m/>
    <s v="PF_I_E_INVOIC_D97A_FP_GENERIC"/>
    <s v="Primary"/>
    <s v="E_INVOIC_D97A_FPE                                 "/>
    <s v="11/12/2017"/>
    <s v="31/10/2017"/>
    <m/>
    <m/>
    <m/>
    <m/>
    <m/>
    <m/>
    <m/>
  </r>
  <r>
    <x v="0"/>
    <s v="EU"/>
    <s v="SHARP MICROELECTRONICS EUROPE "/>
    <s v="4001887000004                      "/>
    <n v="0"/>
    <s v="    "/>
    <s v="Test : 5051259000285  Prod: 5051259000773"/>
    <m/>
    <s v="5013546005195                      "/>
    <s v="    "/>
    <s v="SHARP            "/>
    <s v="POINTOS       "/>
    <s v="SLSRPT"/>
    <s v="OB"/>
    <s v="SFTP"/>
    <s v="EDIFACT             "/>
    <s v="D97A      "/>
    <s v="INS/UNOA/FAR                                      "/>
    <s v="X.400"/>
    <s v="VIAT"/>
    <m/>
    <s v=" Staffan.Kordina@sharp.eu"/>
    <m/>
    <m/>
    <m/>
    <s v="08.11.2017: Email to TP - Hello Daniel,Thank you for your email. Premier Farnell will be changing their email ID's only and that is bound to happen in approx 6 weeks from now. We will get in touch with you when we are close to the change and provide you e"/>
    <s v="Implementer"/>
    <s v="Comm Setup"/>
    <x v="3"/>
    <d v="2017-01-09T00:00:00"/>
    <d v="2017-06-09T00:00:00"/>
    <s v="14/9/2017"/>
    <m/>
    <m/>
    <s v="PF_O_E_SLSRPT_D97A_FAR"/>
    <s v="Pimary"/>
    <s v="E_SLSRPT_D97A_FAR                                 "/>
    <s v="08/12/2017"/>
    <s v="28/09/2017"/>
    <m/>
    <m/>
    <m/>
    <m/>
    <m/>
    <m/>
    <m/>
  </r>
  <r>
    <x v="0"/>
    <s v="EU"/>
    <s v="SHARP MICROELECTRONICS EUROPE "/>
    <s v="4001887000004                      "/>
    <n v="0"/>
    <s v="    "/>
    <s v="Test : 5051259000285  Prod: 5051259000773"/>
    <m/>
    <s v="5013546005195                      "/>
    <s v="    "/>
    <s v="SHARP            "/>
    <s v="INVENTORY     "/>
    <s v="INVRPT"/>
    <s v="OB"/>
    <s v="SFTP"/>
    <s v="EDIFACT             "/>
    <s v="D97A      "/>
    <s v="INS/UNOA/FAR                                      "/>
    <s v="X.400"/>
    <s v="VIAT"/>
    <m/>
    <s v=" Staffan.Kordina@sharp.eu"/>
    <m/>
    <m/>
    <m/>
    <s v="08.11.2017: Email to TP - Hello Daniel,Thank you for your email. Premier Farnell will be changing their email ID's only and that is bound to happen in approx 6 weeks from now. We will get in touch with you when we are close to the change and provide you e"/>
    <s v="Implementer"/>
    <s v="Comm Setup"/>
    <x v="3"/>
    <s v="31/08/17"/>
    <d v="2017-05-09T00:00:00"/>
    <d v="2017-07-09T00:00:00"/>
    <m/>
    <m/>
    <s v="PF_O_E_INVRPT_D97A_FAR"/>
    <s v="Primary"/>
    <s v="E_INVRPT_D97A_FAR                                 "/>
    <s v="08/12/2017"/>
    <s v="14/09/2017"/>
    <m/>
    <m/>
    <m/>
    <m/>
    <m/>
    <m/>
    <m/>
  </r>
  <r>
    <x v="0"/>
    <s v="EU"/>
    <s v="SIEMENS                       "/>
    <s v="SEDIS-CON                          "/>
    <n v="1"/>
    <s v="    "/>
    <s v="Test : 5051259000285  Prod: 5051259000773"/>
    <m/>
    <s v="5013546005195                      "/>
    <s v="    "/>
    <s v="SIEMENS-GERMANY  "/>
    <s v="PORDER        "/>
    <s v="ORDERS"/>
    <s v="OB"/>
    <s v="MQ"/>
    <s v="EDIFACT             "/>
    <s v="D97A      "/>
    <s v="INS/UNOA/FAR                                      "/>
    <s v="VAN"/>
    <s v="GXS"/>
    <m/>
    <s v="auftragsteam-egh.bay.ger@siemens.com"/>
    <m/>
    <s v="reminder 23.01.2018"/>
    <s v="survey received DE / TP infomed new EDI code PF"/>
    <s v="18.01.2018 Email to Udo Stich: kannst Du uns bestätigen, dass die FTP Verbindung jetzt ohne Fehler läuft?_x000a_14.11.2017 Email to Udo Stich from Seimens Germany to verify the contact and provide the correct email address 14.11.2017 Email from TP : Delivery fa"/>
    <s v="CDS"/>
    <s v="Comm Setup"/>
    <x v="3"/>
    <d v="2017-04-08T00:00:00"/>
    <d v="2017-04-08T00:00:00"/>
    <d v="2017-10-08T00:00:00"/>
    <s v="21/8/2017"/>
    <s v="24/08/2017"/>
    <s v="PF_O_E_ORDERS_D97A_FAR"/>
    <s v="Primary"/>
    <s v="E_ORDERS_D97A_FAR                                 "/>
    <s v="05/12/2017"/>
    <s v="07/09/2017"/>
    <m/>
    <m/>
    <m/>
    <m/>
    <m/>
    <m/>
    <m/>
  </r>
  <r>
    <x v="0"/>
    <s v="EU"/>
    <s v="SIEMENS                       "/>
    <s v="SEDIS-CON                          "/>
    <n v="0"/>
    <s v="    "/>
    <s v="Test : 5051259000285  Prod: 5051259000773"/>
    <m/>
    <s v="5013546005195                      "/>
    <s v="    "/>
    <s v="SIEMENS-GERMANY  "/>
    <s v="PORDERACK     "/>
    <s v="ORDRSP"/>
    <s v="IB"/>
    <s v="MQ"/>
    <s v="EDIFACT             "/>
    <s v="D97A      "/>
    <s v=" "/>
    <s v="VAN"/>
    <s v="GXS"/>
    <m/>
    <s v="auftragsteam-egh.bay.ger@siemens.com"/>
    <m/>
    <s v="reminder 23.01.2018"/>
    <s v="survey received DE / TP infomed new EDI code PF"/>
    <s v="18.01.2018 Email to Udo Stich: kannst Du uns bestätigen, dass die FTP Verbindung jetzt ohne Fehler läuft?_x000a_14.11.2017 Email to Udo Stich from Seimens Germany to verify the contact and provide the correct email address 14.11.2017 Email from TP : Delivery fa"/>
    <s v="CDS"/>
    <s v="Comm Setup"/>
    <x v="3"/>
    <s v="27/10/2017"/>
    <s v="27/10/2017"/>
    <s v="13/12/2017"/>
    <m/>
    <m/>
    <s v="PF_I_E_ORDRSP_D97A_FA2"/>
    <s v="Primary"/>
    <s v="E_ORDRSP_D97A_FA2                                 "/>
    <s v="13/12/2017"/>
    <s v="15/12/2017"/>
    <m/>
    <m/>
    <m/>
    <m/>
    <m/>
    <m/>
    <m/>
  </r>
  <r>
    <x v="0"/>
    <s v="EU"/>
    <s v="SIEMENS UK (FTP VIA TUNGSTEN) "/>
    <s v="SIEMENSUK                          "/>
    <n v="1"/>
    <s v="    "/>
    <s v="Test : 5051259000285  Prod: 5051259000773"/>
    <m/>
    <s v="5013546005195                      "/>
    <s v="    "/>
    <s v="SIEMENS-UK       "/>
    <s v="INVOICES      "/>
    <s v="INVOIC"/>
    <s v="OB"/>
    <s v="MQ"/>
    <s v="EDIFACT             "/>
    <s v="D97A      "/>
    <s v="INS/UNOA/FAR                                      "/>
    <s v="FTP"/>
    <m/>
    <m/>
    <s v="Daniel.Blakman@siemens.com"/>
    <m/>
    <s v="reminder 22.01.2018"/>
    <s v="TP Survey and Introduction letter sent / TP informed new EDI codes/ waiting for SFTP destails"/>
    <s v="17.1.2018 Email to TP : Dear Daniel_x000a__x000a_Please let us know if you have had a discussion with Premier Farrell and if we can take this subject further._x000a__x000a_Kind regards_x000a_A Dharshan Prasad18.12.2017 Email from TP: OOO till 15th Jan. Thank you for your email._x000a_I am c"/>
    <s v="Premier Farnell"/>
    <s v="Discovery"/>
    <x v="0"/>
    <d v="2017-09-10T00:00:00"/>
    <d v="2017-09-10T00:00:00"/>
    <s v="17/10/2017"/>
    <m/>
    <m/>
    <s v="PF_O_E_INVOIC_D97A_FA_GENERIC"/>
    <s v="Primary"/>
    <s v="E_INVOIC_D97A_FA4                                 "/>
    <s v="11/12/2017"/>
    <s v="23/10/2017"/>
    <m/>
    <m/>
    <m/>
    <m/>
    <m/>
    <m/>
    <m/>
  </r>
  <r>
    <x v="1"/>
    <s v="EU"/>
    <s v="SIERRA WIRELESS               "/>
    <s v="SWI2016"/>
    <n v="1"/>
    <s v="ZZ  "/>
    <s v="Test : 5051259000285  Prod: 5051259000773"/>
    <m/>
    <s v="5013546005195                      "/>
    <s v="    "/>
    <s v="SIERRA-WIRELESS  "/>
    <s v="INVENTORY     "/>
    <s v="INV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
    <s v="Premier Farnell"/>
    <s v="Live"/>
    <x v="1"/>
    <s v="31/08/2017"/>
    <d v="2017-05-09T00:00:00"/>
    <d v="2017-07-09T00:00:00"/>
    <m/>
    <m/>
    <s v="PF_O_E_INVRPT_D97A_FA2"/>
    <s v="Primary"/>
    <s v="E_INVRPT_D97A_FA2                                 "/>
    <s v="08/12/2017"/>
    <s v="14/09/2017"/>
    <m/>
    <m/>
    <s v="20.11.2017"/>
    <s v="20.11.2017"/>
    <s v="04.12.2017"/>
    <s v="01.12.2017"/>
    <s v="01.01.2018"/>
  </r>
  <r>
    <x v="1"/>
    <s v="EU"/>
    <s v="SIERRA WIRELESS               "/>
    <s v="SWI2016"/>
    <n v="0"/>
    <s v="ZZ  "/>
    <s v="Test : 5051259000285  Prod: 5051259000773"/>
    <m/>
    <s v="5013546005195                      "/>
    <s v="    "/>
    <s v="SIERRA-WIRELESS  "/>
    <s v="POINTOS       "/>
    <s v="SLS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
    <s v="Premier Farnell"/>
    <s v="Live"/>
    <x v="1"/>
    <d v="2017-01-09T00:00:00"/>
    <d v="2017-06-09T00:00:00"/>
    <s v="14/9/2017"/>
    <m/>
    <m/>
    <s v="PF_O_E_SLSRPT_D97A_FAR"/>
    <s v="Primary"/>
    <s v="E_SLSRPT_D97A_FAR                                 "/>
    <s v="08/12/2017"/>
    <s v="28/09/2017"/>
    <m/>
    <m/>
    <s v="20.11.2017"/>
    <s v="20.11.2017"/>
    <s v="04.12.2017"/>
    <s v="01.12.2017"/>
    <s v="01.01.2018"/>
  </r>
  <r>
    <x v="0"/>
    <s v="EU"/>
    <s v="SILICON LABS                  "/>
    <s v="965635394PRD                       "/>
    <n v="1"/>
    <s v="01  "/>
    <s v="Test : 5051259000285  Prod: 5051259000773"/>
    <m/>
    <s v="5013546005195                      "/>
    <s v="    "/>
    <s v="SILICON-LABS     "/>
    <s v="PORDERACK     "/>
    <s v="ORDRSP"/>
    <s v="IB"/>
    <s v="MQ"/>
    <s v="EDIFACT             "/>
    <s v="D97A      "/>
    <s v=" "/>
    <s v="VAN"/>
    <s v="IBM"/>
    <m/>
    <m/>
    <m/>
    <m/>
    <m/>
    <s v="02.11.2017: Email to TP- 4th remainder email sent27.10.2017: Email to TP - 3rd remainder sent 23.10.2017: Email to TP Followup sent 18.10.2017: Email to TP, TP survey introduction email sent to new TP contact"/>
    <s v="Premier Farnell"/>
    <s v="Discovery"/>
    <x v="0"/>
    <s v="27/10/2017"/>
    <s v="27/10/2017"/>
    <s v="13/12/2017"/>
    <m/>
    <m/>
    <s v="PF_I_E_ORDRSP_D97A_FA2"/>
    <s v="Primary"/>
    <s v="E_ORDRSP_D97A_FA2                                 "/>
    <s v="13/12/2017"/>
    <s v="15/12/2017"/>
    <m/>
    <m/>
    <m/>
    <m/>
    <m/>
    <m/>
    <m/>
  </r>
  <r>
    <x v="0"/>
    <s v="EU"/>
    <s v="SILICON LABS                  "/>
    <s v="965635394PRD                       "/>
    <n v="0"/>
    <s v="01  "/>
    <s v="Test : 5051259000285  Prod: 5051259000773"/>
    <m/>
    <s v="5013546005195                      "/>
    <s v="    "/>
    <s v="SILICON-LABS     "/>
    <s v="PORDER        "/>
    <s v="ORDERS"/>
    <s v="OB"/>
    <s v="MQ"/>
    <s v="EDIFACT             "/>
    <s v="D97A      "/>
    <s v="INS/UNOA/FAR                                      "/>
    <s v="VAN"/>
    <s v="IBM"/>
    <m/>
    <m/>
    <m/>
    <m/>
    <m/>
    <s v="02.11.2017: Email to TP- 4th remainder email sent27.10.2017: Email to TP - 3rd remainder sent 23.10.2017: Email to TP Followup sent 18.10.2017: Email to TP, TP survey introduction email sent to new TP contact"/>
    <s v="Premier Farnell"/>
    <s v="Discovery"/>
    <x v="0"/>
    <s v="31/07/2017"/>
    <s v="31/07/2017"/>
    <d v="2017-07-08T00:00:00"/>
    <d v="2017-07-08T00:00:00"/>
    <d v="2017-10-08T00:00:00"/>
    <s v="PF_O_E_ORDERS_D97A_FA9"/>
    <s v="Primary"/>
    <s v="E_ORDERS_D97A_FA9                                 "/>
    <s v="05/12/2017"/>
    <s v="06/09/2017"/>
    <m/>
    <m/>
    <m/>
    <m/>
    <m/>
    <m/>
    <m/>
  </r>
  <r>
    <x v="0"/>
    <s v="EU"/>
    <s v="SILICON LABS                  "/>
    <s v="965635394PRD                       "/>
    <n v="0"/>
    <s v="01  "/>
    <s v="Test : 5051259000285  Prod: 5051259000773"/>
    <m/>
    <s v="5013546005195                      "/>
    <s v="    "/>
    <s v="SILICON-LABS     "/>
    <s v="PORDCHG       "/>
    <s v="ORDCHG"/>
    <s v="OB"/>
    <s v="MQ"/>
    <s v="EDIFACT             "/>
    <s v="D97A      "/>
    <s v="INS/UNOA/FAR                                      "/>
    <s v="VAN"/>
    <s v="IBM"/>
    <m/>
    <m/>
    <m/>
    <m/>
    <m/>
    <s v="02.11.2017: Email to TP- 4th remainder email sent27.10.2017: Email to TP - 3rd remainder sent 23.10.2017: Email to TP Followup sent 18.10.2017: Email to TP, TP survey introduction email sent to new TP contact"/>
    <s v="Premier Farnell"/>
    <s v="Discovery"/>
    <x v="0"/>
    <s v="18/10/2017"/>
    <s v="18/10/2017"/>
    <s v="18/10/2017"/>
    <m/>
    <m/>
    <s v="PF_O_E_ORDCHG_D97A_FAR"/>
    <s v="Primary"/>
    <s v="E_ORDCHG_D97A_FAR                                 "/>
    <s v="13/12/2017"/>
    <s v="17/11/2017"/>
    <m/>
    <m/>
    <m/>
    <m/>
    <m/>
    <m/>
    <m/>
  </r>
  <r>
    <x v="0"/>
    <s v="EU"/>
    <s v="SLI-VCH MINIATURE LIGHTING    "/>
    <s v="0002273893313                      "/>
    <n v="1"/>
    <s v="    "/>
    <s v="Test : 5051259000285  Prod: 5051259000773"/>
    <m/>
    <s v="5013546005195                      "/>
    <s v="    "/>
    <s v="SLI-VCH          "/>
    <s v="PORDER        "/>
    <s v="ORDERS"/>
    <s v="OB"/>
    <s v="MQ"/>
    <s v="EDIFACT             "/>
    <s v="D97A      "/>
    <s v="INS/UNOA/FAR                                      "/>
    <s v="VAN"/>
    <s v="INDRA"/>
    <m/>
    <s v="soram@cml-it.com"/>
    <m/>
    <m/>
    <s v="received survey / TP is infomed new PF EDI codes"/>
    <s v="27.10.2017: Email to TP - Hello Blanca,We would start to test in approximately eight weeks from now. But please note that our new EDI IDs are going to be as mentioned below:Prod: 5051259000773 without qualif. _x000a_Test : 5051259000285 without qualif. 27.10.20"/>
    <s v="Premier Farnell"/>
    <s v="System Testing"/>
    <x v="2"/>
    <s v="31/07/2017"/>
    <s v="31/07/2017"/>
    <d v="2017-07-08T00:00:00"/>
    <d v="2017-07-08T00:00:00"/>
    <d v="2017-10-08T00:00:00"/>
    <s v="PF_O_E_ORDERS_D97A_FA9"/>
    <s v="Primary"/>
    <s v="E_ORDERS_D97A_FA9                                 "/>
    <s v="05/12/2017"/>
    <s v="06/09/2017"/>
    <m/>
    <m/>
    <m/>
    <m/>
    <m/>
    <m/>
    <m/>
  </r>
  <r>
    <x v="0"/>
    <s v="EU"/>
    <s v="SLI-VCH MINIATURE LIGHTING    "/>
    <s v="0002273893313                      "/>
    <n v="0"/>
    <s v="    "/>
    <s v="Test : 5051259000285  Prod: 5051259000773"/>
    <m/>
    <s v="5013546005195                      "/>
    <s v="    "/>
    <s v="SLI-VCH          "/>
    <s v="PORDERACK     "/>
    <s v="ORDRSP"/>
    <s v="IB"/>
    <s v="MQ"/>
    <s v="EDIFACT             "/>
    <s v="D97A      "/>
    <s v=" "/>
    <s v="VAN"/>
    <s v="INDRA"/>
    <m/>
    <s v="soram@cml-it.com"/>
    <m/>
    <m/>
    <s v="received survey / TP is infomed new PF EDI codes"/>
    <s v="27.10.2017: Email to TP - Hello Blanca,We would start to test in approximately eight weeks from now. But please note that our new EDI IDs are going to be as mentioned below:Prod: 5051259000773 without qualif. _x000a_Test : 5051259000285 without qualif. 27.10.20"/>
    <s v="Premier Farnell"/>
    <s v="System Testing"/>
    <x v="2"/>
    <s v="27/10/2017"/>
    <s v="27/10/2017"/>
    <s v="13/12/2017"/>
    <m/>
    <m/>
    <s v="PF_I_E_ORDRSP_D97A_FA2"/>
    <s v="Primary"/>
    <s v="E_ORDRSP_D97A_FA2                                 "/>
    <s v="13/12/2017"/>
    <s v="15/12/2017"/>
    <m/>
    <m/>
    <m/>
    <m/>
    <m/>
    <m/>
    <m/>
  </r>
  <r>
    <x v="0"/>
    <s v="EU"/>
    <s v="SOURIAU                       "/>
    <s v="42132026800002                     "/>
    <n v="1"/>
    <s v="    "/>
    <s v="Test : 5051259000285  Prod: 5051259000773"/>
    <m/>
    <s v="5013546005195                      "/>
    <s v="    "/>
    <s v="SOURIAU          "/>
    <s v="PORDER        "/>
    <s v="ORDERS"/>
    <s v="OB"/>
    <s v="MQ"/>
    <s v="EDIFACT             "/>
    <s v="90.1      "/>
    <s v="INS/UNOA/FAR                                      "/>
    <s v="VAN"/>
    <s v="GXS"/>
    <m/>
    <s v="szahraoui@souriau.com; lhajahar@souriau.com"/>
    <m/>
    <m/>
    <s v="Survey Received"/>
    <s v="18.12.2017 Email from TP :Received survery : Dear All, _x000a_ _x000a_Please find enclosed the completed file._x000a_Best Regards…../ Cordialement…_x000a_Siham ZAHRAOUI 15.12.2017 Email to TP : Dear Trading Partner_x000a_Please share the completed survey to take this further.13.12.201"/>
    <s v="Premier Farnell"/>
    <s v="System Testing"/>
    <x v="2"/>
    <d v="2017-10-10T00:00:00"/>
    <d v="2017-10-10T00:00:00"/>
    <s v="13/11/2017"/>
    <m/>
    <m/>
    <s v="PF_O_E_ORDERS_D93A_FD"/>
    <m/>
    <s v="E_ORDERS_90.1_FD                                  "/>
    <s v="05/12/2017"/>
    <s v="05/12/2017"/>
    <m/>
    <m/>
    <m/>
    <m/>
    <m/>
    <m/>
    <m/>
  </r>
  <r>
    <x v="0"/>
    <s v="EU"/>
    <s v="SOURIAU                       "/>
    <s v="42132026800002                     "/>
    <n v="1"/>
    <s v="    "/>
    <s v="Test : 5051259000285  Prod: 5051259000773"/>
    <m/>
    <s v="5013546005195                      "/>
    <s v="    "/>
    <s v="SOURIAU          "/>
    <s v="PORDERACK     "/>
    <s v="ORDRSP"/>
    <s v="IB"/>
    <s v="MQ"/>
    <s v="EDIFACT             "/>
    <s v="90.1      "/>
    <s v=" "/>
    <s v="VAN"/>
    <s v="GXS"/>
    <m/>
    <s v="szahraoui@souriau.com; lhajahar@souriau.com"/>
    <m/>
    <m/>
    <s v="Survey Received"/>
    <s v="18.12.2017 Email from TP :Received survery : Dear All, _x000a_ _x000a_Please find enclosed the completed file._x000a_Best Regards…../ Cordialement…_x000a_Siham ZAHRAOUI 15.12.2017 Email to TP : Dear Trading Partner_x000a_Please share the completed survey to take this further.13.12.201"/>
    <s v="Premier Farnell"/>
    <s v="System Test"/>
    <x v="2"/>
    <s v="27/10/2017"/>
    <s v="27/10/2017"/>
    <s v="13/12/2017"/>
    <m/>
    <m/>
    <s v="PF_I_E_ORDRSP_D93A_FAR"/>
    <s v="Primary"/>
    <s v="E_ORDRSP_90.1_FAR                                 "/>
    <s v="13/12/2017"/>
    <s v="15/12/2017"/>
    <m/>
    <m/>
    <m/>
    <m/>
    <m/>
    <m/>
    <m/>
  </r>
  <r>
    <x v="0"/>
    <s v="EU"/>
    <s v="ST MICROELECTRONICS FRANCE    "/>
    <s v="STMSUPEUR                          "/>
    <n v="1"/>
    <s v="ZZ  "/>
    <s v="Test : 5051259000285  Prod: 5051259000773"/>
    <m/>
    <s v="5013546005195                      "/>
    <s v="    "/>
    <s v="ST-MICRO         "/>
    <s v="INVENTORY     "/>
    <s v="INV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our sincere apologies for the confusion. Please note that both http:// as well as https:// connection are possible. Our AS2 enrolment form has been updated to reflect the same. _x000a_When you connect using https:// please n"/>
    <s v="Implementer"/>
    <s v="Comm Setup"/>
    <x v="3"/>
    <d v="2017-11-09T00:00:00"/>
    <d v="2017-11-09T00:00:00"/>
    <s v="15/9/2017"/>
    <m/>
    <m/>
    <s v="PF_O_E_INVRPT_D97A_FA7"/>
    <s v="Primary"/>
    <s v="E_INVRPT_D97A_FA7                                 "/>
    <s v="07/12/2017"/>
    <s v="19/09/2017"/>
    <m/>
    <m/>
    <m/>
    <m/>
    <m/>
    <m/>
    <m/>
  </r>
  <r>
    <x v="0"/>
    <s v="EU"/>
    <s v="ST MICROELECTRONICS FRANCE    "/>
    <s v="STMSUPEUR                          "/>
    <n v="0"/>
    <s v="ZZ  "/>
    <s v="Test : 5051259000285  Prod: 5051259000773"/>
    <m/>
    <s v="5013546005195                      "/>
    <s v="    "/>
    <s v="ST-MICRO         "/>
    <s v="PORDERACK     "/>
    <s v="ORDRSP"/>
    <s v="IB"/>
    <s v="MQ"/>
    <s v="EDIFACT             "/>
    <s v="D97A      "/>
    <s v="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27/10/2017"/>
    <s v="27/10/2017"/>
    <s v="13/12/2017"/>
    <m/>
    <m/>
    <s v="PF_I_E_ORDRSP_D97A_FAR"/>
    <s v="Primary"/>
    <s v="E_ORDRSP_D97A_FAR                                 "/>
    <s v="13/12/2017"/>
    <s v="15/12/2017"/>
    <m/>
    <m/>
    <m/>
    <m/>
    <m/>
    <m/>
    <m/>
  </r>
  <r>
    <x v="0"/>
    <s v="EU"/>
    <s v="ST MICROELECTRONICS FRANCE    "/>
    <s v="STMSUPEUR                          "/>
    <n v="0"/>
    <s v="ZZ  "/>
    <s v="Test : 5051259000285  Prod: 5051259000773"/>
    <m/>
    <s v="5013546005195                      "/>
    <s v="    "/>
    <s v="ST-MICRO         "/>
    <s v="PINVOICE      "/>
    <s v="INVOIC"/>
    <s v="IB"/>
    <s v="MQ"/>
    <s v="EDIFACT             "/>
    <s v="D97A      "/>
    <s v="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d v="2017-05-10T00:00:00"/>
    <d v="2017-05-10T00:00:00"/>
    <s v="17/10/2017"/>
    <m/>
    <m/>
    <s v="PF_I_E_INVOIC_D97A_FP_GENERIC"/>
    <s v="Primary"/>
    <s v="E_INVOIC_D97A_FPE                                 "/>
    <s v="11/12/2017"/>
    <s v="31/10/2017"/>
    <m/>
    <m/>
    <m/>
    <m/>
    <m/>
    <m/>
    <m/>
  </r>
  <r>
    <x v="0"/>
    <s v="EU"/>
    <s v="ST MICROELECTRONICS FRANCE    "/>
    <s v="STMSUPEUR                          "/>
    <n v="0"/>
    <s v="ZZ  "/>
    <s v="Test : 5051259000285  Prod: 5051259000773"/>
    <m/>
    <s v="5013546005195                      "/>
    <s v="    "/>
    <s v="ST-MICRO         "/>
    <s v="DESADV        "/>
    <s v="DESADV"/>
    <s v="IB"/>
    <s v="MQ"/>
    <s v="EDIFACT             "/>
    <s v="D97A      "/>
    <s v="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d v="2017-03-10T00:00:00"/>
    <d v="2017-03-10T00:00:00"/>
    <d v="2017-06-10T00:00:00"/>
    <m/>
    <m/>
    <s v="PF_I_E_DESADV_D97A_FA3"/>
    <s v="Primary"/>
    <s v="E_DESADV_D97A_FA3                                 "/>
    <s v="14/12/2017"/>
    <s v="13/10/2017"/>
    <m/>
    <m/>
    <m/>
    <m/>
    <m/>
    <m/>
    <m/>
  </r>
  <r>
    <x v="0"/>
    <s v="EU"/>
    <s v="ST MICROELECTRONICS FRANCE    "/>
    <s v="STMSUPEUR                          "/>
    <n v="0"/>
    <s v="ZZ  "/>
    <s v="Test : 5051259000285  Prod: 5051259000773"/>
    <m/>
    <s v="5013546005195                      "/>
    <s v="    "/>
    <s v="ST-MICRO         "/>
    <s v="PORDER        "/>
    <s v="ORDERS"/>
    <s v="OB"/>
    <s v="MQ"/>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d v="2017-04-08T00:00:00"/>
    <d v="2017-04-08T00:00:00"/>
    <d v="2017-10-08T00:00:00"/>
    <s v="21/8/2017"/>
    <s v="24/08/2017"/>
    <s v="PF_O_E_ORDERS_D97A_FAR"/>
    <s v="Primary"/>
    <s v="E_ORDERS_D97A_FAR                                 "/>
    <s v="05/12/2017"/>
    <s v="07/09/2017"/>
    <m/>
    <m/>
    <m/>
    <m/>
    <m/>
    <m/>
    <m/>
  </r>
  <r>
    <x v="0"/>
    <s v="EU"/>
    <s v="ST MICROELECTRONICS FRANCE    "/>
    <s v="STMSUPEUR                          "/>
    <n v="0"/>
    <s v="ZZ  "/>
    <s v="Test : 5051259000285  Prod: 5051259000773"/>
    <m/>
    <s v="5013546005195                      "/>
    <s v="    "/>
    <s v="ST-MICRO         "/>
    <s v="POINTOS       "/>
    <s v="SLS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19/9/2017"/>
    <s v="19/9/2017"/>
    <s v="29/9/2017"/>
    <m/>
    <m/>
    <s v="PF_O_E_SLSRPT_D97A_FAB"/>
    <s v="Primary"/>
    <s v="E_SLSRPT_D97A_FAB                                 "/>
    <s v="07/12/2017"/>
    <s v="05/10/2017"/>
    <m/>
    <m/>
    <m/>
    <m/>
    <m/>
    <m/>
    <m/>
  </r>
  <r>
    <x v="0"/>
    <s v="SG"/>
    <s v="ST MICROELECTRONICS FRANCE    "/>
    <s v="STMSUPEUR                          "/>
    <n v="0"/>
    <s v="ZZ  "/>
    <s v="Test: 5051259000377  Prod:5051259000865"/>
    <m/>
    <s v="5013546005195                      "/>
    <s v="    "/>
    <s v="ST-MICRO         "/>
    <s v="POINTOSCN     "/>
    <s v="SLS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21/9/2017"/>
    <s v="21/9/2017"/>
    <s v="28/9/2017"/>
    <m/>
    <m/>
    <s v="PF_O_E_SLSRPT_D97A_CNB"/>
    <s v="Primary"/>
    <s v="E_SLSRPT_D97A_CNB                                 "/>
    <s v="07/12/2017"/>
    <s v="05/10/2017"/>
    <m/>
    <m/>
    <m/>
    <m/>
    <m/>
    <m/>
    <m/>
  </r>
  <r>
    <x v="0"/>
    <s v="SG"/>
    <s v="ST MICROELECTRONICS FRANCE    "/>
    <s v="STMSUPEUR                          "/>
    <n v="0"/>
    <s v="ZZ  "/>
    <s v="Test: 5051259000377  Prod:5051259000865"/>
    <m/>
    <s v="5013546005195                      "/>
    <s v="    "/>
    <s v="ST-MICRO         "/>
    <s v="POINTOSSG     "/>
    <s v="SLS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21/9/2017"/>
    <s v="21/9/2017"/>
    <s v="29/9/2017"/>
    <m/>
    <m/>
    <s v="PF_O_E_SLSRPT_D97A_SGB"/>
    <s v="Primary"/>
    <s v="E_SLSRPT_D97A_SGB                                 "/>
    <s v="07/12/2017"/>
    <s v="05/10/2017"/>
    <m/>
    <m/>
    <m/>
    <m/>
    <m/>
    <m/>
    <m/>
  </r>
  <r>
    <x v="0"/>
    <s v="AU"/>
    <s v="ST MICROELECTRONICS FRANCE    "/>
    <s v="STMSUPEUR                          "/>
    <n v="0"/>
    <s v="ZZ  "/>
    <s v="Test : 5051259000292   Prod: 5051259000780"/>
    <m/>
    <s v="5013546005195                      "/>
    <s v="    "/>
    <s v="ST-MICRO         "/>
    <s v="POINTOSAU     "/>
    <s v="SLS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21/9/2017"/>
    <s v="21/9/2017"/>
    <s v="28/9/2017"/>
    <m/>
    <m/>
    <s v="PF_O_E_SLSRPT_D97A_AUB"/>
    <s v="Primary"/>
    <s v="E_SLSRPT_D97A_AUB                                 "/>
    <s v="12/12/2017"/>
    <s v="05/10/2017"/>
    <m/>
    <m/>
    <m/>
    <m/>
    <m/>
    <m/>
    <m/>
  </r>
  <r>
    <x v="0"/>
    <s v="SG"/>
    <s v="ST MICROELECTRONICS FRANCE    "/>
    <s v="STMSUPEUR                          "/>
    <n v="0"/>
    <s v="ZZ  "/>
    <s v="Test: 5051259000377  Prod:5051259000865"/>
    <m/>
    <s v="5013546005195                      "/>
    <s v="    "/>
    <s v="ST-MICRO         "/>
    <s v="POINTOSIN     "/>
    <s v="SLSRPT"/>
    <s v="OB"/>
    <s v="SFTP"/>
    <s v="EDIFACT             "/>
    <s v="D97A      "/>
    <s v="INS/UNOA/FAR/ST                                   "/>
    <s v="VAN"/>
    <s v="GXS"/>
    <m/>
    <s v="Jayant JOSHI &lt;jayant.joshi@st.com&gt;, Martin BJOERSES &lt;martin.bjoerses@st.com&gt;, Michel BOURDON &lt;michel.bourdon@st.com&gt;, Neha AGARWAL1 &lt;neha.agarwal@st.com&gt;, ashwani.kumar@st.com"/>
    <m/>
    <m/>
    <m/>
    <s v="11.1.2018 Email to TP : Hi Ashwani, _x000a__x000a_our sincere apologies for the confusion. Please note that both http:// as well as https:// connection are possible. Our AS2 enrolment form has been updated to reflect the same. _x000a__x000a_When you connect using https:// please"/>
    <s v="Implementer"/>
    <s v="Comm Setup"/>
    <x v="3"/>
    <s v="21/9/2017"/>
    <s v="21/9/2017"/>
    <s v="29/9/2017"/>
    <m/>
    <m/>
    <s v="PF_O_E_SLSRPT_D97A_INB"/>
    <s v="Primary"/>
    <s v="E_SLSRPT_D97A_INB                                 "/>
    <s v="07/12/2017"/>
    <s v="05/10/2017"/>
    <m/>
    <m/>
    <m/>
    <m/>
    <m/>
    <m/>
    <m/>
  </r>
  <r>
    <x v="0"/>
    <s v="EU"/>
    <s v="STANLEY TOOLS                 "/>
    <s v="5000366000008                      "/>
    <n v="1"/>
    <s v="    "/>
    <s v="Test : 5051259000285  Prod: 5051259000773"/>
    <m/>
    <s v="5013546005195                      "/>
    <s v="    "/>
    <s v="STANLEY-TOOLS    "/>
    <s v="PORDER        "/>
    <s v="ORDERS"/>
    <s v="OB"/>
    <s v="MQ"/>
    <s v="EDIFACT             "/>
    <s v="D97A      "/>
    <s v="INS/UNOA/FAR                                      "/>
    <s v="VAN"/>
    <s v="IBM"/>
    <m/>
    <m/>
    <m/>
    <m/>
    <m/>
    <s v="12.09.2017 Email to Client: ask for new contact details. (old contact details:jack.jepson@sbdinc.com)_x000a_08.09.2017 Email to TP. Sent out letter and survey / bounced back "/>
    <s v="Premier Farnell"/>
    <s v="Discovery"/>
    <x v="4"/>
    <s v="31/07/2017"/>
    <s v="31/07/2017"/>
    <d v="2017-07-08T00:00:00"/>
    <d v="2017-07-08T00:00:00"/>
    <d v="2017-10-08T00:00:00"/>
    <s v="PF_O_E_ORDERS_D97A_FA9"/>
    <s v="Primary"/>
    <s v="E_ORDERS_D97A_FA9                                 "/>
    <s v="05/12/2017"/>
    <s v="06/09/2017"/>
    <m/>
    <m/>
    <m/>
    <m/>
    <m/>
    <m/>
    <m/>
  </r>
  <r>
    <x v="0"/>
    <s v="EU"/>
    <s v="STANLEY TOOLS                 "/>
    <s v="5000366000008                      "/>
    <n v="0"/>
    <s v="    "/>
    <s v="Test : 5051259000285  Prod: 5051259000773"/>
    <m/>
    <s v="5013546005195                      "/>
    <s v="    "/>
    <s v="STANLEY-TOOLS    "/>
    <s v="PORDERACK     "/>
    <s v="ORDRSP"/>
    <s v="IB"/>
    <s v="MQ"/>
    <s v="EDIFACT             "/>
    <s v="D97A      "/>
    <s v=" "/>
    <s v="VAN"/>
    <s v="IBM"/>
    <m/>
    <m/>
    <m/>
    <m/>
    <m/>
    <s v="12.09.2017 Email to Client: ask for new contact details. (old contact details:jack.jepson@sbdinc.com)_x000a_08.09.2017 Email to TP. Sent out letter and survey / bounced back "/>
    <s v="Premier Farnell"/>
    <s v="Discovery"/>
    <x v="4"/>
    <s v="27/10/2017"/>
    <s v="27/10/2017"/>
    <s v="13/12/2017"/>
    <m/>
    <m/>
    <s v="PF_I_E_ORDRSP_D97A_FA2"/>
    <s v="Primary"/>
    <s v="E_ORDRSP_D97A_FA2                                 "/>
    <s v="13/12/2017"/>
    <s v="15/12/2017"/>
    <m/>
    <m/>
    <m/>
    <m/>
    <m/>
    <m/>
    <m/>
  </r>
  <r>
    <x v="2"/>
    <s v="EU"/>
    <s v="STATISTIK AUSTRIA             "/>
    <s v="OESTAT                             "/>
    <n v="1"/>
    <s v="    "/>
    <s v="Test : 5051259000285  Prod: 5051259000773"/>
    <m/>
    <s v="ATU50668406                        "/>
    <s v="    "/>
    <s v="OESTAT           "/>
    <s v="INTRAAT       "/>
    <s v="CUSDEC"/>
    <s v="OB"/>
    <s v="SFTP"/>
    <s v="EDIFACT             "/>
    <s v="D97B      "/>
    <s v="INS/UNOC/FA2                                      "/>
    <s v="FTP"/>
    <m/>
    <m/>
    <s v="info@statistik.gv.at "/>
    <m/>
    <m/>
    <m/>
    <s v="27.10.2017: Email to TP - 3rd remainder sent 23.10.2017: Email to TP Followup sent 18.10.2017: Email to TP, TP survey introduction email sent to new TP contact"/>
    <s v="Premier Farnell"/>
    <s v="De-scoped"/>
    <x v="6"/>
    <m/>
    <m/>
    <m/>
    <m/>
    <m/>
    <m/>
    <m/>
    <s v="E_CUSDEC_D97B_FAR                                 "/>
    <m/>
    <m/>
    <m/>
    <m/>
    <m/>
    <m/>
    <m/>
    <m/>
    <m/>
  </r>
  <r>
    <x v="2"/>
    <s v="EU"/>
    <s v="STATISTIK AUSTRIA             "/>
    <s v="OESTAT                             "/>
    <n v="1"/>
    <s v="    "/>
    <s v="Test : 5051259000285  Prod: 5051259000773"/>
    <m/>
    <s v="ATU50668406                        "/>
    <s v="    "/>
    <s v="OESTAT           "/>
    <s v="INTRAAT       "/>
    <s v="CUSDEC"/>
    <s v="OB"/>
    <s v="SFTP"/>
    <s v="EDIFACT             "/>
    <s v="D97B      "/>
    <s v="INS/UNOC/FA2                                      "/>
    <s v="SMTP"/>
    <m/>
    <m/>
    <m/>
    <m/>
    <m/>
    <m/>
    <s v="Need new contact details_x000a_02.11.2017: Email to TP- 4th remainder email sent27.10.2017: Email to TP - 3rd remainder sent 23.10.2017: Email to TP Followup sent18.10.2017: Email to TP, TP survey introduction email sent to new TP contact"/>
    <s v="Premier Farnell"/>
    <s v="Not started"/>
    <x v="5"/>
    <m/>
    <m/>
    <m/>
    <m/>
    <m/>
    <m/>
    <m/>
    <s v="E_CUSDEC_D97B_FAR                                 "/>
    <m/>
    <m/>
    <m/>
    <m/>
    <m/>
    <m/>
    <m/>
    <m/>
    <m/>
  </r>
  <r>
    <x v="0"/>
    <s v="EU"/>
    <s v="TAIWAN SEMICONDUCTOR CO LTD   "/>
    <s v="prod. TAIWANSEMI     _x000a_test: ZZ*TAIWANSEMITEST "/>
    <n v="1"/>
    <s v="Prod: ZZ  _x000a_Test: ZZ"/>
    <s v="Test : 5051259000285  Prod: 5051259000773"/>
    <m/>
    <s v="5013546005195                      "/>
    <s v="    "/>
    <s v="TAIWAN-SEMI      "/>
    <s v="PORDER        "/>
    <s v="ORDERS"/>
    <s v="OB"/>
    <s v="MQ"/>
    <s v="EDIFACT             "/>
    <s v="D97A      "/>
    <s v="INS/UNOA/FAR                                      "/>
    <s v="VAN"/>
    <s v="GXS"/>
    <m/>
    <s v="joe_chui@mail.ts.com.tw_x000a_eva.hoefinger@tsceu.com_x000a_Jindra.Sloup@tsceu.com /"/>
    <m/>
    <m/>
    <s v="survey received / TP infomed new EDI codes.  "/>
    <s v="26.09.2017 Email to TP: We will get in touch with you when we are and the client is ready for testing. It needs a view weeks. We inform you timely. .  _x000a_9:54:23 AM: we will get back to you in the next few weeks._x000a_25.09.2017 Email from TP: TSC environment is"/>
    <s v="Implementer"/>
    <s v="Comm Setup"/>
    <x v="3"/>
    <s v="31/07/2017"/>
    <s v="31/07/2017"/>
    <d v="2017-07-08T00:00:00"/>
    <d v="2017-07-08T00:00:00"/>
    <d v="2017-10-08T00:00:00"/>
    <s v="PF_O_E_ORDERS_D97A_FA9"/>
    <s v="Primary"/>
    <s v="E_ORDERS_D97A_FA9                                 "/>
    <s v="05/12/2017"/>
    <s v="06/09/2017"/>
    <m/>
    <m/>
    <m/>
    <m/>
    <m/>
    <m/>
    <m/>
  </r>
  <r>
    <x v="0"/>
    <s v="EU"/>
    <s v="TAIWAN SEMICONDUCTOR CO LTD   "/>
    <s v="prod. TAIWANSEMI     _x000a_test: ZZ*TAIWANSEMITEST "/>
    <n v="0"/>
    <s v="Prod: ZZ  _x000a_Test: ZZ"/>
    <s v="Test : 5051259000285  Prod: 5051259000773"/>
    <m/>
    <s v="5013546005195                      "/>
    <s v="    "/>
    <s v="TAIWAN-SEMI      "/>
    <s v="PORDERACK     "/>
    <s v="ORDRSP"/>
    <s v="IB"/>
    <s v="MQ"/>
    <s v="EDIFACT             "/>
    <s v="D97A      "/>
    <s v=" "/>
    <s v="VAN"/>
    <s v="GXS"/>
    <m/>
    <s v="joe_chui@mail.ts.com.tw_x000a_eva.hoefinger@tsceu.com_x000a_Jindra.Sloup@tsceu.com /"/>
    <m/>
    <m/>
    <s v="survey received / TP infomed new EDI codes.  "/>
    <s v="26.09.2017 Email to TP: We will get in touch with you when we are and the client is ready for testing. It needs a view weeks. We inform you timely. .  _x000a_9:54:23 AM: we will get back to you in the next few weeks._x000a_25.09.2017 Email from TP: TSC environment is"/>
    <s v="Implementer"/>
    <s v="Comm Setup"/>
    <x v="3"/>
    <s v="27/10/2017"/>
    <s v="27/10/2017"/>
    <s v="13/12/2017"/>
    <m/>
    <m/>
    <s v="PF_I_E_ORDRSP_D97A_FA2"/>
    <s v="Primary"/>
    <s v="E_ORDRSP_D97A_FA2                                 "/>
    <s v="13/12/2017"/>
    <s v="15/12/2017"/>
    <m/>
    <m/>
    <m/>
    <m/>
    <m/>
    <m/>
    <m/>
  </r>
  <r>
    <x v="0"/>
    <s v="EU"/>
    <s v="TAIWAN SEMICONDUCTOR CO LTD   "/>
    <s v="prod. TAIWANSEMI     _x000a_test: ZZ*TAIWANSEMITEST "/>
    <n v="0"/>
    <s v="Prod: ZZ  _x000a_Test: ZZ"/>
    <s v="Test : 5051259000285  Prod: 5051259000773"/>
    <m/>
    <s v="5013546005195                      "/>
    <s v="    "/>
    <s v="TAIWAN-SEMI      "/>
    <s v="PORDCHG       "/>
    <s v="ORDCHG"/>
    <s v="OB"/>
    <s v="MQ"/>
    <s v="EDIFACT             "/>
    <s v="D97A      "/>
    <s v="INS/UNOA/FAR                                      "/>
    <s v="VAN"/>
    <s v="GXS"/>
    <m/>
    <s v="joe_chui@mail.ts.com.tw_x000a_eva.hoefinger@tsceu.com_x000a_Jindra.Sloup@tsceu.com /"/>
    <m/>
    <m/>
    <s v="survey received / TP infomed new EDI codes.  "/>
    <s v="26.09.2017 Email to TP: We will get in touch with you when we are and the client is ready for testing. It needs a view weeks. We inform you timely. .  _x000a_9:54:23 AM: we will get back to you in the next few weeks._x000a_25.09.2017 Email from TP: TSC environment is"/>
    <s v="Implementer"/>
    <s v="Comm Setup"/>
    <x v="3"/>
    <s v="18/10/2017"/>
    <s v="18/10/2017"/>
    <s v="18/10/2017"/>
    <m/>
    <m/>
    <s v="PF_O_E_ORDCHG_D97A_FAR"/>
    <s v="Primary"/>
    <s v="E_ORDCHG_D97A_FAR                                 "/>
    <s v="13/12/2017"/>
    <s v="17/11/2017"/>
    <m/>
    <m/>
    <m/>
    <m/>
    <m/>
    <m/>
    <m/>
  </r>
  <r>
    <x v="0"/>
    <s v="EU"/>
    <s v="TDK ELECTRONICS UK            "/>
    <s v="DETCE.DETDKE01                     "/>
    <n v="1"/>
    <s v="ZZ  "/>
    <s v="Test : 5051259000285  Prod: 5051259000773"/>
    <m/>
    <s v="5013546005195                      "/>
    <s v="    "/>
    <s v="TDK              "/>
    <s v="POINTOS       "/>
    <s v="SLSRPT"/>
    <s v="OB"/>
    <s v="SFTP"/>
    <s v="EDIFACT             "/>
    <s v="D97A      "/>
    <s v="INS/UNOA/FAR                                      "/>
    <s v="VAN IBM_x000a_SMTP"/>
    <m/>
    <m/>
    <s v="contact details: Ottmar.Sowa@epcos.com_x000a_gemma.legg@eu.tdk.com"/>
    <m/>
    <s v="reminder 18.01.2018"/>
    <s v="survey received DE / TP infomed new EDI code PF / SMPT Email: shutton@premierfarnell.com       "/>
    <s v="06.10.2017 Email form TP: Der EDI code YOD-EPCOS-P ist bei uns für eine AS2 Verbindung (Mailbox SRSRW001) für Eddyson hinterlegt. Diese zeigt auf -&gt; as2.production.ondemand.services_x000a_Der EDI code BIP-EPCOS-P:ZZ und DETCE.DETDKE01 zeigen beide auf GXS. Dies"/>
    <s v="CDS"/>
    <s v="Comm Setup"/>
    <x v="3"/>
    <d v="2017-01-09T00:00:00"/>
    <d v="2017-06-09T00:00:00"/>
    <s v="14/9/2017"/>
    <m/>
    <m/>
    <s v="PF_O_E_SLSRPT_D97A_FA2"/>
    <s v="Primary"/>
    <s v="E_SLSRPT_D97A_FA2                                 "/>
    <s v="08/12/2017"/>
    <s v="27/09/2017"/>
    <m/>
    <m/>
    <m/>
    <m/>
    <m/>
    <m/>
    <m/>
  </r>
  <r>
    <x v="0"/>
    <s v="EU"/>
    <s v="TDK ELECTRONICS UK            "/>
    <s v="DETCE.DETDKE01                     "/>
    <n v="0"/>
    <s v="ZZ  "/>
    <s v="Test : 5051259000285  Prod: 5051259000773"/>
    <m/>
    <s v="5013546005195                      "/>
    <s v="    "/>
    <s v="TDK              "/>
    <s v="PORDERACK     "/>
    <s v="ORDRSP"/>
    <s v="IB"/>
    <s v="MQ"/>
    <s v="EDIFACT             "/>
    <s v="D97A      "/>
    <s v=" "/>
    <s v="VAN"/>
    <s v="GXS"/>
    <m/>
    <s v="contact details: Ottmar.Sowa@epcos.com_x000a_gemma.legg@eu.tdk.com"/>
    <m/>
    <s v="reminder 18.01.2018"/>
    <s v="survey received DE / TP infomed new EDI code PF"/>
    <s v="_x000a_06.10.2017 Email form TP: Der EDI code YOD-EPCOS-P ist bei uns für eine AS2 Verbindung (Mailbox SRSRW001) für Eddyson hinterlegt. Diese zeigt auf -&gt; as2.production.ondemand.services_x000a_Der EDI code BIP-EPCOS-P:ZZ und DETCE.DETDKE01 zeigen beide auf GXS. Die"/>
    <s v="CDS"/>
    <s v="Comm Setup"/>
    <x v="3"/>
    <s v="27/10/2017"/>
    <s v="27/10/2017"/>
    <s v="13/12/2017"/>
    <m/>
    <m/>
    <s v="PF_I_E_ORDRSP_D97A_FA2"/>
    <s v="Primary"/>
    <s v="E_ORDRSP_D97A_FA2                                 "/>
    <s v="13/12/2017"/>
    <s v="15/12/2017"/>
    <m/>
    <m/>
    <m/>
    <m/>
    <m/>
    <m/>
    <m/>
  </r>
  <r>
    <x v="0"/>
    <s v="EU"/>
    <s v="TDK ELECTRONICS UK            "/>
    <s v="DETCE.DETDKE01                     "/>
    <n v="0"/>
    <s v="ZZ  "/>
    <s v="Test : 5051259000285  Prod: 5051259000773"/>
    <m/>
    <s v="5013546005195                      "/>
    <s v="    "/>
    <s v="TDK              "/>
    <s v="PORDER        "/>
    <s v="ORDERS"/>
    <s v="OB"/>
    <s v="MQ"/>
    <s v="EDIFACT             "/>
    <s v="D97A      "/>
    <s v="INS/UNOA/FAR                                      "/>
    <s v="VAN"/>
    <s v="GXS"/>
    <m/>
    <s v="contact details: Ottmar.Sowa@epcos.com_x000a_gemma.legg@eu.tdk.com"/>
    <m/>
    <s v="reminder 18.01.2018"/>
    <s v="survey received DE / TP infomed new EDI code PF"/>
    <s v="_x000a_06.10.2017 Email form TP: Der EDI code YOD-EPCOS-P ist bei uns für eine AS2 Verbindung (Mailbox SRSRW001) für Eddyson hinterlegt. Diese zeigt auf -&gt; as2.production.ondemand.services_x000a_Der EDI code BIP-EPCOS-P:ZZ und DETCE.DETDKE01 zeigen beide auf GXS. Die"/>
    <s v="CDS"/>
    <s v="Comm Setup"/>
    <x v="3"/>
    <s v="31/07/2017"/>
    <s v="31/07/2017"/>
    <d v="2017-07-08T00:00:00"/>
    <d v="2017-07-08T00:00:00"/>
    <d v="2017-10-08T00:00:00"/>
    <s v="PF_O_E_ORDERS_D97A_FA9"/>
    <s v="Primary"/>
    <s v="E_ORDERS_D97A_FA9                                 "/>
    <s v="05/12/2017"/>
    <s v="06/09/2017"/>
    <m/>
    <m/>
    <m/>
    <m/>
    <m/>
    <m/>
    <m/>
  </r>
  <r>
    <x v="0"/>
    <s v="SG"/>
    <s v="TE INDIA                      "/>
    <s v="prod : 650351059_x000a_test: 650351059TEST"/>
    <n v="1"/>
    <s v="01  "/>
    <s v="Test: 5051259000377  Prod:5051259000865"/>
    <m/>
    <s v="5013546005195                      "/>
    <s v="    "/>
    <s v="TYCO-IN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s v="TP want to test by Dec 15th"/>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d v="2017-10-10T00:00:00"/>
    <d v="2017-10-10T00:00:00"/>
    <s v="18/10/2017"/>
    <m/>
    <m/>
    <s v="PF_O_E_ORDERS_D97A_FAS"/>
    <m/>
    <s v="E_ORDERS_D97A_FAS                                 "/>
    <s v="05/12/2017"/>
    <s v="31/10/2017"/>
    <m/>
    <m/>
    <m/>
    <m/>
    <m/>
    <m/>
    <m/>
  </r>
  <r>
    <x v="0"/>
    <s v="EU"/>
    <s v="TE INDIA                      "/>
    <s v="prod : 650351059_x000a_test: 650351059TEST"/>
    <n v="0"/>
    <s v="01  "/>
    <s v="Test : 5051259000285  Prod: 5051259000773"/>
    <m/>
    <s v="5013546005195                      "/>
    <s v="    "/>
    <s v="TYCO-IN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s v="TP want to test by Dec 15th"/>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s v="27/10/2017"/>
    <s v="27/10/2017"/>
    <s v="13/12/2017"/>
    <m/>
    <m/>
    <s v="PF_I_E_ORDRSP_D97A_FA2"/>
    <s v="Primary"/>
    <s v="E_ORDRSP_D97A_FA2                                 "/>
    <s v="13/12/2017"/>
    <s v="15/12/2017"/>
    <m/>
    <m/>
    <m/>
    <m/>
    <m/>
    <m/>
    <m/>
  </r>
  <r>
    <x v="0"/>
    <s v="EU"/>
    <s v="TEKTRONIX INC                 "/>
    <s v="submit_tektronix@zymesolutions.com "/>
    <n v="1"/>
    <s v="16  "/>
    <s v="Test : 5051259000285  Prod: 5051259000773"/>
    <m/>
    <s v="5013546005195                      "/>
    <s v="    "/>
    <s v="TEKTRONIX        "/>
    <s v="POINTOS       "/>
    <s v="SLSRPT"/>
    <s v="OB"/>
    <s v="SFTP"/>
    <s v="EDIFACT             "/>
    <s v="D97A      "/>
    <s v="INS/UNOA/FAR                                      "/>
    <s v="SMTP"/>
    <m/>
    <m/>
    <s v="query_tektronix@zyme.com_x000a_Zyme Tektronix Team_x000a_ Client Support Desk: +1 888 200 6629_x000a_ Email: support@zyme.com"/>
    <m/>
    <m/>
    <s v="TP informed new EDI codes"/>
    <s v="14.11.2017 Email from TP: Thank you for your below response._x000a_ We are finalising our maps and will submit a sample ORDER and ORDRSP in D.97 within in the next 4 weeks for review. Please note that we do not have client specifications about that version. _x000a_Pl"/>
    <s v="Implementer"/>
    <s v="Comm Setup"/>
    <x v="3"/>
    <d v="2017-01-09T00:00:00"/>
    <d v="2017-06-09T00:00:00"/>
    <s v="14/9/2017"/>
    <m/>
    <m/>
    <s v="PF_O_E_SLSRPT_D97A_FAR"/>
    <s v="Pimary"/>
    <s v="E_SLSRPT_D97A_FAR                                 "/>
    <s v="08/12/2017"/>
    <s v="28/09/2017"/>
    <m/>
    <m/>
    <m/>
    <m/>
    <m/>
    <m/>
    <m/>
  </r>
  <r>
    <x v="0"/>
    <s v="EU"/>
    <s v="TEKTRONIX INC                 "/>
    <s v="009020231MBC                       "/>
    <n v="0"/>
    <s v="16  "/>
    <s v="Test : 5051259000285  Prod: 5051259000773"/>
    <m/>
    <s v="5013546005195                      "/>
    <s v="    "/>
    <s v="TEKTRONIX        "/>
    <s v="PORDERACK     "/>
    <s v="ORDRSP"/>
    <s v="IB"/>
    <s v="MQ"/>
    <s v="EDIFACT             "/>
    <s v="90.1      "/>
    <s v=" "/>
    <s v="VAN"/>
    <s v="Inovis"/>
    <m/>
    <s v="query_tektronix@zyme.com_x000a_Zyme Tektronix Team_x000a_ Client Support Desk: +1 888 200 6629_x000a_ Email: support@zyme.com"/>
    <m/>
    <m/>
    <s v="TP informed new EDI codes"/>
    <s v="14.11.2017 Email from TP: Thank you for your below response._x000a_ We are finalising our maps and will submit a sample ORDER and ORDRSP in D.97 within in the next 4 weeks for review. Please note that we do not have client specifications about that version. _x000a_Pl"/>
    <s v="Implementer"/>
    <s v="Comm Setup"/>
    <x v="3"/>
    <s v="27/10/2017"/>
    <s v="27/10/2017"/>
    <s v="13/12/2017"/>
    <m/>
    <m/>
    <s v="PF_I_E_ORDRSP_D93A_FAR"/>
    <s v="Primary"/>
    <s v="E_ORDRSP_90.1_FAR                                 "/>
    <s v="13/12/2017"/>
    <s v="15/12/2017"/>
    <m/>
    <m/>
    <m/>
    <m/>
    <m/>
    <m/>
    <m/>
  </r>
  <r>
    <x v="0"/>
    <s v="EU"/>
    <s v="TEKTRONIX INC                 "/>
    <s v="009020231MBC                       "/>
    <n v="0"/>
    <s v="16  "/>
    <s v="Test : 5051259000285  Prod: 5051259000773"/>
    <m/>
    <s v="5013546005195                      "/>
    <s v="    "/>
    <s v="TEKTRONIX        "/>
    <s v="PORDER        "/>
    <s v="ORDERS"/>
    <s v="OB"/>
    <s v="MQ"/>
    <s v="EDIFACT             "/>
    <s v="90.1      "/>
    <s v="INS/UNOA/FAR                                      "/>
    <s v="VAN"/>
    <s v="Inovis"/>
    <m/>
    <s v="query_tektronix@zyme.com_x000a_Zyme Tektronix Team_x000a_ Client Support Desk: +1 888 200 6629_x000a_ Email: support@zyme.com"/>
    <m/>
    <m/>
    <s v="TP informed new EDI codes"/>
    <s v="14.11.2017 Email from TP: Thank you for your below response._x000a_ We are finalising our maps and will submit a sample ORDER and ORDRSP in D.97 within in the next 4 weeks for review. Please note that we do not have client specifications about that version. _x000a_Pl"/>
    <s v="Implementer"/>
    <s v="Comm Setup"/>
    <x v="3"/>
    <d v="2017-10-10T00:00:00"/>
    <d v="2017-10-10T00:00:00"/>
    <s v="13/11/2017"/>
    <m/>
    <m/>
    <s v="PF_O_E_ORDERS_D93A_FD7"/>
    <m/>
    <s v="E_ORDERS_90.1_FD7    "/>
    <s v="05/12/2017"/>
    <s v="05/12/2017"/>
    <m/>
    <m/>
    <m/>
    <m/>
    <m/>
    <m/>
    <m/>
  </r>
  <r>
    <x v="2"/>
    <s v="EU"/>
    <s v="TEXAS INSTRUMENTS LTD         "/>
    <s v="GBTXI.TXI002                       "/>
    <n v="1"/>
    <s v="ZZ  "/>
    <s v="Test : 5051259000285  Prod: 5051259000773"/>
    <m/>
    <s v="5013546005195                      "/>
    <s v="    "/>
    <s v="TEXAS            "/>
    <s v="POINTOS       "/>
    <s v="SLSRPT"/>
    <s v="OB"/>
    <s v="SFTP"/>
    <s v="EDIFACT             "/>
    <s v="D97A      "/>
    <s v="INS/UNOA/FAR                                      "/>
    <s v="VAN - GXS"/>
    <m/>
    <m/>
    <s v="jason.hsieh@ti.com"/>
    <m/>
    <m/>
    <m/>
    <m/>
    <s v="CDS"/>
    <s v="Not started"/>
    <x v="5"/>
    <s v="19/9/2017"/>
    <s v="19/9/2017"/>
    <s v="29/9/2017"/>
    <m/>
    <m/>
    <s v="PF_O_E_SLSRPT_D97A_FA_GENERIC"/>
    <s v="Primary"/>
    <s v="E_SLSRPT_D97A_FA4                                 "/>
    <s v="07/12/2017"/>
    <s v="05/10/2017"/>
    <m/>
    <m/>
    <m/>
    <m/>
    <m/>
    <m/>
    <m/>
  </r>
  <r>
    <x v="2"/>
    <s v="EU"/>
    <s v="TEXAS INSTRUMENTS LTD         "/>
    <s v="GBTXI.TXI002                       "/>
    <n v="0"/>
    <s v="ZZ  "/>
    <s v="Test : 5051259000285  Prod: 5051259000773"/>
    <m/>
    <s v="5013546005195                      "/>
    <s v="    "/>
    <s v="TEXAS            "/>
    <s v="DESADV        "/>
    <s v="DESADV"/>
    <s v="IB"/>
    <s v="MQ"/>
    <s v="EDIFACT             "/>
    <s v="D97A      "/>
    <s v=" "/>
    <s v="VAN - GXS"/>
    <m/>
    <m/>
    <s v="jason.hsieh@ti.com"/>
    <m/>
    <m/>
    <m/>
    <m/>
    <s v="CDS"/>
    <s v="Not started"/>
    <x v="5"/>
    <d v="2017-03-10T00:00:00"/>
    <d v="2017-03-10T00:00:00"/>
    <d v="2017-06-10T00:00:00"/>
    <m/>
    <m/>
    <s v="PF_I_E_DESADV_D97A_FA3"/>
    <s v="Primary"/>
    <s v="E_DESADV_D97A_FA3                                 "/>
    <s v="14/12/2017"/>
    <s v="13/10/2017"/>
    <m/>
    <m/>
    <m/>
    <m/>
    <m/>
    <m/>
    <m/>
  </r>
  <r>
    <x v="2"/>
    <s v="SG"/>
    <s v="TEXAS INSTRUMENTS LTD         "/>
    <s v="GBTXI.TXI002                       "/>
    <n v="1"/>
    <s v="ZZ  "/>
    <s v="Test: 5051259000377  Prod:5051259000865"/>
    <m/>
    <s v="5013546005195                      "/>
    <s v="    "/>
    <s v="TEXAS-SG         "/>
    <s v="POINTOSCN     "/>
    <s v="SLSRPT"/>
    <s v="OB"/>
    <s v="SFTP"/>
    <s v="EDIFACT             "/>
    <s v="D97A      "/>
    <s v="INS/UNOA/FAR                                      "/>
    <s v="VAN - GXS"/>
    <m/>
    <m/>
    <s v="jason.hsieh@ti.com"/>
    <m/>
    <m/>
    <m/>
    <m/>
    <s v="CDS"/>
    <s v="Not started"/>
    <x v="5"/>
    <d v="2017-01-09T00:00:00"/>
    <d v="2017-06-09T00:00:00"/>
    <s v="14/9/2017"/>
    <m/>
    <m/>
    <s v="PF_O_E_SLSRPT_D97A_CN4"/>
    <s v="Primary"/>
    <s v="E_SLSRPT_D97A_CN4                                 "/>
    <s v="08/12/2017"/>
    <s v="27/09/2017"/>
    <m/>
    <m/>
    <m/>
    <m/>
    <m/>
    <m/>
    <m/>
  </r>
  <r>
    <x v="2"/>
    <s v="EU"/>
    <s v="TEXAS INSTRUMENTS LTD         "/>
    <s v="GBTXI.TXI002                       "/>
    <n v="0"/>
    <s v="ZZ  "/>
    <s v="Test : 5051259000285  Prod: 5051259000773"/>
    <m/>
    <s v="5013546005195                      "/>
    <s v="    "/>
    <s v="TEXAS            "/>
    <s v="PORDERACK     "/>
    <s v="ORDRSP"/>
    <s v="IB"/>
    <s v="MQ"/>
    <s v="EDIFACT             "/>
    <s v="D97A      "/>
    <s v=" "/>
    <s v="VAN - GXS"/>
    <m/>
    <m/>
    <s v="jason.hsieh@ti.com"/>
    <m/>
    <m/>
    <m/>
    <m/>
    <s v="CDS"/>
    <s v="Not started"/>
    <x v="5"/>
    <s v="27/10/2017"/>
    <s v="27/10/2017"/>
    <s v="13/12/2017"/>
    <m/>
    <m/>
    <s v="PF_I_E_ORDRSP_D97A_FA2"/>
    <s v="Primary"/>
    <s v="E_ORDRSP_D97A_FA2                                 "/>
    <s v="13/12/2017"/>
    <s v="15/12/2017"/>
    <m/>
    <m/>
    <m/>
    <m/>
    <m/>
    <m/>
    <m/>
  </r>
  <r>
    <x v="2"/>
    <s v="EU"/>
    <s v="TEXAS INSTRUMENTS LTD         "/>
    <s v="GBTXI.TXI002                       "/>
    <n v="0"/>
    <s v="ZZ  "/>
    <s v="Test : 5051259000285  Prod: 5051259000773"/>
    <m/>
    <s v="5013546005195                      "/>
    <s v="    "/>
    <s v="TEXAS            "/>
    <s v="PINVOICE      "/>
    <s v="INVOIC"/>
    <s v="IB"/>
    <s v="MQ"/>
    <s v="EDIFACT             "/>
    <s v="D97A      "/>
    <s v=" "/>
    <s v="VAN - GXS"/>
    <m/>
    <m/>
    <s v="jason.hsieh@ti.com"/>
    <m/>
    <m/>
    <m/>
    <m/>
    <s v="CDS"/>
    <s v="Not started"/>
    <x v="5"/>
    <d v="2017-05-10T00:00:00"/>
    <d v="2017-05-10T00:00:00"/>
    <s v="17/10/2017"/>
    <m/>
    <m/>
    <s v="PF_I_E_INVOIC_D97A_FP_GENERIC"/>
    <s v="Primary"/>
    <s v="E_INVOIC_D97A_FP                                  "/>
    <s v="11/12/2017"/>
    <s v="31/10/2017"/>
    <m/>
    <m/>
    <m/>
    <m/>
    <m/>
    <m/>
    <m/>
  </r>
  <r>
    <x v="2"/>
    <s v="SG"/>
    <s v="TEXAS INSTRUMENTS LTD         "/>
    <s v="GBTXI.TXI002                       "/>
    <n v="0"/>
    <s v="ZZ  "/>
    <s v="Test: 5051259000377  Prod:5051259000865"/>
    <m/>
    <s v="5013546005195                      "/>
    <s v="    "/>
    <s v="TEXAS-SG         "/>
    <s v="POINTOSSG     "/>
    <s v="SLSRPT"/>
    <s v="OB"/>
    <s v="SFTP"/>
    <s v="EDIFACT             "/>
    <s v="D97A      "/>
    <s v="INS/UNOA/FAR/TI                                   "/>
    <s v="VAN - GXS"/>
    <m/>
    <m/>
    <s v="jason.hsieh@ti.com"/>
    <m/>
    <m/>
    <m/>
    <m/>
    <s v="CDS"/>
    <s v="Not started"/>
    <x v="5"/>
    <s v="21/9/2017"/>
    <s v="21/9/2017"/>
    <s v="29/9/2017"/>
    <m/>
    <m/>
    <s v="PF_O_E_SLSRPT_D97A_FS4"/>
    <s v="Primary"/>
    <s v="E_SLSRPT_D97A_FS4                                 "/>
    <s v="07/12/2017"/>
    <s v="05/10/2017"/>
    <m/>
    <m/>
    <m/>
    <m/>
    <m/>
    <m/>
    <m/>
  </r>
  <r>
    <x v="2"/>
    <s v="AU"/>
    <s v="TEXAS INSTRUMENTS LTD         "/>
    <s v="GBTXI.TXI002                       "/>
    <n v="0"/>
    <s v="ZZ  "/>
    <s v="Test : 5051259000292   Prod: 5051259000780"/>
    <m/>
    <s v="5013546005195                      "/>
    <s v="    "/>
    <s v="TEXAS-SG         "/>
    <s v="POINTOSAU     "/>
    <s v="SLSRPT"/>
    <s v="OB"/>
    <s v="SFTP"/>
    <s v="EDIFACT             "/>
    <s v="D97A      "/>
    <s v="INS/UNOA/FAR/TI                                   "/>
    <s v="VAN - GXS"/>
    <m/>
    <m/>
    <s v="jason.hsieh@ti.com"/>
    <m/>
    <m/>
    <m/>
    <m/>
    <s v="CDS"/>
    <s v="Not started"/>
    <x v="5"/>
    <d v="2017-01-09T00:00:00"/>
    <d v="2017-06-09T00:00:00"/>
    <s v="14/7/2017"/>
    <m/>
    <m/>
    <s v="PF_O_E_SLSRPT_D97A_AU4"/>
    <s v="Primary"/>
    <s v="E_SLSRPT_D97A_AU4                                 "/>
    <s v="08/12/2017"/>
    <s v="27/09/2017"/>
    <m/>
    <m/>
    <m/>
    <m/>
    <m/>
    <m/>
    <m/>
  </r>
  <r>
    <x v="2"/>
    <s v="SG"/>
    <s v="TEXAS INSTRUMENTS LTD         "/>
    <s v="GBTXI.TXI002                       "/>
    <n v="0"/>
    <s v="ZZ  "/>
    <s v="Test: 5051259000377  Prod:5051259000865"/>
    <m/>
    <s v="5013546005195                      "/>
    <s v="    "/>
    <s v="TEXAS-SG         "/>
    <s v="POINTOSIN     "/>
    <s v="SLSRPT"/>
    <s v="OB"/>
    <s v="SFTP"/>
    <s v="EDIFACT             "/>
    <s v="D97A      "/>
    <s v="INS/UNOA/FAR/TI                                   "/>
    <s v="VAN - GXS"/>
    <m/>
    <m/>
    <s v="jason.hsieh@ti.com"/>
    <m/>
    <m/>
    <m/>
    <m/>
    <s v="CDS"/>
    <s v="Not started"/>
    <x v="5"/>
    <d v="2017-01-09T00:00:00"/>
    <d v="2017-06-09T00:00:00"/>
    <s v="14/9/2017"/>
    <m/>
    <m/>
    <s v="PF_O_E_SLSRPT_D97A_IN4"/>
    <s v="Primary"/>
    <s v="E_SLSRPT_D97A_IN4                                 "/>
    <s v="08/12/2017"/>
    <s v="28/09/2017"/>
    <m/>
    <m/>
    <m/>
    <m/>
    <m/>
    <m/>
    <m/>
  </r>
  <r>
    <x v="2"/>
    <s v="EU"/>
    <s v="TEXAS INSTRUMENTS LTD         "/>
    <s v="GBTXI.TXI002                       "/>
    <n v="0"/>
    <s v="ZZ  "/>
    <s v="Test : 5051259000285  Prod: 5051259000773"/>
    <m/>
    <s v="5013546005195                      "/>
    <s v="    "/>
    <s v="TEXAS            "/>
    <s v="PORDER        "/>
    <s v="ORDERS"/>
    <s v="OB"/>
    <s v="MQ"/>
    <s v="EDIFACT             "/>
    <s v="D97A      "/>
    <s v="INS/UNOA/FAR                                      "/>
    <s v="VAN - GXS"/>
    <m/>
    <m/>
    <s v="jason.hsieh@ti.com"/>
    <m/>
    <m/>
    <m/>
    <m/>
    <s v="CDS"/>
    <s v="Not started"/>
    <x v="5"/>
    <m/>
    <m/>
    <m/>
    <m/>
    <m/>
    <m/>
    <m/>
    <s v="E_ORDERS_D97A_FAT                                 "/>
    <m/>
    <m/>
    <m/>
    <m/>
    <m/>
    <m/>
    <m/>
    <m/>
    <m/>
  </r>
  <r>
    <x v="2"/>
    <s v="AU"/>
    <s v="TEXAS INSTRUMENTS LTD         "/>
    <s v="GBTXI.TXI002                       "/>
    <n v="0"/>
    <s v="ZZ  "/>
    <s v="Test : 5051259000292   Prod: 5051259000780"/>
    <m/>
    <s v="5013546005195                      "/>
    <s v="    "/>
    <s v="TEXAS-SG         "/>
    <s v="INVENTORYA    "/>
    <s v="INVRPT"/>
    <s v="OB"/>
    <s v="SFTP"/>
    <s v="EDIFACT             "/>
    <s v="D97A      "/>
    <s v="INS/UNOA/FAR/TI                                   "/>
    <s v="VAN - GXS"/>
    <m/>
    <m/>
    <s v="jason.hsieh@ti.com"/>
    <m/>
    <m/>
    <m/>
    <m/>
    <s v="CDS"/>
    <s v="Not started"/>
    <x v="5"/>
    <s v="15/9/2017"/>
    <s v="15/9/2017"/>
    <s v="23/9/2017"/>
    <m/>
    <m/>
    <s v="PF_O_E_INVRPT_D97A_F1_GENERIC"/>
    <s v="Primary"/>
    <s v="E_INVRPT_D97A_F1A                                 "/>
    <s v="07/12/2017"/>
    <s v="05/10/2017"/>
    <m/>
    <m/>
    <m/>
    <m/>
    <m/>
    <m/>
    <m/>
  </r>
  <r>
    <x v="2"/>
    <s v="SG"/>
    <s v="TEXAS INSTRUMENTS LTD         "/>
    <s v="GBTXI.TXI002                       "/>
    <n v="0"/>
    <s v="ZZ  "/>
    <s v="Test: 5051259000377  Prod:5051259000865"/>
    <m/>
    <s v="5013546005195                      "/>
    <s v="    "/>
    <s v="TEXAS-SG         "/>
    <s v="INVENTORYI    "/>
    <s v="INVRPT"/>
    <s v="OB"/>
    <s v="SFTP"/>
    <s v="EDIFACT             "/>
    <s v="D97A      "/>
    <s v="INS/UNOA/FAR                                      "/>
    <s v="VAN - GXS"/>
    <m/>
    <m/>
    <s v="jason.hsieh@ti.com"/>
    <m/>
    <m/>
    <m/>
    <m/>
    <s v="CDS"/>
    <s v="Not started"/>
    <x v="5"/>
    <s v="15/9/2017"/>
    <s v="15/9/2017"/>
    <s v="23/9/2017"/>
    <m/>
    <m/>
    <s v="PF_O_E_INVRPT_D97A_F1_GENERIC"/>
    <s v="Primary"/>
    <s v="E_INVRPT_D97A_F1I                                 "/>
    <s v="07/12/2017"/>
    <s v="05/10/2017"/>
    <m/>
    <m/>
    <m/>
    <m/>
    <m/>
    <m/>
    <m/>
  </r>
  <r>
    <x v="2"/>
    <s v="SG"/>
    <s v="TEXAS INSTRUMENTS LTD         "/>
    <s v="GBTXI.TXI002                       "/>
    <n v="0"/>
    <s v="ZZ  "/>
    <s v="Test: 5051259000377  Prod:5051259000865"/>
    <m/>
    <s v="5013546005195                      "/>
    <s v="    "/>
    <s v="TEXAS-SG         "/>
    <s v="INVENTORYS    "/>
    <s v="INVRPT"/>
    <s v="OB"/>
    <s v="SFTP"/>
    <s v="EDIFACT             "/>
    <s v="D97A      "/>
    <s v="INS/UNOA/FAR/TI                                   "/>
    <s v="VAN - GXS"/>
    <m/>
    <m/>
    <s v="jason.hsieh@ti.com"/>
    <m/>
    <m/>
    <m/>
    <m/>
    <s v="CDS"/>
    <s v="Not started"/>
    <x v="5"/>
    <s v="15/9/2017"/>
    <s v="15/9/2017"/>
    <s v="23/9/2017"/>
    <m/>
    <m/>
    <s v="PF_O_E_INVRPT_D97A_F1_GENERIC"/>
    <s v="Primary"/>
    <s v="E_INVRPT_D97A_F1S                                 "/>
    <s v="07/12/2017"/>
    <s v="05/10/2017"/>
    <m/>
    <m/>
    <m/>
    <m/>
    <m/>
    <m/>
    <m/>
  </r>
  <r>
    <x v="2"/>
    <s v="SG"/>
    <s v="TEXAS INSTRUMENTS LTD         "/>
    <s v="GBTXI.TXI002                       "/>
    <n v="0"/>
    <s v="ZZ  "/>
    <s v="Test: 5051259000377  Prod:5051259000865"/>
    <m/>
    <s v="5013546005195                      "/>
    <s v="    "/>
    <s v="TEXAS-SG         "/>
    <s v="INVENTORYC    "/>
    <s v="INVRPT"/>
    <s v="OB"/>
    <s v="SFTP"/>
    <s v="EDIFACT             "/>
    <s v="D97A      "/>
    <s v="INS/UNOA/FAR/TI                                   "/>
    <s v="VAN - GXS"/>
    <m/>
    <m/>
    <s v="jason.hsieh@ti.com"/>
    <m/>
    <m/>
    <m/>
    <m/>
    <s v="CDS"/>
    <s v="Not started"/>
    <x v="5"/>
    <s v="15/9/2017"/>
    <s v="15/9/2017"/>
    <s v="23/9/2017"/>
    <m/>
    <m/>
    <s v="PF_O_E_INVRPT_D97A_F1_GENERIC"/>
    <s v="Primary"/>
    <s v="E_INVRPT_D97A_F1C                                 "/>
    <s v="07/12/2017"/>
    <s v="05/10/2017"/>
    <m/>
    <m/>
    <m/>
    <m/>
    <m/>
    <m/>
    <m/>
  </r>
  <r>
    <x v="2"/>
    <s v="EU"/>
    <s v="TEXAS INSTRUMENTS LTD         "/>
    <s v="GBTXI.TXI002                       "/>
    <n v="0"/>
    <s v="ZZ  "/>
    <s v="Test : 5051259000285  Prod: 5051259000773"/>
    <m/>
    <s v="5013546005195                      "/>
    <s v="    "/>
    <s v="TEXAS            "/>
    <s v="INVENTORY     "/>
    <s v="INVRPT"/>
    <s v="OB"/>
    <s v="SFTP"/>
    <s v="EDIFACT             "/>
    <s v="D97A      "/>
    <s v="INS/UNOA/FAR                                      "/>
    <s v="VAN - GXS"/>
    <m/>
    <m/>
    <s v="jason.hsieh@ti.com"/>
    <m/>
    <m/>
    <m/>
    <m/>
    <s v="CDS"/>
    <s v="Not started"/>
    <x v="5"/>
    <m/>
    <m/>
    <m/>
    <m/>
    <m/>
    <m/>
    <m/>
    <s v="E_INVRPT_D97A_FA5                                 "/>
    <m/>
    <m/>
    <m/>
    <m/>
    <m/>
    <m/>
    <m/>
    <m/>
    <m/>
  </r>
  <r>
    <x v="2"/>
    <s v="EU"/>
    <s v="TEXAS INSTRUMENTS LTD         "/>
    <s v="GBTXI.TXI002                       "/>
    <n v="0"/>
    <s v="ZZ  "/>
    <s v="Test : 5051259000285  Prod: 5051259000773"/>
    <m/>
    <s v="5013546005195                      "/>
    <s v="    "/>
    <s v="TEXAS            "/>
    <s v="LTUPDATE      "/>
    <s v="INVRPT"/>
    <s v="IB"/>
    <s v="SFTP"/>
    <s v="EDIFACT             "/>
    <s v="D97A      "/>
    <s v=" "/>
    <s v="VAN - GXS"/>
    <m/>
    <m/>
    <s v="jason.hsieh@ti.com"/>
    <m/>
    <m/>
    <m/>
    <m/>
    <s v="CDS"/>
    <s v="Not started"/>
    <x v="5"/>
    <m/>
    <m/>
    <m/>
    <m/>
    <m/>
    <m/>
    <m/>
    <s v="E_INVRPT_D97A_FA2                                 "/>
    <m/>
    <m/>
    <m/>
    <m/>
    <m/>
    <m/>
    <m/>
    <m/>
    <m/>
  </r>
  <r>
    <x v="2"/>
    <s v="SG"/>
    <s v="TEXAS INSTRUMENTS LTD         "/>
    <s v="GBTXI.TXI002                       "/>
    <n v="0"/>
    <s v="ZZ  "/>
    <s v="Test: 5051259000377  Prod:5051259000865"/>
    <m/>
    <s v="5013546005195                      "/>
    <s v="    "/>
    <s v="TEXAS            "/>
    <s v="PORDERSG      "/>
    <s v="ORDERS"/>
    <s v="OB"/>
    <s v="MQ"/>
    <s v="EDIFACT             "/>
    <s v="D97A      "/>
    <s v="INS/UNOA/FAR                                      "/>
    <s v="VAN - GXS"/>
    <m/>
    <m/>
    <s v="jason.hsieh@ti.com"/>
    <m/>
    <m/>
    <m/>
    <m/>
    <s v="CDS"/>
    <s v="Not started"/>
    <x v="5"/>
    <m/>
    <m/>
    <m/>
    <m/>
    <m/>
    <m/>
    <m/>
    <s v="E_ORDERS_D97A_FST                                 "/>
    <m/>
    <m/>
    <m/>
    <m/>
    <m/>
    <m/>
    <m/>
    <m/>
    <m/>
  </r>
  <r>
    <x v="2"/>
    <s v="EU"/>
    <s v="TEXAS INSTRUMENTS LTD         "/>
    <s v="GBTXI.TXI002                       "/>
    <n v="0"/>
    <s v="ZZ  "/>
    <s v="Test : 5051259000285  Prod: 5051259000773"/>
    <m/>
    <s v="5013546005195                      "/>
    <s v="    "/>
    <s v="TEXAS            "/>
    <s v="PORDCHG       "/>
    <s v="ORDCHG"/>
    <s v="OB"/>
    <s v="MQ"/>
    <s v="EDIFACT             "/>
    <s v="D97A      "/>
    <s v="INS/UNOA/FAR                                      "/>
    <s v="VAN - GXS"/>
    <m/>
    <m/>
    <s v="jason.hsieh@ti.com"/>
    <m/>
    <m/>
    <m/>
    <m/>
    <s v="CDS"/>
    <s v="Not started"/>
    <x v="5"/>
    <m/>
    <m/>
    <m/>
    <m/>
    <m/>
    <m/>
    <m/>
    <s v="E_ORDCHG_D97A_FAT                                 "/>
    <m/>
    <m/>
    <m/>
    <m/>
    <m/>
    <m/>
    <m/>
    <m/>
    <m/>
  </r>
  <r>
    <x v="0"/>
    <s v="EU"/>
    <s v="TYCO ELECTRONICS              "/>
    <s v="prod: 5013546009696 _x000a_test: 5013546009696TEST                      "/>
    <n v="1"/>
    <s v="UK21"/>
    <s v="Test : 5051259000285  Prod: 5051259000773"/>
    <m/>
    <s v="5013546005195                      "/>
    <s v="    "/>
    <s v="TYCO             "/>
    <s v="PORDERACK     "/>
    <s v="ORDRSP"/>
    <s v="IB"/>
    <s v="MQ"/>
    <s v="EDIFACT             "/>
    <s v="90.1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s v="27/10/2017"/>
    <s v="27/10/2017"/>
    <s v="13/12/2017"/>
    <m/>
    <m/>
    <s v="PF_I_E_ORDRSP_D93A_FAR"/>
    <s v="Primary"/>
    <s v="E_ORDRSP_90.1_FAR                                 "/>
    <s v="13/12/2017"/>
    <s v="15/12/2017"/>
    <m/>
    <m/>
    <m/>
    <m/>
    <m/>
    <m/>
    <m/>
  </r>
  <r>
    <x v="0"/>
    <s v="EU"/>
    <s v="TYCO ELECTRONICS              "/>
    <s v="prod: 5013546009696 _x000a_test: 5013546009696TEST                      "/>
    <n v="0"/>
    <s v="UK21"/>
    <s v="Test : 5051259000285  Prod: 5051259000773"/>
    <m/>
    <s v="5013546005195                      "/>
    <s v="    "/>
    <s v="TYCO             "/>
    <s v="DESADV        "/>
    <s v="DESADV"/>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d v="2017-03-10T00:00:00"/>
    <d v="2017-03-10T00:00:00"/>
    <d v="2017-06-10T00:00:00"/>
    <m/>
    <m/>
    <s v="PF_I_E_DESADV_D97A_FA3"/>
    <s v="Primary"/>
    <s v="E_DESADV_D97A_FA3                                 "/>
    <s v="14/12/2017"/>
    <s v="13/10/2017"/>
    <m/>
    <m/>
    <m/>
    <m/>
    <m/>
    <m/>
    <m/>
  </r>
  <r>
    <x v="0"/>
    <s v="EU"/>
    <s v="TYCO ELECTRONICS              "/>
    <s v="prod: 5013546009696 _x000a_test: 5013546009696TEST                      "/>
    <n v="0"/>
    <s v="UK21"/>
    <s v="Test : 5051259000285  Prod: 5051259000773"/>
    <m/>
    <s v="5013546005195                      "/>
    <s v="    "/>
    <s v="TYCO             "/>
    <s v="PINVOICE      "/>
    <s v="INVOIC"/>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d v="2017-05-10T00:00:00"/>
    <d v="2017-05-10T00:00:00"/>
    <s v="17/10/2017"/>
    <m/>
    <m/>
    <s v="PF_I_E_INVOIC_D97A_FP_GENERIC"/>
    <s v="Primary"/>
    <s v="E_INVOIC_D97A_FP                                  "/>
    <s v="11/12/2017"/>
    <s v="31/10/2017"/>
    <m/>
    <m/>
    <m/>
    <m/>
    <m/>
    <m/>
    <m/>
  </r>
  <r>
    <x v="0"/>
    <s v="EU"/>
    <s v="TYCO ELECTRONICS              "/>
    <s v="prod: 5013546009696 _x000a_test: 5013546009696TEST                      "/>
    <n v="0"/>
    <s v="UK21"/>
    <s v="Test : 5051259000285  Prod: 5051259000773"/>
    <m/>
    <s v="5013546005195                      "/>
    <s v="    "/>
    <s v="TYCO             "/>
    <s v="PORDER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d v="2017-04-08T00:00:00"/>
    <d v="2017-04-08T00:00:00"/>
    <d v="2017-10-08T00:00:00"/>
    <s v="21/8/2017"/>
    <s v="24/08/2017"/>
    <s v="PF_O_E_ORDERS_D97A_FA5"/>
    <s v="Primary"/>
    <s v="E_ORDERS_D97A_FA5                                 "/>
    <s v="05/12/2017"/>
    <s v="08/09/2017"/>
    <m/>
    <m/>
    <m/>
    <m/>
    <m/>
    <m/>
    <m/>
  </r>
  <r>
    <x v="0"/>
    <s v="EU"/>
    <s v="TYCO ELECTRONICS              "/>
    <s v="prod: 5013546009696 _x000a_test: 5013546009696TEST                      "/>
    <n v="0"/>
    <s v="UK21"/>
    <s v="Test : 5051259000285  Prod: 5051259000773"/>
    <m/>
    <s v="5013546005195                      "/>
    <s v="    "/>
    <s v="TYCO             "/>
    <s v="POINTOS       "/>
    <s v="SLSRPT"/>
    <s v="OB"/>
    <s v="SFTP"/>
    <s v="EDIFACT             "/>
    <s v="D97A      "/>
    <s v="INS/UNOA/FAR                                      "/>
    <s v="SFTP"/>
    <m/>
    <m/>
    <s v=" actually EDI: ci_support@Channelinsight.com actually _x000a_new contact details: edi.americas@te.com_x000a_ambair@te.com_x000a_ci_support@Channelinsight.com"/>
    <m/>
    <s v="reminder 22.01.2018"/>
    <s v=" te_support@channelinsight.com submitt codes to change to this email / request FTP SFTP file  / TP informed new EDI codes PF / received SFTP"/>
    <s v="26.12.2017 Email to TP : Hello Mitra,_x000a__x000a_Your request to send test  POS and inventory files via test SFTP folder will have to wait till next week as we haven't started End to End testing , we are dependent on our technical team, and they are on vacation thi"/>
    <s v="CDS"/>
    <s v="Comm Setup"/>
    <x v="3"/>
    <d v="2017-01-09T00:00:00"/>
    <d v="2017-06-09T00:00:00"/>
    <s v="14/9/2017"/>
    <m/>
    <m/>
    <s v="PF_O_E_SLSRPT_D97A_FA2"/>
    <s v="Primary"/>
    <s v="E_SLSRPT_D97A_FA2                                 "/>
    <s v="08/12/2017"/>
    <s v="27/09/2017"/>
    <m/>
    <m/>
    <m/>
    <m/>
    <m/>
    <m/>
    <m/>
  </r>
  <r>
    <x v="0"/>
    <s v="EU"/>
    <s v="TYCO ELECTRONICS              "/>
    <s v="prod: 5013546009696 _x000a_test: 5013546009696TEST                      "/>
    <n v="0"/>
    <s v="UK21"/>
    <s v="Test : 5051259000285  Prod: 5051259000773"/>
    <m/>
    <s v="5013546005195                      "/>
    <s v="    "/>
    <s v="TYCO             "/>
    <s v="INVENTORY     "/>
    <s v="INVRPT"/>
    <s v="OB"/>
    <s v="SFTP"/>
    <s v="EDIFACT             "/>
    <s v="D97A      "/>
    <s v="INS/UNOA/FAR                                      "/>
    <s v="SFTP"/>
    <m/>
    <m/>
    <s v=" actually EDI: ci_support@Channelinsight.com actually _x000a_new contact details: edi.americas@te.com_x000a_ambair@te.com_x000a_ci_support@Channelinsight.com"/>
    <m/>
    <s v="reminder 22.01.2018"/>
    <s v=" te_support@channelinsight.com submitt codes to change to this email / request FTP SFTP file  / TP informed new EDI codes PF / received SFTP"/>
    <s v="26.12.2017 Email to TP : Hello Mitra,_x000a__x000a_Your request to send test  POS and inventory files via test SFTP folder will have to wait till next week as we haven't started End to End testing , we are dependent on our technical team, and they are on vacation thi"/>
    <s v="CDS"/>
    <s v="Comm Setup"/>
    <x v="3"/>
    <s v="31/08/2017"/>
    <d v="2017-05-09T00:00:00"/>
    <d v="2017-07-09T00:00:00"/>
    <m/>
    <m/>
    <s v="PF_O_E_INVRPT_D97A_FA2"/>
    <s v="Primary"/>
    <s v="E_INVRPT_D97A_FA2                                 "/>
    <s v="08/12/2017"/>
    <s v="14/09/2017"/>
    <m/>
    <m/>
    <m/>
    <m/>
    <m/>
    <m/>
    <m/>
  </r>
  <r>
    <x v="0"/>
    <s v="EU"/>
    <s v="TYCO ELECTRONICS SINGAPORE PTE"/>
    <s v="prod : 595155813_x000a_test: 595155813TEST"/>
    <n v="1"/>
    <s v="01  "/>
    <s v="Test : 5051259000285  Prod: 5051259000773"/>
    <m/>
    <s v="5013546005195                      "/>
    <s v="    "/>
    <s v="TYCO-SG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s v="27/10/2017"/>
    <s v="27/10/2017"/>
    <s v="13/12/2017"/>
    <m/>
    <m/>
    <s v="PF_I_E_ORDRSP_D97A_FA2"/>
    <s v="Primary"/>
    <s v="E_ORDRSP_D97A_FA2                                 "/>
    <s v="13/12/2017"/>
    <s v="15/12/2017"/>
    <m/>
    <m/>
    <m/>
    <m/>
    <m/>
    <m/>
    <m/>
  </r>
  <r>
    <x v="0"/>
    <s v="SG"/>
    <s v="TYCO ELECTRONICS SINGAPORE PTE"/>
    <s v="prod : 595155813_x000a_test: 595155813TEST"/>
    <n v="0"/>
    <s v="01  "/>
    <s v="Test: 5051259000377  Prod:5051259000865"/>
    <m/>
    <s v="5013546005195                      "/>
    <s v="    "/>
    <s v="TYCO-SG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m/>
    <s v="reminder 22.01.2018"/>
    <m/>
    <s v="15.12.2017 Email to TP :Hi Abhiroop_x000a_We are checking this internally and will get back to you at the earliest._x000a_ 15.12.2017 Email from TP : Hi Dharshan,_x000a_We haven’t received any response on our first email. At the least we would like to know about the follow"/>
    <s v="CDS"/>
    <s v="Comm Setup"/>
    <x v="3"/>
    <d v="2017-10-10T00:00:00"/>
    <d v="2017-10-10T00:00:00"/>
    <s v="18/10/2017"/>
    <m/>
    <m/>
    <s v="PF_O_E_ORDERS_D97A_FAS"/>
    <m/>
    <s v="E_ORDERS_D97A_FAS                                 "/>
    <s v="05/12/2017"/>
    <s v="31/10/2017"/>
    <m/>
    <m/>
    <m/>
    <m/>
    <m/>
    <m/>
    <m/>
  </r>
  <r>
    <x v="2"/>
    <s v="EU"/>
    <s v="UPS                           "/>
    <s v="EDI-SERVICES                       "/>
    <n v="1"/>
    <s v="UPS "/>
    <s v="Test : 5051259000285  Prod: 5051259000773"/>
    <m/>
    <s v="5013546005195                      "/>
    <s v="    "/>
    <s v="UPS              "/>
    <s v="MANIFEST      "/>
    <s v="IFTMIN"/>
    <s v="OB"/>
    <s v="SFTP"/>
    <s v="EDIFACT             "/>
    <s v="91.2      "/>
    <s v="INS/UNOA/FAR                                      "/>
    <s v="VAN - GXS"/>
    <m/>
    <m/>
    <s v="Yannick.Brouns@europe.ups.com "/>
    <m/>
    <m/>
    <m/>
    <m/>
    <s v="CDS"/>
    <s v="Not started"/>
    <x v="5"/>
    <m/>
    <m/>
    <m/>
    <m/>
    <m/>
    <m/>
    <m/>
    <s v="E_IFTMIN_91.2_FA3                                 "/>
    <m/>
    <m/>
    <m/>
    <m/>
    <m/>
    <m/>
    <m/>
    <m/>
    <m/>
  </r>
  <r>
    <x v="0"/>
    <s v="EU"/>
    <s v="VARTA LTD                     "/>
    <s v="4043752000009                      "/>
    <n v="1"/>
    <s v="ZZ  "/>
    <s v="Test : 5051259000285  Prod: 5051259000773"/>
    <m/>
    <s v="5013546005195                      "/>
    <s v="    "/>
    <s v="VARTA            "/>
    <s v="PORDER        "/>
    <s v="ORDERS"/>
    <s v="OB"/>
    <s v="MQ"/>
    <s v="EDIFACT             "/>
    <s v="D97A      "/>
    <s v="INS/UNOA/FAR                                      "/>
    <s v="AS2"/>
    <m/>
    <m/>
    <s v="Scott.DCruze@varta-microbattery.com"/>
    <m/>
    <m/>
    <s v="survey received / TP informed new EDI codes PF / received AS2 details"/>
    <s v="06.11.2017; Email from TP- Hi Kusum,yes we have same AS2 details for test and production.06.11.2017: Email to TP - Hi Dimitri,Our technical team is setting up AS2 at our end. We noted that you had provided the same AS2 details for test and production. Can"/>
    <s v="Implementer"/>
    <s v="Comm Setup"/>
    <x v="3"/>
    <d v="2017-04-08T00:00:00"/>
    <d v="2017-04-08T00:00:00"/>
    <d v="2017-10-08T00:00:00"/>
    <s v="21/8/2017"/>
    <s v="24/08/2017"/>
    <s v="PF_O_E_ORDERS_D97A_FAR"/>
    <s v="Primary"/>
    <s v="E_ORDERS_D97A_FAR                                 "/>
    <s v="05/12/2017"/>
    <s v="07/09/2017"/>
    <m/>
    <m/>
    <m/>
    <m/>
    <m/>
    <m/>
    <m/>
  </r>
  <r>
    <x v="0"/>
    <s v="EU"/>
    <s v="VARTA LTD                     "/>
    <s v="4043752000009                      "/>
    <n v="0"/>
    <s v="    "/>
    <s v="Test : 5051259000285  Prod: 5051259000773"/>
    <m/>
    <s v="5013546005195                      "/>
    <s v="    "/>
    <s v="VARTA            "/>
    <s v="PORDERACK     "/>
    <s v="ORDRSP"/>
    <s v="IB"/>
    <s v="MQ"/>
    <s v="EDIFACT             "/>
    <s v="D97A      "/>
    <s v=" "/>
    <s v="AS2"/>
    <m/>
    <m/>
    <s v="Scott.DCruze@varta-microbattery.com"/>
    <m/>
    <m/>
    <s v="survey received / TP informed new EDI codes PF / received AS2 details"/>
    <s v="06.11.2017; Email from TP- Hi Kusum,yes we have same AS2 details for test and production.06.11.2017: Email to TP - Hi Dimitri,Our technical team is setting up AS2 at our end. We noted that you had provided the same AS2 details for test and production. Can"/>
    <s v="Implementer"/>
    <s v="Comm Setup"/>
    <x v="3"/>
    <s v="27/10/2017"/>
    <s v="27/10/2017"/>
    <s v="13/12/2017"/>
    <m/>
    <m/>
    <s v="PF_I_E_ORDRSP_D97A_FA2"/>
    <s v="Primary"/>
    <s v="E_ORDRSP_D97A_FA2                                 "/>
    <s v="13/12/2017"/>
    <s v="15/12/2017"/>
    <m/>
    <m/>
    <m/>
    <m/>
    <m/>
    <m/>
    <m/>
  </r>
  <r>
    <x v="0"/>
    <s v="EU"/>
    <s v="VERMASON LTD                  "/>
    <s v="5050085011403                      "/>
    <n v="1"/>
    <s v="    "/>
    <s v="Test : 5051259000285  Prod: 5051259000773"/>
    <m/>
    <s v="5013546005195                      "/>
    <s v="    "/>
    <s v="VERMASON         "/>
    <s v="PORDER        "/>
    <s v="ORDERS"/>
    <s v="OB"/>
    <s v="MQ"/>
    <s v="EDIFACT             "/>
    <s v="D97A      "/>
    <s v="INS/UNOA/FAR                                      "/>
    <s v="FTP"/>
    <m/>
    <m/>
    <s v="new EDI contact: Tim.Hacker@Desco.com_x000a_kate.chapman@vermason.co.uk"/>
    <m/>
    <m/>
    <s v="FTP Form/TP Survey received"/>
    <s v="22.12.2017 Email from TP : We received the test file in the Test FTP connection Inbound folder_x000a_We also received a test file in the inbound folder of the Production. Just to confirm, was this sent on the 2017-12-15?_x000a__x000a_ _x000a_Our production folders are currently "/>
    <s v="Implementer"/>
    <s v="Comm Setup"/>
    <x v="3"/>
    <d v="2017-04-08T00:00:00"/>
    <d v="2017-04-08T00:00:00"/>
    <d v="2017-10-08T00:00:00"/>
    <s v="21/8/2017"/>
    <s v="24/08/2017"/>
    <s v="PF_O_E_ORDERS_D97A_FAR"/>
    <s v="Primary"/>
    <s v="E_ORDERS_D97A_FAR                                 "/>
    <s v="05/12/2017"/>
    <s v="07/09/2017"/>
    <m/>
    <m/>
    <m/>
    <m/>
    <m/>
    <m/>
    <m/>
  </r>
  <r>
    <x v="0"/>
    <s v="EU"/>
    <s v="VERMASON LTD                  "/>
    <s v="5050085011403                      "/>
    <n v="0"/>
    <s v="    "/>
    <s v="Test : 5051259000285  Prod: 5051259000773"/>
    <m/>
    <s v="5013546005195                      "/>
    <s v="    "/>
    <s v="VERMASON         "/>
    <s v="PORDERACK     "/>
    <s v="ORDRSP"/>
    <s v="IB"/>
    <s v="MQ"/>
    <s v="EDIFACT             "/>
    <s v="D97A      "/>
    <s v=" "/>
    <s v="FTP"/>
    <m/>
    <m/>
    <s v="new EDI contact: Tim.Hacker@Desco.com_x000a_kate.chapman@vermason.co.uk"/>
    <m/>
    <m/>
    <s v="FTP Form/TP Survey received"/>
    <s v="22.12.2017 Email from TP : We received the test file in the Test FTP connection Inbound folder_x000a_We also received a test file in the inbound folder of the Production. Just to confirm, was this sent on the 2017-12-15?_x000a__x000a_ _x000a_Our production folders are currently "/>
    <s v="Implementer"/>
    <s v="Comm Setup"/>
    <x v="3"/>
    <s v="27/10/2017"/>
    <s v="27/10/2017"/>
    <s v="13/12/2017"/>
    <m/>
    <m/>
    <s v="PF_I_E_ORDRSP_D97A_FA2"/>
    <s v="Primary"/>
    <s v="E_ORDRSP_D97A_FA2                                 "/>
    <s v="13/12/2017"/>
    <s v="15/12/2017"/>
    <m/>
    <m/>
    <m/>
    <m/>
    <m/>
    <m/>
    <m/>
  </r>
  <r>
    <x v="2"/>
    <s v="EU"/>
    <s v="VISHAY EUROPE SALES GMBH      "/>
    <s v="VISHAY-EU                          "/>
    <n v="1"/>
    <s v="    "/>
    <s v="Test : 5051259000285  Prod: 5051259000773"/>
    <m/>
    <s v="5013546005195                      "/>
    <s v="    "/>
    <s v="VISHAY-EUROPE    "/>
    <s v="PORDERACK     "/>
    <s v="ORDRSP"/>
    <s v="IB"/>
    <s v="MQ"/>
    <s v="EDIFACT             "/>
    <s v="D97A      "/>
    <s v=" "/>
    <s v="VAN - GXS"/>
    <m/>
    <m/>
    <s v="Arno.Oberndorfer@vishay.com"/>
    <m/>
    <m/>
    <m/>
    <s v="Arno.Oberndorfer@vishay.com"/>
    <s v="CDS"/>
    <s v="Not started"/>
    <x v="5"/>
    <s v="27/10/2017"/>
    <s v="27/10/2017"/>
    <s v="13/12/2017"/>
    <m/>
    <m/>
    <s v="PF_I_E_ORDRSP_D97A_FA2"/>
    <s v="Primary"/>
    <s v="E_ORDRSP_D97A_FA2                                 "/>
    <s v="13/12/2017"/>
    <s v="15/12/2017"/>
    <m/>
    <m/>
    <m/>
    <m/>
    <m/>
    <m/>
    <m/>
  </r>
  <r>
    <x v="2"/>
    <s v="EU"/>
    <s v="VISHAY EUROPE SALES GMBH      "/>
    <s v="VISHAY-EU                          "/>
    <n v="0"/>
    <s v="    "/>
    <s v="Test : 5051259000285  Prod: 5051259000773"/>
    <m/>
    <s v="5013546005195                      "/>
    <s v="    "/>
    <s v="VISHAY-EUROPE    "/>
    <s v="DESADV        "/>
    <s v="DESADV"/>
    <s v="IB"/>
    <s v="MQ"/>
    <s v="EDIFACT             "/>
    <s v="D97A      "/>
    <s v=" "/>
    <s v="VAN - GXS"/>
    <m/>
    <m/>
    <s v="Arno.Oberndorfer@vishay.com"/>
    <m/>
    <m/>
    <m/>
    <s v="Arno.Oberndorfer@vishay.com"/>
    <s v="CDS"/>
    <s v="Not started"/>
    <x v="5"/>
    <d v="2017-03-10T00:00:00"/>
    <d v="2017-03-10T00:00:00"/>
    <d v="2017-06-10T00:00:00"/>
    <m/>
    <m/>
    <s v="PF_I_E_DESADV_D97A_FA3"/>
    <s v="Primary"/>
    <s v="E_DESADV_D97A_FA3                                 "/>
    <s v="14/12/2017"/>
    <s v="13/10/2017"/>
    <m/>
    <m/>
    <m/>
    <m/>
    <m/>
    <m/>
    <m/>
  </r>
  <r>
    <x v="2"/>
    <s v="EU"/>
    <s v="VISHAY EUROPE SALES GMBH      "/>
    <s v="VISHAY-EU                          "/>
    <n v="0"/>
    <s v="    "/>
    <s v="Test : 5051259000285  Prod: 5051259000773"/>
    <m/>
    <s v="5013546005195                      "/>
    <s v="    "/>
    <s v="VISHAY-EUROPE    "/>
    <s v="PINVOICE      "/>
    <s v="INVOIC"/>
    <s v="IB"/>
    <s v="MQ"/>
    <s v="EDIFACT             "/>
    <s v="D97A      "/>
    <s v=" "/>
    <s v="VAN - GXS"/>
    <m/>
    <m/>
    <s v="Arno.Oberndorfer@vishay.com"/>
    <m/>
    <m/>
    <m/>
    <s v="Arno.Oberndorfer@vishay.com"/>
    <s v="CDS"/>
    <s v="Not started"/>
    <x v="5"/>
    <d v="2017-05-10T00:00:00"/>
    <d v="2017-05-10T00:00:00"/>
    <s v="17/10/2017"/>
    <m/>
    <m/>
    <s v="PF_I_E_INVOIC_D97A_FP_GENERIC"/>
    <s v="Primary"/>
    <s v="E_INVOIC_D97A_FPE                                 "/>
    <s v="11/12/2017"/>
    <s v="31/10/2017"/>
    <m/>
    <m/>
    <m/>
    <m/>
    <m/>
    <m/>
    <m/>
  </r>
  <r>
    <x v="2"/>
    <s v="EU"/>
    <s v="VISHAY EUROPE SALES GMBH      "/>
    <s v="VISHAY-EU                          "/>
    <n v="0"/>
    <s v="    "/>
    <s v="Test : 5051259000285  Prod: 5051259000773"/>
    <m/>
    <s v="5013546005195                      "/>
    <s v="    "/>
    <s v="VISHAY-EUROPE    "/>
    <s v="PORDER        "/>
    <s v="ORDERS"/>
    <s v="OB"/>
    <s v="MQ"/>
    <s v="EDIFACT             "/>
    <s v="D97A      "/>
    <s v="INS/UNOA/FAR                                      "/>
    <s v="VAN - GXS"/>
    <m/>
    <m/>
    <s v="Arno.Oberndorfer@vishay.com"/>
    <m/>
    <m/>
    <m/>
    <s v="Arno.Oberndorfer@vishay.com"/>
    <s v="CDS"/>
    <s v="Not started"/>
    <x v="5"/>
    <s v="31/07/2017"/>
    <s v="31/07/2017"/>
    <d v="2017-07-08T00:00:00"/>
    <d v="2017-07-08T00:00:00"/>
    <d v="2017-10-08T00:00:00"/>
    <s v="PF_O_E_ORDERS_D97A_FA9"/>
    <s v="Primary"/>
    <s v="E_ORDERS_D97A_FA9                                 "/>
    <s v="05/12/2017"/>
    <s v="06/09/2017"/>
    <m/>
    <m/>
    <m/>
    <m/>
    <m/>
    <m/>
    <m/>
  </r>
  <r>
    <x v="2"/>
    <s v="EU"/>
    <s v="VISHAY EUROPE SALES GMBH      "/>
    <s v="VISHAY-EU                          "/>
    <n v="0"/>
    <s v="12  "/>
    <s v="Test : 5051259000285  Prod: 5051259000773"/>
    <m/>
    <s v="5013546005195                      "/>
    <s v="    "/>
    <s v="VISHAY-EUROPE    "/>
    <s v="POINTOS       "/>
    <s v="SLSRPT"/>
    <s v="OB"/>
    <s v="SFTP"/>
    <s v="EDIFACT             "/>
    <s v="D97A      "/>
    <s v="INS/UNOA/FAR/VISH                                 "/>
    <s v="VAN - GXS"/>
    <m/>
    <m/>
    <s v="Arno.Oberndorfer@vishay.com"/>
    <m/>
    <m/>
    <m/>
    <s v="Arno.Oberndorfer@vishay.com"/>
    <s v="CDS"/>
    <s v="Not started"/>
    <x v="5"/>
    <s v="19/9/2017"/>
    <s v="19/9/2017"/>
    <s v="29/9/2017"/>
    <m/>
    <m/>
    <s v="PF_O_E_SLSRPT_D97A_FA_GENERIC"/>
    <s v="Primary"/>
    <s v="E_SLSRPT_D97A_FA4                                 "/>
    <s v="07/12/2017"/>
    <s v="05/10/2017"/>
    <m/>
    <m/>
    <m/>
    <m/>
    <m/>
    <m/>
    <m/>
  </r>
  <r>
    <x v="2"/>
    <s v="EU"/>
    <s v="VISHAY EUROPE SALES GMBH      "/>
    <s v="VISHAY-EU                          "/>
    <n v="0"/>
    <s v="12  "/>
    <s v="Test : 5051259000285  Prod: 5051259000773"/>
    <m/>
    <s v="5013546005195                      "/>
    <s v="    "/>
    <s v="VISHAY-EUROPE    "/>
    <s v="INVENTORY     "/>
    <s v="INVRPT"/>
    <s v="OB"/>
    <s v="SFTP"/>
    <s v="EDIFACT             "/>
    <s v="D97A      "/>
    <s v="INS/UNOA/FAR/VISH                                 "/>
    <s v="VAN - GXS"/>
    <m/>
    <m/>
    <s v="Arno.Oberndorfer@vishay.com"/>
    <m/>
    <m/>
    <m/>
    <s v="Arno.Oberndorfer@vishay.com"/>
    <s v="CDS"/>
    <s v="Not started"/>
    <x v="5"/>
    <s v="31/08/2017"/>
    <d v="2017-05-09T00:00:00"/>
    <d v="2017-07-09T00:00:00"/>
    <m/>
    <m/>
    <s v="PF_O_E_INVRPT_D97A_FA2"/>
    <s v="Primary"/>
    <s v="E_INVRPT_D97A_FA2                                 "/>
    <s v="08/12/2017"/>
    <s v="14/09/2017"/>
    <m/>
    <m/>
    <m/>
    <m/>
    <m/>
    <m/>
    <m/>
  </r>
  <r>
    <x v="2"/>
    <s v="EU"/>
    <s v="VISHAY EUROPE SALES GMBH      "/>
    <s v="VISHAY-EU                          "/>
    <n v="0"/>
    <s v="    "/>
    <s v="Test : 5051259000285  Prod: 5051259000773"/>
    <m/>
    <s v="5013546005195                      "/>
    <s v="    "/>
    <s v="VISHAY-EUROPE    "/>
    <s v="PORDCHG       "/>
    <s v="ORDCHG"/>
    <s v="OB"/>
    <s v="MQ"/>
    <s v="EDIFACT             "/>
    <s v="D97A      "/>
    <s v="INS/UNOA/FAR                                      "/>
    <s v="VAN - GXS"/>
    <m/>
    <m/>
    <s v="Arno.Oberndorfer@vishay.com"/>
    <m/>
    <m/>
    <m/>
    <s v="Arno.Oberndorfer@vishay.com"/>
    <s v="CDS"/>
    <s v="Not started"/>
    <x v="5"/>
    <s v="18/10/2017"/>
    <s v="18/10/2017"/>
    <s v="18/10/2017"/>
    <m/>
    <m/>
    <s v="PF_O_E_ORDCHG_D97A_FAR"/>
    <s v="Primary"/>
    <s v="E_ORDCHG_D97A_FAR                                 "/>
    <s v="13/12/2017"/>
    <s v="17/11/2017"/>
    <m/>
    <m/>
    <m/>
    <m/>
    <m/>
    <m/>
    <m/>
  </r>
  <r>
    <x v="2"/>
    <s v="EU"/>
    <s v="VISHAY EUROPE SALES GMBH      "/>
    <s v="VISHAY-EU                          "/>
    <n v="0"/>
    <s v="    "/>
    <s v="Test : 5051259000285  Prod: 5051259000773"/>
    <m/>
    <s v="5013546005195                      "/>
    <s v="    "/>
    <s v="VISHAY-EUROPE    "/>
    <s v="LTUPDATE      "/>
    <s v="INVRPT"/>
    <s v="IB"/>
    <s v="SFTP"/>
    <s v="EDIFACT             "/>
    <s v="90.1      "/>
    <s v=" "/>
    <s v="VAN - GXS"/>
    <m/>
    <m/>
    <s v="Arno.Oberndorfer@vishay.com"/>
    <m/>
    <m/>
    <m/>
    <s v="Arno.Oberndorfer@vishay.com"/>
    <s v="CDS"/>
    <s v="Not started"/>
    <x v="5"/>
    <m/>
    <m/>
    <m/>
    <m/>
    <m/>
    <m/>
    <m/>
    <s v="E_INVRPT_90.1_FAR                                 "/>
    <m/>
    <m/>
    <m/>
    <m/>
    <m/>
    <m/>
    <m/>
    <m/>
    <m/>
  </r>
  <r>
    <x v="0"/>
    <s v="SG"/>
    <s v="VISHAY INTERTECHNOLOGY ASIA PT"/>
    <s v="VISHAYAP                           "/>
    <n v="1"/>
    <s v="ZZ  "/>
    <s v="Test: 5051259000377  Prod:5051259000865"/>
    <m/>
    <s v="5013546005195                      "/>
    <s v="    "/>
    <s v="VISHAY-SG        "/>
    <s v="PORDERSG      "/>
    <s v="ORDERS"/>
    <s v="OB"/>
    <s v="MQ"/>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d v="2017-10-10T00:00:00"/>
    <d v="2017-10-10T00:00:00"/>
    <s v="18/10/2017"/>
    <m/>
    <m/>
    <s v="PF_O_E_ORDERS_D97A_FS1"/>
    <m/>
    <s v="E_ORDERS_D97A_FS1                                 "/>
    <s v="05/12/2017"/>
    <s v="31/10/2017"/>
    <m/>
    <m/>
    <m/>
    <m/>
    <m/>
    <m/>
    <m/>
  </r>
  <r>
    <x v="0"/>
    <s v="EU"/>
    <s v="VISHAY INTERTECHNOLOGY ASIA PT"/>
    <s v="VISHAYAP                           "/>
    <n v="0"/>
    <s v="ZZ  "/>
    <s v="Test : 5051259000285  Prod: 5051259000773"/>
    <m/>
    <s v="5013546005195                      "/>
    <s v="    "/>
    <s v="VISHAY-SG        "/>
    <s v="PORDERACK     "/>
    <s v="ORDRSP"/>
    <s v="IB"/>
    <s v="MQ"/>
    <s v="EDIFACT             "/>
    <s v="D97A      "/>
    <s v="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27/10/2017"/>
    <s v="27/10/2017"/>
    <s v="13/12/2017"/>
    <m/>
    <m/>
    <s v="PF_I_E_ORDRSP_D97A_FA2"/>
    <s v="Primary"/>
    <s v="E_ORDRSP_D97A_FA2                                 "/>
    <s v="13/12/2017"/>
    <s v="15/12/2017"/>
    <m/>
    <m/>
    <m/>
    <m/>
    <m/>
    <m/>
    <m/>
  </r>
  <r>
    <x v="0"/>
    <s v="AU"/>
    <s v="VISHAY INTERTECHNOLOGY ASIA PT"/>
    <s v="VISHAYAP                           "/>
    <n v="0"/>
    <s v="ZZ  "/>
    <s v="Test : 5051259000292   Prod: 5051259000780"/>
    <m/>
    <s v="5013546005195                      "/>
    <s v="    "/>
    <s v="VISHAY-SG        "/>
    <s v="INVENTORYA    "/>
    <s v="INV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15/9/2017"/>
    <s v="15/9/2017"/>
    <s v="23/9/2017"/>
    <m/>
    <m/>
    <s v="PF_O_E_INVRPT_D97A_F2_GENERIC"/>
    <s v="Primary"/>
    <s v="E_INVRPT_D97A_F2A                                 "/>
    <s v="07/12/2017"/>
    <s v="05/10/2017"/>
    <m/>
    <m/>
    <m/>
    <m/>
    <m/>
    <m/>
    <m/>
  </r>
  <r>
    <x v="0"/>
    <s v="SG"/>
    <s v="VISHAY INTERTECHNOLOGY ASIA PT"/>
    <s v="VISHAYAP                           "/>
    <n v="0"/>
    <s v="ZZ  "/>
    <s v="Test: 5051259000377  Prod:5051259000865"/>
    <m/>
    <s v="5013546005195                      "/>
    <s v="    "/>
    <s v="VISHAY-SG        "/>
    <s v="INVENTORYS    "/>
    <s v="INV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15/9/2017"/>
    <s v="15/9/2017"/>
    <s v="23/9/2017"/>
    <m/>
    <m/>
    <s v="PF_O_E_INVRPT_D97A_F2_GENERIC"/>
    <s v="Primary"/>
    <s v="E_INVRPT_D97A_F2S                                 "/>
    <s v="07/12/2017"/>
    <s v="05/10/2017"/>
    <m/>
    <m/>
    <m/>
    <m/>
    <m/>
    <m/>
    <m/>
  </r>
  <r>
    <x v="0"/>
    <s v="SG"/>
    <s v="VISHAY INTERTECHNOLOGY ASIA PT"/>
    <s v="VISHAYAP                           "/>
    <n v="0"/>
    <s v="ZZ  "/>
    <s v="Test: 5051259000377  Prod:5051259000865"/>
    <m/>
    <s v="5013546005195                      "/>
    <s v="    "/>
    <s v="VISHAY-SG        "/>
    <s v="INVENTORYI    "/>
    <s v="INV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15/9/2017"/>
    <s v="15/9/2017"/>
    <s v="23/9/2017"/>
    <m/>
    <m/>
    <s v="PF_O_E_INVRPT_D97A_F2_GENERIC"/>
    <s v="Primary"/>
    <s v="E_INVRPT_D97A_F2I                                 "/>
    <s v="07/12/2017"/>
    <s v="05/10/2017"/>
    <m/>
    <m/>
    <m/>
    <m/>
    <m/>
    <m/>
    <m/>
  </r>
  <r>
    <x v="0"/>
    <s v="SG"/>
    <s v="VISHAY INTERTECHNOLOGY ASIA PT"/>
    <s v="VISHAYAP                           "/>
    <n v="0"/>
    <s v="ZZ  "/>
    <s v="Test: 5051259000377  Prod:5051259000865"/>
    <m/>
    <s v="5013546005195                      "/>
    <s v="    "/>
    <s v="VISHAY-SG        "/>
    <s v="INVENTORYC    "/>
    <s v="INV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15/9/2017"/>
    <s v="15/9/2017"/>
    <s v="23/9/2017"/>
    <m/>
    <m/>
    <s v="PF_O_E_INVRPT_D97A_F2_GENERIC"/>
    <s v="Primary"/>
    <s v="E_INVRPT_D97A_F2C                                 "/>
    <s v="07/12/2017"/>
    <s v="05/10/2017"/>
    <m/>
    <m/>
    <m/>
    <m/>
    <m/>
    <m/>
    <m/>
  </r>
  <r>
    <x v="0"/>
    <s v="SG"/>
    <s v="VISHAY INTERTECHNOLOGY ASIA PT"/>
    <s v="VISHAYAP                           "/>
    <n v="0"/>
    <s v="ZZ  "/>
    <s v="Test: 5051259000377  Prod:5051259000865"/>
    <m/>
    <s v="5013546005195                      "/>
    <s v="    "/>
    <s v="VISHAY-SG        "/>
    <s v="POINTOSCN     "/>
    <s v="SLS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d v="2017-01-09T00:00:00"/>
    <d v="2017-06-09T00:00:00"/>
    <s v="14/9/2017"/>
    <m/>
    <m/>
    <s v="PF_O_E_SLSRPT_D97A_CN4"/>
    <s v="Primary"/>
    <s v="E_SLSRPT_D97A_CN4                                 "/>
    <s v="08/12/2017"/>
    <s v="27/09/2017"/>
    <m/>
    <m/>
    <m/>
    <m/>
    <m/>
    <m/>
    <m/>
  </r>
  <r>
    <x v="0"/>
    <s v="SG"/>
    <s v="VISHAY INTERTECHNOLOGY ASIA PT"/>
    <s v="VISHAYAP                           "/>
    <n v="0"/>
    <s v="ZZ  "/>
    <s v="Test: 5051259000377  Prod:5051259000865"/>
    <m/>
    <s v="5013546005195                      "/>
    <s v="    "/>
    <s v="VISHAY-SG        "/>
    <s v="POINTOSSG     "/>
    <s v="SLS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s v="21/9/2017"/>
    <s v="21/9/2017"/>
    <s v="29/9/2017"/>
    <m/>
    <m/>
    <s v="PF_O_E_SLSRPT_D97A_FS4"/>
    <s v="Primary"/>
    <s v="E_SLSRPT_D97A_FS4                                 "/>
    <s v="07/12/2017"/>
    <s v="05/10/2017"/>
    <m/>
    <m/>
    <m/>
    <m/>
    <m/>
    <m/>
    <m/>
  </r>
  <r>
    <x v="0"/>
    <s v="AU"/>
    <s v="VISHAY INTERTECHNOLOGY ASIA PT"/>
    <s v="VISHAYAP                           "/>
    <n v="0"/>
    <s v="ZZ  "/>
    <s v="Test : 5051259000292   Prod: 5051259000780"/>
    <m/>
    <s v="5013546005195                      "/>
    <s v="    "/>
    <s v="VISHAY-SG        "/>
    <s v="POINTOSAU     "/>
    <s v="SLS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d v="2017-01-09T00:00:00"/>
    <d v="2017-06-09T00:00:00"/>
    <s v="14/7/2017"/>
    <m/>
    <m/>
    <s v="PF_O_E_SLSRPT_D97A_AU4"/>
    <s v="Primary"/>
    <s v="E_SLSRPT_D97A_AU4                                 "/>
    <s v="08/12/2017"/>
    <s v="27/09/2017"/>
    <m/>
    <m/>
    <m/>
    <m/>
    <m/>
    <m/>
    <m/>
  </r>
  <r>
    <x v="0"/>
    <s v="SG"/>
    <s v="VISHAY INTERTECHNOLOGY ASIA PT"/>
    <s v="VISHAYAP                           "/>
    <n v="0"/>
    <s v="ZZ  "/>
    <s v="Test: 5051259000377  Prod:5051259000865"/>
    <m/>
    <s v="5013546005195                      "/>
    <s v="    "/>
    <s v="VISHAY-SG        "/>
    <s v="POINTOSIN     "/>
    <s v="SLSRPT"/>
    <s v="OB"/>
    <s v="SFTP"/>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d v="2017-01-09T00:00:00"/>
    <d v="2017-06-09T00:00:00"/>
    <s v="14/9/2017"/>
    <m/>
    <m/>
    <s v="PF_O_E_SLSRPT_D97A_IN4"/>
    <s v="Primary"/>
    <s v="E_SLSRPT_D97A_IN4                                 "/>
    <s v="08/12/2017"/>
    <s v="28/09/2017"/>
    <m/>
    <m/>
    <m/>
    <m/>
    <m/>
    <m/>
    <m/>
  </r>
  <r>
    <x v="0"/>
    <s v="SG"/>
    <s v="VISHAY INTERTECHNOLOGY ASIA PT"/>
    <s v="VISHAYAP                           "/>
    <n v="0"/>
    <s v="ZZ  "/>
    <s v="Test: 5051259000377  Prod:5051259000865"/>
    <m/>
    <s v="5013546005195                      "/>
    <s v="    "/>
    <s v="VISHAY-SG        "/>
    <s v="PORDERSG      "/>
    <s v="ORDERS"/>
    <s v="OB"/>
    <s v="MQ"/>
    <s v="EDIFACT             "/>
    <s v="D97A      "/>
    <s v="INS/UNOA/FAR                                      "/>
    <s v="VAN"/>
    <s v="GXS"/>
    <m/>
    <s v="contact details asia :Karen.Liauw@vishay.com_x000a_Arno.Oberndorfer@vishay.com"/>
    <m/>
    <m/>
    <s v="survey received/ TP infomred new EDI Code for PF"/>
    <s v="27.09.2017 Email form GXS: I am from GXS Migration Team and please be advised that upon checking, I see both IDs pointing to STERLING._x000a_27.09.2017 Email from TP: Premier Farnell submitted the new EDI addresses for creation but the request was filed as dupl"/>
    <s v="Premier Farnell"/>
    <s v="System Testing"/>
    <x v="2"/>
    <d v="2017-10-10T00:00:00"/>
    <d v="2017-10-10T00:00:00"/>
    <s v="18/10/2017"/>
    <m/>
    <m/>
    <s v="PF_O_E_ORDERS_D97A_FS1"/>
    <m/>
    <s v="E_ORDERS_D97A_FS1                                 "/>
    <s v="05/12/2017"/>
    <s v="31/10/2017"/>
    <m/>
    <m/>
    <m/>
    <m/>
    <m/>
    <m/>
    <m/>
  </r>
  <r>
    <x v="0"/>
    <s v="EU"/>
    <s v="VISHAY PRECISION GROUP        "/>
    <s v="VPG-EU-PROD                        "/>
    <n v="1"/>
    <s v="    "/>
    <s v="Test : 5051259000285  Prod: 5051259000773"/>
    <m/>
    <s v="5013546005195                      "/>
    <s v="    "/>
    <s v="VISHAY-PRECISION "/>
    <s v="PORDER        "/>
    <s v="ORDERS"/>
    <s v="OB"/>
    <s v="MQ"/>
    <s v="EDIFACT             "/>
    <s v="D97A      "/>
    <s v="INS/UNOA/FAR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s v="31/07/2017"/>
    <s v="31/07/2017"/>
    <d v="2017-07-08T00:00:00"/>
    <d v="2017-07-08T00:00:00"/>
    <d v="2017-10-08T00:00:00"/>
    <s v="PF_O_E_ORDERS_D97A_FA9"/>
    <s v="Primary"/>
    <s v="E_ORDERS_D97A_FA9                                 "/>
    <s v="05/12/2017"/>
    <s v="06/09/2017"/>
    <m/>
    <m/>
    <m/>
    <m/>
    <m/>
    <m/>
    <m/>
  </r>
  <r>
    <x v="0"/>
    <s v="EU"/>
    <s v="VISHAY PRECISION GROUP        "/>
    <s v="VPG-EU-PROD                        "/>
    <n v="0"/>
    <s v="    "/>
    <s v="Test : 5051259000285  Prod: 5051259000773"/>
    <m/>
    <s v="5013546005195                      "/>
    <s v="    "/>
    <s v="VISHAY-PRECISION "/>
    <s v="PORDERACK     "/>
    <s v="ORDRSP"/>
    <s v="IB"/>
    <s v="MQ"/>
    <s v="EDIFACT             "/>
    <s v="D97A      "/>
    <s v="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s v="27/10/2017"/>
    <s v="27/10/2017"/>
    <s v="13/12/2017"/>
    <m/>
    <m/>
    <s v="PF_I_E_ORDRSP_D97A_FA2"/>
    <s v="Primary"/>
    <s v="E_ORDRSP_D97A_FA2                                 "/>
    <s v="13/12/2017"/>
    <s v="15/12/2017"/>
    <m/>
    <m/>
    <m/>
    <m/>
    <m/>
    <m/>
    <m/>
  </r>
  <r>
    <x v="0"/>
    <s v="EU"/>
    <s v="VISHAY PRECISION GROUP        "/>
    <s v="VPG-EU-PROD                        "/>
    <n v="0"/>
    <s v="    "/>
    <s v="Test : 5051259000285  Prod: 5051259000773"/>
    <m/>
    <s v="5013546005195                      "/>
    <s v="    "/>
    <s v="VISHAY-PRECISION "/>
    <s v="PINVOICE      "/>
    <s v="INVOIC"/>
    <s v="IB"/>
    <s v="MQ"/>
    <s v="EDIFACT             "/>
    <s v="D97A      "/>
    <s v="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d v="2017-05-10T00:00:00"/>
    <d v="2017-05-10T00:00:00"/>
    <s v="17/10/2017"/>
    <m/>
    <m/>
    <s v="PF_I_E_INVOIC_D97A_FP_GENERIC"/>
    <s v="Primary"/>
    <s v="E_INVOIC_D97A_FPE                                 "/>
    <s v="11/12/2017"/>
    <s v="31/10/2017"/>
    <m/>
    <m/>
    <m/>
    <m/>
    <m/>
    <m/>
    <m/>
  </r>
  <r>
    <x v="0"/>
    <s v="EU"/>
    <s v="VISHAY PRECISION GROUP        "/>
    <s v="VPG-EU-PROD                        "/>
    <n v="0"/>
    <s v="    "/>
    <s v="Test : 5051259000285  Prod: 5051259000773"/>
    <m/>
    <s v="5013546005195                      "/>
    <s v="    "/>
    <s v="VISHAY-PRECISION "/>
    <s v="DESADV        "/>
    <s v="DESADV"/>
    <s v="IB"/>
    <s v="MQ"/>
    <s v="EDIFACT             "/>
    <s v="D97A      "/>
    <s v="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d v="2017-03-10T00:00:00"/>
    <d v="2017-03-10T00:00:00"/>
    <d v="2017-06-10T00:00:00"/>
    <m/>
    <m/>
    <s v="PF_I_E_DESADV_D97A_FA3"/>
    <s v="Primary"/>
    <s v="E_DESADV_D97A_FA3                                 "/>
    <s v="14/12/2017"/>
    <s v="13/10/2017"/>
    <m/>
    <m/>
    <m/>
    <m/>
    <m/>
    <m/>
    <m/>
  </r>
  <r>
    <x v="0"/>
    <s v="EU"/>
    <s v="VISHAY PRECISION GROUP        "/>
    <s v="VPG-EU-PROD                        "/>
    <n v="0"/>
    <s v="ZZ  "/>
    <s v="Test : 5051259000285  Prod: 5051259000773"/>
    <m/>
    <s v="5013546005195                      "/>
    <s v="    "/>
    <s v="VISHAY-PRECISION "/>
    <s v="POINTOS       "/>
    <s v="SLSRPT"/>
    <s v="OB"/>
    <s v="SFTP"/>
    <s v="EDIFACT             "/>
    <s v="D97A      "/>
    <s v="INS/UNOA/FAR/VPG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s v="19/9/2017"/>
    <s v="19/9/2017"/>
    <s v="29/9/2017"/>
    <m/>
    <m/>
    <s v="PF_O_E_SLSRPT_D97A_FA_GENERIC"/>
    <s v="Primary"/>
    <s v="E_SLSRPT_D97A_FA5                                 "/>
    <s v="07/12/2017"/>
    <s v="05/10/2017"/>
    <m/>
    <m/>
    <m/>
    <m/>
    <m/>
    <m/>
    <m/>
  </r>
  <r>
    <x v="0"/>
    <s v="EU"/>
    <s v="VISHAY PRECISION GROUP        "/>
    <s v="VPG-NA-PROD"/>
    <n v="0"/>
    <s v="ZZ  "/>
    <s v="Test : 5051259000285  Prod: 5051259000773"/>
    <m/>
    <s v="5013546005195                      "/>
    <s v="    "/>
    <s v="VISHAY-PRECISION "/>
    <s v="INVENTORY     "/>
    <s v="INVRPT"/>
    <s v="OB"/>
    <s v="SFTP"/>
    <s v="EDIFACT             "/>
    <s v="D97A      "/>
    <s v="INS/UNOA/FAR/VPG                                  "/>
    <s v="VAN"/>
    <s v="GXS"/>
    <m/>
    <s v="Kirstin.Fuetscher@vpgsensors.com, "/>
    <m/>
    <m/>
    <s v="survey received / TP informed new EDI Code PF"/>
    <s v="28.09.2017 Email to TP: Thank you for providing us the survey. _x000a_We want to inform you that Premier Farnell is using new EDI Codes: _x000a_Prod: 5051259000773 without qualif. _x000a_Test : 5051259000285 without qualif. _x000a_Please set up this new EDI Codes from Premier Fa"/>
    <s v="Premier Farnell"/>
    <s v="System Testing"/>
    <x v="2"/>
    <s v="31/08/2017"/>
    <d v="2017-05-09T00:00:00"/>
    <d v="2017-07-09T00:00:00"/>
    <m/>
    <m/>
    <s v="PF_O_E_INVRPT_D97A_FA2"/>
    <s v="Primary"/>
    <s v="E_INVRPT_D97A_FA2                                 "/>
    <s v="08/12/2017"/>
    <s v="14/09/2017"/>
    <m/>
    <m/>
    <m/>
    <m/>
    <m/>
    <m/>
    <m/>
  </r>
  <r>
    <x v="0"/>
    <s v="EU"/>
    <s v="WALDOM ELECTRONICS EMEA       "/>
    <s v="31208912744M                       "/>
    <n v="1"/>
    <s v="ZZ  "/>
    <s v="Test : 5051259000285  Prod: 5051259000773"/>
    <m/>
    <s v="5013546005195                      "/>
    <s v="    "/>
    <s v="WALDOM           "/>
    <s v="PORDER        "/>
    <s v="ORDERS"/>
    <s v="OB"/>
    <s v="MQ"/>
    <s v="EDIFACT             "/>
    <s v="D97A      "/>
    <s v="INS/UNOA/FAR                                      "/>
    <s v="VAN"/>
    <s v="Descartes"/>
    <m/>
    <s v="support@masterelec.zendesk.com"/>
    <m/>
    <m/>
    <s v="survey received / TP informed new EDI codes PF"/>
    <s v="22.09.2017 Email from TP: Thank you for the feedback we are now working to have these implemented on our side and await further details regarding the effective date._x000a_22.09.2017 Email to TP: sent information new EDI codes from PF. We want to inform you tha"/>
    <s v="Premier Farnell"/>
    <s v="System Testing"/>
    <x v="2"/>
    <s v="31/07/2017"/>
    <s v="31/07/2017"/>
    <d v="2017-07-08T00:00:00"/>
    <d v="2017-07-08T00:00:00"/>
    <d v="2017-10-08T00:00:00"/>
    <s v="PF_O_E_ORDERS_D97A_FA9"/>
    <s v="Primary"/>
    <s v="E_ORDERS_D97A_FA9                                 "/>
    <s v="05/12/2017"/>
    <s v="06/09/2017"/>
    <m/>
    <m/>
    <m/>
    <m/>
    <m/>
    <m/>
    <m/>
  </r>
  <r>
    <x v="0"/>
    <s v="EU"/>
    <s v="WALDOM ELECTRONICS EMEA       "/>
    <s v="31208912744M                       "/>
    <n v="0"/>
    <s v="ZZ  "/>
    <s v="Test : 5051259000285  Prod: 5051259000773"/>
    <m/>
    <s v="5013546005195                      "/>
    <s v="    "/>
    <s v="WALDOM           "/>
    <s v="PORDERACK     "/>
    <s v="ORDRSP"/>
    <s v="IB"/>
    <s v="MQ"/>
    <s v="EDIFACT             "/>
    <s v="D97A      "/>
    <s v=" "/>
    <s v="VAN"/>
    <s v="Descartes"/>
    <m/>
    <s v="support@masterelec.zendesk.com"/>
    <m/>
    <m/>
    <s v="survey received / TP informed new EDI codes PF"/>
    <s v="22.09.2017 Email from TP: Thank you for the feedback we are now working to have these implemented on our side and await further details regarding the effective date._x000a_22.09.2017 Email to TP: sent information new EDI codes from PF. We want to inform you tha"/>
    <s v="Premier Farnell"/>
    <s v="System Testing"/>
    <x v="2"/>
    <s v="27/10/2017"/>
    <s v="27/10/2017"/>
    <s v="13/12/2017"/>
    <m/>
    <m/>
    <s v="PF_I_E_ORDRSP_D97A_FA2"/>
    <s v="Primary"/>
    <s v="E_ORDRSP_D97A_FA2                                 "/>
    <s v="13/12/2017"/>
    <s v="15/12/2017"/>
    <m/>
    <m/>
    <m/>
    <m/>
    <m/>
    <m/>
    <m/>
  </r>
  <r>
    <x v="0"/>
    <s v="EU"/>
    <s v="WALDOM ELECTRONICS EMEA       "/>
    <s v="31208912744M                       "/>
    <n v="0"/>
    <s v="ZZ  "/>
    <s v="Test : 5051259000285  Prod: 5051259000773"/>
    <m/>
    <s v="5013546005195                      "/>
    <s v="    "/>
    <s v="WALDOM           "/>
    <s v="PINVOICE      "/>
    <s v="INVOIC"/>
    <s v="IB"/>
    <s v="MQ"/>
    <s v="EDIFACT             "/>
    <s v="D97A      "/>
    <s v=" "/>
    <s v="VAN"/>
    <s v="Descartes"/>
    <m/>
    <s v="support@masterelec.zendesk.com"/>
    <m/>
    <m/>
    <s v="survey received / TP informed new EDI codes PF"/>
    <s v="22.09.2017 Email from TP: Thank you for the feedback we are now working to have these implemented on our side and await further details regarding the effective date._x000a_22.09.2017 Email to TP: sent information new EDI codes from PF. We want to inform you tha"/>
    <s v="Premier Farnell"/>
    <s v="System Testing"/>
    <x v="2"/>
    <d v="2017-05-10T00:00:00"/>
    <d v="2017-05-10T00:00:00"/>
    <s v="17/10/2017"/>
    <m/>
    <m/>
    <s v="PF_I_E_INVOIC_D97A_FP_GENERIC"/>
    <s v="Primary"/>
    <s v="E_INVOIC_D97A_FPE                                 "/>
    <s v="11/12/2017"/>
    <s v="31/10/2017"/>
    <m/>
    <m/>
    <m/>
    <m/>
    <m/>
    <m/>
    <m/>
  </r>
  <r>
    <x v="0"/>
    <s v="EU"/>
    <s v="WEIDMULLER LTD                "/>
    <s v="WEIDMUELLER                        "/>
    <n v="1"/>
    <s v="    "/>
    <s v="Test : 5051259000285  Prod: 5051259000773"/>
    <m/>
    <s v="5013546005195                      "/>
    <s v="    "/>
    <s v="WEIDMULLER       "/>
    <s v="PORDERACK     "/>
    <s v="ORDRSP"/>
    <s v="IB"/>
    <s v="MQ"/>
    <s v="EDIFACT             "/>
    <s v="D97A      "/>
    <s v=" "/>
    <s v="VAN"/>
    <s v="GXS"/>
    <m/>
    <s v="EDI : contact person: Sabine.Bredemeyer@weidmueller.com_x000a_simon.hall@weidmuller.co.uk"/>
    <m/>
    <m/>
    <s v="TP confirmed infos / informed of new EDI codes of PF"/>
    <s v="30.11.2017 Email to TP: said that we start testing in aprox 6-8 weeks and we will inform them. _x000a_29.11.2017 Email from tP. Hereby I confirm the EDI code 5013546005195 is correct and we have set up the processes_x000a_Please tell me the exact date of change at le"/>
    <s v="Premier Farnell"/>
    <s v="System Testing"/>
    <x v="2"/>
    <s v="27/10/2017"/>
    <s v="27/10/2017"/>
    <s v="13/12/2017"/>
    <m/>
    <m/>
    <s v="PF_I_E_ORDRSP_D97A_FA2"/>
    <s v="Primary"/>
    <s v="E_ORDRSP_D97A_FA2                                 "/>
    <s v="13/12/2017"/>
    <s v="15/12/2017"/>
    <m/>
    <m/>
    <m/>
    <m/>
    <m/>
    <m/>
    <m/>
  </r>
  <r>
    <x v="0"/>
    <s v="EU"/>
    <s v="WEIDMULLER LTD                "/>
    <s v="WEIDMUELLER                        "/>
    <n v="0"/>
    <s v="    "/>
    <s v="Test : 5051259000285  Prod: 5051259000773"/>
    <m/>
    <s v="5013546005195                      "/>
    <s v="    "/>
    <s v="WEIDMULLER       "/>
    <s v="PORDER        "/>
    <s v="ORDERS"/>
    <s v="OB"/>
    <s v="MQ"/>
    <s v="EDIFACT             "/>
    <s v="D97A      "/>
    <s v="INS/UNOA/FAR                                      "/>
    <s v="VAN"/>
    <s v="GXS"/>
    <m/>
    <s v="EDI : contact person: Sabine.Bredemeyer@weidmueller.com_x000a_simon.hall@weidmuller.co.uk"/>
    <m/>
    <m/>
    <s v="TP not confirmed infos / informed of new EDI codes of PF"/>
    <s v="28.11.2017 Email to TP: sent TP a reminder to ask for survey. _x000a_20.11.2017 Followup sent 2nd Reminder for the completed TP survery.13.11.2017 Email form TP: I have chased our EDI team again for a response, hopefully we will hear something back this week._x000a_ "/>
    <s v="Premier Farnell"/>
    <s v="System Testing"/>
    <x v="2"/>
    <s v="31/07/2017"/>
    <s v="31/07/2017"/>
    <d v="2017-07-08T00:00:00"/>
    <d v="2017-07-08T00:00:00"/>
    <d v="2017-10-08T00:00:00"/>
    <s v="PF_O_E_ORDERS_D97A_FA9"/>
    <s v="Primary"/>
    <s v="E_ORDERS_D97A_FA9                                 "/>
    <s v="05/12/2017"/>
    <s v="06/09/2017"/>
    <m/>
    <m/>
    <m/>
    <m/>
    <m/>
    <m/>
    <m/>
  </r>
  <r>
    <x v="0"/>
    <s v="EU"/>
    <s v="WEIDMULLER LTD                "/>
    <s v="WEIDMUELLER                        "/>
    <n v="0"/>
    <s v="    "/>
    <s v="Test : 5051259000285  Prod: 5051259000773"/>
    <m/>
    <s v="5013546005195                      "/>
    <s v="    "/>
    <s v="WEIDMULLER       "/>
    <s v="PINVOICE      "/>
    <s v="INVOIC"/>
    <s v="IB"/>
    <s v="MQ"/>
    <s v="EDIFACT             "/>
    <s v="D97A      "/>
    <s v=" "/>
    <s v="VAN"/>
    <s v="GXS"/>
    <m/>
    <s v="EDI : contact person: Sabine.Bredemeyer@weidmueller.com_x000a_simon.hall@weidmuller.co.uk"/>
    <m/>
    <m/>
    <s v="TP not confirmed infos / informed of new EDI codes of PF"/>
    <s v="28.11.2017 Email to TP: sent TP a reminder to ask for survey. _x000a_20.11.2017 Followup sent 2nd Reminder for the completed TP survery.13.11.2017 Email form TP: I have chased our EDI team again for a response, hopefully we will hear something back this week._x000a_ "/>
    <s v="Premier Farnell"/>
    <s v="System Testing"/>
    <x v="2"/>
    <d v="2017-05-10T00:00:00"/>
    <d v="2017-05-10T00:00:00"/>
    <s v="17/10/2017"/>
    <m/>
    <m/>
    <s v="PF_I_E_INVOIC_D97A_FP_GENERIC"/>
    <s v="Primary"/>
    <s v="E_INVOIC_D97A_FPE                                 "/>
    <s v="11/12/2017"/>
    <s v="31/10/2017"/>
    <m/>
    <m/>
    <m/>
    <m/>
    <m/>
    <m/>
    <m/>
  </r>
  <r>
    <x v="0"/>
    <s v="EU"/>
    <s v="WELWYN COMPONENTS LTD         "/>
    <s v="5013546003252                      "/>
    <n v="1"/>
    <s v="    "/>
    <s v="Test : 5051259000285  Prod: 5051259000773"/>
    <m/>
    <s v="5013546005195                      "/>
    <s v="    "/>
    <s v="WELWYN           "/>
    <s v="PORDERACK     "/>
    <s v="ORDRSP"/>
    <s v="IB"/>
    <s v="MQ"/>
    <s v="EDIFACT             "/>
    <s v="90.1      "/>
    <s v=" "/>
    <s v="VAN"/>
    <s v="GXS"/>
    <m/>
    <s v="(sheena.cooper@ttelectronics.com"/>
    <m/>
    <m/>
    <s v="TP confirmed infos / informed of new EDI codes of PF"/>
    <s v="27.10.2017: Email to TP - Thank you for confirming. We  will get in touch with you when we start testing. 26.10.2017: Email from TP - Hi Corinna,GXS have now confirmed that the interconnection to the new Farnell accounts has been registered at our end._x000a_23"/>
    <s v="Premier Farnell"/>
    <s v="System Testing"/>
    <x v="2"/>
    <s v="27/10/2017"/>
    <s v="27/10/2017"/>
    <s v="13/12/2017"/>
    <m/>
    <m/>
    <s v="PF_I_E_ORDRSP_D93A_FAR"/>
    <s v="Primary"/>
    <s v="E_ORDRSP_90.1_FAR                                 "/>
    <s v="13/12/2017"/>
    <s v="15/12/2017"/>
    <m/>
    <m/>
    <m/>
    <m/>
    <m/>
    <m/>
    <m/>
  </r>
  <r>
    <x v="0"/>
    <s v="EU"/>
    <s v="WELWYN COMPONENTS LTD         "/>
    <s v="5013546003252                      "/>
    <n v="0"/>
    <s v="    "/>
    <s v="Test : 5051259000285  Prod: 5051259000773"/>
    <m/>
    <s v="5013546005195                      "/>
    <s v="    "/>
    <s v="WELWYN           "/>
    <s v="PORDER        "/>
    <s v="ORDERS"/>
    <s v="OB"/>
    <s v="MQ"/>
    <s v="EDIFACT             "/>
    <s v="90.1      "/>
    <s v="INS/UNOA/FAR                                      "/>
    <s v="VAN"/>
    <s v="GXS"/>
    <m/>
    <s v="(sheena.cooper@ttelectronics.com"/>
    <m/>
    <m/>
    <s v="TP confirmed infos / informed of new EDI codes of PF"/>
    <s v="27.10.2017: Email to TP - Thank you for confirming. We  will get in touch with you when we start testing. 26.10.2017: Email from TP - Hi Corinna,GXS have now confirmed that the interconnection to the new Farnell accounts has been registered at our end._x000a_23"/>
    <s v="Premier Farnell"/>
    <s v="System Testing"/>
    <x v="2"/>
    <d v="2017-10-10T00:00:00"/>
    <d v="2017-10-10T00:00:00"/>
    <s v="13/11/2017"/>
    <m/>
    <m/>
    <s v="PF_O_E_ORDERS_D93A_FD"/>
    <m/>
    <s v="E_ORDERS_90.1_FD     "/>
    <s v="05/12/2017"/>
    <s v="05/12/2017"/>
    <m/>
    <m/>
    <m/>
    <m/>
    <m/>
    <m/>
    <m/>
  </r>
  <r>
    <x v="0"/>
    <s v="EU"/>
    <s v="WELWYN COMPONENTS LTD         "/>
    <s v="5013546003252                      "/>
    <n v="0"/>
    <s v="    "/>
    <s v="Test : 5051259000285  Prod: 5051259000773"/>
    <m/>
    <s v="5013546005195                      "/>
    <s v="    "/>
    <s v="WELWYN           "/>
    <s v="PINVOICE      "/>
    <s v="INVOIC"/>
    <s v="IB"/>
    <s v="MQ"/>
    <s v="EDIFACT             "/>
    <s v="D97A      "/>
    <s v=" "/>
    <s v="VAN"/>
    <s v="GXS"/>
    <m/>
    <s v="(sheena.cooper@ttelectronics.com"/>
    <m/>
    <m/>
    <s v="TP confirmed infos / informed of new EDI codes of PF"/>
    <s v="27.10.2017: Email to TP - Thank you for confirming. We  will get in touch with you when we start testing. 26.10.2017: Email from TP - Hi Corinna,GXS have now confirmed that the interconnection to the new Farnell accounts has been registered at our end._x000a_23"/>
    <s v="Premier Farnell"/>
    <s v="System Testing"/>
    <x v="2"/>
    <d v="2017-05-10T00:00:00"/>
    <d v="2017-05-10T00:00:00"/>
    <s v="17/10/2017"/>
    <m/>
    <m/>
    <s v="PF_I_E_INVOIC_D97A_FP_GENERIC"/>
    <s v="Primary"/>
    <s v="E_INVOIC_D97A_FPE                                 "/>
    <s v="11/12/2017"/>
    <s v="31/10/2017"/>
    <m/>
    <m/>
    <m/>
    <m/>
    <m/>
    <m/>
    <m/>
  </r>
  <r>
    <x v="0"/>
    <s v="EU"/>
    <s v="WUERTH ELEKTRONIK             "/>
    <s v="WUERTH_ELEKTRONIK                  "/>
    <n v="1"/>
    <s v="    "/>
    <s v="Test : 5051259000285  Prod: 5051259000773"/>
    <m/>
    <s v="5013546005195                      "/>
    <s v="    "/>
    <s v="WUERTH           "/>
    <s v="PORDERACK     "/>
    <s v="ORDRSP"/>
    <s v="IB"/>
    <s v="MQ"/>
    <s v="EDIFACT             "/>
    <s v="D97A      "/>
    <s v=" "/>
    <s v="X.400"/>
    <s v="400NET"/>
    <m/>
    <s v="new contact details: EDI:  ioana.cocos@retarus.ro and always in CC Robert.Voigt@we-online.de_x000a_diana.trefz@we-online.de"/>
    <m/>
    <m/>
    <s v="survey received DE  / TP informed new EDI codes PF"/>
    <s v="25.09.2017 Email to TP Provider: wir haben die Information von WUERTH ELEKTRONIK erhalten uns direkt an Sie zu wenden. _x000a_Wir möchte Sie darüber informieren, dass Premier Farnell neue EDI Code hat: _x000a_Test : 5051259000285 Prod: 5051259000773 ohne qualif. _x000a_Wir"/>
    <s v="Implementer"/>
    <s v="Comm Setup"/>
    <x v="3"/>
    <s v="27/10/2017"/>
    <s v="27/10/2017"/>
    <s v="13/12/2017"/>
    <m/>
    <m/>
    <s v="PF_I_E_ORDRSP_D97A_FA2"/>
    <s v="Primary"/>
    <s v="E_ORDRSP_D97A_FA2                                 "/>
    <s v="13/12/2017"/>
    <s v="15/12/2017"/>
    <m/>
    <m/>
    <m/>
    <m/>
    <m/>
    <m/>
    <m/>
  </r>
  <r>
    <x v="0"/>
    <s v="EU"/>
    <s v="WUERTH ELEKTRONIK             "/>
    <s v="WUERTH_ELEKTRONIK                  "/>
    <n v="0"/>
    <s v="    "/>
    <s v="Test : 5051259000285  Prod: 5051259000773"/>
    <m/>
    <s v="5013546005195                      "/>
    <s v="    "/>
    <s v="WUERTH           "/>
    <s v="PORDER        "/>
    <s v="ORDERS"/>
    <s v="OB"/>
    <s v="MQ"/>
    <s v="EDIFACT             "/>
    <s v="D97A      "/>
    <s v="INS/UNOA/FAR                                      "/>
    <s v="X.400"/>
    <s v="400NET"/>
    <m/>
    <s v="new contact details: EDI:  ioana.cocos@retarus.ro and always in CC Robert.Voigt@we-online.de_x000a_diana.trefz@we-online.de"/>
    <m/>
    <m/>
    <s v="survey received / TP informed new EDI codes PF"/>
    <s v="25.09.2017 Email to TP Provider: wir haben die Information von WUERTH ELEKTRONIK erhalten uns direkt an Sie zu wenden. _x000a_Wir möchte Sie darüber informieren, dass Premier Farnell neue EDI Code hat: _x000a_Test : 5051259000285 Prod: 5051259000773 ohne qualif. _x000a_Wir"/>
    <s v="Implementer"/>
    <s v="Comm Setup"/>
    <x v="3"/>
    <s v="31/07/2017"/>
    <s v="31/07/2017"/>
    <d v="2017-07-08T00:00:00"/>
    <d v="2017-07-08T00:00:00"/>
    <d v="2017-10-08T00:00:00"/>
    <s v="PF_O_E_ORDERS_D97A_FA9"/>
    <s v="Primary"/>
    <s v="E_ORDERS_D97A_FA9                                 "/>
    <s v="05/12/2017"/>
    <s v="06/09/2017"/>
    <m/>
    <m/>
    <m/>
    <m/>
    <m/>
    <m/>
    <m/>
  </r>
  <r>
    <x v="0"/>
    <s v="EU"/>
    <s v="XEROX                         "/>
    <s v="XEROX                              "/>
    <n v="1"/>
    <s v="    "/>
    <s v="Test : 5051259000285  Prod: 5051259000773"/>
    <m/>
    <s v="5013546005195                      "/>
    <s v="    "/>
    <s v="XEROX            "/>
    <s v="INVOICES      "/>
    <s v="INVOIC"/>
    <s v="OB"/>
    <s v="MQ"/>
    <s v="EDIFACT             "/>
    <s v="D97A      "/>
    <s v="INS/UNOA/FAR                                      "/>
    <s v="FTP"/>
    <m/>
    <m/>
    <m/>
    <s v="+441707353816"/>
    <m/>
    <m/>
    <s v="06.12.2017: Call could not be connected"/>
    <s v="Premier Farnell"/>
    <s v="Discovery"/>
    <x v="4"/>
    <d v="2017-09-10T00:00:00"/>
    <d v="2017-09-10T00:00:00"/>
    <s v="17/10/2017"/>
    <m/>
    <m/>
    <s v="PF_O_E_INVOIC_D97A_FA_GENERIC"/>
    <s v="Primary"/>
    <s v="E_INVOIC_D97A_FA4                                 "/>
    <s v="11/12/2017"/>
    <s v="23/10/2017"/>
    <m/>
    <m/>
    <m/>
    <m/>
    <m/>
    <m/>
    <m/>
  </r>
  <r>
    <x v="0"/>
    <s v="EU"/>
    <s v="XILINX                        "/>
    <s v="PROD: 35314032106                  TEST:  35314032106TEST                 "/>
    <n v="1"/>
    <s v="PROD :ZZ  TEST:12"/>
    <s v="Test : 5051259000285  Prod: 5051259000773"/>
    <m/>
    <s v="5013546005195                      "/>
    <s v="    "/>
    <s v="XILINX           "/>
    <s v="PORDER        "/>
    <s v="ORDERS"/>
    <s v="OB"/>
    <s v="MQ"/>
    <s v="EDIFACT             "/>
    <s v="D97A      "/>
    <s v="INS/UNOA/FAR                                      "/>
    <s v="VAN"/>
    <s v="IBM"/>
    <m/>
    <s v="b2b@xilinx.com "/>
    <m/>
    <m/>
    <m/>
    <s v="27.11.2017: XILINX test and PRD EDI ID's updated in TP Matrix 13.11.2017 Email from TP: has different codes etc is with Antje. _x000a_13.11.2017 Email to TP, 1st reminder to confirm the EDI code , message type, format, version and provide.06.11.2017: Email to T"/>
    <s v="Premier Farnell"/>
    <s v="E2E Testing"/>
    <x v="11"/>
    <s v="31/07/2017"/>
    <s v="31/07/2017"/>
    <d v="2017-07-08T00:00:00"/>
    <d v="2017-07-08T00:00:00"/>
    <d v="2017-10-08T00:00:00"/>
    <s v="PF_O_E_ORDERS_D97A_FA9"/>
    <s v="Primary"/>
    <s v="E_ORDERS_D97A_FA9                                 "/>
    <s v="05/12/2017"/>
    <s v="06/09/2017"/>
    <m/>
    <m/>
    <m/>
    <m/>
    <m/>
    <m/>
    <m/>
  </r>
  <r>
    <x v="0"/>
    <s v="EU"/>
    <s v="XILINX                        "/>
    <s v="PROD: 35314032106                  TEST:  35314032106TEST                 "/>
    <n v="0"/>
    <s v="PROD :ZZ  TEST:12"/>
    <s v="Test : 5051259000285  Prod: 5051259000773"/>
    <m/>
    <s v="5013546005195                      "/>
    <s v="    "/>
    <s v="XILINX           "/>
    <s v="PORDERACK     "/>
    <s v="ORDRSP"/>
    <s v="IB"/>
    <s v="MQ"/>
    <s v="EDIFACT             "/>
    <s v="D97A      "/>
    <s v=" "/>
    <s v="VAN"/>
    <s v="IBM"/>
    <m/>
    <s v="b2b@xilinx.com "/>
    <m/>
    <m/>
    <m/>
    <s v="27.11.2017: XILINX test and PRD EDI ID's updated in TP Matrix 13.11.2017 Email from TP: has different codes etc is with Antje. _x000a_13.11.2017 Email to TP, 1st reminder to confirm the EDI code , message type, format, version and provide.06.11.2017: Email to T"/>
    <s v="Premier Farnell"/>
    <s v="E2E Testing"/>
    <x v="11"/>
    <s v="27/10/2017"/>
    <s v="27/10/2017"/>
    <s v="13/12/2017"/>
    <m/>
    <m/>
    <s v="PF_I_E_ORDRSP_D97A_FA2"/>
    <s v="Primary"/>
    <s v="E_ORDRSP_D97A_FA2                                 "/>
    <s v="13/12/2017"/>
    <s v="15/12/2017"/>
    <m/>
    <m/>
    <m/>
    <m/>
    <m/>
    <m/>
    <m/>
  </r>
  <r>
    <x v="0"/>
    <s v="EU"/>
    <s v="XILINX                        "/>
    <s v="PROD: 35314032106                  TEST:  35314032106TEST                 "/>
    <n v="0"/>
    <s v="PROD :ZZ  TEST:12"/>
    <s v="Test : 5051259000285  Prod: 5051259000773"/>
    <m/>
    <s v="5013546005195                      "/>
    <s v="    "/>
    <s v="XILINX           "/>
    <s v="DESADV        "/>
    <s v="DESADV"/>
    <s v="IB"/>
    <s v="MQ"/>
    <s v="EDIFACT             "/>
    <s v="D97A      "/>
    <s v=" "/>
    <s v="VAN"/>
    <s v="IBM"/>
    <m/>
    <s v="b2b@xilinx.com "/>
    <m/>
    <m/>
    <m/>
    <s v="27.11.2017: XILINX test and PRD EDI ID's updated in TP Matrix 13.11.2017 Email from TP: has different codes etc is with Antje. _x000a_13.11.2017 Email to TP, 1st reminder to confirm the EDI code , message type, format, version and provide.06.11.2017: Email to T"/>
    <s v="Premier Farnell"/>
    <s v="E2E Testing"/>
    <x v="11"/>
    <d v="2017-03-10T00:00:00"/>
    <d v="2017-03-10T00:00:00"/>
    <d v="2017-06-10T00:00:00"/>
    <m/>
    <m/>
    <s v="PF_I_E_DESADV_D97A_FA3"/>
    <s v="Primary"/>
    <s v="E_DESADV_D97A_FA3                                 "/>
    <s v="14/12/2017"/>
    <s v="13/10/2017"/>
    <m/>
    <m/>
    <m/>
    <m/>
    <m/>
    <m/>
    <m/>
  </r>
  <r>
    <x v="0"/>
    <s v="EU"/>
    <s v="XILINX                        "/>
    <s v="PROD: 35314032106                  TEST:  35314032106TEST                 "/>
    <n v="0"/>
    <s v="PROD :ZZ  TEST:12"/>
    <s v="Test : 5051259000285  Prod: 5051259000773"/>
    <m/>
    <s v="5013546005195                      "/>
    <s v="    "/>
    <s v="XILINX           "/>
    <s v="PINVOICE      "/>
    <s v="INVOIC"/>
    <s v="IB"/>
    <s v="MQ"/>
    <s v="EDIFACT             "/>
    <s v="D97A      "/>
    <s v=" "/>
    <s v="VAN"/>
    <s v="IBM"/>
    <m/>
    <s v="b2b@xilinx.com "/>
    <m/>
    <m/>
    <m/>
    <s v="27.11.2017: XILINX test and PRD EDI ID's updated in TP Matrix 13.11.2017 Email from TP: has different codes etc is with Antje. _x000a_13.11.2017 Email to TP, 1st reminder to confirm the EDI code , message type, format, version and provide.06.11.2017: Email to T"/>
    <s v="Premier Farnell"/>
    <s v="E2E Testing"/>
    <x v="11"/>
    <d v="2017-05-10T00:00:00"/>
    <d v="2017-05-10T00:00:00"/>
    <s v="17/10/2017"/>
    <m/>
    <m/>
    <s v="PF_I_E_INVOIC_D97A_FP_GENERIC"/>
    <s v="Primary"/>
    <s v="E_INVOIC_D97A_FPE                                 "/>
    <s v="11/12/2017"/>
    <s v="31/10/2017"/>
    <m/>
    <m/>
    <m/>
    <m/>
    <m/>
    <m/>
    <m/>
  </r>
  <r>
    <x v="0"/>
    <s v="EU"/>
    <s v="XILINX                        "/>
    <s v="PROD: 35314032106                  TEST:  35314032106TEST                 "/>
    <n v="0"/>
    <s v="PROD :ZZ  TEST:12"/>
    <s v="Test : 5051259000285  Prod: 5051259000773"/>
    <m/>
    <s v="5013546005195                      "/>
    <s v="    "/>
    <s v="XILINX           "/>
    <s v="INVENTORY"/>
    <s v="INVRPT"/>
    <s v="OB"/>
    <s v="SFTP"/>
    <s v="EDIFACT             "/>
    <s v="D97A      "/>
    <s v="INS/UNOA/FAR                                      "/>
    <s v="VAN"/>
    <s v="IBM"/>
    <m/>
    <s v="b2b@xilinx.com "/>
    <m/>
    <m/>
    <m/>
    <s v="27.11.2017: XILINX test and PRD EDI ID's updated in TP Matrix 13.11.2017 Email from TP: has different codes etc is with Antje. _x000a_13.11.2017 Email to TP, 1st reminder to confirm the EDI code , message type, format, version and provide.06.11.2017: Email to T"/>
    <s v="Premier Farnell"/>
    <s v="E2E Testing"/>
    <x v="11"/>
    <s v="31/08/2017"/>
    <d v="2017-05-09T00:00:00"/>
    <d v="2017-07-09T00:00:00"/>
    <m/>
    <m/>
    <s v="PF_O_E_INVRPT_D97A_FA2"/>
    <s v="Primary"/>
    <s v="E_INVRPT_D97A_FA2                                 "/>
    <s v="08/12/2017"/>
    <s v="14/09/2017"/>
    <m/>
    <m/>
    <m/>
    <m/>
    <m/>
    <m/>
    <m/>
  </r>
  <r>
    <x v="0"/>
    <s v="EU"/>
    <s v="XP PLC                        "/>
    <s v="Prod: 5050085048072        _x000a_Test: 5050085048072 "/>
    <n v="1"/>
    <s v="Prod: 14_x000a_Test: 22"/>
    <s v="Test : 5051259000285  Prod: 5051259000773"/>
    <m/>
    <s v="5013546005195                      "/>
    <s v="    "/>
    <s v="XP               "/>
    <s v="PORDER        "/>
    <s v="ORDERS"/>
    <s v="OB"/>
    <s v="MQ"/>
    <s v="EDIFACT             "/>
    <s v="D97A      "/>
    <s v="INS/UNOA/FAR                                      "/>
    <s v="VAN"/>
    <s v="GXS"/>
    <m/>
    <s v="Lee Harwood_x000a_lharwood@xppower.com"/>
    <m/>
    <m/>
    <s v="survey received / TP infomed new EDI codes. "/>
    <s v="20.09.2017 Email to TP. Test :we continue to use the VAN interconnect to exchange Edifact messages with Premier Farnell in the future. _x000a_For that you will need to contact your VAN provider GXS and ask to set up the Interconnect to IBM / Sterling VAN, using"/>
    <s v="Premier Farnell"/>
    <s v="System Testing"/>
    <x v="2"/>
    <s v="31/07/2017"/>
    <s v="31/07/2017"/>
    <d v="2017-07-08T00:00:00"/>
    <d v="2017-07-08T00:00:00"/>
    <d v="2017-10-08T00:00:00"/>
    <s v="PF_O_E_ORDERS_D97A_FA9"/>
    <s v="Primary"/>
    <s v="E_ORDERS_D97A_FA9                                 "/>
    <s v="05/12/2017"/>
    <s v="06/09/2017"/>
    <m/>
    <m/>
    <m/>
    <m/>
    <m/>
    <m/>
    <m/>
  </r>
  <r>
    <x v="0"/>
    <s v="EU"/>
    <s v="XP PLC                        "/>
    <s v="Prod: 5050085048072        _x000a_Test: 5050085048072 "/>
    <n v="0"/>
    <s v="Prod: 14_x000a_Test: 22"/>
    <s v="Test : 5051259000285  Prod: 5051259000773"/>
    <m/>
    <s v="5013546005195                      "/>
    <s v="    "/>
    <s v="XP               "/>
    <s v="PORDERACK     "/>
    <s v="ORDRSP"/>
    <s v="IB"/>
    <s v="MQ"/>
    <s v="EDIFACT             "/>
    <s v="D97A      "/>
    <s v=" "/>
    <s v="VAN"/>
    <s v="GXS"/>
    <m/>
    <s v="Lee Harwood_x000a_lharwood@xppower.com"/>
    <m/>
    <m/>
    <s v="survey received / TP infomed new EDI codes. "/>
    <s v="20.09.2017 Email to TP. Test :we continue to use the VAN interconnect to exchange Edifact messages with Premier Farnell in the future. _x000a_For that you will need to contact your VAN provider GXS and ask to set up the Interconnect to IBM / Sterling VAN, using"/>
    <s v="Premier Farnell"/>
    <s v="System Testing"/>
    <x v="2"/>
    <s v="27/10/2017"/>
    <s v="27/10/2017"/>
    <s v="13/12/2017"/>
    <m/>
    <m/>
    <s v="PF_I_E_ORDRSP_D97A_FA2"/>
    <s v="Primary"/>
    <s v="E_ORDRSP_D97A_FA2                                 "/>
    <s v="13/12/2017"/>
    <s v="15/12/2017"/>
    <m/>
    <m/>
    <m/>
    <m/>
    <m/>
    <m/>
    <m/>
  </r>
  <r>
    <x v="0"/>
    <s v="EU"/>
    <s v="XP PLC                        "/>
    <s v="Prod: 5050085048072        _x000a_Test: 5050085048072 "/>
    <n v="0"/>
    <s v="Prod: 14_x000a_Test: 22"/>
    <s v="Test : 5051259000285  Prod: 5051259000773"/>
    <m/>
    <s v="5013546005195                      "/>
    <s v="    "/>
    <s v="XP               "/>
    <s v="PINVOICE      "/>
    <s v="INVOIC"/>
    <s v="IB"/>
    <s v="MQ"/>
    <s v="EDIFACT             "/>
    <s v="D97A      "/>
    <s v=" "/>
    <s v="VAN"/>
    <s v="GXS"/>
    <m/>
    <s v="Lee Harwood_x000a_lharwood@xppower.com"/>
    <m/>
    <m/>
    <s v="survey received / TP infomed new EDI codes. "/>
    <s v="20.09.2017 Email to TP. Test :we continue to use the VAN interconnect to exchange Edifact messages with Premier Farnell in the future. _x000a_For that you will need to contact your VAN provider GXS and ask to set up the Interconnect to IBM / Sterling VAN, using"/>
    <s v="Premier Farnell"/>
    <s v="System Testing"/>
    <x v="2"/>
    <d v="2017-05-10T00:00:00"/>
    <d v="2017-05-10T00:00:00"/>
    <s v="17/10/2017"/>
    <m/>
    <m/>
    <s v="PF_I_E_INVOIC_D97A_FP_GENERIC"/>
    <s v="Primary"/>
    <s v="E_INVOIC_D97A_FPE                                 "/>
    <s v="11/12/2017"/>
    <s v="31/10/2017"/>
    <m/>
    <m/>
    <m/>
    <m/>
    <m/>
    <m/>
    <m/>
  </r>
  <r>
    <x v="2"/>
    <s v="EU"/>
    <s v="YAGEO LTD                     "/>
    <s v="PHYCOMP                            "/>
    <n v="1"/>
    <s v="ZZ  "/>
    <s v="Test : 5051259000285  Prod: 5051259000773"/>
    <m/>
    <s v="5013546005195                      "/>
    <s v="    "/>
    <s v="YAGEO            "/>
    <s v="INVENTORY     "/>
    <s v="INVRPT"/>
    <s v="OB"/>
    <s v="SFTP"/>
    <s v="EDIFACT             "/>
    <s v="D97A      "/>
    <s v="INS/UNOA/FAR                                      "/>
    <s v="VAN - GXS"/>
    <m/>
    <m/>
    <s v="De-scoped"/>
    <m/>
    <m/>
    <m/>
    <m/>
    <s v="Premier Farnell"/>
    <s v="De-scoped"/>
    <x v="6"/>
    <s v="31/08/2017"/>
    <d v="2017-05-09T00:00:00"/>
    <s v="7/9/.2017"/>
    <m/>
    <m/>
    <s v="PF_O_E_INVRPT_D97A_FA2"/>
    <s v="Primary"/>
    <m/>
    <m/>
    <m/>
    <m/>
    <m/>
    <m/>
    <m/>
    <m/>
    <m/>
    <m/>
  </r>
  <r>
    <x v="2"/>
    <s v="EU"/>
    <s v="YAGEO LTD                     "/>
    <s v="PHYCOMP                            "/>
    <n v="0"/>
    <s v="ZZ  "/>
    <s v="Test : 5051259000285  Prod: 5051259000773"/>
    <m/>
    <s v="5013546005195                      "/>
    <s v="    "/>
    <s v="YAGEO            "/>
    <s v="PORDER        "/>
    <s v="ORDERS"/>
    <s v="OB"/>
    <s v="MQ"/>
    <s v="EDIFACT             "/>
    <s v="D97A      "/>
    <s v="INS/UNOA/FAR                                      "/>
    <s v="VAN - GXS"/>
    <m/>
    <m/>
    <s v="De-scoped"/>
    <m/>
    <m/>
    <m/>
    <m/>
    <s v="Premier Farnell"/>
    <s v="De-scoped"/>
    <x v="6"/>
    <s v="31/07/2017"/>
    <s v="31/07/2017"/>
    <d v="2017-07-08T00:00:00"/>
    <d v="2017-07-08T00:00:00"/>
    <d v="2017-10-08T00:00:00"/>
    <s v="PF_O_E_ORDERS_D97A_FA9"/>
    <s v="Primary"/>
    <m/>
    <m/>
    <m/>
    <m/>
    <m/>
    <m/>
    <m/>
    <m/>
    <m/>
    <m/>
  </r>
  <r>
    <x v="3"/>
    <s v="EU"/>
    <s v="INTEGRATED DEVICE TECHNOLOGY (MALAYSIA)"/>
    <m/>
    <n v="1"/>
    <m/>
    <s v="Test : 5051259000285  Prod: 5051259000773"/>
    <m/>
    <m/>
    <s v="    "/>
    <s v="IDT-MALAYSIA"/>
    <s v="INVENTORY"/>
    <s v="INVRPT"/>
    <s v="OB"/>
    <s v="SFTP"/>
    <s v="EDIFACT             "/>
    <s v="D97A      "/>
    <s v="INS/UNOA/FAR                                      "/>
    <s v="VAN"/>
    <m/>
    <m/>
    <s v="Mitzi.Seo@idt.com"/>
    <m/>
    <m/>
    <m/>
    <m/>
    <s v="CDS"/>
    <s v="Not started"/>
    <x v="5"/>
    <m/>
    <m/>
    <m/>
    <m/>
    <m/>
    <m/>
    <m/>
    <s v="E_INVRPT_D97A_FA2"/>
    <m/>
    <m/>
    <m/>
    <m/>
    <m/>
    <m/>
    <m/>
    <m/>
    <m/>
  </r>
  <r>
    <x v="3"/>
    <s v="EU"/>
    <s v="INTEGRATED DEVICE TECHNOLOGY (MALAYSIA)"/>
    <m/>
    <n v="0"/>
    <m/>
    <s v="Test : 5051259000285  Prod: 5051259000773"/>
    <m/>
    <m/>
    <s v="    "/>
    <s v="IDT-MALAYSIA"/>
    <s v="POINTOS"/>
    <s v="SLSRPT"/>
    <s v="OB"/>
    <s v="SFTP"/>
    <s v="EDIFACT             "/>
    <s v="D97A      "/>
    <s v="INS/UNOA/FAR                                      "/>
    <s v="VAN"/>
    <m/>
    <m/>
    <s v="Mitzi.Seo@idt.com"/>
    <m/>
    <m/>
    <m/>
    <m/>
    <s v="CDS"/>
    <s v="Not started"/>
    <x v="5"/>
    <m/>
    <m/>
    <m/>
    <m/>
    <m/>
    <m/>
    <m/>
    <s v="E_SLSRPT_D97A_FAR"/>
    <m/>
    <m/>
    <m/>
    <m/>
    <m/>
    <m/>
    <m/>
    <m/>
    <m/>
  </r>
  <r>
    <x v="3"/>
    <s v="EU"/>
    <s v="IDT EUROPE GMBH"/>
    <m/>
    <n v="1"/>
    <m/>
    <s v="Test : 5051259000285  Prod: 5051259000773"/>
    <m/>
    <m/>
    <s v="    "/>
    <s v="IDT-GMBH"/>
    <s v="INVENTORY"/>
    <s v="INVRPT"/>
    <s v="OB"/>
    <s v="SFTP"/>
    <s v="EDIFACT             "/>
    <s v="D97A      "/>
    <s v="INS/UNOA/FAR                                      "/>
    <s v="VAN"/>
    <m/>
    <m/>
    <s v="Mitzi.Seo@idt.com"/>
    <m/>
    <m/>
    <m/>
    <m/>
    <s v="CDS"/>
    <s v="Not started"/>
    <x v="5"/>
    <m/>
    <m/>
    <m/>
    <m/>
    <m/>
    <m/>
    <m/>
    <s v="E_INVRPT_D97A_FA2"/>
    <m/>
    <m/>
    <m/>
    <m/>
    <m/>
    <m/>
    <m/>
    <m/>
    <m/>
  </r>
  <r>
    <x v="3"/>
    <s v="EU"/>
    <s v="IDT EUROPE GMBH"/>
    <m/>
    <n v="0"/>
    <m/>
    <s v="Test : 5051259000285  Prod: 5051259000773"/>
    <m/>
    <m/>
    <s v="    "/>
    <s v="IDT-GMBH"/>
    <s v="POINTOS"/>
    <s v="SLSRPT"/>
    <s v="OB"/>
    <s v="SFTP"/>
    <s v="EDIFACT             "/>
    <s v="D97A      "/>
    <s v="INS/UNOA/FAR                                      "/>
    <s v="VAN"/>
    <m/>
    <m/>
    <s v="Mitzi.Seo@idt.com"/>
    <m/>
    <m/>
    <m/>
    <m/>
    <s v="CDS"/>
    <s v="Not started"/>
    <x v="5"/>
    <m/>
    <m/>
    <m/>
    <m/>
    <m/>
    <m/>
    <m/>
    <s v="E_SLSRPT_D97A_FAR"/>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5"/>
    <m/>
    <s v="pending validation"/>
    <m/>
    <m/>
    <m/>
    <m/>
    <m/>
    <m/>
    <m/>
    <m/>
    <m/>
    <m/>
    <m/>
    <m/>
    <m/>
    <m/>
    <m/>
    <m/>
    <m/>
    <m/>
    <m/>
    <m/>
    <m/>
    <m/>
    <m/>
    <m/>
    <m/>
    <x v="12"/>
    <m/>
    <m/>
    <m/>
    <m/>
    <m/>
    <m/>
    <m/>
    <m/>
    <m/>
    <m/>
    <m/>
    <m/>
    <m/>
    <m/>
    <m/>
    <m/>
    <m/>
  </r>
  <r>
    <x v="4"/>
    <m/>
    <s v="issues"/>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r>
    <x v="4"/>
    <m/>
    <m/>
    <m/>
    <m/>
    <m/>
    <m/>
    <m/>
    <m/>
    <m/>
    <m/>
    <m/>
    <m/>
    <m/>
    <m/>
    <m/>
    <m/>
    <m/>
    <m/>
    <m/>
    <m/>
    <m/>
    <m/>
    <m/>
    <m/>
    <m/>
    <m/>
    <m/>
    <x v="12"/>
    <m/>
    <m/>
    <m/>
    <m/>
    <m/>
    <m/>
    <m/>
    <m/>
    <m/>
    <m/>
    <m/>
    <m/>
    <m/>
    <m/>
    <m/>
    <m/>
    <m/>
  </r>
</pivotCacheRecords>
</file>

<file path=xl/pivotCache/pivotCacheRecords2.xml><?xml version="1.0" encoding="utf-8"?>
<pivotCacheRecords xmlns="http://schemas.openxmlformats.org/spreadsheetml/2006/main" xmlns:r="http://schemas.openxmlformats.org/officeDocument/2006/relationships" count="628">
  <r>
    <x v="0"/>
    <s v="EU"/>
    <s v="3M UNITED KINGDOM PLC         "/>
    <s v="5013546030160                      "/>
    <n v="1"/>
    <s v="UK21"/>
    <s v="Test : 5051259000285  Prod: 5051259000773"/>
    <m/>
    <s v="5013546005195                      "/>
    <s v="    "/>
    <s v="3M-UK            "/>
    <s v="PORDERACK     "/>
    <s v="ORDRSP"/>
    <s v="IB"/>
    <s v="MQ"/>
    <s v="EDIFACT             "/>
    <s v="D97A      "/>
    <s v=" "/>
    <s v="VAN"/>
    <s v="IBM"/>
    <m/>
    <s v="cbuckley@mmm.com"/>
    <m/>
    <m/>
    <s v="TP never respond"/>
    <s v="7.2.18 comms escalated to client. _x000a_21.11.2014 Email to PF: we have no reply from this TP. _x000a_16.11.2017 Email to TP. sent out Email to TP which Andre have prepared  - last request. _x000a_13.11.2017 Email to TP, 4th Followup sent, 06.11.2017: 3rd Remainder email sent to TP 31.10.2017: Email to TP 2nd Followup sent23.10.2017: Email to TP Followup sent 17.10.2017: Introduction email to TP :  _x000a_We represent IBM EMEA Community Development Services working with Premier Farnellon their Trading Partner Implementation project, in which Premier Farnell are committed to simplifying and improving the way they conduct business with their key Trading Partners._x000a__x000a_Please find attached a letter, where you will find more information. _x000a__x000a__x000a__x000a__x000a__x000a_Can you please confirm you EDI code, Message Type, Message Format, Version, Comm Type and Provider as attached._x000a__x000a_Premier Farnell will use new EDI Codes:_x000a__x000a_Europe Region: _x000a_Test: 5051259000285 _x000a_Prod: 5051259000773 _x000a__x000a_We plan to start testing in approx. 8 weeks. We will inform you before we start testing. _x000a__x000a_If you are not the correct contact person in this matter, we would appreciate it if you could let us know whom we can reach out to._x000a__x000a_Please let us know if you need any clarification._x000a__x000a_Kind regards"/>
    <s v="Premier Farnell"/>
    <s v="Discovery"/>
    <x v="0"/>
    <s v="27/10/2017"/>
    <s v="27/10/2017"/>
    <s v="13/12/2017"/>
    <m/>
    <m/>
    <s v="PF_I_E_ORDRSP_D97A_FA2"/>
    <s v="Primary"/>
    <s v="E_ORDRSP_D97A_FA2                                 "/>
    <s v="13/12/2017"/>
    <s v="15/12/2017"/>
    <m/>
    <m/>
    <m/>
    <m/>
    <d v="2018-02-26T00:00:00"/>
    <x v="0"/>
    <m/>
    <m/>
  </r>
  <r>
    <x v="0"/>
    <s v="EU"/>
    <s v="3M UNITED KINGDOM PLC         "/>
    <s v="5013546030160                      "/>
    <n v="0"/>
    <s v="    "/>
    <s v="Test : 5051259000285  Prod: 5051259000773"/>
    <m/>
    <s v="5013546005195                      "/>
    <s v="    "/>
    <s v="3M-UK            "/>
    <s v="PORDER        "/>
    <s v="ORDERS"/>
    <s v="OB"/>
    <s v="MQ"/>
    <s v="EDIFACT             "/>
    <s v="D97A      "/>
    <s v="INS/UNOA/FAR                                      "/>
    <s v="VAN"/>
    <s v="IBM"/>
    <m/>
    <s v="cbuckley@mmm.com"/>
    <m/>
    <m/>
    <s v="TP never respond"/>
    <m/>
    <s v="Premier Farnell"/>
    <s v="Discovery"/>
    <x v="0"/>
    <s v="27/10/2017"/>
    <s v="27/10/2017"/>
    <s v="13/12/2017"/>
    <d v="2017-07-08T00:00:00"/>
    <d v="2017-10-08T00:00:00"/>
    <s v="PF_O_E_ORDERS_D97A_FA9"/>
    <s v="Primary"/>
    <s v="E_ORDERS_D97A_FA9                                 "/>
    <s v="05/12/2017"/>
    <s v="06/09/2017"/>
    <m/>
    <m/>
    <m/>
    <m/>
    <d v="2018-02-26T00:00:00"/>
    <x v="0"/>
    <m/>
    <m/>
  </r>
  <r>
    <x v="0"/>
    <s v="EU"/>
    <s v="3M UNITED KINGDOM PLC         "/>
    <s v="5013546030160                      "/>
    <n v="0"/>
    <s v="    "/>
    <s v="Test : 5051259000285  Prod: 5051259000773"/>
    <m/>
    <s v="5013546005195                      "/>
    <s v="    "/>
    <s v="3M-UK            "/>
    <s v="PINVOICE      "/>
    <s v="INVOIC"/>
    <s v="IB"/>
    <s v="MQ"/>
    <s v="EDIFACT             "/>
    <s v="D97A      "/>
    <s v=" "/>
    <s v="VAN"/>
    <s v="IBM"/>
    <m/>
    <s v="cbuckley@mmm.com"/>
    <m/>
    <m/>
    <s v="TP never respond"/>
    <m/>
    <s v="Premier Farnell"/>
    <s v="Discovery"/>
    <x v="0"/>
    <s v="27/10/2017"/>
    <s v="27/10/2017"/>
    <s v="13/12/2017"/>
    <m/>
    <m/>
    <s v="PF_I_E_INVOIC_D97A_FP_GENERIC"/>
    <s v="Primary"/>
    <s v="E_INVOIC_D97A_FPX                                 "/>
    <s v="11/12/2017"/>
    <s v="31/10/2017"/>
    <m/>
    <m/>
    <m/>
    <m/>
    <d v="2018-02-26T00:00:00"/>
    <x v="0"/>
    <m/>
    <m/>
  </r>
  <r>
    <x v="1"/>
    <s v="EU"/>
    <s v="ABB CONTROL LTD               "/>
    <s v="ABB                                "/>
    <n v="1"/>
    <s v="    "/>
    <s v="Test : 5051259000285  Prod: 5051259000773"/>
    <m/>
    <s v="5013546005195                      "/>
    <s v="    "/>
    <s v="ABB              "/>
    <s v="PORDER        "/>
    <s v="ORDERS"/>
    <s v="OB"/>
    <s v="MQ"/>
    <s v="EDIFACT             "/>
    <s v="D97A      "/>
    <s v="INS/UNOA/FAR                                      "/>
    <s v="FTP"/>
    <s v=" B2BE"/>
    <m/>
    <s v="uk.support@b2be.com"/>
    <m/>
    <m/>
    <s v="survey received / received FTP file / TP informed new EDI codes of PF / comm test done, ready for E2E test"/>
    <s v="Email from TP - Hi,_x000a_I confirm you that I received and sent your PO to UKABB:_x000a_Email to TP - Hi Fabio,_x000a__x000a_Can you pls confirm if you have received that first production ORDERS from Premier Farnell via IBM yesterday. _x000a__x000a_UNB+UNOA:1+5051259000773+ABB+180115:2135+1++ORDERS'UNH+1+ORDERS:D:97A:UN:EDPO04'BGM+220+09163593+9'DTM+137:20180115:102 ..._x000a_Go Live confirmed for 15th Jan 08.01.2018: 2nd reminder sent 04.01.2018: Email to TP - Hello Philip,_x000a__x000a_Thank you for confirmation. Pls let us know if you are ready to go Live with new Premier Farnell ID's (Test : 5051259000285  Prod: 5051259000773) from Jan 15,2018._x000a_03.01.2018 : Email from TP - Hi All_x000a_ _x000a_Apologies for the delay – but we are now back at work after the Christmas Break ._x000a_ _x000a_Having looked on our system I can certainly see the order as the attached acknowledgment has been received and processed without issue. _x000a_ _x000a_Additionally, I have today generated an ORDRSP message which has been transmitted on IDOC = 15156831 _x000a_ _x000a_BR_x000a_21.12.2017: Email from TP - ABB Controls have confirmed receipt of our file, validation pending .21.12.2017 Email to TP - Hi Fabio,_x000a__x000a_The attached file has been sent successfully to ABB via the Test FTP connection. Could you confirm the receipt of the file on your side and also to validate the same?_x000a_21.12.2017: Email form TP - File received._x000a_I uploaded the attached file_x000a_21.12.2017: Email to TO - Hi Fabio,_x000a_We have send you the attached file via the Test connection.Can you please confirm the receipt of the file on your side and also pls let us know if you would like to return back a file to us (though we understand that we have only data flowing from Premier Farnell to ABB Controls for now )?_x000a_Also, please confirm if we can send them a similar file via the Production connection as well. Post the completion of the connectivity testing,we would be sending you the ORDERS file in Test for you to validate.20.12.2017: Email to TP - Hello Fabia,_x000a_I do confirm that you need to change ONLY UNB segment and not any other change. As you mentioned you ( ABB) can continue to act as FTP server , but kindly share your details ( such as FTP user name and password) so that we can connect to your FTP server to send Order files to you._x000a__x000a_FTP form attached_x000a_18.12.2017: Email from TP - Hi,_x000a_For the moment for Farnell we are using our FTP server (ftpext.it.abb.com) and we can’t change it. I would like to keep all as is._x000a_No problem to change the UNB record._x000a_Could you pls confirm me that we have to change ONLY the UNB value without any other change (FTP or EDIFACT specification or something else)?_x000a_14.12.2017: 3rd Reminder sent 08.12.2017: Followup sent to TP 23.11.2017 Email form Antje: Info: incorrect FTP account configured at IBM (gateway.b2be.com; should be ftpext.it.abb.com)_x000a_PF will check for new / correct contact details. _x000a_23.11.2017 TP's response forwarded to Antje for clarification.17.11.2017 Email to TP: sent 1st reminder for data test. _x000a_16.11.2017 Email from TP: A  Support Ticket: 3070360 has been successfully logged with the Support Team at 16/11/2017 01:28:02 with the detail as below: They will come back until ende of 16.11.2017_x000a_24.10.2017: Email to TP - Hello Darren,We have successfully sent the attached file to your PRD and TEST system, Can you pls check and confirm the receipt of the file._x000a_18.10.2017: Email from TP : Hi I have checked and it looks like there was a problem with the length of the login previously. Please try farnellar-uk_x000a_12.10.2017 : Email to TP : Hello Darren,  We are unable to connect to your FTP with below details provided.   Host : gateway.b2be.com  User Id: premierfarnellar-uk Password: PePoji71  Host : gatewayuat.b2be.com  User Id: premierfarnellar-uk Password: PePoji7  Can you pls check and confirm if these are the correct FTP credentials to be used 10.11.2017: Email to TP Hello Darren,  We have completed the Test and Production FTP setup for ABB now. Could you please let us know if you are ready to do the connectivity testing with us.  Also please let us know if below mentioned IP addresses have been unblocked on your firewall?  159.122.87.167  159.122.87.16810.10.2017 Email to TP: Thank you for providing us the details. _x000a_We will get in touch with you when we have done the set up on our side. _x000a_10.10.2017 Email to Anuj and Jas: Informed - FTP details_x000a_10.10.2017 Email from TP: Provide us FTP details. _x000a_04.10.2017 Email from TP: I'll forward this to Darren, your relationship manager to answer the questionnaires._x000a_04.10.2017 Email to TP: Can you please reply to our request below and fill out the FTP_x000a_questionnaire in the next 3 day's. _x000a_Also I want to request the message type from ABB. We get the information_x000a_from our Client Premier Farnell that ORDERS will be sent._x000a_Could you please also confirm this?_x000a_We want to inform you that Premier Farnell is using new EDI Codes:_x000a_Prod: 5051259000773 without qualif._x000a_Test : 5051259000285 without qualif._x000a_Please set up this new EDI Codes from Premier Farnell in your system that_x000a_when we go live we don't have issues with data running._x000a_Please contact your VAN provider B2BE and request the set up of Premier_x000a_Farnell's new EDI codes (Test : 5051259000285 Prod: 5051259000773 without_x000a_qualif) on the IBM/Sterling VAN: this will ensure the continuous flow of_x000a_production messages, once Premier Farnell goes live on the IBM/Sterling_x000a_network._x000a_We ill inform you when we start testing. _x000a_29.09.2017 cs Email from TP: Thank you for contacting B2BE._x000a_A Support Ticket: 2988932 has been successfully logged with the Support Team at 29/09/2017 17:39:01 with the detail as below:_x000a_29.09.2017 cs Email to TP kindly remider for FTP uestionnaire. _x000a_26.09.2017 cs Email to TP: Kindly reminder - _x000a_Could you please reply to our request below?_x000a_Can you please reply to our request below and fill out the FTP questionnaire?_x000a_Also I want to request the message type from ABB. We get the information from our Client Premier Farnell that ORDERS will be sent. _x000a_Could you please also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5.09.2017 cs Email from TP: Apologies. I am out of the office. I will get this back to you on Monday,_x000a_15.09.2017 CS. 1st reminder: we haven't heard back from you since our last Email from 12.09.2017. _x000a_Can you please reply to our request below and fill out the FTP questionnaire?_x000a_Also I want to request the message type from ABB. We get the information from our Client Premier Farnell that ORDERS will be sent. _x000a_Could you please also confirm this?_x000a_12.09.2017 DL: Sent FTP Questionnaire to the ABB._x000a_06.09.2017 CS: Dharshan conf. that EDI is on our system. _x000a_31.08.2017 CS Email from Andre: PF confirmed that they only have orders. _x000a_31.08.2017 CS Email to Andre: request to check message type which they use - TP said INVOICE- _x000a_29.08.2017 cs Email to Dharshan: set up in IBM system. _x000a_24.08.2017 cs Email from Provider: Please find attached completed form. Please note that B2BE are ABB’s EDI provider but have added ABB contact email address to the form as requested._x000a_24.08.2017 CS Email to Provider: could you please compete the request and also can you please provide me an Email address from ABB EDI department if we have any requests to them?_x000a_18.08.2017 Email from Craig to Tina and Andre: My conversation was with B2BE. the contact address came from yourselves._x000a_They werent sure who should complete either but committed to fill out in the first instance and see whether further comms with ABB were required subsequently._x000a_18.08.2017 Email from Tina to Craig: You mentioned on the call yesterday you had spoken with ABB . _x000a_The email contact we have is their EDI provider, _x000a_18.08.2017 Email to Tina: I get a feedback from ABB EDI partner. _x000a_They don't use VAN interconnect. _x000a_Should they sent it to ABB directly or do we have to ask PF, Andre Hill?_x000a_18.08.2017 Email to TP: yes, could you please fill out the document?_x000a_17.08.2017 Email form TP: We have received a request to complete your EDI Commerce Survey form for Premier Farnell for ABB invoices. We are ABB’s EDI partner and as we understand it, the existing EDI format and connection method will not change, excepting the GLN reference. We do not use a VAN interconnect._x000a__x000a_Should we complete the form or should ABB?_x000a_16.08.2017 Email from TP: We have forwarded your request to your account manager. He will take a look on this and will get back to you as soon as possible._x000a_16.08.2017 Email form TP: sent ticket no 2899279_x000a_16.08.2017 CS. Email to TP: sent out reminder for lette and survey_x000a_09/Aug - DL - Sent the letter and survey"/>
    <s v="Premier Farnell"/>
    <s v="Live"/>
    <x v="1"/>
    <s v="27/10/2017"/>
    <s v="27/10/2017"/>
    <m/>
    <d v="2017-07-08T00:00:00"/>
    <d v="2017-10-08T00:00:00"/>
    <s v="PF_O_E_ORDERS_D97A_FA9"/>
    <s v="Primary"/>
    <s v="E_ORDERS_D97A_FA9            "/>
    <s v="05/12/2017"/>
    <s v="23/08/2017"/>
    <m/>
    <m/>
    <s v="20.11.2017"/>
    <s v="09.01.208"/>
    <m/>
    <x v="1"/>
    <d v="2017-12-01T00:00:00"/>
    <d v="2018-01-15T00:00:00"/>
  </r>
  <r>
    <x v="2"/>
    <s v="EU"/>
    <s v="ACAL ELECTRONICS              "/>
    <s v="5013546058072                      "/>
    <n v="1"/>
    <s v="ZZ"/>
    <s v="Test : 5051259000285  Prod: 5051259000773"/>
    <m/>
    <s v="5013546005195                      "/>
    <s v="    "/>
    <s v="ACAL             "/>
    <s v="PORDER        "/>
    <s v="ORDERS"/>
    <s v="OB"/>
    <s v="MQ"/>
    <s v="EDIFACT             "/>
    <s v="D97A      "/>
    <s v="INS/UNOA/FAR                                      "/>
    <s v="VAN"/>
    <s v="GXS"/>
    <m/>
    <s v="Fiona.Badham@acalbfi.co.uk        sales@acalbfi.co.uk,"/>
    <m/>
    <m/>
    <s v="Ready to start E2E testing"/>
    <s v="09.02.2018 4th reminder sent with new template 07.02.2018 - 3rd Followup sent 05.02.2018: Followup email sen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TP"/>
    <s v="E2E Testing"/>
    <x v="0"/>
    <s v="27/10/2017"/>
    <s v="27/10/2017"/>
    <s v="13/12/2017"/>
    <d v="2017-07-08T00:00:00"/>
    <d v="2017-10-08T00:00:00"/>
    <s v="PF_O_E_ORDERS_D97A_FA9"/>
    <s v="Primary"/>
    <s v="E_ORDERS_D97A_FA9                                 "/>
    <s v="05/12/2017"/>
    <s v="06/09/2017"/>
    <m/>
    <m/>
    <m/>
    <m/>
    <d v="2018-02-19T00:00:00"/>
    <x v="0"/>
    <m/>
    <m/>
  </r>
  <r>
    <x v="2"/>
    <s v="EU"/>
    <s v="ACAL ELECTRONICS              "/>
    <s v="5013546058072                      "/>
    <n v="0"/>
    <s v="ZZ  "/>
    <s v="Test : 5051259000285  Prod: 5051259000773"/>
    <m/>
    <s v="5013546005195                      "/>
    <s v="ZZ  "/>
    <s v="ACAL             "/>
    <s v="PORDERACK     "/>
    <s v="ORDRSP"/>
    <s v="IB"/>
    <s v="MQ"/>
    <s v="EDIFACT             "/>
    <s v="D97A      "/>
    <s v=" "/>
    <s v="VAN"/>
    <s v="GXS"/>
    <m/>
    <s v="Fiona.Badham@acalbfi.co.uk        sales@acalbfi.co.uk,"/>
    <m/>
    <m/>
    <s v="Ready to start E2E testing"/>
    <s v="09.02.2018 4th reminder sent with new template 07.02.2018 - 3rd Followup sent 05.02.2018: Followup email sen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TP"/>
    <s v="E2E Testing"/>
    <x v="0"/>
    <s v="27/10/2017"/>
    <s v="27/10/2017"/>
    <s v="13/12/2017"/>
    <m/>
    <m/>
    <s v="PF_I_E_ORDRSP_D97A_FA2"/>
    <s v="Primary"/>
    <s v="E_ORDRSP_D97A_FA2                                 "/>
    <s v="13/12/2017"/>
    <s v="15/12/2017"/>
    <m/>
    <m/>
    <m/>
    <m/>
    <d v="2018-02-19T00:00:00"/>
    <x v="0"/>
    <m/>
    <m/>
  </r>
  <r>
    <x v="2"/>
    <s v="EU"/>
    <s v="ADVANCED TRADING COMPANY      "/>
    <s v="farnell@argussoft.ru               "/>
    <n v="1"/>
    <s v="    "/>
    <s v="Test : 5051259000285  Prod: 5051259000773"/>
    <m/>
    <s v="5013546005195                      "/>
    <s v="    "/>
    <s v="ARGUSSOFT        "/>
    <s v="INVOICES      "/>
    <s v="INVOIC"/>
    <s v="OB"/>
    <s v="MQ"/>
    <s v="EDIFACT             "/>
    <s v="D97A      "/>
    <s v="INS/UNOA/FAR                                      "/>
    <s v="SMTP"/>
    <m/>
    <m/>
    <s v="accountingdesk@advancedtradingco.com"/>
    <m/>
    <m/>
    <s v="Ready for GO Live on 12.02.2018 "/>
    <s v="09.02.2018 Email from TP - Yes we confirm that we will go -live on Monday, 12-Feb. at 10.00 GMT with Premier Farnell via IBM_x000a_08.02.2018 Email toTP: Can you please confirming that you will go -live on Monday, 12-Feb. at 10.00 GMT with Premier Farnell via IBM. _x000a__x000a_NOTE - the Premier Farnell Production EDI code will change from 5013546005195 -&gt; 5051259000773, so please your internal records for this partner accordingly. _x000a_06.02 Test file sent to TP , TP yet to confirm receipt 05.02 TP confirmed ready to tes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Premier Farnell"/>
    <s v="Live"/>
    <x v="1"/>
    <s v="27/10/2017"/>
    <s v="27/10/2017"/>
    <s v="13/12/2017"/>
    <m/>
    <m/>
    <s v="PF_O_E_INVOIC_D97A_F10"/>
    <s v="Primary"/>
    <s v="E_INVOIC_D97A_F10                                 "/>
    <s v="11/12/2017"/>
    <s v="23/10/2017"/>
    <m/>
    <m/>
    <m/>
    <m/>
    <d v="2018-02-19T00:00:00"/>
    <x v="2"/>
    <s v="09/02/2018"/>
    <d v="2018-02-12T00:00:00"/>
  </r>
  <r>
    <x v="1"/>
    <s v="EU"/>
    <s v="KEYSIGHT TECHNOLOGIES"/>
    <s v="AGILENT2010 "/>
    <n v="1"/>
    <s v="new ID: no qualif. _x000a_ZZ "/>
    <s v="Test : 5051259000285  Prod: 5051259000773"/>
    <m/>
    <s v="5013546005195                      "/>
    <s v="    "/>
    <s v="AGILENT-INST"/>
    <s v="INVENTORY     "/>
    <s v="INVRPT"/>
    <s v="OB"/>
    <s v="SFTP"/>
    <s v="EDIFACT             "/>
    <s v="D97A      "/>
    <s v="INS/UNOA/FAR                                      "/>
    <s v="FTP"/>
    <s v="Entomo FTP"/>
    <m/>
    <s v="g.shivaraj@entomo.com  (Gayathri Shivaraj) and_x000a_l.vuong@entomo.com (Luan Vuong)"/>
    <m/>
    <m/>
    <s v="received FTP questionnaire / TP is informed new EDI codes from PF / TP confirmed test/ "/>
    <s v="07.12.2017: Email to TP - This is great news ! Thank you for confirmation Luan._x000a__x000a_07.12.2017: EMail from TP - Hi Kusum,_x000a_We did receive and processed the INVRPT report yesterday.  Please the attached screen shot below for confirmation the file was processed in the system._x000a_ _x000a_Thanks,_x000a_Luan_x000a_07.12.2017: Email to TP - Hello Luan,_x000a__x000a_We have sent our first production INVRPT via IBM yesterday (6-Dec.) at 17.24 GMT with ICN 1. _x000a__x000a_UNB+UNOA:1+5051259000773+AGILENT2010:ZZ+171206:1724+1++INVRPT'_x000a_UNH+1+INVRPT:D:97A:UN:EDDS02'_x000a_BGM+35+201712061712563+9'_x000a_._x000a__x000a_Can you pls check and confirm the receipt of the same.06.12.2017: Email to TP - Hello Laun,_x000a__x000a_Premier Farnell will submit a new INVRPT with a new date (but possibly same data) either today or tomorrow. We will let you know once the file has been sent via IBM._x000a_29.11.2017: Email from TP - Hi Kusum, _x000a_We have processed the test INVPRT successfully in our system.  Please see the attached screenshot below as confirmation of the test file processed successfully._x000a_28.11.2017: Email to TP - Hello Luan,_x000a_Pls confirm if you are able to process the INVPRT messages we sent you at your end successfully ._x000a__x000a_Also we are unable to review the CSV you sent as we are able to send only outbound INVRPT messages to you and no incoming messages from Keysight to Premier Farnell._x000a_  27.11.2017 - Email from TP - Hi Dharshan,_x000a__x000a_We did receive the test file on 11/21/2017 from the FTP directory location.  We have completed translating the test file into CSV format for processing.  Please review the attached CSV file and let us know if anything is incorrect._x000a__x000a_ 23.11.2017 1st reminder to TP on E2E testing.17.11.2017 Email to TP: The maps are specific to Premier Farnell.  We will sent test files on 20th Nov. _x000a_17.11.2017 Email to Anuj: ask to check _x000a_16.11.2017 Email form TP: Sending the test file to the FTP directory location would be fine.  Would you be able to send us the translation maps you have performed?_x000a_14.11.2017 Email to TP Based on confirmation from implemenation, Dear Laun_x000a_I have communicated this to our implementation team._x000a_The will name the files as test when sending the test files. 09.11.2017 Email from Tp:Hi Kusum,_x000a_Thank you for suggesting the 2 options below.  We are proposing a third option and hope you will be able to work with it.  The same ftp location can be used for the testing as we have done this in the past successfully.  However, we would need to only rename the file appropriately.  For testing please include in the file name “test”.  This will designate it as a test file.  When it is time to go to production the file names will need to be named “INVRPT” accordingly to be processed correctly.Thanks, Luan06.11.2017: Email to TP - Hello Luan,We found that you have same FTP details for both test and production, This could be a problem in future. We propose two ways :1. Provide us details of a different test FTP ( different IP/URL and username /password than of Production server)_x000a_2. In case you have same server for both test and production create separate folder for sending test and production files._x000a_24.10.2017: Email from TP - Hi Kusum,We did receive the test files on the ftp at this directory location:  /toEntomo/inv.  Please continue to use this location.Thanks,Luan24.10.2017: Email to TP : Hello Luan,Can you pls confirm if you have received the test files we sent you on 11th October. 11.10.2017: Email to TP : Hi Luan  We have now completed the Test and Prod FTP setups for Keysight Technologies and also able to send you a dummy file from the Test and Prod Business Aliases of Premier Farnell. Since you would be using the same FTP parameters for both Test and Prod environments, you should see two files with the names given below as delivered in the /toEntomo/in directory of your FTP server.  Test_KEYSIGHT.txt Test_KEYSIGHT_Prod.txt  Could you please confirm if you  would continue to use the same folder for receiving the test and production files from Premier Farnell or else you need to create a separate folder for the test environment and provide us those details. Also, request you to confirm the receipt of the 2 files on your side.10.10.2017 Team call: waiting feedback from Anuj regarding FTP file for the TP._x000a_19.09.2017 cs Email to TP: we will inform you when we start testing. _x000a_19.09.2017 cs Email from TP: Please confirm when Premier will be sending us the INV file with the new EDI code below._x000a_Can you provide us with a sample test file with the new code?_x000a_18.09.2017 cs Email to TP: Informed TP that PF use new EDI codes. thank you for sending the FTP questionnaire. _x000a_Also we want to inform you the Premier Farnell will use new EDI codes. _x000a_Prod: 5051259000773_x000a_Test : 5051259000285 _x000a_Could you please set up this in your system that when we go live that we have no issues with data running?_x000a_15.09.2017 CS Email from TP: Please see that attached FTP questionnaire._x000a_15.09.2017 cs: sent reminder FTP Questionnaire_x000a_12.09.2017 DL: Sent FTP Questionnaire_x000a_06.09.2017 CS: Email from Dharshan EDI is present in our system. _x000a_29.08.2017 cs Email to Dharshan: set up in IBM system. _x000a_28.08.2017 cs Email from TP: Production Id:_x000a_AGILENT2010_x000a_Qualifier:_x000a_ZZ_x000a_Below is a sample of the header EDIFACT INVRPT information we are receiving from Premier:_x000a_UNB+UNOA:1+5013546005195+AGILENT2010:ZZ+170819:0219+000355++INVRPT_x000a_We currently don’t have any Test Id and Qualifier setup._x000a_28.08.2017 cs. Email to TP: Can you please give us the the Production ID and Qualifier from KEYSIGHT TECHNOLOGIES _x000a_and also let us know if you got a Test Id and Qualifier. _x000a_23.08.2017 cs. TP sent back survey. Please find attached our response to the Premier Farnell survey document._x000a_Our responses attached is based on the current process we are doing for Premier Farnell._x000a_If there are additional requirements and specifications needed please provide sample files and required specifications so that we can implement._x000a_21.08.2017 cs: sent 1st reminder letter and survey_x000a_16.08.2017 cs: sent email to TP letter and survey_x000a_16.08.2017 cs Email from Andre Hill: provide contact details. _x000a_16.08.2017 cs- Email from Andre Hill: Someone at Keysight has contacted the person he thinks would be correct for us but that person is away until the 21st so he can’t confirm anything until next week._x000a_16.08.2017 CS_ Email to Andre Hill: new TP where we need new contact details and reminder. _x000a_10.08.2017 CS: Email to Andre Hill: need contact details. AHill@premierfarnell.com_x000a_09/Aug - DL - No contact details. Must check with Corinna"/>
    <s v="Premier Farnell"/>
    <s v="Live"/>
    <x v="1"/>
    <s v="27/10/2017"/>
    <s v="27/10/2017"/>
    <s v="13/12/2017"/>
    <m/>
    <m/>
    <s v="PF_O_E_INVRPT_D97A_FA9"/>
    <s v="Primary"/>
    <s v="E_INVRPT_D97A_FA9                                 "/>
    <s v="08/12/2017"/>
    <s v="14/09/2017"/>
    <m/>
    <m/>
    <s v="20.11.2017"/>
    <s v="20.11.2017"/>
    <m/>
    <x v="3"/>
    <d v="2017-12-01T00:00:00"/>
    <d v="2017-12-04T00:00:00"/>
  </r>
  <r>
    <x v="0"/>
    <s v="EU"/>
    <s v="AIRBUS GERMANY                "/>
    <s v="AIRBUS DE                          "/>
    <n v="1"/>
    <s v="ZZZ "/>
    <s v="Test : 5051259000285  Prod: 5051259000773"/>
    <m/>
    <s v="5013546005195                      "/>
    <s v="14  "/>
    <s v="AIRBUS-DE        "/>
    <s v="ASN           "/>
    <s v="DESADV"/>
    <s v="OB"/>
    <s v="MQ"/>
    <s v="EDIFACT             "/>
    <s v="D97B      "/>
    <s v="INS/UNOB/FAR                                      "/>
    <s v="X.400"/>
    <s v="VIAT"/>
    <s v="C=WW, A=AIN, P=AIRBUS, O=M2M, S=PROD"/>
    <s v="Rebecca VOGELEY (no email)"/>
    <s v="+49 (0)40 743 77122"/>
    <m/>
    <m/>
    <s v="12.02.18 attempt to call Mr. Vogeley -no response. _x000a_04.12.2017 try to call Airbus Germany: they don't give out Email adresses, Customer has to contact them. "/>
    <s v="CDS"/>
    <s v="Discovery"/>
    <x v="2"/>
    <d v="2017-03-10T00:00:00"/>
    <d v="2017-03-10T00:00:00"/>
    <d v="2017-06-10T00:00:00"/>
    <m/>
    <m/>
    <s v="PF_O_E_DESADV_D97B_FAR"/>
    <s v="Primary"/>
    <s v="E_DESADV_D97B_FAR                                 "/>
    <s v="10/01/2018"/>
    <s v="31/10/2017"/>
    <s v="31/10/2017"/>
    <m/>
    <m/>
    <m/>
    <d v="2018-02-26T00:00:00"/>
    <x v="0"/>
    <m/>
    <m/>
  </r>
  <r>
    <x v="0"/>
    <s v="EU"/>
    <s v="AIRBUS GERMANY                "/>
    <s v="AIRBUS DE                          "/>
    <n v="0"/>
    <s v="ZZZ "/>
    <s v="Test : 5051259000285  Prod: 5051259000773"/>
    <m/>
    <s v="5013546005195                      "/>
    <s v="14  "/>
    <s v="AIRBUS-DE        "/>
    <s v="INVOICES      "/>
    <s v="INVOIC"/>
    <s v="OB"/>
    <s v="MQ"/>
    <s v="EDIFACT             "/>
    <s v="D93A      "/>
    <s v="INS/UNOB/FAR                                      "/>
    <s v="X.400"/>
    <s v="VIAT"/>
    <s v="C=WW, A=AIN, P=AIRBUS, O=M2M, S=PROD"/>
    <s v="Rebecca VOGELEY (no email)"/>
    <s v="+49 (0)40 743 77122"/>
    <m/>
    <m/>
    <s v="12.02.18 attempt to call Mr. Vogeley -no response. _x000a_04.12.2017 try to call Airbus Germany: they don't give out Email adresses, Customer has to contact them. "/>
    <s v="CDS"/>
    <s v="Discovery"/>
    <x v="2"/>
    <d v="2017-09-10T00:00:00"/>
    <d v="2017-09-10T00:00:00"/>
    <s v="17/10/2017"/>
    <m/>
    <m/>
    <s v="PF_O_E_INVOIC_D93A_FA3"/>
    <s v="Primary"/>
    <s v="E_INVOIC_D93A_FA3                         "/>
    <s v="11/12/2017"/>
    <s v="23/10/2017"/>
    <m/>
    <m/>
    <m/>
    <m/>
    <d v="2018-02-26T00:00:00"/>
    <x v="0"/>
    <m/>
    <m/>
  </r>
  <r>
    <x v="3"/>
    <s v="EU"/>
    <s v="ALPHAWIRE                     "/>
    <s v="056707714                          "/>
    <n v="1"/>
    <s v="01  "/>
    <s v="Test : 5051259000285  Prod: 5051259000773"/>
    <m/>
    <s v="5013546005195                      "/>
    <s v="    "/>
    <s v="ALPHAWIRE        "/>
    <s v="LTUPDATE      "/>
    <s v="INVRPT"/>
    <s v="IB"/>
    <s v="SFTP"/>
    <s v="EDIFACT             "/>
    <s v="D97A      "/>
    <s v=" "/>
    <s v="VAN"/>
    <s v="GXS"/>
    <m/>
    <s v="Tom.Behr@alphawire.com"/>
    <m/>
    <s v="reminder 15.12.2018"/>
    <s v="Survey Received"/>
    <s v="08.02.2018 TP shared GXS contact number, could not reach, sent mail to TP asking for the same 29.01.2018: Ftp Questionaire sent 26.01.2017 Email to TP: sent out first letter and survey"/>
    <s v="Implementer"/>
    <s v="TP Setup"/>
    <x v="3"/>
    <m/>
    <m/>
    <m/>
    <m/>
    <m/>
    <m/>
    <m/>
    <s v="E_INVRPT_D97A_FAM                                 "/>
    <m/>
    <m/>
    <m/>
    <m/>
    <m/>
    <m/>
    <m/>
    <x v="0"/>
    <m/>
    <m/>
  </r>
  <r>
    <x v="3"/>
    <s v="EU"/>
    <s v="ALPHAWIRE                     "/>
    <s v="056707714                          "/>
    <n v="0"/>
    <s v="01  "/>
    <s v="Test : 5051259000285  Prod: 5051259000773"/>
    <m/>
    <s v="5013546005195                      "/>
    <s v="    "/>
    <s v="ALPHAWIRE        "/>
    <s v="PORDER        "/>
    <s v="ORDERS"/>
    <s v="OB"/>
    <s v="MQ"/>
    <s v="EDIFACT             "/>
    <s v="D97A      "/>
    <s v="INS/UNOA/FAR                                      "/>
    <s v="VAN"/>
    <s v="GXS"/>
    <m/>
    <s v="Tom.Behr@alphawire.com"/>
    <m/>
    <m/>
    <s v="Survey Received"/>
    <m/>
    <s v="Implementer"/>
    <s v="TP Setup"/>
    <x v="3"/>
    <d v="2017-10-10T00:00:00"/>
    <d v="2017-10-10T00:00:00"/>
    <s v="18/10/2017"/>
    <m/>
    <m/>
    <s v="PF_O_E_ORDERS_D97A_FA8"/>
    <m/>
    <s v="E_ORDERS_D97A_FA8                                 "/>
    <s v="05/12/2017"/>
    <s v="31/10/2017"/>
    <m/>
    <m/>
    <m/>
    <m/>
    <m/>
    <x v="0"/>
    <m/>
    <m/>
  </r>
  <r>
    <x v="3"/>
    <s v="EU"/>
    <s v="ALPHAWIRE                     "/>
    <s v="056707714                          "/>
    <n v="0"/>
    <m/>
    <s v="Test : 5051259000285  Prod: 5051259000773"/>
    <m/>
    <s v="                                   "/>
    <s v="    "/>
    <s v="ALPHAWIRE        "/>
    <s v="PEITRAN       "/>
    <m/>
    <s v="IB"/>
    <s v="SFTP"/>
    <m/>
    <m/>
    <s v=" "/>
    <s v="FTP"/>
    <s v="GXS"/>
    <m/>
    <s v="Tom.Behr@alphawire.com"/>
    <m/>
    <m/>
    <s v="Survey Received / File Routing only"/>
    <m/>
    <s v="TP"/>
    <s v="TP Setup"/>
    <x v="4"/>
    <m/>
    <m/>
    <s v="N/A "/>
    <s v="N/A "/>
    <s v="N/A "/>
    <s v="N/A "/>
    <s v="N/A "/>
    <s v="N/A - File to be routed"/>
    <s v="N/A - File to be routed"/>
    <m/>
    <m/>
    <m/>
    <m/>
    <m/>
    <m/>
    <x v="0"/>
    <m/>
    <m/>
  </r>
  <r>
    <x v="3"/>
    <s v="EU"/>
    <s v="ALPHAWIRE                     "/>
    <s v="056707714                          "/>
    <n v="0"/>
    <s v="01  "/>
    <s v="Test : 5051259000285  Prod: 5051259000773"/>
    <m/>
    <s v="5013546005195                      "/>
    <s v="    "/>
    <s v="ALPHAWIRE        "/>
    <s v="PINVOICE      "/>
    <s v="INVOIC"/>
    <s v="IB"/>
    <s v="MQ"/>
    <s v="EDIFACT             "/>
    <s v="D97A      "/>
    <s v=" "/>
    <s v="VAN"/>
    <s v="GXS"/>
    <m/>
    <s v="Tom.Behr@alphawire.com"/>
    <m/>
    <m/>
    <s v="Survey Received"/>
    <m/>
    <s v="Implementer"/>
    <s v="TP Setup"/>
    <x v="3"/>
    <d v="2017-05-10T00:00:00"/>
    <d v="2017-05-10T00:00:00"/>
    <s v="17/10/2017"/>
    <m/>
    <m/>
    <s v="PF_I_E_INVOIC_D97A_FP_GENERIC"/>
    <s v="Primary"/>
    <s v="E_INVOIC_D97A_FPE                                 "/>
    <s v="11/12/2017"/>
    <s v="31/10/2017"/>
    <m/>
    <m/>
    <m/>
    <m/>
    <m/>
    <x v="0"/>
    <m/>
    <m/>
  </r>
  <r>
    <x v="3"/>
    <s v="EU"/>
    <s v="ALPHAWIRE                     "/>
    <s v="056707714                          "/>
    <n v="0"/>
    <s v="01  "/>
    <s v="Test : 5051259000285  Prod: 5051259000773"/>
    <m/>
    <s v="5013546005195                      "/>
    <s v="    "/>
    <s v="ALPHAWIRE        "/>
    <s v="PORDERACK     "/>
    <s v="ORDRSP"/>
    <s v="IB"/>
    <s v="MQ"/>
    <s v="EDIFACT             "/>
    <s v="D97A      "/>
    <s v=" "/>
    <s v="VAN"/>
    <s v="GXS"/>
    <m/>
    <s v="Tom.Behr@alphawire.com"/>
    <m/>
    <m/>
    <s v="Survey Received"/>
    <m/>
    <s v="Implementer"/>
    <s v="TP Setup"/>
    <x v="3"/>
    <s v="27/10/2017"/>
    <s v="27/10/2017"/>
    <s v="13/12/2017"/>
    <m/>
    <m/>
    <s v="PF_I_E_ORDRSP_D97A_FA2"/>
    <s v="Primary"/>
    <s v="E_ORDRSP_D97A_FA2                                 "/>
    <s v="13/12/2017"/>
    <s v="15/12/2017"/>
    <m/>
    <m/>
    <m/>
    <m/>
    <m/>
    <x v="0"/>
    <m/>
    <m/>
  </r>
  <r>
    <x v="3"/>
    <s v="EU"/>
    <s v="ALPHAWIRE                     "/>
    <s v="056707714                          "/>
    <n v="1"/>
    <s v="01  "/>
    <s v="Test : 5051259000285  Prod: 5051259000773"/>
    <m/>
    <s v="5013546005195                      "/>
    <s v="    "/>
    <s v="ALPHAWIRE-STOCK  "/>
    <s v="PORDER        "/>
    <s v="ORDERS"/>
    <s v="OB"/>
    <s v="MQ"/>
    <s v="EDIFACT             "/>
    <s v="D97A      "/>
    <s v="INS/UNOA/FAR/ALPH                                 "/>
    <s v="VAN"/>
    <s v="GXS"/>
    <m/>
    <s v="Tom.Behr@alphawire.com"/>
    <m/>
    <m/>
    <s v="Survey Received"/>
    <m/>
    <s v="Implementer"/>
    <s v="TP Setup"/>
    <x v="3"/>
    <d v="2017-10-10T00:00:00"/>
    <d v="2017-10-10T00:00:00"/>
    <s v="18/10/2017"/>
    <m/>
    <m/>
    <s v="PF_O_E_ORDERS_D97A_FA8"/>
    <m/>
    <s v="E_ORDERS_D97A_FA8                                 "/>
    <s v="05/12/2017"/>
    <s v="31/10/2017"/>
    <m/>
    <m/>
    <m/>
    <m/>
    <m/>
    <x v="0"/>
    <m/>
    <m/>
  </r>
  <r>
    <x v="0"/>
    <s v="EU"/>
    <s v="AMPHENOL INFOCOM              "/>
    <s v="AOM50213                           "/>
    <n v="1"/>
    <s v="    "/>
    <s v="Test : 5051259000285  Prod: 5051259000773"/>
    <m/>
    <s v="5013546005195                      "/>
    <s v="    "/>
    <s v="AMPHENOL-INFOCOM "/>
    <s v="PORDERACK     "/>
    <s v="ORDRSP"/>
    <s v="IB"/>
    <s v="MQ"/>
    <s v="EDIFACT             "/>
    <s v="D97A      "/>
    <s v=" "/>
    <s v="VAN"/>
    <s v="GXS"/>
    <m/>
    <s v="order@amphenol-nl.com "/>
    <m/>
    <m/>
    <s v="received survey / TP is infomed new PF EDI codes"/>
    <s v="01.02.2018 Email from TP. sent survey back. _x000a_01.02.2018 Email to TP: sent reminder _x000a_ 25.01.2018 Email to TP: sent out letter and survey. _x000a_26.01.2018 new contact details from PF. _x000a_back to PF: old Email address from TP: order@amphenol.nl / never respond _x000a_02.11.2017: Email to TP - Remainder sent 26.10.2017: Email to TP, TP Survey and Intro letter sent again in new template23.10.2017: Email to TP 7th Remainder sent 17.10.2017: Email to TP 6th Remainder sent 12.10.2017 : Email to TP - 5th Remainder email sent 10.09.2017: Email to TP 4th Remainder sent .27.09.2017 Email to TP sent out 3rd reminder_x000a_21.09.2017 Email to TP sent out 2nd reminder_x000a_18.09.2017 Email to TP sent out 1st reminder 13.09.2017: Email to TP: sent out letter and survey to TP."/>
    <s v="Implementer"/>
    <s v="TP Setup"/>
    <x v="3"/>
    <s v="27/10/2017"/>
    <s v="27/10/2017"/>
    <s v="13/12/2017"/>
    <m/>
    <m/>
    <s v="PF_I_E_ORDRSP_D97A_FA2"/>
    <s v="Primary"/>
    <s v="E_ORDRSP_D97A_FA2                                 "/>
    <s v="13/12/2017"/>
    <s v="15/12/2017"/>
    <m/>
    <m/>
    <m/>
    <m/>
    <d v="2018-02-26T00:00:00"/>
    <x v="0"/>
    <m/>
    <m/>
  </r>
  <r>
    <x v="0"/>
    <s v="EU"/>
    <s v="AMPHENOL INFOCOM              "/>
    <s v="AOM50213                           "/>
    <n v="0"/>
    <s v="    "/>
    <s v="Test : 5051259000285  Prod: 5051259000773"/>
    <m/>
    <s v="5013546005195                      "/>
    <s v="    "/>
    <s v="AMPHENOL-INFOCOM "/>
    <s v="PORDER        "/>
    <s v="ORDERS"/>
    <s v="OB"/>
    <s v="MQ"/>
    <s v="EDIFACT             "/>
    <s v="D97A      "/>
    <s v="INS/UNOA/FAR                                      "/>
    <s v="VAN"/>
    <s v="GXS"/>
    <m/>
    <s v="order@amphenol-nl.com "/>
    <m/>
    <m/>
    <s v="received survey / TP is infomed new PF EDI codes"/>
    <m/>
    <s v="Implementer"/>
    <s v="TP Setup"/>
    <x v="3"/>
    <s v="31/07/2017"/>
    <s v="31/07/2017"/>
    <d v="2017-07-08T00:00:00"/>
    <d v="2017-07-08T00:00:00"/>
    <d v="2017-10-08T00:00:00"/>
    <s v="PF_O_E_ORDERS_D97A_FA9"/>
    <s v="Primary"/>
    <s v="E_ORDERS_D97A_FA9                                 "/>
    <s v="05/12/2017"/>
    <s v="06/09/2017"/>
    <m/>
    <m/>
    <m/>
    <m/>
    <d v="2018-02-26T00:00:00"/>
    <x v="0"/>
    <m/>
    <m/>
  </r>
  <r>
    <x v="0"/>
    <s v="EU"/>
    <s v="AMPHENOL INFOCOM              "/>
    <s v="AOM50213                           "/>
    <n v="0"/>
    <s v="    "/>
    <s v="Test : 5051259000285  Prod: 5051259000773"/>
    <m/>
    <s v="5013546005195                      "/>
    <s v="    "/>
    <s v="AMPHENOL-INFOCOM "/>
    <s v="PINVOICE      "/>
    <s v="INVOIC"/>
    <s v="IB"/>
    <s v="MQ"/>
    <s v="EDIFACT             "/>
    <s v="D97A      "/>
    <s v=" "/>
    <s v="VAN"/>
    <s v="GXS"/>
    <m/>
    <s v="order@amphenol-nl.com "/>
    <m/>
    <m/>
    <s v="received survey / TP is infomed new PF EDI codes"/>
    <m/>
    <s v="Implementer"/>
    <s v="TP Setup"/>
    <x v="3"/>
    <d v="2017-05-10T00:00:00"/>
    <d v="2017-05-10T00:00:00"/>
    <s v="17/10/2017"/>
    <m/>
    <m/>
    <s v="PF_I_E_INVOIC_D97A_FP_GENERIC"/>
    <s v="Primary"/>
    <s v="E_INVOIC_D97A_FPE                                 "/>
    <s v="11/12/2017"/>
    <s v="31/10/2017"/>
    <m/>
    <m/>
    <m/>
    <m/>
    <d v="2018-02-26T00:00:00"/>
    <x v="0"/>
    <m/>
    <m/>
  </r>
  <r>
    <x v="4"/>
    <s v="EU"/>
    <s v="AMPHENOL TUCHEL ELECTRONICS   "/>
    <s v="AMPHOFTP                           "/>
    <n v="1"/>
    <s v="ZZ"/>
    <s v="Test : 5051259000285  Prod: 5051259000773"/>
    <m/>
    <s v="5013546005195                      "/>
    <s v="    "/>
    <s v="AMPHENOLTUCHEL   "/>
    <s v="PORDER        "/>
    <s v="ORDERS"/>
    <s v="OB"/>
    <s v="MQ"/>
    <s v="EDIFACT             "/>
    <s v="D97A      "/>
    <s v="INS/UNOA/FAR                                      "/>
    <s v="AS2"/>
    <m/>
    <m/>
    <s v="servicedesk@seeburger.de"/>
    <m/>
    <s v="E2E complete/ GL confirmed"/>
    <s v="Ready for GO Live on 12.02.2018 "/>
    <s v="13.02 TP sent first Live ORDRSP messages, PF to confirm when first LIVE Order will be sent  09.02.2018  Email from TP - Dear Corinna,_x000a_ _x000a_I confirm that we will go live with EDI-connection on Monday 12-Feb. at 10.00 GMT with Premier Farnell via IBM._x000a_ 08.02.2018 Email form TP. [#20180208-2181 Ticket Number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05.02. TP confirmed GL for 12 Feb 05.02. Received ORDRSP file. 05.02.2018: Email to TP - Hello Lucas,_x000a_We have received your file in encoded format. Can you pls resend the file to us in ANSI format._x000a_ 02.02.2018: TP sent test file with incorrect ID, asked them to correct and resend 31.01.2018: TP confirmed receipt of order, waiting for ORDRSP 31.01.2018: TP informed ready to test 31.01.2018 Email to Tp 2nd followup on E2E  Testing29.01.2018 E2E testing email sent.24.01.2018: Dear Trading Partner, Premier Farnell and IBM are now in a position to test the newly developed EDI maps and we would like to invite you to test the EDI messages.  Your Go-live has been scheduled for the w/c 12-Feb-18, assuming all tests are successful. Please let me know if you are ready to receive Test messages for ORDER documents you exchange with Premier Farnell via your preferred method of connection. We would also like to receive Test files from you (ORDRSP).The Test files will be sent to Farnell's new Test EDI code as well a Test Indicator: Test : 5051259000285 (EU) _x000a_Thank you for your co-operation on this important project. Kind regards,Kusum Kumar._x000a_09.01.2018: Email to TP - Hello Lucas,_x000a__x000a_Can you pls confirm if the prod identifier is Amphenol-Tuchel_Prod  or Amphenol_Tuchel_Prod( corresponding to test identifier)._x000a_09.01.2018: Email from TP - Hello,_x000a__x000a_the URL looks fine to me, the ID was a bit wrong - it should be:_x000a__x000a_Amphenol_Tuchel_Test - for test_x000a_Amphenol-Tuchel_Prod - for prod_x000a__x000a_Apart from that you can start testing the connection, please let me know when the first message should have arrived.08.01.2018: EMail to TP - Hi Team,_x000a__x000a_We were able to complete the Test AS2 setup now for Amphenol-Tuchel and we need to check  if you also have the setup ready on your side so that we can have a round of connectivity testing. _x000a__x000a_Below are the details that were used for doing the setup. Can you also pls confirm on the below given AS2 Id's and URL's as well?_x000a__x000a_Premier Farnell_x000a__x000a_AS2 ID: PREMIERFARNELL_TEST_x000a_URL: http://premierfarnell.as2.b2b.ibmcloud.com/as2_x000a__x000a_Amphenol-Tuchel_x000a__x000a_AS2 ID: Amphenol-Tuchel_Test_x000a_URL: https://gateway-as2.txx.seeburger.de/as2_prod _x000a_23.11.2017 Email to TP:we'll get on it and configure the AS2 connection and get back to you once done. _x000a_20.11.2017 Email to Antje: Do let us know if a follow up can be sent today._x000a_13.11.2017 Email from TP: unsere IT hat die Firewall freigeschaltet - können Sie bitte versuchen eine ORDERS von Seiten Premier-Farnell an Amphenol zu senden und mich über das Ergebnis des Tests informieren?_x000a_Sobald wir die ORDERS vorliegen haben werde ich mit Amphenol die Verarbeitung prüfen und eine ORDRSP zurücksenden._x000a_09.11.2017 Email from TP (Seeburger- Provider): vielen Dank für die bereitgestellten Informationen._x000a_SEEEBURGER ist nur für Amphenol Tuchel Electronics verantwortlich._x000a_Ich habe unsere IT gebeten unsere Firewall entsprechend Ihres Datenblattes zu konfigurieren._x000a_Sobald ich Rückmeldung von unserer IT habe melde ich mich wieder bei Ihnen um die Verbindung zu testen._x000a_08.11.2017: Email to TP - Hallo Herr Noack,_x000a_Is Seeburger auch für die Amphenol Infocom (EDI code AOM50213) verantwortlich ? _x000a_Wenn ja, ändern wir gerne für beide Amphenol Partner die Verbindung auf AS2. Anbei unser AS2 Fragebogen und Zertifikate. _x000a_Die Premier Farnell EDI codes werden sie im Zuge der Migration zu IBM ändern:_x000a_Neue Test ID: 5051259000285  _x000a_Neue Prod ID: 505125900077306.11.2017: Email to TP - Hello Team,_x000a_As per our records Amphenol Tuchel uses GXS VAN to communicate with Premier Farnell. But you shared AS2 details with us. Are you planning on changing comm type as AS2 instead of VAN or info we have is incorrect. Pls confirm._x000a_Also we noted that AS2 details and certificate for test are missing, pls send us AS2 details for TEST . In case you have same details for TEST and PROD, pls do let us know the same.06.11.2017: Email from TP - sent AS2 details and certificates26.10.2017: Email to TP, TP Survey and Intro letter sent again in new template23.10.2017: Followup email sent.17.10.2017: Email from Seeburger to Amphenol : Dear Customer,_x000a_Could you please check the email below and let us know if any assistance from SEEBURGER end is required?_x000a_Thank you!_x000a_Best regards / Mit freundlichen Grüßen,_x000a_Kiril Gotsev_x000a_Cloud Service Team17.10.2017: Email to TP 6th Remainder sent 12.10.2017 : 5th remainder email sent to TP 10.09.2017: Email to TP 4th Remainder sent .27.09.2017 Email to TP sent out 3rd reminder_x000a_21.09.2017 Email to TP sent out 2nd reminder_x000a_18.09.2017 Email to TP sent out 1st reminder 13.09.2017: Email to TP: sent out letter and survey to TP."/>
    <s v="Premier Farnell"/>
    <s v="Live"/>
    <x v="1"/>
    <s v="31/07/2017"/>
    <s v="31/07/2017"/>
    <d v="2017-07-08T00:00:00"/>
    <d v="2017-07-08T00:00:00"/>
    <d v="2017-10-08T00:00:00"/>
    <s v="PF_O_E_ORDERS_D97A_FA9"/>
    <s v="Primary"/>
    <s v="E_ORDERS_D97A_FA9                                 "/>
    <s v="05/12/2017"/>
    <s v="06/09/2017"/>
    <m/>
    <m/>
    <m/>
    <m/>
    <d v="2018-02-12T00:00:00"/>
    <x v="2"/>
    <s v="09/02/2018"/>
    <s v="12/02/2018"/>
  </r>
  <r>
    <x v="4"/>
    <s v="EU"/>
    <s v="AMPHENOL TUCHEL ELECTRONICS   "/>
    <s v="AMPHOFTP                           "/>
    <n v="0"/>
    <s v="ZZ"/>
    <s v="Test : 5051259000285  Prod: 5051259000773"/>
    <m/>
    <s v="5013546005195                      "/>
    <s v="    "/>
    <s v="AMPHENOLTUCHEL   "/>
    <s v="PORDERACK     "/>
    <s v="ORDRSP"/>
    <s v="IB"/>
    <s v="MQ"/>
    <s v="EDIFACT             "/>
    <s v="D97A      "/>
    <s v=" "/>
    <s v="AS2"/>
    <m/>
    <m/>
    <s v="servicedesk@seeburger.de"/>
    <m/>
    <m/>
    <s v="Ready for GO Live on 12.02.2018 "/>
    <m/>
    <s v="Premier Farnell"/>
    <s v="Live"/>
    <x v="1"/>
    <s v="27/10/2017"/>
    <s v="27/10/2017"/>
    <s v="13/12/2017"/>
    <m/>
    <m/>
    <s v="PF_I_E_ORDRSP_D97A_FA2"/>
    <s v="Primary"/>
    <s v="E_ORDRSP_D97A_FA2                                 "/>
    <s v="13/12/2017"/>
    <s v="15/12/2017"/>
    <m/>
    <m/>
    <m/>
    <m/>
    <d v="2018-02-12T00:00:00"/>
    <x v="2"/>
    <s v="09/02/2018"/>
    <s v="12/02/2018"/>
  </r>
  <r>
    <x v="0"/>
    <s v="EU"/>
    <s v="ANALOG DEVICES LTD            "/>
    <s v="ANALOG DEVICES                     "/>
    <n v="1"/>
    <s v="ZZ  "/>
    <s v="Test : 5051259000285  Prod: 5051259000773"/>
    <m/>
    <s v="5013546005195                      "/>
    <s v="    "/>
    <s v="ANALOG-DEVICES   "/>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s v="27/10/2017"/>
    <s v="27/10/2017"/>
    <s v="13/12/2017"/>
    <m/>
    <m/>
    <s v="PF_I_E_ORDRSP_D97A_FA2"/>
    <s v="Primary"/>
    <s v="E_ORDRSP_D97A_FAR                                 "/>
    <m/>
    <m/>
    <m/>
    <m/>
    <m/>
    <m/>
    <m/>
    <x v="0"/>
    <m/>
    <m/>
  </r>
  <r>
    <x v="0"/>
    <s v="EU"/>
    <s v="ANALOG DEVICES LTD            "/>
    <s v="ANALOG DEVICES                     "/>
    <n v="0"/>
    <s v="ZZ  "/>
    <s v="Test : 5051259000285  Prod: 5051259000773"/>
    <m/>
    <s v="5013546005195                      "/>
    <s v="    "/>
    <s v="ANALOG-DEVICES   "/>
    <s v="PORDER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d v="2017-04-08T00:00:00"/>
    <d v="2017-04-08T00:00:00"/>
    <d v="2017-10-08T00:00:00"/>
    <s v="21/8/2017"/>
    <s v="24/08/2017"/>
    <s v="PF_O_E_ORDERS_D97A_FAR"/>
    <s v="Primary"/>
    <s v="E_ORDERS_D97A_FAR                                 "/>
    <m/>
    <m/>
    <m/>
    <m/>
    <m/>
    <m/>
    <m/>
    <x v="0"/>
    <m/>
    <m/>
  </r>
  <r>
    <x v="0"/>
    <s v="EU"/>
    <s v="ANALOG DEVICES LTD            "/>
    <s v="ANALOG DEVICES                     "/>
    <n v="0"/>
    <s v="ZZ  "/>
    <s v="Test : 5051259000285  Prod: 5051259000773"/>
    <m/>
    <s v="5013546005195                      "/>
    <s v="    "/>
    <s v="ANALOG-DEVICES   "/>
    <s v="POINTOS       "/>
    <s v="SLSRPT"/>
    <s v="OB"/>
    <s v="SFTP"/>
    <s v="EDIFACT             "/>
    <s v="D97A      "/>
    <s v="INS/UNOA/FAR/AD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s v="19/9/2017"/>
    <s v="19/9/2017"/>
    <s v="29/9/2017"/>
    <m/>
    <m/>
    <s v="PF_O_E_SLSRPT_D97A_FA_GENERIC"/>
    <s v="Primary"/>
    <s v="E_SLSRPT_D97A_FA4                                 "/>
    <m/>
    <m/>
    <m/>
    <m/>
    <m/>
    <m/>
    <m/>
    <x v="0"/>
    <m/>
    <m/>
  </r>
  <r>
    <x v="0"/>
    <s v="EU"/>
    <s v="ANALOG DEVICES TAIWAN         "/>
    <s v="001418417ASIA                      "/>
    <n v="1"/>
    <s v="ZZ  "/>
    <s v="Test : 5051259000285  Prod: 5051259000773"/>
    <m/>
    <s v="5013546005195                      "/>
    <s v="    "/>
    <s v="ANALOG-DEVICES-SG"/>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rom client. _x000a_Please be aware that Analog Devices has recently terminated its franchised relationship with Premier Farnell, effective 27th October, and we will therefore not be responding to your survey reques"/>
    <s v="Premier Farnell"/>
    <s v="De-scoped"/>
    <x v="5"/>
    <s v="27/10/2017"/>
    <s v="27/10/2017"/>
    <s v="13/12/2017"/>
    <m/>
    <m/>
    <s v="PF_I_E_ORDRSP_D97A_FA2"/>
    <s v="Primary"/>
    <s v="E_ORDRSP_D97A_FAR                                 "/>
    <m/>
    <m/>
    <m/>
    <m/>
    <m/>
    <m/>
    <m/>
    <x v="0"/>
    <m/>
    <m/>
  </r>
  <r>
    <x v="0"/>
    <s v="SG"/>
    <s v="ANALOG DEVICES TAIWAN         "/>
    <s v="001418417ASIA                      "/>
    <n v="0"/>
    <s v="ZZ  "/>
    <s v="Test: 5051259000377  Prod:5051259000865"/>
    <m/>
    <s v="5013546005195                      "/>
    <s v="    "/>
    <s v="ANALOG-DEVICES-SG"/>
    <s v="PORDERSG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Please be aware that Analog Devices has recently terminated its franchised relationship with Premier Farnell, effective 27th October, and we will therefore not be responding to your survey reques"/>
    <s v="Premier Farnell"/>
    <s v="De-scoped"/>
    <x v="5"/>
    <d v="2017-10-10T00:00:00"/>
    <d v="2017-10-10T00:00:00"/>
    <s v="18/10/2017"/>
    <m/>
    <m/>
    <s v="PF_O_E_ORDERS_D97A_FAS"/>
    <m/>
    <s v="E_ORDERS_D97A_FAS                                 "/>
    <m/>
    <m/>
    <m/>
    <m/>
    <m/>
    <m/>
    <m/>
    <x v="0"/>
    <m/>
    <m/>
  </r>
  <r>
    <x v="2"/>
    <s v="EU"/>
    <s v="ARROW ELECTRONICS (UK) LTD    "/>
    <s v="PROD : 5013546000488         TEST : ARROWEUTEST/  ZZ             "/>
    <n v="1"/>
    <s v="UK21"/>
    <s v="Test : 5051259000285  Prod: 5051259000773"/>
    <m/>
    <s v="5013546005195                      "/>
    <s v="    "/>
    <s v="ARROW            "/>
    <s v="PORDERACK     "/>
    <s v="ORDRSP"/>
    <s v="IB"/>
    <s v="MQ"/>
    <s v="EDIFACT             "/>
    <s v="D97A      "/>
    <s v=" "/>
    <s v="VAN"/>
    <s v="GXS"/>
    <m/>
    <s v="New contact details: Patrick Hagerty &lt;PHagerty@arroweurope.com&gt;, Ashley Tippett &lt;ATippett@arroweurope.com&gt;)_x000a_ tduft@arroweurope.com"/>
    <m/>
    <s v="reminder 14.02.2018( TP to confirm GL date 19th on Wednesday)"/>
    <s v="Ready to start E2E testing"/>
    <s v="09.02 TP sent ORDRSP , agreed to go Live on 19th IF everything ok on their side. 09.02.2018 TP confirmed receipt of files, yet to send us ORDRSP 08.02.2018 Email to TP: Thank you for your confirmation. _x000a_But at first we need to check if ORDRSP is running well. _x000a_Do you have an idea when you sent this data?_x000a_08.02.2018 Email form TP: If everything is fine we can start 19.02.2018 / waiting for ORDRSP from TP to check. _x000a_08.02.2018 Email to TP: Thank you for your information. Please let us know when you have sent back a ORDRSP. _x000a_When the tests are running well without issues can we plan a go live date for 19.02.2018. _x000a_Can you please confirm this?_x000a_08.02.2018 Email from TP: Has been received and sent to our backend._x000a_07.02.2018 Email to PF: TP is ready for testing. _x000a_07.02.2018 4th Reminder sent 02.02. 3rd reminder 31.01.2018: 2nd reminder sent 29.01.2018: Sent E2E testing email 09.11.2017 Email from TP, completed received. 08.11.2017: Email from ANder: new contact detail provided, TP survey and intro leter sent.02.11.2017: Email to TP - Remainder sent again 26.10.2017: Email to TP, TP Survey and Intro letter sent again in new template23.10.2017: Email to TP, Followup email sent 17.10.2017 Email from TP to their partner: Please would you advise regarding the previous email or pass to the correct person relating to this subject. (Patrick Hagerty &lt;PHagerty@arroweurope.com&gt;, Ashley Tippett &lt;ATippett@arroweurope.com&gt;)_x000a_12.10.2017 L: Email from TP I am out of the Office until 17th October and have no access to my Emails. Please contact the team if urgent on 01279 455355. Thanks for your patience.12.10.2017 Email to TP - Hello Melanie, We haven't heard back from your sales team yet, could you please share their email address, so that we can get in touch with them directly. 06.10.2017 Email from TP: I have forwarded your email to our sales team to action and they will contact you directly._x000a_28.09.2017 Email to TP: 2nd Reminder_x000a_25.09.2017 1st Reminder sent to TP_x000a_20.09.2017 Email from TP: I have forwarded to our Sales team to review and if they are not the right contacts to pass onto the correct area of our business_x000a_18.09.2017 Email to TP sent out 1st reminder_x000a_14.09.2017 Email from Antje to TP: Thank you for your Email. _x000a_Our client Premier Farnell UK is already trading electronically with Arrow Electronics. We only need to confirm that your EDI details are correct and if you are responsible for making EDI related configuration changes in your system. _x000a_You should have received an Introduction letter informing you of the changes Premier Farnell is undertaking. _x000a_Premier Farnell is moving to IBM as a managed Services client, along with the use of our VAN capabilities. Please contact your VAN provider GXS / OpenText and request the set up of Premier Farnell's new EDI codes - Test: 5051259000377 + Prod:5051259000865 at IBM / Sterling VAN (ABJ08601). This will ensure the continuous flow of production messages, once Premier Farnell goes live on the IBM/Sterling network. We will inform you when these new ID's become effective closer to date._x000a_The EDI code we have for Arrow Electronics is : 5013546000488 / qualifier UK21. Please confirm. _x000a_14.09.2017 Email zu Antje: ask Antje for next stepp_x000a_13.09.2017 Email from TP. We are not permitted to complete the survey as this is an Arrow company policy._x000a_13.09.2017 Email to TP sent out 1st reminder_x000a_07.09.2017: Email to TP: sent out letter and survey to TP. "/>
    <s v="TP"/>
    <s v="Production Readiness"/>
    <x v="6"/>
    <s v="27/10/2017"/>
    <s v="27/10/2017"/>
    <s v="13/12/2017"/>
    <m/>
    <m/>
    <s v="PF_I_E_ORDRSP_D97A_FA2"/>
    <s v="Primary"/>
    <s v="E_ORDRSP_D97A_FAR                                 "/>
    <s v="13/12/2017"/>
    <s v="15/12/2017"/>
    <m/>
    <m/>
    <m/>
    <m/>
    <d v="2018-02-19T00:00:00"/>
    <x v="4"/>
    <m/>
    <m/>
  </r>
  <r>
    <x v="2"/>
    <s v="EU"/>
    <s v="ARROW ELECTRONICS (UK) LTD    "/>
    <s v="PROD : 5013546000488         TEST : ARROWEUTEST/  ZZ             "/>
    <n v="0"/>
    <s v="UK21"/>
    <s v="Test : 5051259000285  Prod: 5051259000773"/>
    <m/>
    <s v="5013546005195                      "/>
    <s v="    "/>
    <s v="ARROW            "/>
    <s v="PORDER        "/>
    <s v="ORDERS"/>
    <s v="OB"/>
    <s v="MQ"/>
    <s v="EDIFACT             "/>
    <s v="D97A      "/>
    <s v="INS/UNOA/FAR                                      "/>
    <s v="VAN"/>
    <s v="GXS"/>
    <m/>
    <s v="New contact details: Patrick Hagerty &lt;PHagerty@arroweurope.com&gt;, Ashley Tippett &lt;ATippett@arroweurope.com&gt;)_x000a_ tduft@arroweurope.com"/>
    <m/>
    <m/>
    <s v="Ready to start E2E testing"/>
    <m/>
    <s v="TP"/>
    <s v="Production Readiness"/>
    <x v="6"/>
    <s v="31/07/2017"/>
    <s v="31/07/2017"/>
    <d v="2017-07-08T00:00:00"/>
    <d v="2017-07-08T00:00:00"/>
    <d v="2017-10-08T00:00:00"/>
    <s v="PF_O_E_ORDERS_D97A_FA9"/>
    <s v="Primary"/>
    <s v="E_ORDERS_D97A_FA9                                 "/>
    <s v="05/12/2017"/>
    <s v="06/09/2017"/>
    <m/>
    <m/>
    <m/>
    <m/>
    <d v="2018-02-19T00:00:00"/>
    <x v="4"/>
    <m/>
    <m/>
  </r>
  <r>
    <x v="2"/>
    <s v="AU"/>
    <s v="BROADCOM - Formerly AVAGO Technologies   "/>
    <s v="084963177GSPGN                     "/>
    <n v="1"/>
    <s v="ZZ  "/>
    <s v="Test : 5051259000292   Prod: 5051259000780"/>
    <m/>
    <s v="5013546005195                      "/>
    <s v="    "/>
    <s v="AGILENT-SG       "/>
    <s v="INVENTORYA    "/>
    <s v="INVRPT"/>
    <s v="OB"/>
    <s v="SFTP"/>
    <s v="EDIFACT             "/>
    <s v="D97A      "/>
    <s v="INS/UNOA/FAR/AGIL                                 "/>
    <s v="VAN"/>
    <s v="GXS"/>
    <m/>
    <s v="new contact details: ling-zhi.koh@broadcom.com_x000a_arthur-kc.puah@broadcom.com"/>
    <m/>
    <s v="Reminder 22.02.2018"/>
    <s v="Ready to start E2E testing"/>
    <s v="13/02,Email to TP - confirmed EDI ID, POINT#2 PF to clarify 12.02 : Email from TP - Hi,To further clarify,  kindly advise on our enquires below.1. On your table list, there are 2 IDs stated for SG Region . Please confirm if these IDs are to be use. SG Prod  - :5051259000780  &amp;  :5051259000865 SG Test -  :5051259000292  &amp; :5051259000377   Also noticed that on your Table, the ORDERS and ORDCHG are only for EU . What are the IDs to be used for SG ORDERS and ORDCHG? Please advise. 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A                                 "/>
    <s v="07/12/2017"/>
    <s v="05/10/2017"/>
    <m/>
    <m/>
    <m/>
    <m/>
    <d v="2018-02-19T00:00:00"/>
    <x v="0"/>
    <m/>
    <m/>
  </r>
  <r>
    <x v="2"/>
    <s v="SG"/>
    <s v="BROADCOM - Formerly AVAGO Technologies   "/>
    <s v="084963177GSPGN                     "/>
    <n v="0"/>
    <s v="ZZ  "/>
    <s v="Test : 5051259000292   Prod: 5051259000780"/>
    <m/>
    <s v="5013546005195                      "/>
    <s v="    "/>
    <s v="AGILENT-SG       "/>
    <s v="INVENTORYC"/>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C                                 "/>
    <s v="07/12/2017"/>
    <s v="05/10/2017"/>
    <m/>
    <m/>
    <m/>
    <m/>
    <d v="2018-02-19T00:00:00"/>
    <x v="0"/>
    <m/>
    <m/>
  </r>
  <r>
    <x v="2"/>
    <s v="SG"/>
    <s v="BROADCOM - Formerly AVAGO Technologies   "/>
    <s v="084963177GSPGN                     "/>
    <n v="0"/>
    <s v="ZZ  "/>
    <s v="Test : 5051259000292   Prod: 5051259000780"/>
    <m/>
    <s v="5013546005195                      "/>
    <s v="    "/>
    <s v="AGILENT-SG       "/>
    <s v="INVENTORYI    "/>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I                                 "/>
    <s v="07/12/2017"/>
    <s v="05/10/2017"/>
    <m/>
    <m/>
    <m/>
    <m/>
    <d v="2018-02-19T00:00:00"/>
    <x v="0"/>
    <m/>
    <m/>
  </r>
  <r>
    <x v="2"/>
    <s v="SG"/>
    <s v="BROADCOM - Formerly AVAGO Technologies   "/>
    <s v="084963177GSPGN                     "/>
    <n v="0"/>
    <s v="ZZ  "/>
    <s v="Test: 5051259000377  Prod:5051259000865"/>
    <m/>
    <s v="5013546005195                      "/>
    <s v="    "/>
    <s v="AGILENT-SG       "/>
    <s v="INVENTORYS    "/>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S                                 "/>
    <s v="07/12/2017"/>
    <s v="05/10/2017"/>
    <m/>
    <m/>
    <m/>
    <m/>
    <d v="2018-02-19T00:00:00"/>
    <x v="0"/>
    <m/>
    <m/>
  </r>
  <r>
    <x v="2"/>
    <s v="SG"/>
    <s v="BROADCOM - Formerly AVAGO Technologies   "/>
    <s v="084963177GSPGN                     "/>
    <n v="0"/>
    <s v="ZZ  "/>
    <s v="Test: 5051259000377  Prod:5051259000865"/>
    <m/>
    <s v="5013546005195                      "/>
    <s v="    "/>
    <s v="AGILENT-SG       "/>
    <s v="POINTOSSG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9/9/2017"/>
    <m/>
    <m/>
    <s v="PF_O_E_SLSRPT_D97A_SG6"/>
    <s v="Primary"/>
    <s v="E_SLSRPT_D97A_SG6                                 "/>
    <s v="07/12/2017"/>
    <s v="05/10/2017"/>
    <m/>
    <m/>
    <m/>
    <m/>
    <d v="2018-02-19T00:00:00"/>
    <x v="0"/>
    <m/>
    <m/>
  </r>
  <r>
    <x v="2"/>
    <s v="SG"/>
    <s v="BROADCOM - Formerly AVAGO Technologies   "/>
    <s v="084963177GSPGN                     "/>
    <n v="0"/>
    <s v="ZZ  "/>
    <s v="Test: 5051259000377  Prod:5051259000865"/>
    <s v="SFTP"/>
    <s v="5013546005195                      "/>
    <s v="    "/>
    <s v="AGILENT-SG       "/>
    <s v="POINTOSCN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8/9/2017"/>
    <m/>
    <m/>
    <s v="PF_O_E_SLSRPT_D97A_CN6"/>
    <s v="Primary"/>
    <s v="E_SLSRPT_D97A_CN6                                 "/>
    <s v="07/12/2017"/>
    <s v="05/10/2017"/>
    <m/>
    <m/>
    <m/>
    <m/>
    <d v="2018-02-19T00:00:00"/>
    <x v="0"/>
    <m/>
    <m/>
  </r>
  <r>
    <x v="2"/>
    <s v="SG"/>
    <s v="BROADCOM - Formerly AVAGO Technologies   "/>
    <s v="084963177GSPGN                     "/>
    <n v="0"/>
    <s v="ZZ  "/>
    <s v="Test: 5051259000377  Prod:5051259000865"/>
    <s v="SFTP"/>
    <s v="5013546005195                      "/>
    <s v="    "/>
    <s v="AGILENT-SG       "/>
    <s v="POINTOSIN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9/9/2017"/>
    <m/>
    <m/>
    <s v="PF_O_E_SLSRPT_D97A_IN6"/>
    <s v="Primary"/>
    <s v="E_SLSRPT_D97A_IN6                                 "/>
    <s v="07/12/2017"/>
    <s v="05/10/2017"/>
    <m/>
    <m/>
    <m/>
    <m/>
    <d v="2018-02-19T00:00:00"/>
    <x v="0"/>
    <m/>
    <m/>
  </r>
  <r>
    <x v="2"/>
    <s v="AU"/>
    <s v="BROADCOM - Formerly AVAGO Technologies   "/>
    <s v="084963177GSPGN                     "/>
    <n v="0"/>
    <s v="ZZ  "/>
    <s v="Test : 5051259000292   Prod: 5051259000780"/>
    <m/>
    <s v="5013546005195                      "/>
    <s v="    "/>
    <s v="AGILENT-SG       "/>
    <s v="POINTOSAU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8/9/2017"/>
    <m/>
    <m/>
    <s v="PF_O_E_SLSRPT_D97A_AU6"/>
    <s v="Primary"/>
    <s v="E_SLSRPT_D97A_AU6                                 "/>
    <s v="12/12/2017"/>
    <s v="05/10/2017"/>
    <m/>
    <m/>
    <m/>
    <m/>
    <d v="2018-02-19T00:00:00"/>
    <x v="0"/>
    <m/>
    <m/>
  </r>
  <r>
    <x v="2"/>
    <s v="EU"/>
    <s v="AVNET LTD                     "/>
    <s v="AVNETUK                            "/>
    <n v="1"/>
    <s v="ZZ  "/>
    <s v="Test : 5051259000285  Prod: 5051259000773"/>
    <m/>
    <s v="5013546005195                      "/>
    <s v="    "/>
    <s v="AVNET            "/>
    <s v="PORDERACK     "/>
    <s v="ORDRSP"/>
    <s v="IB"/>
    <s v="MQ"/>
    <s v="EDIFACT             "/>
    <s v="D97A      "/>
    <s v=" "/>
    <s v="VAN"/>
    <s v="Inovis"/>
    <m/>
    <s v="Mark.Mcgill@avnet.eu"/>
    <m/>
    <m/>
    <s v="Ready to start E2E testing"/>
    <s v="7.2.18 comms escalated to client. _x000a_07.02.2018 Reminder sent in new template 06.02.2018 4th reminder to TP_x000a_02.02 3rd rerminder sent 31.01.2018: 2nd reminder sent 29.01.2018: Sent E2E testing email 12.10.2017 Email to TP: Thank you for providing us the survey. _x000a_We will get in touch with you when we start testing in approx. 8 weeks. _x000a_12.10.2017 Email form TP. received survey_x000a_09.10.2017: Email to TP 5th Remainder sent 04.10.2017 : 4th Remainder sent to TP 27.09.2017 Email to TP sent out 3rd reminder_x000a_21.09.2017 Email to TP sent out 2nd reminder_x000a_18.09.2017 Email to TP sent out 1st reminder_x000a_14.09.2017 Email to TP: sent out letter and survey."/>
    <s v="Premier Farnell"/>
    <s v="E2E Testing"/>
    <x v="0"/>
    <s v="27/10/2017"/>
    <s v="27/10/2017"/>
    <s v="13/12/2017"/>
    <m/>
    <m/>
    <s v="PF_I_E_ORDRSP_D97A_FA2"/>
    <s v="Primary"/>
    <s v="E_ORDRSP_D97A_FA2                                 "/>
    <s v="13/12/2017"/>
    <s v="15/12/2017"/>
    <m/>
    <m/>
    <m/>
    <m/>
    <d v="2018-02-19T00:00:00"/>
    <x v="0"/>
    <m/>
    <m/>
  </r>
  <r>
    <x v="2"/>
    <s v="EU"/>
    <s v="AVNET LTD                     "/>
    <s v="AVNETUK                            "/>
    <n v="0"/>
    <s v="ZZ  "/>
    <s v="Test : 5051259000285  Prod: 5051259000773"/>
    <m/>
    <s v="5013546005195                      "/>
    <s v="    "/>
    <s v="AVNET            "/>
    <s v="PORDER        "/>
    <s v="ORDERS"/>
    <s v="OB"/>
    <s v="MQ"/>
    <s v="EDIFACT             "/>
    <s v="D97A      "/>
    <s v="INS/UNOA/FAR                                      "/>
    <s v="VAN"/>
    <s v="Inovis"/>
    <m/>
    <s v="Mark.Mcgill@avnet.eu"/>
    <m/>
    <m/>
    <s v="Ready to start E2E testing"/>
    <m/>
    <s v="TP"/>
    <s v="E2E Testing"/>
    <x v="0"/>
    <s v="31/07/2017"/>
    <s v="31/07/2017"/>
    <d v="2017-07-08T00:00:00"/>
    <d v="2017-07-08T00:00:00"/>
    <d v="2017-10-08T00:00:00"/>
    <s v="PF_O_E_ORDERS_D97A_FA9"/>
    <s v="Primary"/>
    <s v="E_ORDERS_D97A_FA9                                 "/>
    <s v="05/12/2017"/>
    <s v="06/09/2017"/>
    <m/>
    <m/>
    <m/>
    <m/>
    <d v="2018-02-19T00:00:00"/>
    <x v="0"/>
    <m/>
    <m/>
  </r>
  <r>
    <x v="2"/>
    <s v="EU"/>
    <s v="AVNET LTD                     "/>
    <s v="AVNETUK                            "/>
    <n v="0"/>
    <s v="ZZ  "/>
    <s v="Test : 5051259000285  Prod: 5051259000773"/>
    <m/>
    <s v="5013546005195                      "/>
    <s v="    "/>
    <s v="AVNET            "/>
    <s v="PORDCHG       "/>
    <s v="ORDCHG"/>
    <s v="OB"/>
    <s v="MQ"/>
    <s v="EDIFACT             "/>
    <s v="D97A      "/>
    <s v="INS/UNOA/FAR                                      "/>
    <s v="VAN"/>
    <s v="Inovis"/>
    <m/>
    <s v="Mark.Mcgill@avnet.eu"/>
    <m/>
    <m/>
    <s v="Ready to start E2E testing"/>
    <m/>
    <s v="TP"/>
    <s v="E2E Testing"/>
    <x v="0"/>
    <s v="18/10/2017"/>
    <s v="18/10/2017"/>
    <s v="18/10/2017"/>
    <m/>
    <m/>
    <s v="PF_O_E_ORDCHG_D97A_FAR"/>
    <s v="Primary"/>
    <s v="E_ORDCHG_D97A_FAR                                 "/>
    <s v="13/12/2017"/>
    <s v="17/11/2017"/>
    <m/>
    <m/>
    <m/>
    <m/>
    <d v="2018-02-19T00:00:00"/>
    <x v="0"/>
    <m/>
    <m/>
  </r>
  <r>
    <x v="2"/>
    <s v="EU"/>
    <s v="AVNET LTD                     "/>
    <s v="AVNETUK                            "/>
    <n v="0"/>
    <s v="ZZ  "/>
    <s v="Test : 5051259000285  Prod: 5051259000773"/>
    <m/>
    <s v="5013546005195                      "/>
    <s v="    "/>
    <s v="AVNET            "/>
    <s v="PINVOICE      "/>
    <s v="INVOIC"/>
    <s v="IB"/>
    <s v="MQ"/>
    <s v="EDIFACT             "/>
    <s v="D97A      "/>
    <s v=" "/>
    <s v="VAN"/>
    <s v="Inovis"/>
    <m/>
    <s v="Mark.Mcgill@avnet.eu"/>
    <m/>
    <m/>
    <s v="Ready to start E2E testing"/>
    <m/>
    <s v="TP"/>
    <s v="E2E Testing"/>
    <x v="0"/>
    <d v="2017-05-10T00:00:00"/>
    <d v="2017-05-10T00:00:00"/>
    <s v="17/10/2017"/>
    <m/>
    <m/>
    <s v="PF_I_E_INVOIC_D97A_FP_GENERIC"/>
    <s v="Primary"/>
    <s v="E_INVOIC_D97A_FPX                                 "/>
    <s v="11/12/2017"/>
    <s v="31/10/2017"/>
    <m/>
    <m/>
    <m/>
    <m/>
    <d v="2018-02-19T00:00:00"/>
    <x v="0"/>
    <m/>
    <m/>
  </r>
  <r>
    <x v="2"/>
    <s v="EU"/>
    <s v="AVNET LTD                     "/>
    <s v="AVNETUK                            "/>
    <n v="0"/>
    <s v="ZZ  "/>
    <s v="Test : 5051259000285  Prod: 5051259000773"/>
    <m/>
    <s v="5013546005195                      "/>
    <s v="    "/>
    <s v="AVNET            "/>
    <s v="DESADV        "/>
    <s v="DESADV"/>
    <s v="IB"/>
    <s v="MQ"/>
    <s v="EDIFACT             "/>
    <s v="D97A      "/>
    <s v=" "/>
    <s v="VAN"/>
    <s v="Inovis"/>
    <m/>
    <s v="Mark.Mcgill@avnet.eu"/>
    <m/>
    <m/>
    <s v="Ready to start E2E testing"/>
    <m/>
    <s v="TP"/>
    <s v="E2E Testing"/>
    <x v="0"/>
    <d v="2017-03-10T00:00:00"/>
    <d v="2017-03-10T00:00:00"/>
    <d v="2017-06-10T00:00:00"/>
    <m/>
    <m/>
    <s v="PF_I_E_DESADV_D97A_FA3"/>
    <s v="Primary"/>
    <s v="E_DESADV_D97A_FA3                                 "/>
    <s v="14/12/2017"/>
    <s v="13/10/2017"/>
    <m/>
    <m/>
    <m/>
    <m/>
    <d v="2018-02-19T00:00:00"/>
    <x v="0"/>
    <m/>
    <m/>
  </r>
  <r>
    <x v="2"/>
    <s v="EU"/>
    <s v="AVNET LTD                     "/>
    <s v="AVNETUK                            "/>
    <n v="1"/>
    <s v="ZZ  "/>
    <s v="Test : 5051259000285  Prod: 5051259000773"/>
    <m/>
    <s v="5013546005195                      "/>
    <s v="    "/>
    <s v="AVNET-(ST)       "/>
    <s v="POINTOS       "/>
    <s v="SLSRPT"/>
    <s v="OB"/>
    <s v="SFTP"/>
    <s v="EDIFACT             "/>
    <s v="D97A      "/>
    <s v="INS/UNOA/FAR/ST                                   "/>
    <s v="VAN"/>
    <s v="Inovis"/>
    <m/>
    <s v="Mark.Mcgill@avnet.eu"/>
    <m/>
    <m/>
    <s v="Ready to start E2E testing"/>
    <m/>
    <s v="TP"/>
    <s v="E2E Testing"/>
    <x v="0"/>
    <s v="19/9/2017"/>
    <s v="19/9/2017"/>
    <s v="29/9/2017"/>
    <m/>
    <m/>
    <s v="PF_O_E_SLSRPT_D97A_FAB"/>
    <s v="Primary"/>
    <s v="E_SLSRPT_D97A_FAB                                 "/>
    <s v="07/12/2017"/>
    <s v="05/10/2017"/>
    <m/>
    <m/>
    <m/>
    <m/>
    <d v="2018-02-19T00:00:00"/>
    <x v="0"/>
    <m/>
    <m/>
  </r>
  <r>
    <x v="4"/>
    <s v="EU"/>
    <s v="AVX LTD                       "/>
    <s v="5013546003650                      "/>
    <n v="1"/>
    <s v="ZZ  "/>
    <s v="Test : 5051259000285  Prod: 5051259000773"/>
    <m/>
    <s v="5013546005195                      "/>
    <s v="    "/>
    <s v="AVX-LTD          "/>
    <s v="DESADV        "/>
    <s v="DESADV"/>
    <s v="IB"/>
    <s v="MQ"/>
    <s v="EDIFACT             "/>
    <s v="D97A      "/>
    <s v=" "/>
    <s v="VAN"/>
    <s v="GXS"/>
    <m/>
    <s v="jayne.wilson@avx.com"/>
    <m/>
    <s v="start testing 19.02.18"/>
    <s v="Ready to start E2E testing"/>
    <s v="09.02 Email from TP - Hi Farnell team_x000a_When we get a chance to test , I am off for a few days next week so we will try to get testing complete in the week starting 19th Feb_x000a__x000a__x000a_Thanks &amp; Regards_x000a_Jayne_x000a_ 08.02.2018 ; Followup sent to TP on Inbound files  05.02.2018 Email from TP - Hi Farnell team Yes I received your files AS you can imagine, we have setups &amp; tests to do, we will try to get these done as soon as we can_x000a__x000a__x000a_ 02.02. sent files to TP as attachment and via VAN, TP to confirm 31.01.2018 TP confirmed ready to test 31.01.2018: Email to TP - Hello Jayne,_x000a__x000a_An initial email was sent to AVX on 09/07/2017 informing about Premier Farnerll's change in EDI ID's (Test : 5051259000285  Prod: 5051259000773). Richard ( copied in email) had confirmed back that you had notified your VAN provider GXS about the same. Kindly let us know if you are ready to receive test files from Premier Farnell's new test EDI ID  5051259000285  ._x000a_ 30.01.2018: Email from TP - Corinna_x000a_Please give us more details of what this means ?_x000a__x000a_Are you changing your sender/recipient id ?_x000a_Are there any mapping changes ?_x000a_30.01.2018 Email to TP: sent out letter for E2E testing. _x000a_10.10.2017 Email from TP: the connection has been setup and confirmed by our provider._x000a_09.10.2017 - Email to TP 4th Remainder sent _x000a_29.09.2017 Email to TP: sent request again letter and survey_x000a_28.09.2017 Email from TP: What exactly do you need from us please ?_x000a_28.09.2017 Email to TP: 3rd Reminder_x000a_22.09.2017 Email from TP: I am off on hols at the minute, I will reply when I return next week_x000a_21.09.2017 Email to TP sent out 2nd reminder_x000a_18.09.2017 Email to TP sent out 1st reminder_x000a_14.09.2017 Email to TP: sent out letter and survey."/>
    <s v="TP"/>
    <s v="E2E Testing"/>
    <x v="7"/>
    <d v="2017-03-10T00:00:00"/>
    <d v="2017-03-10T00:00:00"/>
    <d v="2017-06-10T00:00:00"/>
    <m/>
    <m/>
    <s v="PF_I_E_DESADV_D97A_FA3"/>
    <s v="Primary"/>
    <s v="E_DESADV_D97A_FA3                                 "/>
    <s v="14/12/2017"/>
    <s v="13/10/2017"/>
    <m/>
    <m/>
    <m/>
    <m/>
    <d v="2018-02-12T00:00:00"/>
    <x v="0"/>
    <m/>
    <m/>
  </r>
  <r>
    <x v="4"/>
    <s v="EU"/>
    <s v="AVX LTD                       "/>
    <s v="5013546003650                      "/>
    <n v="0"/>
    <s v="ZZ  "/>
    <s v="Test : 5051259000285  Prod: 5051259000773"/>
    <m/>
    <s v="5013546005195                      "/>
    <s v="    "/>
    <s v="AVX-LTD          "/>
    <s v="PINVOICE      "/>
    <s v="INVOIC"/>
    <s v="IB"/>
    <s v="MQ"/>
    <s v="EDIFACT             "/>
    <s v="D97A      "/>
    <s v=" "/>
    <s v="VAN"/>
    <s v="GXS"/>
    <m/>
    <s v="jayne.wilson@avx.com"/>
    <m/>
    <s v="start testing 19.02.18"/>
    <s v="Ready to start E2E testing"/>
    <m/>
    <s v="TP"/>
    <s v="E2E Testing"/>
    <x v="7"/>
    <d v="2017-05-10T00:00:00"/>
    <d v="2017-05-10T00:00:00"/>
    <s v="17/10/2017"/>
    <m/>
    <m/>
    <s v="PF_I_E_INVOIC_D97A_FP_GENERIC"/>
    <s v="Primary"/>
    <s v="E_INVOIC_D97A_FPE                                 "/>
    <s v="11/12/2017"/>
    <s v="31/10/2017"/>
    <m/>
    <m/>
    <m/>
    <m/>
    <d v="2018-02-12T00:00:00"/>
    <x v="0"/>
    <m/>
    <m/>
  </r>
  <r>
    <x v="4"/>
    <s v="EU"/>
    <s v="AVX LTD                       "/>
    <s v="5013546003650                      "/>
    <n v="0"/>
    <s v="ZZ  "/>
    <s v="Test : 5051259000285  Prod: 5051259000773"/>
    <m/>
    <s v="5013546005195                      "/>
    <s v="    "/>
    <s v="AVX-LTD          "/>
    <s v="PORDERACK     "/>
    <s v="ORDRSP"/>
    <s v="IB"/>
    <s v="MQ"/>
    <s v="EDIFACT             "/>
    <s v="D97A      "/>
    <s v=" "/>
    <s v="VAN"/>
    <s v="GXS"/>
    <m/>
    <s v="jayne.wilson@avx.com"/>
    <m/>
    <s v="start testing 19.02.18"/>
    <s v="Ready to start E2E testing"/>
    <m/>
    <s v="TP"/>
    <s v="E2E Testing"/>
    <x v="7"/>
    <s v="27/10/2017"/>
    <s v="27/10/2017"/>
    <s v="13/12/2017"/>
    <m/>
    <m/>
    <s v="PF_I_E_ORDRSP_D97A_FA2"/>
    <s v="Primary"/>
    <s v="E_ORDRSP_D97A_FA2                                 "/>
    <s v="13/12/2017"/>
    <s v="15/12/2017"/>
    <m/>
    <m/>
    <m/>
    <m/>
    <d v="2018-02-12T00:00:00"/>
    <x v="0"/>
    <m/>
    <m/>
  </r>
  <r>
    <x v="4"/>
    <s v="EU"/>
    <s v="AVX LTD                       "/>
    <s v="5013546003650                      "/>
    <n v="0"/>
    <s v="ZZ  "/>
    <s v="Test : 5051259000285  Prod: 5051259000773"/>
    <m/>
    <s v="5013546005195                      "/>
    <s v="    "/>
    <s v="AVX-LTD          "/>
    <s v="PORDER        "/>
    <s v="ORDERS"/>
    <s v="OB"/>
    <s v="MQ"/>
    <s v="EDIFACT             "/>
    <s v="D97A      "/>
    <s v="INS/UNOA/FAR                                      "/>
    <s v="VAN"/>
    <s v="GXS"/>
    <m/>
    <s v="jayne.wilson@avx.com"/>
    <m/>
    <s v="start testing 19.02.18"/>
    <s v="Ready to start E2E testing"/>
    <m/>
    <s v="TP"/>
    <s v="E2E Testing"/>
    <x v="7"/>
    <s v="31/07/2017"/>
    <s v="31/07/2017"/>
    <d v="2017-07-08T00:00:00"/>
    <d v="2017-07-08T00:00:00"/>
    <d v="2017-10-08T00:00:00"/>
    <s v="PF_O_E_ORDERS_D97A_FA9"/>
    <s v="Primary"/>
    <s v="E_ORDERS_D97A_FA9                                 "/>
    <s v="05/12/2017"/>
    <s v="06/09/2017"/>
    <m/>
    <m/>
    <m/>
    <m/>
    <d v="2018-02-12T00:00:00"/>
    <x v="0"/>
    <m/>
    <m/>
  </r>
  <r>
    <x v="4"/>
    <s v="EU"/>
    <s v="AVX LTD                       "/>
    <s v="5013546003650                      "/>
    <n v="0"/>
    <s v="ZZ  "/>
    <s v="Test : 5051259000285  Prod: 5051259000773"/>
    <m/>
    <s v="5013546005195                      "/>
    <s v="    "/>
    <s v="AVX-LTD          "/>
    <s v="INVENTORY     "/>
    <s v="INVRPT"/>
    <s v="OB"/>
    <s v="SFTP"/>
    <s v="EDIFACT             "/>
    <s v="D97A      "/>
    <s v="INS/UNOA/FAR                                      "/>
    <s v="VAN"/>
    <s v="GXS"/>
    <m/>
    <s v="jayne.wilson@avx.com"/>
    <m/>
    <s v="start testing 19.02.18"/>
    <s v="Ready to start E2E testing"/>
    <m/>
    <s v="TP"/>
    <s v="E2E Testing"/>
    <x v="7"/>
    <s v="31/08/2017"/>
    <d v="2017-05-09T00:00:00"/>
    <d v="2017-07-09T00:00:00"/>
    <m/>
    <m/>
    <s v="PF_O_E_INVRPT_D97A_FA2"/>
    <s v="Primary"/>
    <s v="E_INVRPT_D97A_FA2                                 "/>
    <s v="08/12/2017"/>
    <s v="14/09/2017"/>
    <m/>
    <m/>
    <m/>
    <m/>
    <d v="2018-02-12T00:00:00"/>
    <x v="0"/>
    <m/>
    <m/>
  </r>
  <r>
    <x v="4"/>
    <s v="EU"/>
    <s v="AVX LTD                       "/>
    <s v="5013546003650                      "/>
    <n v="0"/>
    <s v="ZZ  "/>
    <s v="Test : 5051259000285  Prod: 5051259000773"/>
    <m/>
    <s v="5013546005195                      "/>
    <s v="    "/>
    <s v="AVX-LTD          "/>
    <s v="POINTOS       "/>
    <s v="SLSRPT"/>
    <s v="OB"/>
    <s v="SFTP"/>
    <s v="EDIFACT             "/>
    <s v="D97A      "/>
    <s v="INS/UNOA/FAR                                      "/>
    <s v="VAN"/>
    <s v="GXS"/>
    <m/>
    <s v="jayne.wilson@avx.com"/>
    <m/>
    <s v="start testing 19.02.18"/>
    <s v="Ready to start E2E testing"/>
    <m/>
    <s v="TP"/>
    <s v="E2E Testing"/>
    <x v="7"/>
    <d v="2017-01-09T00:00:00"/>
    <d v="2017-06-09T00:00:00"/>
    <s v="14/9/2017"/>
    <m/>
    <m/>
    <s v="PF_O_E_SLSRPT_D97A_FAR"/>
    <s v="Primary"/>
    <s v="E_SLSRPT_D97A_FAR                                 "/>
    <s v="08/12/2017"/>
    <s v="28/09/2017"/>
    <m/>
    <m/>
    <m/>
    <m/>
    <d v="2018-02-12T00:00:00"/>
    <x v="0"/>
    <m/>
    <m/>
  </r>
  <r>
    <x v="4"/>
    <s v="EU"/>
    <s v="BAHCO TOOLS LTD               "/>
    <s v="5013546140685                      "/>
    <n v="1"/>
    <s v="14  "/>
    <s v="Test : 5051259000285  Prod: 5051259000773"/>
    <m/>
    <s v="5013546005195                      "/>
    <s v="14  "/>
    <s v="BAHCO            "/>
    <s v="PORDERACK     "/>
    <s v="ORDRSP"/>
    <s v="IB"/>
    <s v="MQ"/>
    <s v="EDIFACT             "/>
    <s v="D97A      "/>
    <s v=" "/>
    <m/>
    <s v="OpusCapita"/>
    <m/>
    <s v="Eriks.Lietavnieks@opuscapita.com"/>
    <m/>
    <s v="reminder 15.02.2018"/>
    <s v="Ready to start E2E testing"/>
    <s v="13.02 4th Reminder sent 09.02 Email from TP - Hello Kusum,I’m sorry, but I still have not received a response from SNA. 09.02.2018 3rd Followup sent  07.02 2nd followup sent about returning ORDRSP 02.02. followup to TP about ORDRSP 30.1.2018 Email from TP : Hello Kusum,_x000a_ _x000a_We have received the file. I will forward it to SNA Europe (BAHCO TOOLS) and get back to you when we are ready to send ORDRSP in return.30.01.2018: Sent test orders, TP yet to confirm receipt 24.01.2018: E2E testing email sent 25.10.2017: Email from TP - Hi Kusum,_x000a_ _x000a_In that case it is Okay to use the same FTP account edi0444 for Premier Farnell as well. _x000a_Do you want to receive the ORDRSP to this account?_x000a_If yes, the folder where we will put the ORDRSP messages is called “fromeditorg” and you must retrieve files from there._x000a_ _x000a_ _x000a_Please note that in case of Electrocomponents (ID 5060214370004 /ZZ) we only receive ORDERS to this account but ORDRSP are sent by us to another FTP - ftp.gts.globalec.com. _x000a_25.10.2017: Email to TP - Hello Eriks,_x000a__x000a_Yes we would like to receive the ORDRSP messages to same FTP account. Thanks for confirming, I will be sharing the below details with our technical team._x000a_25.10.2017: Email to TP : Hi Eriks, The EDI code 5013546140685 / 14 is linked to the FTP account edi0444 and is used by other Sterling customers, such as Electrocomponents (ID 5060214370004 /ZZ). _x000a_Once Premier Farnell goes live on the IBM network, we would submit data for BAHCO to the same FTP account and the X.400 connection will become obsolete. If that is not possible, please provide your X.400 address for configuration on our end. In return you will receive the new Premier Farnell X.400 address. _x000a__x000a_I must stress that we would prefer to use the existing FTP connection. 24.10.2017: Email from TP : Hello Kusum,Yes, the EDI code belongs to BAHCO TOOLS LTD (SNA Europe).Currently we receive from and send  files to Premier Farnell using x400 connection. So is this going to be anged to FTP instead? _x000a_ _x000a_The FTP account edi0444 is registered to Rs Components. Do you also send their files to this account?_x000a_24.10.2017: Email to TP - Hello Eriks,Can you please  confirm that your EDI code is 5013546140685 / 14.We have this ID configured for an FTP connection to Remote IP address: ftp.itella.se / FTP ID: edi0444. _x000a_Could we use that connection to send Premier Farnell data in the future ? 24.10.2017: Email to TP : Hello Eriks,Thank you for confirming. For now only EDI codes would be changing for Premier Farnell. We will be able to start testing in approximately eight weeks time. We will keep you posted when we are closer to the change._x000a_24.10.2017: Email from TP Hello,We, OpusCapita, are EDI service provider for SNA Europe (BAHCO TOOLS LTD). I will be the contac person for this change on our side.Regarding the information below. Yes, the EDI code, Message Type, Message Format, and version are correct. Not sure about the Comm Type and Provider. The communication between OpusCapita and Farnell is x400 connection._x000a_Please let me know if you have more questions on the current setup and when and how you want to perform a test of the new setup. Are there going to be any changes to format/connection type or is it just the EDI codes that will be new?23.10.2017: Email to TP Folowup email sent 17.10.2017: Email to TP, TP survey introduction email sent to new TP contact"/>
    <s v="TP"/>
    <s v="E2E Testing"/>
    <x v="4"/>
    <s v="27/10/2017"/>
    <s v="27/10/2017"/>
    <s v="13/12/2017"/>
    <m/>
    <m/>
    <s v="PF_I_E_ORDRSP_D97A_FA2"/>
    <s v="Primary"/>
    <s v="E_ORDRSP_D97A_FA2                                 "/>
    <s v="13/12/2017"/>
    <s v="15/12/2017"/>
    <m/>
    <m/>
    <m/>
    <m/>
    <d v="2018-02-12T00:00:00"/>
    <x v="0"/>
    <m/>
    <m/>
  </r>
  <r>
    <x v="4"/>
    <s v="EU"/>
    <s v="BAHCO TOOLS LTD               "/>
    <s v="5013546140685                      "/>
    <n v="0"/>
    <s v="    "/>
    <s v="Test : 5051259000285  Prod: 5051259000773"/>
    <m/>
    <s v="5013546005195                      "/>
    <s v="    "/>
    <s v="BAHCO            "/>
    <s v="PORDER        "/>
    <s v="ORDERS"/>
    <s v="OB"/>
    <s v="MQ"/>
    <s v="EDIFACT             "/>
    <s v="D97A      "/>
    <s v="INS/UNOA/FAR                                      "/>
    <m/>
    <s v="OpusCapita"/>
    <m/>
    <s v="Eriks.Lietavnieks@opuscapita.com"/>
    <m/>
    <m/>
    <s v="Ready to start E2E testing"/>
    <m/>
    <s v="TP"/>
    <s v="E2E Testing"/>
    <x v="4"/>
    <d v="2017-04-08T00:00:00"/>
    <d v="2017-04-08T00:00:00"/>
    <d v="2017-10-08T00:00:00"/>
    <s v="21/8/2017"/>
    <s v="24/08/2017"/>
    <s v="PF_O_E_ORDERS_D97A_FAR"/>
    <s v="Primary"/>
    <s v="E_ORDERS_D97A_FAR                                 "/>
    <s v="05/12/2017"/>
    <s v="07/09/2017"/>
    <m/>
    <m/>
    <m/>
    <m/>
    <d v="2018-02-12T00:00:00"/>
    <x v="0"/>
    <m/>
    <m/>
  </r>
  <r>
    <x v="2"/>
    <s v="EU"/>
    <s v="BATTERIEN-VERTRIEB WINFRIED HÜ"/>
    <s v="4042883000001"/>
    <n v="1"/>
    <s v="14  "/>
    <s v="Test : 5051259000285  Prod: 5051259000773"/>
    <m/>
    <s v="5013546005195                      "/>
    <s v="14  "/>
    <s v="HUECKMANN        "/>
    <s v="PINVOICE      "/>
    <s v="INVOIC"/>
    <s v="IB"/>
    <s v="MQ"/>
    <s v="EDIFACT             "/>
    <s v="D97A      "/>
    <s v=" "/>
    <s v="AS2"/>
    <m/>
    <m/>
    <s v="business: Evangelos Maroulis &lt;evangelos.maroulis@tto.de&gt;_x000a_Technical: Marcel Kohler &lt;Marcel.Kohler@tto.de&gt;"/>
    <m/>
    <s v="reminder 14.02.2018"/>
    <s v="Ready for E2E Testing waiting for reply for E2E / waiting on connection test von TP AS2"/>
    <s v="12.02 Email from Antje to TP  - Sehr geehrter Herr Kohler, _x000a__x000a_Meine Kollegin Frau Sturny ist diese Woche im Urlaub. In Ihrer letzten Email ist auch ein Versehen aufgetreten, bitte entschuldigen Sie dieses. _x000a__x000a_Könnnen Sie den Dateneingang der Test ORDER per AS2 am 05.02.18 um 13.18 Uhr bestätigen und wenn ja, bitte die Datei auf Richtigkeit prüfen ? Die Datei sollten an Ihre AS2 Test-Verbindung geschickt worden sein. _x000a__x000a_UNB+UNOA:1+5051259000285+4042883000001:14+180205:1218+1++ORDERS++++1'UNH+1+ORDERS:D:97A:UN:EDPO04'BGM+220+10000698+9'DTM+137:20180201:102 ..._x000a__x000a_Bitte senden Sie uns eine ORDRSP und INVOIC über AS2 an IBM zurück. Sobald Premier Farnell die Daten geprüft hat, würden wir gerne ein Go-live Datum vereinbaren, vorzugsweise am 19.02.2018._x000a_ 08.02.2018 call TP to ask for : if they received test data. - don't reached the TP. _x000a_07.02.2018 Email to TP: leider habe ich noch keine Rückmeldung von Dir bekommen. _x000a_Könnest Du bitte prüfen ob die Files erhalten hast und Testdaten zurücksenden?_x000a_05.02.2018 Email to TP: sent out test data waiting for reply. _x000a_05.02.2018 Email from Antje to Anuj: pls. chanche EDI. _x000a_05.02.2018 Email to Antje: TP hat keine Dateien empfangen. _x000a_05.02.2018 Email from TP: Sie haben keine dateien empfange. _x000a_02.02.2018 Email to TP: können wir nochmal eure EDI prüfen?_x000a_Wir haben: 4042883000001:14 = Prod ID ?  Ist diese auch gleich mit der Test ID?_x000a_Wir haben über die Test ID von Premier Farnell die Daten geschickt: Test : 5051259000285 (EU)_x000a_Über eine kurze Rückbestätigung wären wir ihnen dankbar. _x000a_01.02.2018 Email to TP. reqesut if he received test file. _x000a_31.01.2018 Email from Antje: AS2 fixed_x000a_31.01.2018 reminder to Implenter. regarding AS2 set up. waiting for feedback _x000a_24.01.2018 : E2E testing email sent  07.12.2017: Email from TP - Hallo Kusum,_x000a_das TTO Zertifikat ist ein self signed und muss so behandelt werden._x000a_Vielen Dank05.12.2017: Email to TP - Hallo Marcel,_x000a_Wir haben festgestellt, dass das CA Root- und Intermediate Root-Zertifikat in der angehängten Zip-Datei fehlen. Können Sie uns diese bitte zur Verfügung stellen, damit wir die AS2-Verbindung auf unserer Seite einrichten können. _x000a_Mit freundlichen Grüssen,27.10.2017: Email from TP - Hallo Kusum, _x000a_ _x000a_vielen Dank. _x000a_ _x000a_ _x000a_ _x000a_Mit freundlichen Grüßen_x000a_ 27.10.2017: Email to TP - Hallo Marcel,_x000a__x000a_Danke für Ihre E-Mail. Wir würden in ungefähr acht Wochen anfangen zu testen, wir werden uns bei Ihnen melden, wenn wir uns dem Testtermin nähern_x000a_26.10.2017: Email from TP - Hallo Frau Sturny, wir haben die Verbindung auf Test und Produktion eingerichtet. _x000a_ _x000a_Bitte geben Sie uns Bescheid, sobald Sie die Tests starten möchten. _x000a_24.10.2017 Email to TP: vielen Dank für die Zusendung der AS2 Informationen. Wir werden das in unserem System implementieren und wie Sie sagen nach Fertigstellung testen. _x000a_24.10.2017 Email to Anuj and Jas. Please find attached the AS2 details from TP. _x000a_24.10.2017 Email from TP: bitte finden Sie unsere AS2 Parametersheets angehängt. _x000a_ Sobald wir die Verbindung auf unserer Seite implementiert haben, werde ich für einen Verbindungstest bei Ihnen melden. _x000a_23.10.2017 Email to TP: vielen Dank für ihre Email. _x000a_Selbstverständlich können Sie auch AS2 nutzen. _x000a_Wir hatten nur die Information von unserem Kunden das sie FTP nutzen. _x000a_Anbei sende ich ihnen die AS2 Questionnaire zu. Bitte füllen Sie diese zeitnah aus und senden diese an uns zurück. _x000a_Sobald wir die Daten von Ihnen erhalten haben werden wir dies in unserem System einpflegen und Ihnen dann unsere Informationen zukommen lassen. _x000a_Für weitere Fragen stehen wir ihnen jederzeit zur Verfügung. _x000a_18.10.2017 Email from TP: wir sind der EDI Dienstleiser von Batterien-Vertrieb Winfried Hückmann GmbH. _x000a_ In der Survey haben wir auch die Möglichkeit einer AS2 Verbindung gesehen. _x000a_ Ist es möglich eine solche zu implementieren? Falls Ja würden wir Ihnen die entsprechenden AS2 Parameter zukommen lassen. _x000a_ Vielen Dank für Ihre Rückmeldung. _x000a_17.10.2017 Email to tP: vielen Dank für die Rücksendung der Survey. _x000a_Gerne möchte wir Sie darüber informieren, dass Premier Farnell ab der Umstellung zur IBM neue EDI Codes nutzt. _x000a_Prod: 5051259000773 ohne Qualif. _x000a_Test : 5051259000285 ohne Qualif. _x000a_Bitte richten Sie diese in ihren System ein damit es bei der Umstellung nicht zu einem Datenverlust kommt. _x000a_Weiterhin sehen wir das sie FTP nutzen._x000a__x000a_Wir bitten Sie uns die FTP Questionnaire auszufüllen und an uns zurück zusenden. _x000a_Wir beginnen mit dem Testen in ca. 8 Wochen. Wir werden Sie vorher darüber informieren. _x000a_Für weitere Fragen stehen wir Ihnen gerne zur Verfügung. _x000a_17.102017 Email from TP. sent survey back. _x000a_17.10.2017: Email to TP 7th Remainder sent 12.10.2017 - Email to TP 6th Remainder sent 09.10.2017- Email to TP 5th Remainder sent 10.04.2017 : Email sent to TP 27.09.2017 Email to TP sent out 4th reminder_x000a_21.09.2017 Email to TP sent out 3rd reminder_x000a_18.09.2017 Email to TP sent out 2nd reminder_x000a_14.09.2017 Email to TP sent out 1st reminder_x000a_07.09.2017: Email to TP: sent out letter and survey to TP. "/>
    <s v="TP"/>
    <s v="Migration Booked"/>
    <x v="8"/>
    <d v="2017-05-10T00:00:00"/>
    <d v="2017-05-10T00:00:00"/>
    <s v="17/10/2017"/>
    <m/>
    <m/>
    <s v="PF_I_E_INVOIC_D97A_FP_GENERIC"/>
    <s v="Primary"/>
    <s v="E_INVOIC_D97A_FPE                                 "/>
    <s v="11/12/2017"/>
    <s v="31/10/2017"/>
    <m/>
    <m/>
    <m/>
    <m/>
    <d v="2018-02-19T00:00:00"/>
    <x v="4"/>
    <m/>
    <m/>
  </r>
  <r>
    <x v="2"/>
    <s v="EU"/>
    <s v="BATTERIEN-VERTRIEB WINFRIED HÜ"/>
    <s v="4042883000001"/>
    <n v="0"/>
    <s v="14  "/>
    <s v="Test : 5051259000285  Prod: 5051259000773"/>
    <m/>
    <s v="5013546005195                      "/>
    <s v="    "/>
    <s v="HUECKMANN        "/>
    <s v="PORDER        "/>
    <s v="ORDERS"/>
    <s v="OB"/>
    <s v="MQ"/>
    <s v="EDIFACT             "/>
    <s v="D97A      "/>
    <s v="INS/UNOA/FAR                                      "/>
    <s v="AS2"/>
    <m/>
    <m/>
    <s v="business: Evangelos Maroulis &lt;evangelos.maroulis@tto.de&gt;_x000a_Technical: Marcel Kohler &lt;Marcel.Kohler@tto.de&gt;"/>
    <m/>
    <m/>
    <m/>
    <m/>
    <s v="TP"/>
    <s v="Migration Booked"/>
    <x v="8"/>
    <s v="31/07/2017"/>
    <s v="31/07/2017"/>
    <d v="2017-07-08T00:00:00"/>
    <d v="2017-07-08T00:00:00"/>
    <d v="2017-10-08T00:00:00"/>
    <s v="PF_O_E_ORDERS_D97A_FA9"/>
    <s v="Primary"/>
    <s v="E_ORDERS_D97A_FA9                                 "/>
    <s v="05/12/2017"/>
    <s v="06/09/2017"/>
    <m/>
    <m/>
    <m/>
    <m/>
    <d v="2018-02-19T00:00:00"/>
    <x v="4"/>
    <m/>
    <m/>
  </r>
  <r>
    <x v="2"/>
    <s v="EU"/>
    <s v="BATTERIEN-VERTRIEB WINFRIED HÜ"/>
    <s v="4042883000001"/>
    <n v="0"/>
    <s v="14  "/>
    <s v="Test : 5051259000285  Prod: 5051259000773"/>
    <m/>
    <s v="5013546005195                      "/>
    <s v="14  "/>
    <s v="HUECKMANN        "/>
    <s v="PORDERACK     "/>
    <s v="ORDRSP"/>
    <s v="IB"/>
    <s v="MQ"/>
    <s v="EDIFACT             "/>
    <s v="D97A      "/>
    <s v=" "/>
    <s v="AS2"/>
    <m/>
    <m/>
    <s v="business: Evangelos Maroulis &lt;evangelos.maroulis@tto.de&gt;_x000a_Technical: Marcel Kohler &lt;Marcel.Kohler@tto.de&gt;"/>
    <m/>
    <m/>
    <m/>
    <m/>
    <s v="TP"/>
    <s v="Migration Booked"/>
    <x v="8"/>
    <s v="27/10/2017"/>
    <s v="27/10/2017"/>
    <s v="13/12/2017"/>
    <m/>
    <m/>
    <s v="PF_I_E_ORDRSP_D97A_FA2"/>
    <s v="Primary"/>
    <s v="E_ORDRSP_D97A_FA2                                 "/>
    <s v="13/12/2017"/>
    <s v="15/12/2017"/>
    <m/>
    <m/>
    <m/>
    <m/>
    <d v="2018-02-19T00:00:00"/>
    <x v="4"/>
    <m/>
    <m/>
  </r>
  <r>
    <x v="0"/>
    <s v="EU"/>
    <s v="BB ELECTRONICS A/S            "/>
    <s v="5790000832484                      "/>
    <n v="1"/>
    <s v="    "/>
    <s v="Test : 5051259000285  Prod: 5051259000773"/>
    <m/>
    <s v="5013546005195                      "/>
    <s v="    "/>
    <s v="BB               "/>
    <s v="INVOICES      "/>
    <s v="INVOIC"/>
    <s v="OB"/>
    <s v="MQ"/>
    <s v="EDIFACT             "/>
    <s v="D97A      "/>
    <s v="INS/UNOA/FAR                                      "/>
    <s v="X.400"/>
    <s v="Dannet"/>
    <m/>
    <s v="statement@bbelectronics.dk"/>
    <m/>
    <m/>
    <s v="TP never respond"/>
    <s v="7.2.18 comms escalated to client. _x000a_21.12.2017: 4th reminder sent 15.12.2017: 3rd reminder sent 11.12.2017: 2nd reminder sent 04.12.2017: Into email and TP survey sent"/>
    <s v="Premier Farnell"/>
    <s v="Discovery"/>
    <x v="0"/>
    <d v="2017-09-10T00:00:00"/>
    <d v="2017-09-10T00:00:00"/>
    <s v="17/10/2017"/>
    <m/>
    <m/>
    <s v="PF_O_E_INVOIC_D97A_F12"/>
    <s v="Primary"/>
    <s v="E_INVOIC_D97A_F12                                 "/>
    <s v="11/12/2017"/>
    <s v="23/10/2017"/>
    <m/>
    <m/>
    <m/>
    <m/>
    <d v="2018-02-26T00:00:00"/>
    <x v="0"/>
    <m/>
    <m/>
  </r>
  <r>
    <x v="0"/>
    <s v="EU"/>
    <s v="BBC                           "/>
    <s v="BBC                                "/>
    <n v="1"/>
    <s v="    "/>
    <s v="Test : 5051259000285  Prod: 5051259000773"/>
    <m/>
    <s v="5013546005195                      "/>
    <s v="    "/>
    <s v="BBC              "/>
    <s v="INVOICES      "/>
    <s v="INVOIC"/>
    <s v="OB"/>
    <s v="MQ"/>
    <s v="EDIFACT             "/>
    <s v="D97A      "/>
    <s v="INS/UNOA/FAR                                      "/>
    <s v="FTP"/>
    <s v="  NuBridges/Liaison          / IBM System     "/>
    <m/>
    <s v="bbce-invoicing.queries@bbc.co.uk  or vinothkumar.vijayakumar.ext@bbc.co.uk"/>
    <m/>
    <m/>
    <s v="TP never respond"/>
    <s v="7.2.18 comms escalated to client. _x000a_21.12.2017: 4th reminder sent 15.12.2017: 3rd reminder sent 11.12.2017: 2nd reminder sent 04.12.2017: Into email and TP survey sent"/>
    <s v="Premier Farnell"/>
    <s v="Discovery"/>
    <x v="9"/>
    <d v="2017-09-10T00:00:00"/>
    <d v="2017-09-10T00:00:00"/>
    <s v="17/10/2017"/>
    <m/>
    <m/>
    <s v="PF_O_E_INVOIC_D97A_FA_GENERIC"/>
    <s v="Primary"/>
    <s v="E_INVOIC_D97A_FA6                                 "/>
    <s v="11/12/2017"/>
    <s v="23/10/2017"/>
    <m/>
    <m/>
    <m/>
    <m/>
    <d v="2018-02-26T00:00:00"/>
    <x v="0"/>
    <m/>
    <m/>
  </r>
  <r>
    <x v="1"/>
    <s v="EU"/>
    <s v="BELDEN EUROPE                 "/>
    <s v="5013546170651                      "/>
    <n v="1"/>
    <s v="    "/>
    <s v="Test : 5051259000285  Prod: 5051259000773"/>
    <m/>
    <s v="5013546005195                      "/>
    <s v="    "/>
    <s v="BELDEN           "/>
    <s v="PORDER        "/>
    <s v="ORDERS"/>
    <s v="OB"/>
    <s v="MQ"/>
    <s v="EDIFACT             "/>
    <s v="D96A      "/>
    <s v="INS/UNOA/FAR                                      "/>
    <s v="VAN"/>
    <s v="GXS"/>
    <m/>
    <s v="new contact details: nick.kuijpers@quinso.com; michael.sanders@belden.com;  europe.helpdesk@belden.com"/>
    <m/>
    <m/>
    <s v="survey received/ TP infomred new EDI Code for PF / TP confirmed test filde also via email to sent. "/>
    <s v="12.02 TP confirmed receipt of file, but GXS routed them to incorrect mailbox, TP working with GXS on issue 09.02 First PROD order sent, TP to confirm receipt 15.01.2018: PF to chase Mike@ Belden , as TP is unresponsive 11.01.2018: Email to TP - Hello Mike,_x000a__x000a_Pls confirm if you have all necessary approvals for Go Live on 15th._x000a_09.01.2018 -Email to TP - Hi Mike,I confirm that our new ID's will be Test : 5051259000285  Prod: 5051259000773.Pls let us know once you get necessary approvals for go Live, so that we can advice our teams to be ready as well._x000a_09.01.2018- Email from TP - Yes we’ll be ready to make this change this week. I’ve requested approval to make the update. _x000a_Please confirm we’re changing  to  (Test : 5051259000285  / Prod: 5051259000773) on the IBM / Sterling VAN (interconnect mailbox ABJ08601_x000a_ 08.01.2018 - 2nd reminder sent 04.01.2018 - Email to TP - Hello Mike,_x000a__x000a_Pls let us know if you are ready to go Live with new Premier Farnell ID's (Test : 5051259000285  Prod: 5051259000773) from Jan 15,2018._x000a_20/12 TP reported that they are in Prod. Freeze mode; Testing + Go-live possible in Jan.18_x000a_19.12.2017: Email from TP - We are currently under Year End freeze rules and can’t make any changes to our environment until after the first of the year. This change is should be ready to test once the system is unlocked in January._x000a_ _x000a_Mike_x000a_18.12.2017: Emailed TP asking for confirmation on Comm type 13.12.2017 Email to TP: ask for We have an internal confusion and want to clear this with you. _x000a_We want to ask you again if you are responsible for this both TP's.  Belden and Comm type. _x000a_11.12.2017: Followup sent  04.12.2017: Email to TP - Hello Mike,Pls let us know if you are ready to receive a test file from our code 5051259000285 to your GXS account._x000a_30.11.2017: Email to TP - Good morning Michael, _x000a_Thank you for your Email. _x000a_Can we send you a test Order from Premier Farnell's Test EDI code 5051259000285 to your GXS account for you to validate ? _x000a_Once we are in agreement to go live, the Premier Farnell EDI code will change to Prod: 5051259000773. _x000a_29.11.2017: Email from Antje - Hi all, _x000a__x000a_TP BELDEN is with me. I have asked again with Comm method they want, since Jas was unable to connect to them. If they wish to use SFTP, they will need to complete the enrolment form, which I submitted again. _x000a__x000a_Thank you,_x000a_Antje_x000a_28.11.2018: Email to TP  -  Hi Micheal,_x000a__x000a_Pls find the attached files. Pls validate the files are let us know if you have any concerns ._x000a_28.11.2017: Email from TP - No I did not receive a file. Please resend21.11.2017: Email to TP - Hello Michael,_x000a__x000a_We are unable to connect to you with the below details. Pls check and confirm if the details provided below are correct._x000a__x000a_Host Name: ftp.belden.eu.com_x000a_Port: 22_x000a_User Id: ftp-pi.premier_x000a_Password: Belden117.11.2017 Email from TP: Yes please send the file via email as well as via the production method with a test indicator._x000a_17.11.2017 Email to TP. sent 1st reminder for data test on 20.11.2017_x000a_19.09.2017 Email to TP:our records show that Belden Europe is receiving Edifact Order messages only, which are sent to your mailbox at GXS/Open Text. Your Belden EDI code: 5013546170651Current Premier Farnell EDI code: 5013546005195.Please contact your VAN provider GXS/OpenText  and request the set up of Premier Farnell's new EDI codes (Test : 5051259000285  / Prod: 5051259000773) on the IBM / Sterling VAN (interconnect mailbox ABJ08601). This will ensure the continuous flow of production messages, once Premier Farnell goes live on the IBM/Sterling network. We will inform you when these new  ID's become effective closer to date._x000a_15.09.2017 cs Email from TP: With regards to Belden’s EDI numbers we use the following:_x000a_Venlo has 2 mailboxes: ( do not believe they have a Test VAN mailbox)_x000a_NLPOP002 – SAP_x000a_NLPOP001 – BPCS _x000a_From what I can tell these are the main Belden ID’s that are set up in the Trading Partner setups._x000a_50135461470651 – only appears to be used on Farnell’s setup._x000a_8714252014808 - AS2 _x000a_NLPOP001:ZZ – VAN _x000a_0000107758 – ICOS orders_x000a_15.09.2017 cs Email from TP: Sorry I’m having a hard time confirming the EDI number as it doesn’t appear anywhere on the SAP side apparently. On the SAP side we simply use BELDEN as the EDI code. I’m checking with one other resource and should have an answer shortly._x000a_15.09.2017. Email to TP: sent out 1st reminder FTP Questionnaire and ask for EDI Code test and prod. _x000a_12.09.2017 Email to TP: We got another questions. I can't find your EDI Code in the Survey. _x000a_Can you please confirm your EDI. 5013546170651, without qualif. We get this information from our Client._x000a_Also please find attached our FTP Questionnaire. Can you please fill out the FTP Questionnaire and sent it back to us?_x000a_Please be aware that the NIST have to be compliant._x000a_12.09.2017 rquest to Antje. _x000a_07.09.2017 cs Email from TP: sent survey. _x000a_01.09.2017 cs Email to TP Mr. Sanders from Belden: sent 2nd reminder. _x000a_30.08.2017 cs Email to TP Mr. Sanders from Belden: sent 1st letter and survey to hin because mr. Nick is on vacation. Ask is he able to fill out the survey and sent it back or do we have to wait until Nick comes back from vacation. _x000a_29.08.2017 cs Email from TP: Thanks for your email. Currently I’m on holidays and won’t be able to reply to your email. I will be back 11th of September._x000a_For any urgent matters regarding EDI please contact Michael Sanders (michael.sanders@belden.com)._x000a_29.08.2017 cs. Email to TP. sent our 1st reminder to TP._x000a_25.08.2017 cs.Email to TP: sent out Email letter and survey, got new contact details. 1st letter. _x000a_24.08.2017 cs. Email to TP sent out 3rd reminder letter und survey._x000a_21.08.2017 cs Email to TP. Sent out 2nd reminder letter and survey. _x000a_16.08.2017 CS. Email to TP: sent out reminder for letter and survey_x000a_09/Aug - DL - Sent the letter and survey"/>
    <s v="Premier Farnell"/>
    <s v="Production Readiness"/>
    <x v="1"/>
    <d v="2017-04-08T00:00:00"/>
    <d v="2017-04-08T00:00:00"/>
    <d v="2017-10-08T00:00:00"/>
    <s v="21/8/2017"/>
    <s v="24/08/2017"/>
    <s v="PF_O_E_ORDERS_D97A_FAR"/>
    <s v="Primary"/>
    <s v="E_ORDERS_D97A_FAR                                 "/>
    <s v="05/12/2017"/>
    <s v="30/08/2017"/>
    <m/>
    <m/>
    <d v="2018-01-20T00:00:00"/>
    <d v="2018-01-17T00:00:00"/>
    <m/>
    <x v="1"/>
    <d v="2017-12-01T00:00:00"/>
    <d v="2018-01-17T00:00:00"/>
  </r>
  <r>
    <x v="4"/>
    <s v="EU"/>
    <s v="BOURNS ELECTRONICS LTD        "/>
    <s v="PROD: BOURNSSAP/ZZ           TEST :BOURNSSAT/ZZ                   "/>
    <n v="1"/>
    <s v="ZZ  "/>
    <s v="Test : 5051259000285  Prod: 5051259000773"/>
    <m/>
    <s v="5013546005195                      "/>
    <s v="    "/>
    <s v="BOURNS           "/>
    <s v="INVENTORY     "/>
    <s v="INVRPT"/>
    <s v="OB"/>
    <s v="SFTP"/>
    <s v="EDIFACT             "/>
    <s v="D97A      "/>
    <s v="INS/UNOA/FAR                                      "/>
    <s v="VAN"/>
    <s v="IBM"/>
    <m/>
    <s v="new contact details: Jessica.Browdus@bourns.com_x000a_new contact details: robin.carpenter@bourns.com_x000a_Jessica.Browdus@bourns.com"/>
    <m/>
    <m/>
    <s v="Ready for GO Live on 20.02.2018 "/>
    <s v="13.02 TP confirmed ready to Go Live on 20th, PF to confirm 09.02.2018 EMail to TP -Hello Jessica,_x000a__x000a_We understand that some of the documents where in testing phase with Premier Farnell, such as SLSRPT for Element 14, however the documents given below are in scope of this current migration. We will work on the outstanding SLSRPT after the go-live.  Can you please return ORDRSP / DESADV and INVOIC for the ORDER / ORDERCHG you received. Assuming these documents are being accepted by PF, could you also confirm go-live on 19-Feb.  02.06.2018 TP confirmed receipt of files and ask for SLSRPT for Element 14, Andre to confirm details to Anuj 05.02.2018 Sent email to TP with INVRP, SLSRPt and ORDCHG details and asked them to check again 05.02 BOURNS confirmed receipt of ORDERS and not SLSRPT,INVRPT, ORDCHG  02.02 Files sent again to TP's TEST ID 01.02.2018 Test send to TP's PROD ID, implementers to send new test to TP's test ID 31.01.2018 - TP ready to test 31.01.2018 2nd reminder sent 30.01.2018 Email to TP: sent out lette for E2E testing _x000a_12.10.2017: Email to TP Thank you for confirming Jessica. We will soon get in touch with you for testing.11.10.2017Email From TP : Hello Kusum,    I have a correction for the Bourns EDI IDs.  All production data should be sent using EDI ID BOURNSSAP and qualifier ZZ.   All test data should be sent using EDI ID BOURNSSAT and qualifier ZZ.   11.10.2017: Email to TP : Hello Jessica  We noticed that you have set up the new Premier Farnell EDI codes as your own.   ID 5051259000285 -&gt; was pointing to SZRDIFTT  ID 5051259000773 -&gt; was pointing to SZRDIFTI  We have deleted those from the Bourns mailbox because they belong to Premier Farnell, not Bourns. Once we start testing, we would be sending Premier Farnell data to BOURNSSAT and production data to BOURNSSAT. We will get back to you in the next 8 weeks. 06.10.2017: Email from Kusum   -  Hello Robin,  Let me start by apologizing for the confusion caused. Yes it is Premier Farnel who will be sending SLSRPT and INVRPT to you.  Once we start testing the Premier Farnell EDI ID's will be replaced with the ID's listed below, depending on the region. The production EDI codes will become effective once testing has been successfully completed. We will inform you of the go-live date ahead of time.   Singapore region: Test: 5051259000377  Prod: 5051259000865  EU Region: Test: 5051259000285  Prod: 5051259000773  Should you have any further questions, do not hesitate to contact me.  Kind regards Kusum Kumar_x000a_05.10.2017 Email to Andre and Jonathan: can you please provide a sample INVRPT and SLSRPT for Bourns (I could not find sample data in the provided map packages). _x000a_The TP mentioned that apparently the current Premier Farnell ID is not 5013546005195. _x000a_UNA:+.? '_x000a_UNB+UNOC:3+5060214370004:ZZ+BOURNSSAP:ZZ+170925:0504+73++SLSRPT' è Sender ID: 5060214370004 (Premier Farnell)._x000a_UNH+73+SLSRPT:D:97A:ED:EDSL08'_x000a_BGM+RES+BNSEUR170925941+9'_x000a_04.10.2017 Email to Antje: Sollten wir das nicht mit Andre und Jonathan nochmal klären?_x000a_04.10.2017 Email from TP: Bourns does not transmit SLSRPT or INVRPT to Premier Farnell. Premier Farnell transmits SLSRPT and INVRPT to Bourns. If you want test data, you should really be discussing with Premier Farnell, not with Bourns._x000a_04.10.2017 : Follow up email sent to TP 29.09.2017 Email to TP: without having received a sample SLSRPT and INVRPT in front of me, I cannot say which ID's will actually change. _x000a_But if the current Premier Farnell EDI code 5013546005195 is being used in the Edifact data, it will change to the new ID 5051259000773._x000a_26.09.2017 Email from Antje: das muss ich mit Andre checken._x000a_26.09.2017 Email to Antje: TP hast eine Frage: _x000a_Are the codes referenced below UNB IDs or something else?_x000a_Weisst Du das oder müssen wir da Andy fragen?_x000a_25.09.2017 Email from TP: Frankly, I have no concerns about ORDERS from either location, since assignment is based on buyer and ship-to codes inside the document. It’s the POS (SLSRPT) and INVRPT processing that concerns me._x000a_Are the codes referenced below UNB IDs or something else?_x000a_25.09.2017 Email to TP: We are currently busy developing the new translation maps in our managed services environment. _x000a_We will contact you again once we are in the position to start testing, which should be in a few weeks from now. Please note that ORDERS sent to BOURNS will be sent with different Premier Farnell EDI codes, depending on the region. _x000a_Singapore region_x000a_Test: 5051259000377 _x000a_Prod: 5051259000865_x000a__x000a_EU Region:_x000a_Test: 5051259000285 _x000a_Prod: 5051259000773_x000a_20.09.2017 Email from TP Jessica: Thank you for the information. The following EDI codes were added to our IBM Sterling VAN set up: 5051259000285 and 5051259000773._x000a_20.09.2017 Email to Antje: Frage an Antje ob mind. eine Woche vor Go Live die tests durchgeführt werden. _x000a_20.09.2017 Email from TP / Robin Carpenter: Jessica, will you handle setting up the new codes on Sterling VAN and in our internal configuration?_x000a_I take it that Premier Farnell and Element14 are still sharing an EDI code?_x000a_We would like to see test data on all transactions outbound from Premier Farnell/Element14 at least a week prior to effective go-live date._x000a_20.09.2017 Email to TP: Premier Farnell don't use a qualifier. _x000a_20.09.2017 cs Email from TP: Thank you for the EDI code information. An error occurred on the IBM/Sterling VAN when adding these new EDI codes due to missing EDI qualifiers. _x000a_What EDI qualifier do you use for test EDI ID 5051259000285? What EDI qualifier do you use for production EDI ID 5051259000773? _x000a_20.09.2017 cs Email to TP: Apologize, that I forgot to add the new codes. _x000a_Please set up of Premier Farnell's new EDI codes (Test : 5051259000285 Prod: 5051259000773) on the IBM / Sterling VAN. This will ensure the continuous flow of production messages, once Premier Farnell goes live on the IBM/Sterling network. We will inform you when these new ID's become effective closer to date._x000a_18.09.2017 cs Email to TP: Infomred TP that PF use new EDI codes. _x000a_15.09.2017 cs Email from TP: Please see attached survey information for Bourns. _x000a_15.09.2017 Email to TP: thank you for providing us the documents. _x000a_But I'm unable to open the Survey. Can you please sent me this again? There is a problem to open this file. _x000a_15.09.2017 Email from TP: Attached is the completed EDI survey for Bourns and examples of the EDI documents we currently exchange with Premier Farnell. _x000a_14.09.2017 Email to TP sent out 1st reminder_x000a_07.09.2017: Email to TP: sent out letter and survey to TP. "/>
    <s v="Premier Farnell"/>
    <s v="Migration Booked"/>
    <x v="8"/>
    <s v="31/08/2017"/>
    <d v="2017-05-09T00:00:00"/>
    <d v="2017-07-09T00:00:00"/>
    <m/>
    <m/>
    <s v="PF_O_E_INVRPT_D97A_FA2"/>
    <s v="Primary"/>
    <s v="E_INVRPT_D97A_FA2                                 "/>
    <s v="08/12/2017"/>
    <s v="14/09/2017"/>
    <m/>
    <m/>
    <m/>
    <m/>
    <d v="2018-02-12T00:00:00"/>
    <x v="5"/>
    <m/>
    <m/>
  </r>
  <r>
    <x v="4"/>
    <s v="EU"/>
    <s v="BOURNS ELECTRONICS LTD        "/>
    <s v="PROD: BOURNSSAP/ZZ           TEST :BOURNSSAT/ZZ                   "/>
    <n v="0"/>
    <s v="ZZ  "/>
    <s v="Test : 5051259000285  Prod: 5051259000773"/>
    <m/>
    <s v="5013546005195                      "/>
    <s v="    "/>
    <s v="BOURNS           "/>
    <s v="PINVOICE      "/>
    <s v="INVOIC"/>
    <s v="IB"/>
    <s v="MQ"/>
    <s v="EDIFACT             "/>
    <s v="D97A      "/>
    <s v=" "/>
    <s v="VAN"/>
    <s v="IBM"/>
    <m/>
    <s v="new contact details: Jessica.Browdus@bourns.com_x000a_new contact details: robin.carpenter@bourns.com_x000a_Jessica.Browdus@bourns.com"/>
    <m/>
    <m/>
    <s v="Ready for GO Live on 20.02.2019"/>
    <m/>
    <s v="Premier Farnell"/>
    <s v="Migration Booked"/>
    <x v="8"/>
    <d v="2017-05-10T00:00:00"/>
    <d v="2017-05-10T00:00:00"/>
    <s v="17/10/2017"/>
    <m/>
    <m/>
    <s v="PF_I_E_INVOIC_D97A_FP_GENERIC"/>
    <s v="Primary"/>
    <s v="E_INVOIC_D97A_FPE                                 "/>
    <s v="11/12/2017"/>
    <s v="31/10/2017"/>
    <m/>
    <m/>
    <m/>
    <m/>
    <d v="2018-02-12T00:00:00"/>
    <x v="5"/>
    <m/>
    <m/>
  </r>
  <r>
    <x v="4"/>
    <s v="EU"/>
    <s v="BOURNS ELECTRONICS LTD        "/>
    <s v="PROD: BOURNSSAP/ZZ           TEST :BOURNSSAT/ZZ                   "/>
    <n v="0"/>
    <s v="ZZ  "/>
    <s v="Test : 5051259000285  Prod: 5051259000773"/>
    <m/>
    <s v="5013546005195                      "/>
    <s v="    "/>
    <s v="BOURNS           "/>
    <s v="PORDER        "/>
    <s v="ORDERS"/>
    <s v="OB"/>
    <s v="MQ"/>
    <s v="EDIFACT             "/>
    <s v="D97A      "/>
    <s v="INS/UNOA/FAR                                      "/>
    <s v="VAN"/>
    <s v="IBM"/>
    <m/>
    <s v="new contact details: Jessica.Browdus@bourns.com_x000a_new contact details: robin.carpenter@bourns.com_x000a_Jessica.Browdus@bourns.com"/>
    <m/>
    <m/>
    <s v="Ready for GO Live on 20.02.2020"/>
    <m/>
    <s v="Premier Farnell"/>
    <s v="Migration Booked"/>
    <x v="8"/>
    <d v="2017-04-08T00:00:00"/>
    <d v="2017-04-08T00:00:00"/>
    <d v="2017-10-08T00:00:00"/>
    <s v="21/8/2017"/>
    <s v="24/08/2017"/>
    <s v="PF_O_E_ORDERS_D97A_FA5"/>
    <s v="Primary"/>
    <s v="E_ORDERS_D97A_FA5                                 "/>
    <s v="05/12/2017"/>
    <s v="08/09/2017"/>
    <m/>
    <m/>
    <m/>
    <m/>
    <d v="2018-02-12T00:00:00"/>
    <x v="5"/>
    <m/>
    <m/>
  </r>
  <r>
    <x v="4"/>
    <s v="EU"/>
    <s v="BOURNS ELECTRONICS LTD        "/>
    <s v="PROD: BOURNSSAP/ZZ           TEST :BOURNSSAT/ZZ                   "/>
    <n v="0"/>
    <s v="ZZ  "/>
    <s v="Test : 5051259000285  Prod: 5051259000773"/>
    <m/>
    <s v="5013546005195                      "/>
    <s v="    "/>
    <s v="BOURNS           "/>
    <s v="PORDERACK     "/>
    <s v="ORDRSP"/>
    <s v="IB"/>
    <s v="MQ"/>
    <s v="EDIFACT             "/>
    <s v="D97A      "/>
    <s v=" "/>
    <s v="VAN"/>
    <s v="IBM"/>
    <m/>
    <s v="new contact details: Jessica.Browdus@bourns.com_x000a_new contact details: robin.carpenter@bourns.com_x000a_Jessica.Browdus@bourns.com"/>
    <m/>
    <m/>
    <s v="Ready for GO Live on 20.02.2021"/>
    <m/>
    <s v="Premier Farnell"/>
    <s v="Migration Booked"/>
    <x v="8"/>
    <s v="27/10/2017"/>
    <s v="27/10/2017"/>
    <s v="13/12/2017"/>
    <m/>
    <m/>
    <s v="PF_I_E_ORDRSP_D97A_FA2"/>
    <s v="Primary"/>
    <s v="E_ORDRSP_D97A_FA2                                 "/>
    <s v="13/12/2017"/>
    <s v="15/12/2017"/>
    <m/>
    <m/>
    <m/>
    <m/>
    <d v="2018-02-12T00:00:00"/>
    <x v="5"/>
    <m/>
    <m/>
  </r>
  <r>
    <x v="4"/>
    <s v="EU"/>
    <s v="BOURNS ELECTRONICS LTD        "/>
    <s v="PROD: BOURNSSAP/ZZ           TEST :BOURNSSAT/ZZ                   "/>
    <n v="0"/>
    <s v="ZZ  "/>
    <s v="Test : 5051259000285  Prod: 5051259000773"/>
    <m/>
    <s v="5013546005195                      "/>
    <s v="    "/>
    <s v="BOURNS           "/>
    <s v="DESADV        "/>
    <s v="DESADV"/>
    <s v="IB"/>
    <s v="MQ"/>
    <s v="EDIFACT             "/>
    <s v="D97A      "/>
    <s v=" "/>
    <s v="VAN"/>
    <s v="IBM"/>
    <m/>
    <s v="new contact details: Jessica.Browdus@bourns.com_x000a_new contact details: robin.carpenter@bourns.com_x000a_Jessica.Browdus@bourns.com"/>
    <m/>
    <m/>
    <s v="Ready for GO Live on 20.02.2022"/>
    <m/>
    <s v="Premier Farnell"/>
    <s v="Migration Booked"/>
    <x v="8"/>
    <d v="2017-03-10T00:00:00"/>
    <d v="2017-03-10T00:00:00"/>
    <d v="2017-06-10T00:00:00"/>
    <m/>
    <m/>
    <s v="PF_I_E_DESADV_D97A_FA3"/>
    <s v="Primary"/>
    <s v="E_DESADV_D97A_FA3                                 "/>
    <s v="14/12/2017"/>
    <s v="13/10/2017"/>
    <m/>
    <m/>
    <m/>
    <m/>
    <d v="2018-02-12T00:00:00"/>
    <x v="5"/>
    <m/>
    <m/>
  </r>
  <r>
    <x v="4"/>
    <s v="EU"/>
    <s v="BOURNS ELECTRONICS LTD        "/>
    <s v="PROD: BOURNSSAP/ZZ           TEST :BOURNSSAT/ZZ                   "/>
    <n v="0"/>
    <s v="ZZ  "/>
    <s v="Test : 5051259000285  Prod: 5051259000773"/>
    <m/>
    <s v="5013546005195                      "/>
    <s v="    "/>
    <s v="BOURNS           "/>
    <s v="PORDCHG       "/>
    <s v="ORDCHG"/>
    <s v="OB"/>
    <s v="MQ"/>
    <s v="EDIFACT             "/>
    <s v="D97A      "/>
    <s v="INS/UNOA/FAR                                      "/>
    <s v="VAN"/>
    <s v="IBM"/>
    <m/>
    <s v="new contact details: Jessica.Browdus@bourns.com_x000a_new contact details: robin.carpenter@bourns.com_x000a_Jessica.Browdus@bourns.com"/>
    <m/>
    <m/>
    <s v="Ready for GO Live on 20.02.2023"/>
    <m/>
    <s v="Premier Farnell"/>
    <s v="Migration Booked"/>
    <x v="8"/>
    <s v="18/10/2017"/>
    <s v="18/10/2017"/>
    <s v="18/10/2017"/>
    <m/>
    <m/>
    <s v="PF_O_E_ORDCHG_D97A_FAR"/>
    <s v="Primary"/>
    <s v="E_ORDCHG_D97A_FAR                                 "/>
    <s v="13/12/2017"/>
    <s v="17/11/2017"/>
    <m/>
    <m/>
    <m/>
    <m/>
    <d v="2018-02-12T00:00:00"/>
    <x v="5"/>
    <m/>
    <m/>
  </r>
  <r>
    <x v="4"/>
    <s v="SG"/>
    <s v="BOURNS ELECTRONICS LTD        "/>
    <s v="PROD: BOURNSSAP/ZZ           TEST :BOURNSSAT/ZZ                   "/>
    <n v="0"/>
    <s v="ZZ  "/>
    <s v="Test: 5051259000377  Prod:5051259000865"/>
    <m/>
    <s v="5013546005195                      "/>
    <s v="    "/>
    <s v="BOURNS           "/>
    <s v="PORDERSG      "/>
    <s v="ORDERS"/>
    <s v="OB"/>
    <s v="MQ"/>
    <s v="EDIFACT             "/>
    <s v="D97A      "/>
    <s v="INS/UNOA/FAR                                      "/>
    <s v="VAN"/>
    <s v="IBM"/>
    <m/>
    <s v="new contact details: Jessica.Browdus@bourns.com_x000a_new contact details: robin.carpenter@bourns.com_x000a_Jessica.Browdus@bourns.com"/>
    <m/>
    <m/>
    <s v="Ready for GO Live on 20.02.2024"/>
    <m/>
    <s v="Premier Farnell"/>
    <s v="Migration Booked"/>
    <x v="8"/>
    <d v="2017-10-10T00:00:00"/>
    <d v="2017-10-10T00:00:00"/>
    <s v="18/10/2017"/>
    <m/>
    <m/>
    <s v="PF_O_E_ORDERS_D97A_FS1"/>
    <m/>
    <s v="E_ORDERS_D97A_FS1                                 "/>
    <s v="05/12/2017"/>
    <s v="31/10/2017"/>
    <m/>
    <m/>
    <m/>
    <m/>
    <d v="2018-02-12T00:00:00"/>
    <x v="5"/>
    <m/>
    <m/>
  </r>
  <r>
    <x v="4"/>
    <s v="EU"/>
    <s v="BOURNS ELECTRONICS LTD        "/>
    <s v="PROD: BOURNSSAP/ZZ           TEST :BOURNSSAT/ZZ                   "/>
    <n v="0"/>
    <s v="ZZ  "/>
    <s v="Test : 5051259000285  Prod: 5051259000773"/>
    <m/>
    <s v="5013546005195                      "/>
    <s v="    "/>
    <s v="BOURNS           "/>
    <s v="POINTOS       "/>
    <s v="SLSRPT"/>
    <s v="OB"/>
    <s v="SFTP"/>
    <s v="EDIFACT             "/>
    <s v="D97A      "/>
    <s v="INS/UNOA/FAR                                      "/>
    <s v="VAN"/>
    <s v="IBM"/>
    <m/>
    <s v="new contact details: Jessica.Browdus@bourns.com_x000a_new contact details: robin.carpenter@bourns.com_x000a_Jessica.Browdus@bourns.com"/>
    <m/>
    <m/>
    <s v="Ready for GO Live on 20.02.2025"/>
    <m/>
    <s v="Premier Farnell"/>
    <s v="Migration Booked"/>
    <x v="8"/>
    <d v="2017-01-09T00:00:00"/>
    <d v="2017-06-09T00:00:00"/>
    <s v="14/9/2017"/>
    <m/>
    <m/>
    <s v="PF_O_E_SLSRPT_D97A_FAR"/>
    <s v="Primary"/>
    <s v="E_SLSRPT_D97A_FAR                                 "/>
    <s v="08/12/2017"/>
    <s v="28/09/2017"/>
    <m/>
    <m/>
    <m/>
    <m/>
    <d v="2018-02-12T00:00:00"/>
    <x v="5"/>
    <m/>
    <m/>
  </r>
  <r>
    <x v="4"/>
    <s v="SG"/>
    <s v="BOURNS ELECTRONICS LTD        "/>
    <s v="PROD: BOURNSSAP/ZZ           TEST :BOURNSSAT/ZZ                   "/>
    <n v="0"/>
    <s v="ZZ  "/>
    <s v="Test: 5051259000377  Prod:5051259000865"/>
    <m/>
    <s v="5013546005195                      "/>
    <s v="    "/>
    <s v="BOURNS           "/>
    <s v="PORDERACK     "/>
    <s v="ORDRSP"/>
    <s v="IB"/>
    <s v="MQ"/>
    <s v="EDIFACT             "/>
    <s v="D97A      "/>
    <m/>
    <s v="VAN"/>
    <s v="IBM"/>
    <m/>
    <s v="new contact details: Jessica.Browdus@bourns.com_x000a_new contact details: robin.carpenter@bourns.com_x000a_Jessica.Browdus@bourns."/>
    <m/>
    <m/>
    <s v="Ready for GO Live on 20.02.2021"/>
    <m/>
    <s v="Premier Farnell"/>
    <s v="E2E Testing"/>
    <x v="8"/>
    <m/>
    <m/>
    <m/>
    <m/>
    <m/>
    <s v="PF_I_E_ORDRSP_D97A_FA2"/>
    <s v="Primary"/>
    <s v="E_ORDRSP_D97A_FA2                             "/>
    <m/>
    <m/>
    <m/>
    <m/>
    <m/>
    <m/>
    <m/>
    <x v="0"/>
    <m/>
    <m/>
  </r>
  <r>
    <x v="4"/>
    <s v="SG"/>
    <s v="BOURNS ELECTRONICS LTD        "/>
    <s v="PROD: BOURNSSAP/ZZ           TEST :BOURNSSAT/ZZ                   "/>
    <n v="0"/>
    <s v="ZZ  "/>
    <s v="Test: 5051259000377  Prod:5051259000865"/>
    <m/>
    <s v="5013546005195                      "/>
    <s v="    "/>
    <s v="BOURNS           "/>
    <s v="DESADV        "/>
    <s v="DESADV"/>
    <s v="IB"/>
    <s v="MQ"/>
    <s v="EDIFACT             "/>
    <s v="D97A      "/>
    <m/>
    <s v="VAN"/>
    <s v="IBM"/>
    <m/>
    <s v="new contact details: Jessica.Browdus@bourns.com_x000a_new contact details: robin.carpenter@bourns.com_x000a_Jessica.Browdus@bourns."/>
    <m/>
    <m/>
    <s v="Ready for GO Live on 20.02.2022"/>
    <m/>
    <s v="Premier Farnell"/>
    <s v="E2E Testing"/>
    <x v="8"/>
    <m/>
    <m/>
    <m/>
    <m/>
    <m/>
    <s v="PF_I_E_DESADV_D97A_FA3"/>
    <s v="Primary"/>
    <s v="E_DESADV_D97A_FA3                      "/>
    <m/>
    <m/>
    <m/>
    <m/>
    <m/>
    <m/>
    <m/>
    <x v="0"/>
    <m/>
    <m/>
  </r>
  <r>
    <x v="4"/>
    <s v="SG"/>
    <s v="BOURNS ELECTRONICS LTD        "/>
    <s v="PROD: BOURNSSAP/ZZ           TEST :BOURNSSAT/ZZ                   "/>
    <n v="0"/>
    <s v="ZZ  "/>
    <s v="Test : 5051259000285  Prod: 5051259000773"/>
    <m/>
    <s v="5013546005195                      "/>
    <s v="    "/>
    <s v="BOURNS           "/>
    <s v="PINVOICE      "/>
    <s v="INVOIC"/>
    <s v="IB"/>
    <s v="MQ"/>
    <s v="EDIFACT             "/>
    <s v="D97A      "/>
    <m/>
    <s v="VAN"/>
    <s v="IBM"/>
    <m/>
    <s v="new contact details: Jessica.Browdus@bourns.com_x000a_new contact details: robin.carpenter@bourns.com_x000a_Jessica.Browdus@bourns."/>
    <m/>
    <m/>
    <s v="Ready for GO Live on 20.02.2019"/>
    <m/>
    <s v="Premier Farnell"/>
    <s v="E2E Testing"/>
    <x v="8"/>
    <m/>
    <m/>
    <m/>
    <m/>
    <m/>
    <s v="PF_I_E_INVOIC_D97A_FP_GENERIC"/>
    <s v="Primary"/>
    <s v="E_INVOIC_D97A_FPE                                 "/>
    <m/>
    <m/>
    <m/>
    <m/>
    <m/>
    <m/>
    <m/>
    <x v="0"/>
    <m/>
    <m/>
  </r>
  <r>
    <x v="3"/>
    <s v="EU"/>
    <s v="BRITISH GAS SERVICE           "/>
    <s v="5021135000027                      "/>
    <n v="1"/>
    <s v="    "/>
    <s v="Test : 5051259000285  Prod: 5051259000773"/>
    <m/>
    <s v="5013546005195                      "/>
    <s v="    "/>
    <s v="BRITISH-GAS-(CPC)"/>
    <s v="SORDER        "/>
    <s v="ORDHDR"/>
    <s v="IB"/>
    <s v="MQ"/>
    <s v="TRADACOMS           "/>
    <s v="1993      "/>
    <s v=" "/>
    <s v="VAN"/>
    <m/>
    <m/>
    <m/>
    <m/>
    <m/>
    <m/>
    <m/>
    <s v="Premier Farnell"/>
    <s v="De-scoped"/>
    <x v="10"/>
    <m/>
    <m/>
    <m/>
    <m/>
    <m/>
    <m/>
    <m/>
    <s v="T_ORDERS_V5.0_F                                   "/>
    <m/>
    <m/>
    <m/>
    <m/>
    <m/>
    <m/>
    <m/>
    <x v="0"/>
    <m/>
    <m/>
  </r>
  <r>
    <x v="2"/>
    <s v="EU"/>
    <s v="BROADCOM                      "/>
    <s v="084963177GSPGN                     "/>
    <n v="1"/>
    <s v="ZZ  "/>
    <s v="Test : 5051259000285  Prod: 5051259000773"/>
    <m/>
    <s v="5013546005195                      "/>
    <s v="    "/>
    <s v="AGILENT          "/>
    <s v="DESADV        "/>
    <s v="DESADV"/>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d v="2017-03-10T00:00:00"/>
    <d v="2017-03-10T00:00:00"/>
    <d v="2017-06-10T00:00:00"/>
    <m/>
    <m/>
    <s v="PF_I_E_DESADV_D97A_FA3"/>
    <s v="Primary"/>
    <s v="E_DESADV_D97A_FA3                                 "/>
    <s v="14/12/2017"/>
    <s v="13/10/2017"/>
    <m/>
    <m/>
    <m/>
    <m/>
    <d v="2018-02-19T00:00:00"/>
    <x v="0"/>
    <m/>
    <m/>
  </r>
  <r>
    <x v="2"/>
    <s v="EU"/>
    <s v="BROADCOM                      "/>
    <s v="084963177GSPGN                     "/>
    <n v="0"/>
    <s v="ZZ  "/>
    <s v="Test : 5051259000285  Prod: 5051259000773"/>
    <m/>
    <s v="5013546005195                      "/>
    <s v="    "/>
    <s v="AGILENT          "/>
    <s v="PINVOICE      "/>
    <s v="INVOIC"/>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d v="2017-05-10T00:00:00"/>
    <d v="2017-05-10T00:00:00"/>
    <s v="17/10/2017"/>
    <m/>
    <m/>
    <s v="PF_I_E_INVOIC_D97A_FP_GENERIC"/>
    <s v="Primary"/>
    <s v="E_INVOIC_D97A_FPE                                 "/>
    <s v="11/12/2017"/>
    <s v="31/10/2017"/>
    <m/>
    <m/>
    <m/>
    <m/>
    <d v="2018-02-19T00:00:00"/>
    <x v="0"/>
    <m/>
    <m/>
  </r>
  <r>
    <x v="2"/>
    <s v="EU"/>
    <s v="BROADCOM                      "/>
    <s v="084963177GSPGN                     "/>
    <n v="0"/>
    <s v="ZZ  "/>
    <s v="Test : 5051259000285  Prod: 5051259000773"/>
    <m/>
    <s v="5013546005195                      "/>
    <s v="    "/>
    <s v="AGILENT          "/>
    <s v="PORDERACK     "/>
    <s v="ORDRSP"/>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27/10/2017"/>
    <s v="27/10/2017"/>
    <s v="13/12/2017"/>
    <m/>
    <m/>
    <s v="PF_I_E_ORDRSP_D97A_FA2"/>
    <s v="Primary"/>
    <s v="E_ORDRSP_D97A_FA2                                 "/>
    <s v="13/12/2017"/>
    <s v="15/12/2017"/>
    <m/>
    <m/>
    <m/>
    <m/>
    <d v="2018-02-19T00:00:00"/>
    <x v="0"/>
    <m/>
    <m/>
  </r>
  <r>
    <x v="2"/>
    <s v="EU"/>
    <s v="BROADCOM                      "/>
    <s v="084963177GSPGN                     "/>
    <n v="0"/>
    <s v="ZZ  "/>
    <s v="Test : 5051259000285  Prod: 5051259000773"/>
    <m/>
    <s v="5013546005195                      "/>
    <s v="    "/>
    <s v="AGILENT          "/>
    <s v="PORDER        "/>
    <s v="ORDERS"/>
    <s v="OB"/>
    <s v="MQ"/>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31/07/2017"/>
    <s v="31/07/2017"/>
    <d v="2017-07-08T00:00:00"/>
    <d v="2017-07-08T00:00:00"/>
    <d v="2017-10-08T00:00:00"/>
    <s v="PF_O_E_ORDERS_D97A_FA9"/>
    <s v="Primary"/>
    <s v="E_ORDERS_D97A_FA9                                 "/>
    <s v="05/12/2017"/>
    <s v="06/09/2017"/>
    <m/>
    <m/>
    <m/>
    <m/>
    <d v="2018-02-19T00:00:00"/>
    <x v="0"/>
    <m/>
    <m/>
  </r>
  <r>
    <x v="2"/>
    <s v="EU"/>
    <s v="BROADCOM                      "/>
    <s v="084963177GSPGN                     "/>
    <n v="0"/>
    <s v="ZZ  "/>
    <s v="Test : 5051259000285  Prod: 5051259000773"/>
    <m/>
    <s v="5013546005195                      "/>
    <s v="    "/>
    <s v="AGILENT          "/>
    <s v="POINTOS       "/>
    <s v="SLSRPT"/>
    <s v="OB"/>
    <s v="SFTP"/>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19/9/2017"/>
    <s v="19/9/2017"/>
    <s v="28/9/2017"/>
    <m/>
    <m/>
    <s v="PF_O_E_SLSRPT_D97A_FA6"/>
    <s v="Primary"/>
    <s v="E_SLSRPT_D97A_FA6                                 "/>
    <s v="07/12/2017"/>
    <s v="05/10/2017"/>
    <m/>
    <m/>
    <m/>
    <m/>
    <d v="2018-02-19T00:00:00"/>
    <x v="0"/>
    <m/>
    <m/>
  </r>
  <r>
    <x v="2"/>
    <s v="EU"/>
    <s v="BROADCOM                      "/>
    <s v="084963177GSPGN                     "/>
    <n v="0"/>
    <s v="ZZ  "/>
    <s v="Test : 5051259000285  Prod: 5051259000773"/>
    <m/>
    <s v="5013546005195                      "/>
    <s v="    "/>
    <s v="AGILENT          "/>
    <s v="INVENTORY     "/>
    <s v="INVRPT"/>
    <s v="OB"/>
    <s v="SFTP"/>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31/08/17"/>
    <d v="2017-05-09T00:00:00"/>
    <d v="2017-07-09T00:00:00"/>
    <m/>
    <m/>
    <s v="PF_O_E_INVRPT_D97A_FAR"/>
    <s v="Primary"/>
    <s v="E_INVRPT_D97A_FAR                                 "/>
    <s v="08/12/2017"/>
    <s v="14/09/2017"/>
    <m/>
    <m/>
    <m/>
    <m/>
    <d v="2018-02-19T00:00:00"/>
    <x v="0"/>
    <m/>
    <m/>
  </r>
  <r>
    <x v="2"/>
    <s v="EU"/>
    <s v="BROADCOM                      "/>
    <s v="084963177GSPGN                     "/>
    <n v="0"/>
    <s v="ZZ  "/>
    <s v="Test : 5051259000285  Prod: 5051259000773"/>
    <m/>
    <s v="5013546005195                      "/>
    <s v="    "/>
    <s v="AGILENT          "/>
    <s v="PORDCHG       "/>
    <s v="ORDCHG"/>
    <s v="OB"/>
    <s v="MQ"/>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18/10/2017"/>
    <s v="18/10/2017"/>
    <s v="18/10/2017"/>
    <m/>
    <m/>
    <s v="PF_O_E_ORDCHG_D97A_FAR"/>
    <s v="Primary"/>
    <s v="E_ORDCHG_D97A_FAR                                 "/>
    <s v="13/12/2017"/>
    <s v="17/11/2017"/>
    <m/>
    <m/>
    <m/>
    <m/>
    <d v="2018-02-19T00:00:00"/>
    <x v="0"/>
    <m/>
    <m/>
  </r>
  <r>
    <x v="2"/>
    <s v="EU"/>
    <s v="BULGIN COMPONENTS PLC         "/>
    <s v="5013546041816                      "/>
    <n v="1"/>
    <s v="    "/>
    <s v="Test : 5051259000285  Prod: 5051259000773"/>
    <m/>
    <s v="5013546005195                      "/>
    <s v="    "/>
    <s v="BULGIN           "/>
    <s v="PORDER        "/>
    <s v="ORDERS"/>
    <s v="OB"/>
    <s v="MQ"/>
    <s v="EDIFACT             "/>
    <s v="D97A      "/>
    <s v="INS/UNOA/FAR                                      "/>
    <s v="AS2"/>
    <m/>
    <m/>
    <s v="German.Casillas@Bulgin.com  EDI contact: Sunil.Solanki@elektron-technology.com_x000a_BRyan@buddemarketing.com"/>
    <m/>
    <m/>
    <s v="Ready to start E2E testing"/>
    <s v="13.02 TP has incorrect certficates configured at their end, Jas is working directly with them 09.02 Email from TP - Are you able to see the attempts at your side and can you confirm you have unblocked our IPS?  09.02.2018 Email sent to TP asking to try resending files after chaning AS2 config as per Anuj's email 06.02 Anuj working with TP for AS2 issue TP is facing while sending us files 05.02 Email to TP - We have made some changes at our end, can you pls try sending us the test files again and let us know in case you face any issues._x000a_ 02.02 TP confirmed receipt of our files, but unable to send us back files  02.02. Dummy files sent via AS2, TP to confirm and send us back dummy files 31.01.2018 - TP has updated AS2 on their end, requestd new certificates and other details from them.31.01.2018- 2nd reminder sent _x000a_29.01.2018: Sent E2E testing email 20.12.2017 Email to Jas und Anuj. provide them the AS2 details. _x000a_20.12.2017 Email to TP: sent info to TP that we set up the ase infos in our system and come back to them. _x000a_19.12.2017 Email from TP: provide us AS2 details _x000a_14.12.2017: Email to TP - Hello Lauren,_x000a_Thank you for the certificates. Can you also pls check the red section of attached form and fill them up and send it back to us._x000a_14.12.2017: Email from TP - Certifcates sent 13.12.2017: Email to TP - Hello Lauren,The encryption certificate share with us  seems to be a CA cert, Pls share the correct encryotion certificate and also your signing certificate with us ,_x000a_Pls check the red section of attached form and fill them up and send it back to us._x000a_ 05.12.2017: Email from TP - Good Afternoon,_x000a_ Please try the attached,_x000a_ Thank you. _x000a_05.12.2017: Email to TP - Hello Lauren,_x000a__x000a_Our techinical team has been trying to setup AS2 between Premier Farnell and Bulgin, they have noted that the CA Root certificate has not been provided. You have shared only SSL certificate but as per the processes on our side, they would need your CA Root Cert to do the setup.Request you to provide the Root certificates as well (CA Root and Intermediate Root)._x000a_06.11.2017: Email to TP - Thank you for confirming Lauren. We will configure our test and production AS2 with same details as you had shared_x000a_06.11.2017: Email from TP - Good Morning,Yes that is correct, we will be using all the same parameters for test and production connection.We can use a different AS2 ID if required, however we would prefer to keep all the details the same. _x000a_06.11.2017: Email to TP - Hello Team,Our technical team is setting up AS2 at our end. We noted that you had provided the same AS2 details for test and production. Can you pls confirm if you have the different parameters ( such as AS2 ID) for test and production, If so please let us know.17.10.2017: Email to TP from Corinna ; Yes we have 17.10.2017 Email from TP : Good Afternoon,I believe this has already been completed and returned in the attached email trail. _x000a__x000a_Please advise If this is correct. _x000a__x000a_Kind Regards_x000a__x000a_Lauren Naylor17.10.2017 Email to TP. request AS2 details. _x000a_17.102017 Email from TP: Please note info. in your email would be for our current provider EDI provider True Commerce._x000a_We are also switching our EDI providers to NETEDI._x000a_It is vital this is noted in your notes, so there are no complications while the transition takes place._x000a_16.10.2017 Email to TP Followup on the previous email.confirmation of EDIcode and message type as the print screen._x000a_11.10.2017 Email to TP: Thank you vor providing us via Premier Farnell the AS2 details. We will make the AS2 set up in our system and when we have done this we will provide you our AS2 details. _x000a_Can you please confirm you EDI Code and Messages Type as our print screen below? We see on your Email that you new EDI Provider is NETID, is this correct?_x000a_11.10.2017 Email to Anuj and Jas: sent AS2 details which TP provide to us. _x000a_11.10.2017 Email from Andre: BULGIN have sent the survey back to us, so here it is.  They are also moving to a new VAN NETEDI and want to change us to their new partner at the same time as we move them to you.  Not sure who their current partner is._x000a_02.10.2017 : Remainder email sent to TP as no response was received _x000a_29.09.2017 Email to TP: We are working together with Andre Hill and Jonathan Hill from Premier Farnell. We are working together with Andre Hill and Jonathan Hill from Premier Farnell. (&quot;Hill, Andre&quot; &lt;AHill@premierfarnell.com&gt;, &quot;Hill, Jonathan&quot; &lt;JHill@premierfarnell.com&gt;, )_x000a_Please find attached the letter and survey._x000a_Can you please fill out the survey and sent it back to us the next 5 days?_x000a_If you have any questions please let us know. _x000a_28.09.2017 Email from TP: Can you please tell me who you are working with at Farnell?_x000a_28.09.2017 Email To TP : We are contacting you per instructions from Mr. Bob Ryan (BRyan@buddemarketing.com)._x000a_Our customer Premier Farnell is migrating their EDI processed to IBM managed services (see attached introduction letter + survey)._x000a_Our records show that you are exchanging EDI ORDER / ORDRSP with Premier Farnell, using EDI ID 5013546041816 as your own and 5013546005195 as Premier Farnell EDI code. _x000a_Please contact your VAN provider Atlas Products and request the set up of Premier Farnell's new EDI codes (Test : 5051259000285 / Prod: 5051259000773) on the IBM / Sterling VAN. _x000a_This will ensure the continuous flow of production messages, once Premier Farnell goes live on the IBM/Sterling network. We will inform you when these new ID's become effective loser to date._x000a_Should you have any further questions, do not hesitate to contact us. _x000a_27.09.2017 Email to Antje. Hat der TP unsere Email nicht verstanden - oder was meint er?_x000a_26.09.2017 Email from TP: We received this letter regarding electronic communications between your company and ours. We do not support EDI transmissions from distributors. Since EDI is a communication system between a manufacturer and its distributors, I am forwarding your letter to German Casillas of Bulgin._x000a_Please advise if you have any questions._x000a_20.09.2017 Email to TP: sent out 3rd reminder to TP survey_x000a_20.09.2017 Email to TP: sent out 2nd reminder to TP survey and letter_x000a_15.09.2017 Email to TP. Sent out 1st reminder to TP survey and letter_x000a_12.09.2017 Email to TP: sent out first letter and survey. "/>
    <s v="Implementer"/>
    <s v="E2E Testing"/>
    <x v="3"/>
    <s v="31/07/2017"/>
    <s v="31/07/2017"/>
    <d v="2017-07-08T00:00:00"/>
    <d v="2017-07-08T00:00:00"/>
    <d v="2017-10-08T00:00:00"/>
    <s v="PF_O_E_ORDERS_D97A_FA9"/>
    <s v="Primary"/>
    <s v="E_ORDERS_D97A_FA9                                 "/>
    <s v="05/12/2017"/>
    <s v="06/09/2017"/>
    <m/>
    <m/>
    <m/>
    <m/>
    <d v="2018-02-19T00:00:00"/>
    <x v="0"/>
    <m/>
    <m/>
  </r>
  <r>
    <x v="2"/>
    <s v="EU"/>
    <s v="BULGIN COMPONENTS PLC         "/>
    <s v="5013546041816                      "/>
    <n v="0"/>
    <s v="    "/>
    <s v="Test : 5051259000285  Prod: 5051259000773"/>
    <m/>
    <s v="5013546005195                      "/>
    <s v="    "/>
    <s v="BULGIN           "/>
    <s v="PORDERACK     "/>
    <s v="ORDRSP"/>
    <s v="IB"/>
    <s v="MQ"/>
    <s v="EDIFACT             "/>
    <s v="D97A      "/>
    <s v=" "/>
    <s v="AS2"/>
    <m/>
    <m/>
    <s v="German.Casillas@Bulgin.com  EDI contact: Sunil.Solanki@elektron-technology.com_x000a_BRyan@buddemarketing.com"/>
    <m/>
    <m/>
    <s v="Ready to start E2E testing"/>
    <s v="13.02 TP has incorrect certficates configured at their end, Jas is working directly with them 09.02 Email from TP - Are you able to see the attempts at your side and can you confirm you have unblocked our IPS?  09.02.2018 Email sent to TP asking to try resending files after chaning AS2 config as per Anuj's email 06.02 Anuj working with TP for AS2 issue TP is facing while sending us files 05.02 Email to TP - We have made some changes at our end, can you pls try sending us the test files again and let us know in case you face any issues._x000a_ 02.02 TP confirmed receipt of our files, but unable to send us back files  02.02. Dummy files sent via AS2, TP to confirm and send us back dummy files 31.01.2018 - TP has updated AS2 on their end, requestd new certificates and other details from them.31.01.2018- 2nd reminder sent _x000a_29.01.2018: Sent E2E testing email 20.12.2017 Email to Jas und Anuj. provide them the AS2 details. _x000a_20.12.2017 Email to TP: sent info to TP that we set up the ase infos in our system and come back to them. _x000a_19.12.2017 Email from TP: provide us AS2 details _x000a_14.12.2017: Email to TP - Hello Lauren,_x000a_Thank you for the certificates. Can you also pls check the red section of attached form and fill them up and send it back to us._x000a_14.12.2017: Email from TP - Certifcates sent 13.12.2017: Email to TP - Hello Lauren,The encryption certificate share with us  seems to be a CA cert, Pls share the correct encryotion certificate and also your signing certificate with us ,_x000a_Pls check the red section of attached form and fill them up and send it back to us._x000a_ 05.12.2017: Email from TP - Good Afternoon,_x000a_ Please try the attached,_x000a_ Thank you. _x000a_05.12.2017: Email to TP - Hello Lauren,_x000a__x000a_Our techinical team has been trying to setup AS2 between Premier Farnell and Bulgin, they have noted that the CA Root certificate has not been provided. You have shared only SSL certificate but as per the processes on our side, they would need your CA Root Cert to do the setup.Request you to provide the Root certificates as well (CA Root and Intermediate Root)._x000a_06.11.2017: Email to TP - Thank you for confirming Lauren. We will configure our test and production AS2 with same details as you had shared_x000a_06.11.2017: Email from TP - Good Morning,Yes that is correct, we will be using all the same parameters for test and production connection.We can use a different AS2 ID if required, however we would prefer to keep all the details the same. _x000a_06.11.2017: Email to TP - Hello Team,Our technical team is setting up AS2 at our end. We noted that you had provided the same AS2 details for test and production. Can you pls confirm if you have the different parameters ( such as AS2 ID) for test and production, If so please let us know.17.10.2017: Email to TP from Corinna ; Yes we have 17.10.2017 Email from TP : Good Afternoon,I believe this has already been completed and returned in the attached email trail. _x000a__x000a_Please advise If this is correct. _x000a__x000a_Kind Regards_x000a__x000a_Lauren Naylor17.10.2017 Email to TP. request AS2 details. _x000a_17.102017 Email from TP: Please note info. in your email would be for our current provider EDI provider True Commerce._x000a_We are also switching our EDI providers to NETEDI._x000a_It is vital this is noted in your notes, so there are no complications while the transition takes place._x000a_16.10.2017 Email to TP Followup on the previous email.confirmation of EDIcode and message type as the print screen._x000a_11.10.2017 Email to TP: Thank you vor providing us via Premier Farnell the AS2 details. We will make the AS2 set up in our system and when we have done this we will provide you our AS2 details. _x000a_Can you please confirm you EDI Code and Messages Type as our print screen below? We see on your Email that you new EDI Provider is NETID, is this correct?_x000a_11.10.2017 Email to Anuj and Jas: sent AS2 details which TP provide to us. _x000a_11.10.2017 Email from Andre: BULGIN have sent the survey back to us, so here it is.  They are also moving to a new VAN NETEDI and want to change us to their new partner at the same time as we move them to you.  Not sure who their current partner is._x000a_02.10.2017 : Remainder email sent to TP as no response was received _x000a_29.09.2017 Email to TP: We are working together with Andre Hill and Jonathan Hill from Premier Farnell. We are working together with Andre Hill and Jonathan Hill from Premier Farnell. (&quot;Hill, Andre&quot; &lt;AHill@premierfarnell.com&gt;, &quot;Hill, Jonathan&quot; &lt;JHill@premierfarnell.com&gt;, )_x000a_Please find attached the letter and survey._x000a_Can you please fill out the survey and sent it back to us the next 5 days?_x000a_If you have any questions please let us know. _x000a_28.09.2017 Email from TP: Can you please tell me who you are working with at Farnell?_x000a_28.09.2017 Email To TP : We are contacting you per instructions from Mr. Bob Ryan (BRyan@buddemarketing.com)._x000a_Our customer Premier Farnell is migrating their EDI processed to IBM managed services (see attached introduction letter + survey)._x000a_Our records show that you are exchanging EDI ORDER / ORDRSP with Premier Farnell, using EDI ID 5013546041816 as your own and 5013546005195 as Premier Farnell EDI code. _x000a_Please contact your VAN provider Atlas Products and request the set up of Premier Farnell's new EDI codes (Test : 5051259000285 / Prod: 5051259000773) on the IBM / Sterling VAN. _x000a_This will ensure the continuous flow of production messages, once Premier Farnell goes live on the IBM/Sterling network. We will inform you when these new ID's become effective loser to date._x000a_Should you have any further questions, do not hesitate to contact us. _x000a_27.09.2017 Email to Antje. Hat der TP unsere Email nicht verstanden - oder was meint er?_x000a_26.09.2017 Email from TP: We received this letter regarding electronic communications between your company and ours. We do not support EDI transmissions from distributors. Since EDI is a communication system between a manufacturer and its distributors, I am forwarding your letter to German Casillas of Bulgin._x000a_Please advise if you have any questions._x000a_20.09.2017 Email to TP: sent out 3rd reminder to TP survey_x000a_20.09.2017 Email to TP: sent out 2nd reminder to TP survey and letter_x000a_15.09.2017 Email to TP. Sent out 1st reminder to TP survey and letter_x000a_12.09.2017 Email to TP: sent out first letter and survey. "/>
    <s v="Implementer"/>
    <s v="E2E Testing"/>
    <x v="3"/>
    <s v="27/10/2017"/>
    <s v="27/10/2017"/>
    <s v="13/12/2017"/>
    <m/>
    <m/>
    <s v="PF_I_E_ORDRSP_D97A_FA2"/>
    <s v="Primary"/>
    <s v="E_ORDRSP_D97A_FA2                                 "/>
    <s v="13/12/2017"/>
    <s v="15/12/2017"/>
    <m/>
    <m/>
    <m/>
    <m/>
    <d v="2018-02-19T00:00:00"/>
    <x v="0"/>
    <m/>
    <m/>
  </r>
  <r>
    <x v="4"/>
    <s v="EU"/>
    <s v="C &amp; K COMPONENTS DOLE         "/>
    <s v="315072322                          "/>
    <n v="1"/>
    <s v="01  "/>
    <s v="Test : 5051259000285  Prod: 5051259000773"/>
    <m/>
    <s v="5013546005195                      "/>
    <s v="    "/>
    <s v="C&amp;K              "/>
    <s v="PINVOICE      "/>
    <s v="INVOIC"/>
    <s v="IB"/>
    <s v="MQ"/>
    <s v="EDIFACT             "/>
    <s v="D97A      "/>
    <s v="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d v="2017-05-10T00:00:00"/>
    <d v="2017-05-10T00:00:00"/>
    <s v="17/10/2017"/>
    <m/>
    <m/>
    <s v="PF_I_E_INVOIC_D97A_FP_GENERIC"/>
    <s v="Primary"/>
    <s v="E_INVOIC_D97A_FPE                                 "/>
    <s v="11/12/2017"/>
    <s v="31/10/2017"/>
    <m/>
    <m/>
    <m/>
    <m/>
    <d v="2018-02-12T00:00:00"/>
    <x v="2"/>
    <s v="09/02/2018"/>
    <s v="12/02/2018"/>
  </r>
  <r>
    <x v="4"/>
    <s v="EU"/>
    <s v="C &amp; K COMPONENTS DOLE         "/>
    <s v="315072322                          "/>
    <n v="0"/>
    <s v="01  "/>
    <s v="Test : 5051259000285  Prod: 5051259000773"/>
    <m/>
    <s v="5013546005195                      "/>
    <s v="    "/>
    <s v="C&amp;K              "/>
    <s v="PORDERACK     "/>
    <s v="ORDRSP"/>
    <s v="IB"/>
    <s v="MQ"/>
    <s v="EDIFACT             "/>
    <s v="D97A      "/>
    <s v="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s v="27/10/2017"/>
    <s v="27/10/2017"/>
    <s v="13/12/2017"/>
    <m/>
    <m/>
    <s v="PF_I_E_ORDRSP_D97A_FA2"/>
    <s v="Primary"/>
    <s v="E_ORDRSP_D97A_FA2                                 "/>
    <s v="13/12/2017"/>
    <s v="15/12/2017"/>
    <m/>
    <m/>
    <m/>
    <m/>
    <d v="2018-02-12T00:00:00"/>
    <x v="2"/>
    <s v="09/02/2018"/>
    <s v="12/02/2018"/>
  </r>
  <r>
    <x v="4"/>
    <s v="EU"/>
    <s v="C &amp; K COMPONENTS DOLE         "/>
    <s v="315072322                          "/>
    <n v="0"/>
    <s v="01  "/>
    <s v="Test : 5051259000285  Prod: 5051259000773"/>
    <m/>
    <s v="5013546005195                      "/>
    <s v="    "/>
    <s v="C&amp;K              "/>
    <s v="PORDER        "/>
    <s v="ORDERS"/>
    <s v="OB"/>
    <s v="MQ"/>
    <s v="EDIFACT             "/>
    <s v="D97A      "/>
    <s v="INS/UNOA/FAR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s v="31/07/2017"/>
    <s v="31/07/2017"/>
    <d v="2017-07-08T00:00:00"/>
    <d v="2017-07-08T00:00:00"/>
    <d v="2017-10-08T00:00:00"/>
    <s v="PF_O_E_ORDERS_D97A_FA9"/>
    <s v="Primary"/>
    <s v="E_ORDERS_D97A_FA9                                 "/>
    <s v="05/12/2017"/>
    <s v="06/09/2017"/>
    <m/>
    <m/>
    <m/>
    <m/>
    <d v="2018-02-12T00:00:00"/>
    <x v="2"/>
    <s v="09/02/2018"/>
    <s v="12/02/2018"/>
  </r>
  <r>
    <x v="4"/>
    <s v="EU"/>
    <s v="CAMDEN BOSS                   "/>
    <s v="5052601000809                      "/>
    <n v="1"/>
    <s v="    "/>
    <s v="Test : 5051259000285  Prod: 5051259000773"/>
    <m/>
    <s v="5013546005195                      "/>
    <s v="    "/>
    <s v="CAMDEN-BOSS      "/>
    <s v="PORDERACK     "/>
    <s v="ORDRSP"/>
    <s v="IB"/>
    <s v="MQ"/>
    <s v="EDIFACT             "/>
    <s v="D97A      "/>
    <s v=" "/>
    <s v="VAN"/>
    <s v=" NuBridges/Liaison     "/>
    <m/>
    <s v="jodi@camdenboss.com"/>
    <m/>
    <s v="TP confirmed go live 12.02.2018"/>
    <s v="TP ready for GO live on 12.02.2018 "/>
    <s v="08.02.2018 Email from TP: Yes we are all ready to go for the live date 12/02._x000a__x000a_08.02.2018 Email to TP:Can you please confirming that you will go -live on Monday, 12-Feb. at 10.00 GMT with Premier Farnell via IBM. _x000a_NOTE - the Premier Farnell Production EDI code will change from 5013546005195 -&gt; 5051259000773, so please your internal records for this partner accordingly. _x000a_07.02 Camden sent EDI invoice via email, Anuj to load it to CTE  07.02.2017: Followup sent for EDI invoice as attachment 05.02.2018: Camden sent HR invoice as attachemt, requeted them EDI invoice as attachment 31.01.2018 - Sent test files to Camden, Camden sent back ORDRSP, Having trouble generating Invoice, Emailed Antje about the same. 31.01.2018: Email from TP - Thanks for the information, yes we are ready to receive test files for Camdenboss.30.1.2018 Email to TP : Dear Jodi_x000a_Please let us know if we can take this further.24.01.2018: Email from TP - Hi Kusum,_x000a_As we are in the process of upgrading our internal software, we are currently working from a very limited system._x000a_We aim to get our new system fully operational as soon as possible, so we can deal with your request and test your new system._x000a_ _x000a_I will be able to update you further on our capabilities W/C 29/01 so we can plan a test date._x000a_ _x000a_Please accept my apologies for any inconvenience that this may cause, and thank you for your understanding.  _x000a_24.01.2018: E2E testing email sent 14.11.2017 Email to TP: info start testing in approx 8 weeks_x000a_13.11.2017  Email from TP: Apologies for the delay in responding, our EDI partner has provided the information below:_x000a_ The details we provided are correct for both test and live. _x000a_ Please can they let us know a date they would like this to migrate so I can arrange for the switch over._x000a_ 07.11.2017 Email from TP - Hello_x000a_As you are aware we use a third party service so I have asked them the question below and will send their response back to you as soon as possible.Apologies for the inconvenience. _x000a_CheersChrissy_x000a_06.11.2017: Email to TP - Hello Team,Our technical team is setting up AS2 at our end. We noted that you had provided the same AS2 details for test and production. Can you pls confirm if you have the different parameters ( such as AS2 ID, certificates etc) for test and production, If so please let us know.17.10.2017: Email to TP Hello Chrissy,  Thank you for the filled form. We have sent the FTP questionnaire to our technical team, we will get back to you in case any more info is needed. 17.10.2017: Email from TP : FTP Questionnaire filled and sent .05.10.2017 Email to TP:Thank you for sending us the AS2 questionnaire. _x000a_We will get in touch with you whenever we ready to start testing. (approx. in 8 weeks)_x000a_If you have any questions please let us know. _x000a_05.10.2017 Email to Anuj and Jas, info of AS2 details. _x000a_04.10.2017 Email from TP. sent us AS2 questionnaire. _x000a_10.04.2017 : 4th Remainder email sent 27.09.2017 Email to TP sent out 3rd reminder_x000a_10.04.2017 : 4th Remainder email sent 24.09.2017 Email to TP. We see in you survey that you want to use AS2. _x000a_Is this correct?_x000a_Please find attached the AS2 questionnaire. _x000a_22.09.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2.09.2017 Email from TP: Please find attached populated survey as requested. Once again apologies for the delay as this is not a service we manage internally we had to wait for answers from outside of our organisation._x000a_21.09.2017 Email to TP. Sent out 2nd reminder_x000a_18.09.2017 Email to TP. Sent out 1st reminder_x000a_14.09.2017 Email to TP: sent out letter and survey."/>
    <s v="Premier Farnell"/>
    <s v="Live"/>
    <x v="1"/>
    <s v="27/10/2017"/>
    <s v="27/10/2017"/>
    <s v="13/12/2017"/>
    <m/>
    <m/>
    <s v="PF_I_E_ORDRSP_D97A_FA2"/>
    <s v="Primary"/>
    <s v="E_ORDRSP_D97A_FA2                                 "/>
    <s v="13/12/2017"/>
    <s v="15/12/2017"/>
    <m/>
    <m/>
    <m/>
    <m/>
    <d v="2018-02-12T00:00:00"/>
    <x v="2"/>
    <s v="09/02/2018"/>
    <s v="12/02/2018"/>
  </r>
  <r>
    <x v="4"/>
    <s v="EU"/>
    <s v="CAMDEN BOSS                   "/>
    <s v="5052601000809                      "/>
    <n v="0"/>
    <s v="    "/>
    <s v="Test : 5051259000285  Prod: 5051259000773"/>
    <m/>
    <s v="5013546005195                      "/>
    <s v="    "/>
    <s v="CAMDEN-BOSS      "/>
    <s v="PORDER        "/>
    <s v="ORDERS"/>
    <s v="OB"/>
    <s v="MQ"/>
    <s v="EDIFACT             "/>
    <s v="D97A      "/>
    <s v="INS/UNOA/FAR                                      "/>
    <s v="VAN"/>
    <s v=" NuBridges/Liaison     "/>
    <m/>
    <s v="jodi@camdenboss.com"/>
    <m/>
    <s v="TP confirmed go live 12.02.2018"/>
    <s v="TP ready for GO live on 12.02.2018 "/>
    <m/>
    <s v="Premier Farnell"/>
    <s v="Live"/>
    <x v="1"/>
    <s v="31/07/2017"/>
    <s v="31/07/2017"/>
    <d v="2017-07-08T00:00:00"/>
    <d v="2017-07-08T00:00:00"/>
    <d v="2017-10-08T00:00:00"/>
    <s v="PF_O_E_ORDERS_D97A_FA9"/>
    <s v="Primary"/>
    <s v="E_ORDERS_D97A_FA9                                 "/>
    <s v="05/12/2017"/>
    <s v="06/09/2017"/>
    <m/>
    <m/>
    <m/>
    <m/>
    <d v="2018-02-12T00:00:00"/>
    <x v="2"/>
    <s v="09/02/2018"/>
    <s v="12/02/2018"/>
  </r>
  <r>
    <x v="4"/>
    <s v="EU"/>
    <s v="CAMDEN BOSS                   "/>
    <s v="5052601000809                      "/>
    <n v="0"/>
    <s v="    "/>
    <s v="Test : 5051259000285  Prod: 5051259000773"/>
    <m/>
    <s v="5013546005195                      "/>
    <s v="    "/>
    <s v="CAMDEN-BOSS      "/>
    <s v="PINVOICE      "/>
    <s v="INVOIC"/>
    <s v="IB"/>
    <s v="MQ"/>
    <s v="EDIFACT             "/>
    <s v="D97A      "/>
    <s v=" "/>
    <s v="VAN"/>
    <s v=" NuBridges/Liaison     "/>
    <m/>
    <s v="jodi@camdenboss.com"/>
    <m/>
    <s v="TP confirmed go live 12.02.2018"/>
    <s v="TP ready for GO live on 12.02.2018 "/>
    <m/>
    <s v="Premier Farnell"/>
    <s v="Live"/>
    <x v="1"/>
    <d v="2017-05-10T00:00:00"/>
    <d v="2017-05-10T00:00:00"/>
    <s v="17/10/2017"/>
    <m/>
    <m/>
    <s v="PF_I_E_INVOIC_D97A_FP_GENERIC"/>
    <s v="Primary"/>
    <s v="E_INVOIC_D97A_FPE                                 "/>
    <s v="11/12/2017"/>
    <s v="31/10/2017"/>
    <m/>
    <m/>
    <m/>
    <m/>
    <d v="2018-02-12T00:00:00"/>
    <x v="2"/>
    <s v="09/02/2018"/>
    <s v="12/02/2018"/>
  </r>
  <r>
    <x v="1"/>
    <s v="EU"/>
    <s v="CARLISLE INTERCONNECT TECH    "/>
    <s v="Prod: CARLISLEIT      _x000a_Test: CARLISLEITT "/>
    <n v="1"/>
    <s v="Prod: ZZ  _x000a_Test: ZZ"/>
    <s v="Test : 5051259000285  Prod: 5051259000773"/>
    <m/>
    <s v="5013546005195                      "/>
    <s v="    "/>
    <s v="CARLISLE         "/>
    <s v="PORDER        "/>
    <s v="ORDERS"/>
    <s v="OB"/>
    <s v="MQ"/>
    <s v="EDIFACT             "/>
    <s v="D97A      "/>
    <s v="INS/UNOA/FAR                                      "/>
    <s v="VAN"/>
    <s v="Liaison Technologies (NuBridges)"/>
    <m/>
    <s v="shirley.ribchester@carlisleit.com"/>
    <m/>
    <s v=" ( don't contact the TP again!!!"/>
    <s v="PF - request to de-scoped_x000a_received survey / TP is infomed new PF EDI codes"/>
    <s v="23.11.2017 call with PF: waiting form confirmation from Andre and Jonathan if to de-scoped this client. _x000a_20.11.2017 Email to PF: ask for de-scope this tp - _x000a_17.11.2017 Email to Antje: need to de-scoped - ask Andre from PF?_x000a_17.11.2017 Email from TP. inform us that they have no business with PF anymor_x000a_17.11.2017 Email to TP: 1st reminder to TP for data test on 20.11.2017_x000a_13.09.2017 cs Email to TP: Please contact your VAN provider (Liaison Technologies (NuBridges)) and request the set up of Premier Farnell's new EDI codes (Test: 5051259000377  + Prod:5051259000865) on the IBM / Sterling VAN. This will ensure the continuous flow of production messages, once Premier Farnell goes live on the IBM/Sterling network._x000a_We will inform you when these new ID's become effective closer to date. _x000a_05.09.2017 cs: Email from TP: I’ll complete the survey and return it shortly._x000a_23.08.2017 Email to Client / Andre: thank you for your feedback. _x000a_Okay, I understand. Than I collect all information from the TP and add this to the TP summary. _x000a_22.08.2017 Email from Client: Where it states VAN- GXS in the TP Matrix this is what we use not the T/P.  I guess we should have just said VAN.  In most cases I do not know what VAN our T/P’s use as this is something GXS would have needed to know but not ourselves.  As this is important to you as our new VAN then please do not assume GXS if a T/P does not specify it on their returned survey._x000a_22.08.2017 cs Email to Client Andre: we received a reply (survey) from CARLISLE. Wainting for confirmation. _x000a_They add that they have the provider Liaison Technologies._x000a_We have the information form PF that it is GXS in our TP summary. _x000a_21.08.2017 cs: Email to Tina: also we received the survey from CARLISLE._x000a_They add in the survey the provider Liaison Technologies and not GXS._x000a_We have to inform the Client and check this. _x000a_14.08.2017 CS: Email from TP: Attached is the survey. Please be aware that we already have this EDI implemented with Premier Farnell._x000a_16.08.2017 CS. Email to TP: sent out reminder for lette and survey_x000a_09/Aug - DL - Sent the letter and survey"/>
    <s v="Premier Farnell"/>
    <s v="De-scoped"/>
    <x v="5"/>
    <s v="31/07/2017"/>
    <s v="31/07/2017"/>
    <d v="2017-07-08T00:00:00"/>
    <d v="2017-07-08T00:00:00"/>
    <d v="2017-10-08T00:00:00"/>
    <s v="PF_O_E_ORDERS_D97A_FA9"/>
    <s v="Primary"/>
    <s v="E_ORDERS_D97A_FA9                                 "/>
    <m/>
    <s v="23/08/2017"/>
    <m/>
    <m/>
    <s v="20.11.2017"/>
    <m/>
    <m/>
    <x v="6"/>
    <m/>
    <m/>
  </r>
  <r>
    <x v="2"/>
    <s v="EU"/>
    <s v="CEKA WORKS LTD                "/>
    <s v="5013546124258                      "/>
    <n v="1"/>
    <s v="ZZ"/>
    <s v="Test : 5051259000285  Prod: 5051259000773"/>
    <m/>
    <s v="5013546005195                      "/>
    <s v="    "/>
    <s v="CEKA             "/>
    <s v="PORDERACK     "/>
    <s v="ORDRSP"/>
    <s v="IB"/>
    <s v="MQ"/>
    <s v="EDIFACT             "/>
    <s v="90.1      "/>
    <s v=" "/>
    <s v="VAN"/>
    <s v="GXS"/>
    <m/>
    <s v="john.hollywood@cki.uk.com"/>
    <m/>
    <m/>
    <s v="Ready to start E2E testing"/>
    <s v="7.2.18 comms escalated to client. _x000a_07.02 4th reminder sent in new template 02.02 3rd Reminder sent 31.01.2018 2nd reminder sent 24.01.2018 : E2E testing email sent  02.11.2017: Emai fromTP : TP survey sent 02.11.2017: Email to TP - 4th remander sent 27.10.2017: Email to TP - 3rd remainder sent 23.10.2017: Email to TP FOllowup email sent 18.10.2017: Email to TP, TP survey introduction email sent to new TP contact_x000a_17.10.2017 new contact is john.hollywood@cki.uk.com who is in the DI team, back up is phil.Powell@cki.uk.com in IT_x000a_17.10.2017 Email to Andre and Jonathan need new contact details: (old Email adress: jo.robertjones@cki.uk.com)_x000a_17.10.2017: Email to TP bounced back saying incorrect email address of TP. infomred Andre and Antje.17.10.2017: Email to TP Remainder sent again 12.10.2017 : email to TP Remainder email sent 09.10.2017: Email to TP 5th Remainder sent 10.04.2017 : 4th Remainder email sent 27.09.2017 Email to TP sent out 4th reminder_x000a_21.09.2017 Email to TP. Sent out 3rd reminder_x000a_18.09.2017 Email to TP. Sent out 2nd reminder_x000a_14.09.2017 Email to TP sent out 1st reminder_x000a_07.09.2017: Email to TP: sent out letter and survey to TP. "/>
    <s v="Premier Farnell"/>
    <s v="E2E Testing"/>
    <x v="0"/>
    <s v="27/10/2017"/>
    <s v="27/10/2017"/>
    <s v="13/12/2017"/>
    <m/>
    <m/>
    <s v="PF_I_E_ORDRSP_D93A_FAR"/>
    <s v="Primary"/>
    <s v="E_ORDRSP_90.1_FAR                                 "/>
    <s v="13/12/2017"/>
    <s v="15/12/2017"/>
    <m/>
    <m/>
    <m/>
    <m/>
    <d v="2018-02-19T00:00:00"/>
    <x v="0"/>
    <m/>
    <m/>
  </r>
  <r>
    <x v="2"/>
    <s v="EU"/>
    <s v="CEKA WORKS LTD                "/>
    <s v="5013546124258                      "/>
    <n v="0"/>
    <s v="ZZ"/>
    <s v="Test : 5051259000285  Prod: 5051259000773"/>
    <m/>
    <s v="5013546005195                      "/>
    <s v="    "/>
    <s v="CEKA             "/>
    <s v="PORDER        "/>
    <s v="ORDERS"/>
    <s v="OB"/>
    <s v="MQ"/>
    <s v="EDIFACT             "/>
    <s v="90.1      "/>
    <s v="INS/UNOA/FAR                                      "/>
    <s v="VAN"/>
    <s v="GXS"/>
    <m/>
    <s v="john.hollywood@cki.uk.com"/>
    <m/>
    <m/>
    <s v="Ready to start E2E testing"/>
    <m/>
    <s v="Premier Farnell"/>
    <s v="E2E Testing"/>
    <x v="0"/>
    <s v="27/10/2017"/>
    <s v="27/10/2017"/>
    <s v="13/12/2017"/>
    <m/>
    <m/>
    <s v="PF_O_E_ORDERS_D93A_FD"/>
    <m/>
    <s v="E_ORDERS_90.1_FD "/>
    <s v="05/12/2017"/>
    <s v="05/12/2017"/>
    <m/>
    <m/>
    <m/>
    <m/>
    <d v="2018-02-19T00:00:00"/>
    <x v="0"/>
    <m/>
    <m/>
  </r>
  <r>
    <x v="2"/>
    <s v="EU"/>
    <s v="COILCRAFT                     "/>
    <s v="COILCRAFTUK                        "/>
    <n v="1"/>
    <s v="ZZ  "/>
    <s v="Test : 5051259000285  Prod: 5051259000773"/>
    <m/>
    <s v="5013546005195                      "/>
    <s v="    "/>
    <s v="COILCRAFT        "/>
    <s v="DESADV        "/>
    <s v="DESADV"/>
    <s v="IB"/>
    <s v="MQ"/>
    <s v="EDIFACT             "/>
    <s v="D97A      "/>
    <s v=" "/>
    <s v="VAN"/>
    <s v=" NuBridges/Liaison     "/>
    <m/>
    <s v="dhollis@coilcraft.com_x000a_David Hollis_x000a_dhollis@coilcraft.com"/>
    <m/>
    <s v="reminder 15.02.2018"/>
    <s v="Ready to start E2E testing"/>
    <s v="13.02 Followup sent 09.02.2018 Followup sent to TP about IB files 07.02 TP confirmed receipt of ORDERS, will send out IB files soon. 07.02 followup sent 01.02.2018 Sent files to TP, TP yet to confirm receipt 31.01. To confirmed ready to start testing by Feb 1 24.01.2018 : E2E testing email sent  20.09.2017 Email tot TP: we can continue to use the VAN interconnect to exchange Edifact messages with Premier Farnell in the future. _x000a_For that you will need to contact your VAN provider Liaison / Nubridges and ask to set up the Interconnect to IBM / Sterling VAN, using Premier Farnell's new EDI codes below: _x000a_Test: 5051259000285 _x000a_Prod: 5051259000773_x000a_We will inform you once we are ready to test the data closer to date. _x000a_Should you have any further questions, do not hesitate to contact us_x000a_19.09.2017 Email from TP: We do not have an AS2 connection available for our UK business at this time. In the future we plan to implement this… we can update you at that time._x000a_19.09.2017 Email to TP: sent AS2 questionnaire_x000a_18.09.2017 Email to TP. Sent out 2nd reminder_x000a_18.09.2017 Email to Antje - Request. TP want's AS2 lt. Survey. _x000a_18.09.2017 Email from TP: Attached is our survey._x000a_13.09.2017 sent lette and survey to TP / _x000a_7.9.2017 1st letter to the TP /bouced back "/>
    <s v="TP"/>
    <s v="E2E Testing"/>
    <x v="4"/>
    <s v="27/10/2017"/>
    <s v="27/10/2017"/>
    <s v="13/12/2017"/>
    <m/>
    <m/>
    <s v="PF_I_E_DESADV_D97A_FA3"/>
    <s v="Primary"/>
    <s v="E_DESADV_D97A_FA3                                 "/>
    <s v="14/12/2017"/>
    <s v="13/10/2017"/>
    <m/>
    <m/>
    <m/>
    <m/>
    <d v="2018-02-19T00:00:00"/>
    <x v="0"/>
    <m/>
    <m/>
  </r>
  <r>
    <x v="2"/>
    <s v="EU"/>
    <s v="COILCRAFT                     "/>
    <s v="COILCRAFTUK                        "/>
    <n v="0"/>
    <s v="ZZ  "/>
    <s v="Test : 5051259000285  Prod: 5051259000773"/>
    <m/>
    <s v="5013546005195                      "/>
    <s v="    "/>
    <s v="COILCRAFT        "/>
    <s v="PORDER        "/>
    <s v="ORDERS"/>
    <s v="OB"/>
    <s v="MQ"/>
    <s v="EDIFACT             "/>
    <s v="D97A      "/>
    <s v="INS/UNOA/FAR                                      "/>
    <s v="VAN"/>
    <s v=" NuBridges/Liaison     "/>
    <m/>
    <s v="David Hollis_x000a_dhollis@coilcraft.com"/>
    <m/>
    <m/>
    <s v="Ready to start E2E testing"/>
    <m/>
    <s v="TP"/>
    <s v="E2E Testing"/>
    <x v="4"/>
    <s v="27/10/2017"/>
    <s v="27/10/2017"/>
    <m/>
    <d v="2017-07-08T00:00:00"/>
    <d v="2017-10-08T00:00:00"/>
    <s v="PF_O_E_ORDERS_D97A_FA9"/>
    <s v="Primary"/>
    <s v="E_ORDERS_D97A_FA9                                 "/>
    <s v="05/12/2017"/>
    <s v="06/09/2017"/>
    <m/>
    <m/>
    <m/>
    <m/>
    <d v="2018-02-19T00:00:00"/>
    <x v="0"/>
    <m/>
    <m/>
  </r>
  <r>
    <x v="2"/>
    <s v="EU"/>
    <s v="COILCRAFT                     "/>
    <s v="COILCRAFTUK                        "/>
    <n v="0"/>
    <s v="ZZ  "/>
    <s v="Test : 5051259000285  Prod: 5051259000773"/>
    <m/>
    <s v="5013546005195                      "/>
    <s v="    "/>
    <s v="COILCRAFT        "/>
    <s v="PORDERACK     "/>
    <s v="ORDRSP"/>
    <s v="IB"/>
    <s v="MQ"/>
    <s v="EDIFACT             "/>
    <s v="D97A      "/>
    <s v=" "/>
    <s v="VAN"/>
    <s v=" NuBridges/Liaison     "/>
    <m/>
    <s v="David Hollis_x000a_dhollis@coilcraft.com"/>
    <m/>
    <m/>
    <s v="Ready to start E2E testing"/>
    <m/>
    <s v="TP"/>
    <s v="E2E Testing"/>
    <x v="4"/>
    <s v="27/10/2017"/>
    <s v="27/10/2017"/>
    <s v="13/12/2017"/>
    <m/>
    <m/>
    <s v="PF_I_E_ORDRSP_D97A_FA2"/>
    <s v="Primary"/>
    <s v="E_ORDRSP_D97A_FA2                                 "/>
    <s v="13/12/2017"/>
    <s v="15/12/2017"/>
    <m/>
    <m/>
    <m/>
    <m/>
    <d v="2018-02-19T00:00:00"/>
    <x v="0"/>
    <m/>
    <m/>
  </r>
  <r>
    <x v="2"/>
    <s v="EU"/>
    <s v="COILCRAFT                     "/>
    <s v="COILCRAFTUK                        "/>
    <n v="0"/>
    <s v="ZZ  "/>
    <s v="Test : 5051259000285  Prod: 5051259000773"/>
    <m/>
    <s v="5013546005195                      "/>
    <s v="    "/>
    <s v="COILCRAFT        "/>
    <s v="PINVOICE      "/>
    <s v="INVOIC"/>
    <s v="IB"/>
    <s v="MQ"/>
    <s v="EDIFACT             "/>
    <s v="D97A      "/>
    <s v=" "/>
    <s v="VAN"/>
    <s v=" NuBridges/Liaison     "/>
    <m/>
    <s v="David Hollis_x000a_dhollis@coilcraft.com"/>
    <m/>
    <m/>
    <s v="Ready to start E2E testing"/>
    <m/>
    <s v="TP"/>
    <s v="E2E Testing"/>
    <x v="4"/>
    <s v="27/10/2017"/>
    <s v="27/10/2017"/>
    <s v="13/12/2017"/>
    <m/>
    <m/>
    <s v="PF_I_E_INVOIC_D97A_FP_GENERIC"/>
    <s v="Primary"/>
    <s v="E_INVOIC_D97A_FPE                                 "/>
    <s v="11/12/2017"/>
    <s v="31/10/2017"/>
    <m/>
    <m/>
    <m/>
    <m/>
    <d v="2018-02-19T00:00:00"/>
    <x v="0"/>
    <m/>
    <m/>
  </r>
  <r>
    <x v="4"/>
    <s v="EU"/>
    <s v="COOPER BUSSMANN               "/>
    <s v="5013546034302                      "/>
    <n v="1"/>
    <s v="BU"/>
    <s v="Test : 5051259000285  Prod: 5051259000773"/>
    <m/>
    <s v="5013546005195                      "/>
    <s v="    "/>
    <s v="BUSSMANN         "/>
    <s v="PORDERACK     "/>
    <s v="ORDRSP"/>
    <s v="IB"/>
    <s v="MQ"/>
    <s v="EDIFACT             "/>
    <s v="90.1      "/>
    <s v=" "/>
    <s v="VAN"/>
    <s v="IBM"/>
    <m/>
    <s v="TammyLFangers@Eaton.com StuartCRahn@Eaton.com"/>
    <m/>
    <s v="reminder 20.02.2018"/>
    <s v="Ready to start E2E testing"/>
    <s v="12.02 Email from TP on Go Live - We will be ready before that date.  I am hoping by next week but I will confirm._x000a_ _x000a_ _x000a_Tammy Fangers 12.02.2018 asked TP to confirm PROD and TEST ID and Qualifier again  09.02.2018 TP confirmed to use Qualifer BU in PROD 07.02 TP sent ORDRSP but with qualifer BU, hence failed in CTE 07.02 Followup sent 02.02 Orde sent to TP as attachment, TP sent back ORDRSP to PF current PROD ID, asked to correct and resubmit 01.02.2018 Test order sent to TP, TP to confirm 31.01.2018: Implementers validating details shared by TP 30.01.2018 : Unable to locte TP ID's in IBM van, emailed TP to clarifyy VAN provider 24.01.2018: Email from TP - Hi,_x000a_Can you please supply their Bussmann account number or a recent po that I can look at? _x000a_ 24.01.2018 E2E testing email sent 24.10.2017: Email to TP : Hello Tammy,Our technical team has informed that we are in the middle of map development. As soon as we have completed the translation maps and Trading partner configuration, we will be in a position to submit a sample file. This will probably be in 6 - 8 weeks from now. _x000a_23.10.2017: Email to TP  Hello Tammy We have forwarded your request to our technical team, we will let you know once a sample has been sent or in case of any other queries /concerns we have._x000a__x000a_18.10 Email from TP : Pls send us a sample test order file 18.10.2017: Email to TP, TP survey introduction email sent to new TP contact_x000a_05.10.2017 PF info need new contact details. _x000a_04.10.2017 Email to Antje. Hier scheint wohl die Kontankdaten sind nicht korrekt - oder?_x000a_04.10.2017 Email from TP: If this is in relation to Credit Control-I do not work in this Department._x000a_I do not deal with Cooper Bussmann either._x000a_04.10.2017 : 4th Remainder email sent _x000a_27.09.2017 Email to TP. Sent out 4th reminder_x000a_21.09.2017 Email to TP. Sent out 3rd reminder_x000a_18.09.2017 Email to TP. Sent out 2nd reminder_x000a_14.09.2017 Email to TP sent out 1st reminder_x000a_07.09.2017: Email to TP: sent out letter and survey to TP. "/>
    <s v="TP"/>
    <s v="Production Readiness"/>
    <x v="6"/>
    <s v="27/10/2017"/>
    <s v="27/10/2017"/>
    <s v="13/12/2017"/>
    <m/>
    <m/>
    <s v="PF_I_E_ORDRSP_D93A_FAR"/>
    <s v="Primary"/>
    <s v="E_ORDRSP_90.1_FAR                                 "/>
    <s v="13/12/2017"/>
    <s v="15/12/2017"/>
    <m/>
    <m/>
    <m/>
    <m/>
    <d v="2018-02-12T00:00:00"/>
    <x v="0"/>
    <m/>
    <m/>
  </r>
  <r>
    <x v="4"/>
    <s v="EU"/>
    <s v="COOPER BUSSMANN               "/>
    <s v="5013546034302                      "/>
    <n v="0"/>
    <s v="BU"/>
    <s v="Test : 5051259000285  Prod: 5051259000773"/>
    <m/>
    <s v="5013546005195                      "/>
    <s v="    "/>
    <s v="BUSSMANN         "/>
    <s v="PORDER        "/>
    <s v="ORDERS"/>
    <s v="OB"/>
    <s v="MQ"/>
    <s v="EDIFACT             "/>
    <s v="90.1      "/>
    <s v="INS/UNOA/FAR                                      "/>
    <s v="VAN"/>
    <s v="IBM"/>
    <m/>
    <s v="TammyLFangers@Eaton.com StuartCRahn@Eaton.com"/>
    <m/>
    <s v="reminder 20.02.2018"/>
    <s v="Ready to start E2E testing"/>
    <m/>
    <s v="TP"/>
    <s v="Production Readiness"/>
    <x v="6"/>
    <s v="27/10/2017"/>
    <s v="27/10/2017"/>
    <s v="13/12/2017"/>
    <m/>
    <m/>
    <s v="PF_O_E_ORDERS_D93A_FD"/>
    <m/>
    <s v="E_ORDERS_90.1_FD    "/>
    <s v="05/12/2017"/>
    <s v="05/12/2017"/>
    <m/>
    <m/>
    <m/>
    <m/>
    <d v="2018-02-12T00:00:00"/>
    <x v="0"/>
    <m/>
    <m/>
  </r>
  <r>
    <x v="4"/>
    <s v="EU"/>
    <s v="COOPER TOOLS LTD              "/>
    <s v="5013546112255                      "/>
    <n v="1"/>
    <s v="    "/>
    <s v="Test : 5051259000285  Prod: 5051259000773"/>
    <m/>
    <s v="5013546005195                      "/>
    <s v="    "/>
    <s v="COOPER-TOOLS     "/>
    <s v="PORDERACK     "/>
    <s v="ORDRSP"/>
    <s v="IB"/>
    <s v="MQ"/>
    <s v="EDIFACT             "/>
    <s v="D97A      "/>
    <s v=" "/>
    <s v="VAN"/>
    <s v="Inovis"/>
    <m/>
    <s v="moira.richardson@apextoolgroup.com, kim.richardson@apextoolgroup.com, Karl.Zeigler@apextoolgroup.com, Rebecca.Johanson@apextoolgroup.com"/>
    <m/>
    <s v="TP confirmed go live 12.02.2018"/>
    <s v="TP is ready for GO live on  12.02.2018 "/>
    <s v="08.02.2018 Email from TP. Yes confirming go live. 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30.01. COOPER TOOLS sent us a test ORDRSP and INVOIC. PF to validate 29.01.2018: test file sent to TP&lt; COOPER to confirm receipt 26.01.2018 Email to PF and Anuj and Jas: TP wants a testorder on Monday. _x000a_25.01.2018 Email from TP: Please go ahead and send a test order in on Monday._x000a_24.01.2018: Email to TP - Hello Becky,As communicated to you earlier ( Email sent on November 2, 2017) , we are only changing our EDI ID's to Test : 5051259000285  Prod: 5051259000773 ( no qualifiers will be used with these IDs).  There will not be any changes in the EDI maps or communication type( which is VAN).Pls let us know if you are ready to begin testing. 24.01.2018 : Email from TP - Kusum,_x000a_ _x000a_We currently all these EDI documents with Farnell. Is this change just a Van change or are there changes to the EDI maps as we are using them now?_x000a_ _x000a_If the map requirements have changed, please send us the new EDI maps specs as soon as possible._x000a_24.01.2018: E2E testing email sent 03.11.2017: Email to TP - Thank you for sharing the survey. Also please be advised that Premier Farnell are making changes to the way their IT systems electronically send orders/invoices/and other information to the IT systems of their partners, we call this EDI. Approx 7 weeks from now Premier Fanrell would be having new EDI Interchange IDs Test : 5051259000285  Prod: 5051259000773 ( without Qualifier) . We will get back to you for testing when we are ready for testing ._x000a_02.11.2017: TP Survey received02.11.2017: Email to TP : Intro letter and TP survey sent again as requested by TP 27.10.2017: Email from TP - Please send us all the information including the letter attachment concerning this change involving EDI.27.10.2017: Email to TP - 3rd remainder sent 23.10.2017: Followup email sent.17.10.2017: TP Survey email and intro letter sent_x000a_Could ou please check the email below and let us know if any assistance from SEEBURGER end is required?_x000a_Thank you!_x000a_Best regards / Mit freundlichen Grüßen,_x000a_"/>
    <s v="Premier Farnell"/>
    <s v="Live"/>
    <x v="1"/>
    <s v="27/10/2017"/>
    <s v="27/10/2017"/>
    <s v="13/12/2017"/>
    <m/>
    <m/>
    <s v="PF_I_E_ORDRSP_D97A_FA2"/>
    <s v="Primary"/>
    <s v="E_ORDRSP_D97A_FA2                                 "/>
    <s v="13/12/2017"/>
    <s v="15/12/2017"/>
    <m/>
    <m/>
    <m/>
    <m/>
    <d v="2018-02-12T00:00:00"/>
    <x v="2"/>
    <s v="09/02/2018"/>
    <s v="12/02/2018"/>
  </r>
  <r>
    <x v="4"/>
    <s v="EU"/>
    <s v="COOPER TOOLS LTD              "/>
    <s v="5013546112255                      "/>
    <n v="0"/>
    <s v="    "/>
    <s v="Test : 5051259000285  Prod: 5051259000773"/>
    <m/>
    <s v="5013546005195                      "/>
    <s v="    "/>
    <s v="COOPER-TOOLS     "/>
    <s v="PORDER        "/>
    <s v="ORDERS"/>
    <s v="OB"/>
    <s v="MQ"/>
    <s v="EDIFACT             "/>
    <s v="D97A      "/>
    <s v="INS/UNOA/FAR                                      "/>
    <s v="VAN"/>
    <s v="Inovis"/>
    <m/>
    <s v="moira.richardson@apextoolgroup.com, kim.richardson@apextoolgroup.com, Karl.Zeigler@apextoolgroup.com, Rebecca.Johanson@apextoolgroup.com"/>
    <m/>
    <s v="TP confirmed go live 12.02.2018"/>
    <s v="TP is ready for GO live on  12.02.2018 "/>
    <m/>
    <s v="Premier Farnell"/>
    <s v="Live"/>
    <x v="1"/>
    <s v="31/07/2017"/>
    <s v="31/07/2017"/>
    <d v="2017-07-08T00:00:00"/>
    <d v="2017-07-08T00:00:00"/>
    <d v="2017-10-08T00:00:00"/>
    <s v="PF_O_E_ORDERS_D97A_FA9"/>
    <s v="Primary"/>
    <s v="E_ORDERS_D97A_FA9                                 "/>
    <s v="05/12/2017"/>
    <s v="06/09/2017"/>
    <m/>
    <m/>
    <m/>
    <m/>
    <d v="2018-02-12T00:00:00"/>
    <x v="2"/>
    <s v="09/02/2018"/>
    <s v="12/02/2018"/>
  </r>
  <r>
    <x v="4"/>
    <s v="EU"/>
    <s v="COOPER TOOLS LTD              "/>
    <s v="5013546112255                      "/>
    <n v="0"/>
    <s v="    "/>
    <s v="Test : 5051259000285  Prod: 5051259000773"/>
    <m/>
    <s v="5013546005195                      "/>
    <s v="    "/>
    <s v="COOPER-TOOLS     "/>
    <s v="PINVOICE      "/>
    <s v="INVOIC"/>
    <s v="IB"/>
    <s v="MQ"/>
    <s v="EDIFACT             "/>
    <s v="D97A      "/>
    <s v=" "/>
    <s v="VAN"/>
    <s v="Inovis"/>
    <m/>
    <s v="moira.richardson@apextoolgroup.com, kim.richardson@apextoolgroup.com, Karl.Zeigler@apextoolgroup.com, Rebecca.Johanson@apextoolgroup.com"/>
    <m/>
    <s v="TP confirmed go live 12.02.2018"/>
    <s v="TP is ready for GO live on  12.02.2018 "/>
    <m/>
    <s v="Premier Farnell"/>
    <s v="Live"/>
    <x v="1"/>
    <d v="2017-05-10T00:00:00"/>
    <d v="2017-05-10T00:00:00"/>
    <s v="17/10/2017"/>
    <m/>
    <m/>
    <s v="PF_I_E_INVOIC_D97A_FP_GENERIC"/>
    <s v="Primary"/>
    <s v="E_INVOIC_D97A_FPE                                 "/>
    <s v="11/12/2017"/>
    <s v="31/10/2017"/>
    <m/>
    <m/>
    <m/>
    <m/>
    <d v="2018-02-12T00:00:00"/>
    <x v="2"/>
    <s v="09/02/2018"/>
    <s v="12/02/2018"/>
  </r>
  <r>
    <x v="4"/>
    <s v="EU"/>
    <s v="CREE INC                      "/>
    <s v="PROD: 9193135300                   Test: 9193135300T    _x000a_EDI id - 12/9193135300T              "/>
    <n v="1"/>
    <s v="12  "/>
    <s v="Test : 5051259000285  Prod: 5051259000773"/>
    <m/>
    <s v="5013546005195                      "/>
    <s v="    "/>
    <s v="CREE             "/>
    <s v="PINVOICE      "/>
    <s v="INVOIC"/>
    <s v="IB"/>
    <s v="MQ"/>
    <s v="EDIFACT             "/>
    <s v="D97A      "/>
    <s v=" "/>
    <s v="VAN"/>
    <s v="Inovis"/>
    <m/>
    <s v="ecsupport@cree.com, distributordata@cree.com,m2watkins@cree.com"/>
    <m/>
    <s v="E2E testing completed/ TP to confirm Go Live date "/>
    <s v="Ready to start E2E testing"/>
    <s v="13.02 Emailed TP to confirm if GoLive 19 Feb is ok 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5-10T00:00:00"/>
    <d v="2017-05-10T00:00:00"/>
    <s v="17/10/2017"/>
    <m/>
    <m/>
    <s v="PF_I_E_INVOIC_D97A_FP_GENERIC"/>
    <s v="Primary"/>
    <s v="E_INVOIC_D97A_FPE                                 "/>
    <s v="11/12/2017"/>
    <s v="31/10/2017"/>
    <m/>
    <m/>
    <m/>
    <m/>
    <d v="2018-02-12T00:00:00"/>
    <x v="0"/>
    <m/>
    <m/>
  </r>
  <r>
    <x v="4"/>
    <s v="AU"/>
    <s v="CREE INC                      "/>
    <s v="PROD: 9193135300                   Test: 9193135300T    _x000a_EDI id - 12/9193135300T              "/>
    <n v="0"/>
    <s v="12  "/>
    <s v="Test : 5051259000292   Prod: 5051259000780"/>
    <m/>
    <s v="5013546005195                      "/>
    <s v="    "/>
    <s v="CREE             "/>
    <s v="INVENTORYA    "/>
    <s v="INVRPT"/>
    <s v="OB"/>
    <s v="SFTP"/>
    <s v="EDIFACT             "/>
    <s v="D97A      "/>
    <s v="INS/UNOA/FAR                                      "/>
    <s v="VAN"/>
    <s v="Inovis"/>
    <m/>
    <s v="ecsupport@cree.com, distributordata@cree.com,m2watkins@cree.com"/>
    <m/>
    <s v="reminder 15.02.2018"/>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A                                 "/>
    <s v="07/12/2017"/>
    <s v="05/10/2017"/>
    <m/>
    <m/>
    <m/>
    <m/>
    <d v="2018-02-12T00:00:00"/>
    <x v="0"/>
    <m/>
    <m/>
  </r>
  <r>
    <x v="4"/>
    <s v="EU"/>
    <s v="CREE INC                      "/>
    <s v="PROD: 9193135300                   Test: 9193135300T    _x000a_EDI id - 12/9193135300T              "/>
    <n v="0"/>
    <s v="12  "/>
    <s v="Test : 5051259000285  Prod: 5051259000773"/>
    <m/>
    <s v="5013546005195                      "/>
    <s v="    "/>
    <s v="CREE             "/>
    <s v="POINTOS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9/9/2017"/>
    <s v="19/9/2017"/>
    <s v="29/9/2017"/>
    <m/>
    <m/>
    <s v="PF_O_E_SLSRPT_D97A_FA_GENERIC"/>
    <s v="Primary"/>
    <s v="E_SLSRPT_D97A_FA4                                 "/>
    <s v="07/12/2017"/>
    <s v="05/10/2017"/>
    <m/>
    <m/>
    <m/>
    <m/>
    <d v="2018-02-12T00:00:00"/>
    <x v="0"/>
    <m/>
    <m/>
  </r>
  <r>
    <x v="4"/>
    <s v="SG"/>
    <s v="CREE INC                      "/>
    <s v="PROD: 9193135300                   Test: 9193135300T    _x000a_EDI id - 12/9193135300T              "/>
    <n v="0"/>
    <s v="12  "/>
    <s v="Test: 5051259000377  Prod:5051259000865"/>
    <m/>
    <s v="5013546005195                      "/>
    <s v="    "/>
    <s v="CREE             "/>
    <s v="INVENTORYS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S                                 "/>
    <s v="07/12/2017"/>
    <s v="05/10/2017"/>
    <m/>
    <m/>
    <m/>
    <m/>
    <d v="2018-02-12T00:00:00"/>
    <x v="0"/>
    <m/>
    <m/>
  </r>
  <r>
    <x v="4"/>
    <s v="EU"/>
    <s v="CREE INC                      "/>
    <s v="PROD: 9193135300                   Test: 9193135300T    _x000a_EDI id - 12/9193135300T              "/>
    <n v="0"/>
    <s v="12  "/>
    <s v="Test : 5051259000285  Prod: 5051259000773"/>
    <m/>
    <s v="5013546005195                      "/>
    <s v="    "/>
    <s v="CREE             "/>
    <s v="INVENTORY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31/08/2017"/>
    <d v="2017-05-09T00:00:00"/>
    <d v="2017-07-09T00:00:00"/>
    <m/>
    <m/>
    <s v="PF_O_E_INVRPT_D97A_FA2"/>
    <s v="Primary"/>
    <s v="E_INVRPT_D97A_FA2                                 "/>
    <s v="08/12/2017"/>
    <s v="14/09/2017"/>
    <m/>
    <m/>
    <m/>
    <m/>
    <d v="2018-02-12T00:00:00"/>
    <x v="0"/>
    <m/>
    <m/>
  </r>
  <r>
    <x v="4"/>
    <s v="SG"/>
    <s v="CREE INC                      "/>
    <s v="PROD: 9193135300                   Test: 9193135300T    _x000a_EDI id - 12/9193135300T              "/>
    <n v="0"/>
    <s v="12  "/>
    <s v="Test: 5051259000377  Prod:5051259000865"/>
    <m/>
    <s v="5013546005195                      "/>
    <s v="    "/>
    <s v="CREE             "/>
    <s v="INVENTORYI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I                                 "/>
    <s v="07/12/2017"/>
    <s v="05/10/2017"/>
    <m/>
    <m/>
    <m/>
    <m/>
    <d v="2018-02-12T00:00:00"/>
    <x v="0"/>
    <m/>
    <m/>
  </r>
  <r>
    <x v="4"/>
    <s v="SG"/>
    <s v="CREE INC                      "/>
    <s v="PROD: 9193135300                   Test: 9193135300T    _x000a_EDI id - 12/9193135300T              "/>
    <n v="0"/>
    <s v="12  "/>
    <s v="Test: 5051259000377  Prod:5051259000865"/>
    <m/>
    <s v="5013546005195                      "/>
    <s v="    "/>
    <s v="CREE             "/>
    <s v="INVENTORYC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C                                 "/>
    <s v="07/12/2017"/>
    <s v="05/10/2017"/>
    <m/>
    <m/>
    <m/>
    <m/>
    <d v="2018-02-12T00:00:00"/>
    <x v="0"/>
    <m/>
    <m/>
  </r>
  <r>
    <x v="4"/>
    <s v="SG"/>
    <s v="CREE INC                      "/>
    <s v="PROD: 9193135300                   Test: 9193135300T    _x000a_EDI id - 12/9193135300T              "/>
    <n v="0"/>
    <s v="12  "/>
    <s v="Test: 5051259000377  Prod:5051259000865"/>
    <m/>
    <s v="5013546005195                      "/>
    <s v="    "/>
    <s v="CREE             "/>
    <s v="POINTOSCN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9/2017"/>
    <m/>
    <m/>
    <s v="PF_O_E_SLSRPT_D97A_CN4"/>
    <s v="Primary"/>
    <s v="E_SLSRPT_D97A_CN4                                 "/>
    <s v="08/12/2017"/>
    <s v="27/09/2017"/>
    <m/>
    <m/>
    <m/>
    <m/>
    <d v="2018-02-12T00:00:00"/>
    <x v="0"/>
    <m/>
    <m/>
  </r>
  <r>
    <x v="4"/>
    <s v="SG"/>
    <s v="CREE INC                      "/>
    <s v="PROD: 9193135300                   Test: 9193135300T    _x000a_EDI id - 12/9193135300T              "/>
    <n v="0"/>
    <s v="12  "/>
    <s v="Test: 5051259000377  Prod:5051259000865"/>
    <m/>
    <s v="5013546005195                      "/>
    <s v="    "/>
    <s v="CREE             "/>
    <s v="POINTOSSG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21/9/2017"/>
    <s v="21/9/2017"/>
    <s v="29/9/2017"/>
    <m/>
    <m/>
    <s v="PF_O_E_SLSRPT_D97A_FS4"/>
    <s v="Primary"/>
    <s v="E_SLSRPT_D97A_FS4                                 "/>
    <s v="07/12/2017"/>
    <s v="05/10/2017"/>
    <m/>
    <m/>
    <m/>
    <m/>
    <d v="2018-02-12T00:00:00"/>
    <x v="0"/>
    <m/>
    <m/>
  </r>
  <r>
    <x v="4"/>
    <s v="AU"/>
    <s v="CREE INC                      "/>
    <s v="PROD: 9193135300                   Test: 9193135300T    _x000a_EDI id - 12/9193135300T              "/>
    <n v="0"/>
    <s v="12  "/>
    <s v="Test : 5051259000292   Prod: 5051259000780"/>
    <m/>
    <s v="5013546005195                      "/>
    <s v="    "/>
    <s v="CREE             "/>
    <s v="POINTOSAU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7/2017"/>
    <m/>
    <m/>
    <s v="PF_O_E_SLSRPT_D97A_AU4"/>
    <s v="Primary"/>
    <s v="E_SLSRPT_D97A_AU4                                 "/>
    <s v="08/12/2017"/>
    <s v="27/09/2017"/>
    <m/>
    <m/>
    <m/>
    <m/>
    <d v="2018-02-12T00:00:00"/>
    <x v="0"/>
    <m/>
    <m/>
  </r>
  <r>
    <x v="4"/>
    <s v="EU"/>
    <s v="CREE INC                      "/>
    <s v="PROD: 9193135300                   Test: 9193135300T    _x000a_EDI id - 12/9193135300T              "/>
    <n v="0"/>
    <s v="12  "/>
    <s v="Test : 5051259000285  Prod: 5051259000773"/>
    <m/>
    <s v="5013546005195                      "/>
    <s v="    "/>
    <s v="CREE             "/>
    <s v="PORDERACK     "/>
    <s v="ORDRSP"/>
    <s v="IB"/>
    <s v="MQ"/>
    <s v="EDIFACT             "/>
    <s v="D97A      "/>
    <s v="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27/10/2017"/>
    <s v="27/10/2017"/>
    <s v="13/12/2017"/>
    <m/>
    <m/>
    <s v="PF_I_E_ORDRSP_D97A_FA2"/>
    <s v="Primary"/>
    <s v="E_ORDRSP_D97A_FA2                                 "/>
    <s v="13/12/2017"/>
    <s v="15/12/2017"/>
    <m/>
    <m/>
    <m/>
    <m/>
    <d v="2018-02-12T00:00:00"/>
    <x v="0"/>
    <m/>
    <m/>
  </r>
  <r>
    <x v="4"/>
    <s v="EU"/>
    <s v="CREE INC                      "/>
    <s v="PROD: 9193135300                   Test: 9193135300T    _x000a_EDI id - 12/9193135300T              "/>
    <n v="0"/>
    <s v="12  "/>
    <s v="Test : 5051259000285  Prod: 5051259000773"/>
    <m/>
    <s v="5013546005195                      "/>
    <s v="    "/>
    <s v="CREE             "/>
    <s v="PORDER        "/>
    <s v="ORDERS"/>
    <s v="OB"/>
    <s v="MQ"/>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31/07/2017"/>
    <s v="31/07/2017"/>
    <d v="2017-07-08T00:00:00"/>
    <d v="2017-07-08T00:00:00"/>
    <d v="2017-10-08T00:00:00"/>
    <s v="PF_O_E_ORDERS_D97A_FA9"/>
    <s v="Primary"/>
    <s v="E_ORDERS_D97A_FA9                                 "/>
    <s v="05/12/2017"/>
    <s v="06/09/2017"/>
    <m/>
    <m/>
    <m/>
    <m/>
    <d v="2018-02-12T00:00:00"/>
    <x v="0"/>
    <m/>
    <m/>
  </r>
  <r>
    <x v="4"/>
    <s v="SG"/>
    <s v="CREE INC                      "/>
    <s v="PROD: 9193135300                   Test: 9193135300T    _x000a_EDI id - 12/9193135300T              "/>
    <n v="0"/>
    <s v="12  "/>
    <s v="Test: 5051259000377  Prod:5051259000865"/>
    <m/>
    <s v="5013546005195                      "/>
    <s v="    "/>
    <s v="CREE             "/>
    <s v="POINTOSIN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9/2017"/>
    <m/>
    <m/>
    <s v="PF_O_E_SLSRPT_D97A_IN4"/>
    <s v="Primary"/>
    <s v="E_SLSRPT_D97A_IN4                                 "/>
    <s v="08/12/2017"/>
    <s v="28/09/2017"/>
    <m/>
    <m/>
    <m/>
    <m/>
    <d v="2018-02-12T00:00:00"/>
    <x v="0"/>
    <m/>
    <m/>
  </r>
  <r>
    <x v="2"/>
    <s v="EU"/>
    <s v="CROUZET                       "/>
    <s v="CRZ663820413                       "/>
    <n v="1"/>
    <s v="    "/>
    <s v="Test : 5051259000285  Prod: 5051259000773"/>
    <m/>
    <s v="5013546005195                      "/>
    <s v="    "/>
    <s v="CROUZET          "/>
    <s v="PORDER        "/>
    <s v="ORDERS"/>
    <s v="OB"/>
    <s v="MQ"/>
    <s v="EDIFACT             "/>
    <s v="90.1      "/>
    <s v="INS/UNOA/FAR                                      "/>
    <s v="AS2"/>
    <m/>
    <m/>
    <s v="eric.cavallier@crouzet.com"/>
    <m/>
    <s v="reminder 20.02.2018"/>
    <s v="Ready to start E2E testing"/>
    <s v="13.02 Email from TP - Hi Kusum,For information, technically I am able to receive a test order but I am not sure to be the right guy to check the order by itself.Our specialist is Eric and he is on vacation this week.So you can send but we will answer you by next week. Is it OK for you?_x000a_  09.02 Connectivity tetsing in PROD in progress 08.02 COnnectivity testing in CTE completed successfully 07.02 TP ready for connecivity test, send dummy file to TP, TP to confirm receipt and send back files 07.02. Followup sent 02.02 Asked TP to do connectivity testing, TP to confirm 31.01.2018- TP confired ready to test 31.01.2018 2nd reminder sent  29.01.2018: Sent E2E testing email 23.10.2017: AS2 details received , shared with implementer19.10.2017 1st Followup requesting for completed AS2 questionnaire._x000a_13.10.2017 Email to TP followup requesting for completed AS2 questionnaire._x000a_09.10.2017 Email to TP: Thank you for providing us the Survey. _x000a_We also want to inform you that Premier Farnell will have new EDI codes after the change. _x000a_Please set up this new EDI codes from Premier Farnell that when we switch to live that we have no issues with data running. (We want to start testing in approx. 8 weeks)._x000a_EU Region:_x000a_Test: 5051259000285 _x000a_Prod: 5051259000773_x000a_We have seen that you want to use AS2. _x000a_Please fill out the attached AS2 questionnaire and sent this back to us in the next days. _x000a_09.10.2017 Email from TP: sent survey back want to have AS2_x000a_10.04.2017 : 4th Remainder email sent 28.09.2017 Email from TP: We have well received your email, and we are working on it. _x000a_Please consider it is under work and a response with details requested will be sent soon._x000a_27.09.2017 Email to TP sent out 3rd reminder_x000a_21.09.2017 Email to TP sent out 2nd reminder_x000a_15.09.2017 cs Email from TP: We have received your email forwarded to our IT Team,_x000a_They will revert back to you soon,_x000a_14.09.2017 Email to TP sent out 1st reminder_x000a_07.09.2017: Email to TP: sent out letter and survey to TP. "/>
    <s v="TP"/>
    <s v="E2E Testing"/>
    <x v="11"/>
    <d v="2017-10-10T00:00:00"/>
    <d v="2017-10-10T00:00:00"/>
    <s v="13/11/2017"/>
    <m/>
    <m/>
    <s v="PF_O_E_ORDERS_D93A_FD"/>
    <m/>
    <s v="E_ORDERS_90.1_FD      "/>
    <s v="05/12/2017"/>
    <s v="05/12/2017"/>
    <m/>
    <m/>
    <m/>
    <m/>
    <d v="2018-02-19T00:00:00"/>
    <x v="0"/>
    <m/>
    <m/>
  </r>
  <r>
    <x v="2"/>
    <s v="EU"/>
    <s v="CROUZET                       "/>
    <s v="CRZ663820413                       "/>
    <n v="0"/>
    <s v="    "/>
    <s v="Test : 5051259000285  Prod: 5051259000773"/>
    <m/>
    <s v="5013546005195                      "/>
    <s v="    "/>
    <s v="CROUZET          "/>
    <s v="PORDERACK     "/>
    <s v="ORDRSP"/>
    <s v="IB"/>
    <s v="MQ"/>
    <s v="EDIFACT             "/>
    <s v="90.1      "/>
    <s v=" "/>
    <s v="AS2"/>
    <m/>
    <m/>
    <s v="eric.cavallier@crouzet.com"/>
    <m/>
    <s v="reminder 20.02.2018"/>
    <s v="Ready to start E2E testing"/>
    <m/>
    <s v="TP"/>
    <s v="E2E Testing"/>
    <x v="11"/>
    <s v="27/10/2017"/>
    <s v="27/10/2017"/>
    <s v="13/12/2017"/>
    <m/>
    <m/>
    <s v="PF_I_E_ORDRSP_D93A_FAR"/>
    <s v="Primary"/>
    <s v="E_ORDRSP_90.1_FAR                                 "/>
    <s v="13/12/2017"/>
    <s v="15/12/2017"/>
    <m/>
    <m/>
    <m/>
    <m/>
    <d v="2018-02-19T00:00:00"/>
    <x v="0"/>
    <m/>
    <m/>
  </r>
  <r>
    <x v="0"/>
    <s v="EU"/>
    <s v="CROWN/CARNAUD METAL BOX PACK  "/>
    <s v="CROWN FIO                          "/>
    <n v="1"/>
    <s v="    "/>
    <s v="Test : 5051259000285  Prod: 5051259000773"/>
    <m/>
    <s v="5013546005195                      "/>
    <s v="    "/>
    <s v="CROWN-FIO        "/>
    <s v="INVOICES      "/>
    <s v="INVOIC"/>
    <s v="OB"/>
    <s v="MQ"/>
    <s v="EDIFACT             "/>
    <s v="D97A      "/>
    <s v="INS/UNOA/FAR                                      "/>
    <s v="FTP"/>
    <m/>
    <m/>
    <s v="ukssc.ap@eur.crowncork.com"/>
    <s v="+C156"/>
    <s v="Escalated to PF"/>
    <s v="TP forward internal but we never get a response"/>
    <s v="7.2.18 comms escalated to client. _x000a_21.12.2017: email form TP - I have fordwarded this to our manager_x000a_ Cheryl DICKIE21.12.2017: 3rd reminder sent 15.12.2017: 2rd Reminder sent 11.12.2017: Email to TP - Hello Cheryl,_x000a_Our records show that your mode of communication with Premier Farnell is via FTP, can you pls fill the attached FTP form and send it back to us._x000a_11.12.2017: Email from TP - Farnel are registered to send invoices electronically through OB10/Tungsten to Crown_x000a_ 11.12.2017: 2nd reminder sent 05.12.2017: Called TP, received generic email id, sent intro email and TP survey"/>
    <s v="Premier Farnell"/>
    <s v="Discovery"/>
    <x v="9"/>
    <d v="2017-09-10T00:00:00"/>
    <d v="2017-09-10T00:00:00"/>
    <s v="17/10/2017"/>
    <m/>
    <m/>
    <s v="PF_O_E_INVOIC_D97A_FA_GENERIC"/>
    <s v="Primary"/>
    <s v="E_INVOIC_D97A_FA4                                 "/>
    <s v="11/12/2017"/>
    <s v="23/10/2017"/>
    <m/>
    <m/>
    <m/>
    <m/>
    <d v="2018-02-26T00:00:00"/>
    <x v="0"/>
    <m/>
    <m/>
  </r>
  <r>
    <x v="1"/>
    <s v="EU"/>
    <s v="CUSTOM SENSORS &amp; TECHNOLOGIES "/>
    <s v="CRYDOM2003                         "/>
    <n v="1"/>
    <s v="12  "/>
    <s v="Test : 5051259000285  Prod: 5051259000773"/>
    <m/>
    <s v="5013546005195                      "/>
    <s v="    "/>
    <s v="CRYDOM           "/>
    <s v="PORDER        "/>
    <s v="ORDERS"/>
    <s v="OB"/>
    <s v="MQ"/>
    <s v="EDIFACT             "/>
    <s v="D97A      "/>
    <s v="INS/UNOA/FAR                                      "/>
    <s v="VAN"/>
    <s v="Liaison Technologies (NuBridges)"/>
    <m/>
    <s v="new contact details: priscila.sanchez@sensata.com_x000a_pia.jung@sensata.com; dhall@rocketsoftware.com (inactive: priscila.sanchez@sensata.com)"/>
    <m/>
    <m/>
    <s v="survey received / TP informed new EDI codes/ Comm test successful "/>
    <s v="Confirmed GO Live for 15th Jan 04.01.2018- EMail to TP - Hi Priscila,_x000a__x000a_Pls let us know if Jan 15, 2018 is ok for you to go Live with Premier Farnell new ID 5051259000773._x000a_22.12.2017: Email from TP - Hello _x000a_ _x000a_I believe the orders is correct, please advise what are the next steps_x000a_ _x000a_22.12.2017: Email to TP - Hi Priscila, pls advice if you are ready to receive production orders from new Premier Farnell EDI IDs_x000a_22.12.2017: Email from TP - Hello _x000a_ _x000a_I believe the orders is correct, please advise what are the next steps_x000a_ _x000a_20.12.2017: Email to TP - Asked to validate the file 20.12.2017: Email from TP - Hello _x000a_ _x000a_Yes we received this order from our Van in to our ERP system, do you wish customer service to validate? _x000a_On the IT side it looks correct, please advise._x000a_ _x000a_Thank you _x000a_20/12 Test file submitted via VAN connection; Pending TP response_x000a_20.12.2017: Email to TP -  Hello Priscila,_x000a_We have a test file to your NUBRIDGES / LIAISON interconnect, mailbag MBAG: 141742081 on 20-Dec. at 2.16 am EST._x000a_File header is as below:_x000a_----------------------------------------------_x000a_UNB+UNOA:1+5051259000285+CRYDOM2003:12+171220:0711+27++ORDERS++++1'UNH+1+ORDERS:D:97A:UN:EDPO04'BGM+220+10000545+9'DTM+137:20171205:102'FTX+CUS ..._x000a_Can you please confirm the receipt of the file and validate the content. If you approve, we will start to submit production data from Premier Farnell's Production EDI code 5051259000773. _x000a_18.12.2017: Email from TP - Hello I have validated with my VAN  and they  are able to transmit to my tables, please proceed or advise what are the next steps _x000a_ _x000a_Thank you very much _x000a_ 18.12.2017: Email to TP - Hello Priscila,Are you able to resolve the issue with your internal tables._x000a_11.12.2017: Email from TP - Hello we received the message with the VAN but have not been able to get them in my internal tables, I am working with the VAN _x000a_ _x000a_I will follow  up  and advise . _x000a_ _x000a_Celia can you kindly log in a ticket for this request please? _x000a_11.12.2017: Follow up email sent 04.12.2017: Email to TP - Hello Priscilla,Request you to confirm receipt of the data send by Premier Farnell, validate the data content and approve go-live._x000a__x000a_30.11.2017: Email to TP - Hello Priscila, _x000a__x000a_We have delivered a test Order with Interchange Control Number 24 today, at 04.47 am EDT / 10.47 CET. Mailbag of the transmission to their VAN provider Liaison /Nubridges is 140268225._x000a_Can you please confirm receipt of the data; validate the data content and approve go-live for 4-Dec (or latest 6-Dec.)_x000a_ Email from TP - Hello _x000a_ _x000a_For some reason your emails are going to my clutter box my apologies, when did you send the test transmission? _x000a_I have not heard from my van . _x000a_29.11.2017: Email to TP - Hello,_x000a__x000a_Kindly validate the test files we shared and let us know your feedback. Please provide a feedback by today EOD as we have planned go live on Dec 4th, 2017._x000a_24.11.2017: Email to TP - Hello Dear Team,_x000a__x000a_Kindly acknowledge the below email and let us know if you have received the test files we sent. Also pls validate the files and let us know in case of any concerns._x000a_ 22.11.2017: Email to TP - Hello,_x000a__x000a_Pls find the latest order file from our system attached with email for validation. Kindly validate the attached order file and let us know your comments. _x000a__x000a__x000a__x000a_Also pls confirm if we can send the next file via the VAN connection, just like in Production. _x000a_17.11.2017 Email to TP: sent 1st reminder to tp for data test 20.11.2017_x000a_04.10.2017 Email to TP: Thank you for your reply. _x000a_We will get in contact with you as soon we start testing. _x000a_02.10.2017 Email from TP: My apologies yes for point one its CRYDOM2003 qualif 12; for the Van I deal directly with Rocket, I need to confirm if Rocket then communicates with NuBridges , I will contact them and yes its ORDERS _x000a_I will contact Rocket and inform about the new EDI Codes and get back to you _x000a_02.10.2017 Email to TP: sent reminder to tp of requests._x000a_27.09.2017 Email to TP: Thank you for sending us the survey. _x000a_We have some questions regarding the survey. _x000a_1.) Our client Premier Farnell gave us the information that you have this EDI Code: CRYDOM2003 with qualif. 12, can you confirm this? _x000a_You provide us in you survey another EDI Code, see below. _x000a_2.) We also get the information that you have the Provider Liaison Technologies (NuBridges) but in you survey is Rocket as you provider. Which is correct?_x000a_3.) Message Type are ORDERS, right?_x000a_Also I want to request the message type from ABB. We get the information from our Client Premier Farnell that ORDERS will be sent. _x000a_Could you please also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m looking forward to hearing from you. _x000a_27.09.2017 cs Email to TP: Unfortunately I missed the Email which you sent before _x000a_Apologise for this. _x000a_I get in touch with priscila.sanchez@sensata.com_x000a_26.09.2017 Email from TP: Please find attached the requested document._x000a_26.09.2017 cs Email from TP: I replied back in an earlier e-mail that I am not the contact please try priscila.sanchez@sensata.com_x000a_26.09.2017 cs. sent 3rd reminder to TP letter and survey. _x000a_20.09.2017 cs. Sent Email to TP. 2nd reminder letter and survey_x000a_15.09.2017 cs: 1st reminder sent out letter and survey_x000a_12.09.2017 cs: sent out letter and survey to new contact details. _x000a_08.09.2017 cs: Andre provide new contact detials. _x000a_30.08.2017 cs: Email to TP: sent out 4th reminder for letter and survey. _x000a_24.08.2017 cs: Email to TP: sent out 3rd reminder for letter and survey. _x000a_21.08.2017 cs Email to TP: sent out 2nd reminder for letter and survey. _x000a_16.08.2017 CS. Email to TP: sent out reminder for letter and survey_x000a_09/Aug - DL - Sent the letter and survey"/>
    <s v="Premier Farnell"/>
    <s v="Live"/>
    <x v="1"/>
    <s v="31/07/2017"/>
    <s v="31/07/2017"/>
    <d v="2017-07-08T00:00:00"/>
    <d v="2017-07-08T00:00:00"/>
    <d v="2017-10-08T00:00:00"/>
    <s v="PF_O_E_ORDERS_D97A_FA9"/>
    <s v="Primary"/>
    <s v="E_ORDERS_D97A_FA9                                 "/>
    <s v="05/12/2017"/>
    <s v="23/08/2017"/>
    <m/>
    <m/>
    <d v="2017-11-20T00:00:00"/>
    <d v="2018-01-09T00:00:00"/>
    <m/>
    <x v="1"/>
    <d v="2017-12-01T00:00:00"/>
    <d v="2018-01-15T00:00:00"/>
  </r>
  <r>
    <x v="2"/>
    <s v="EU"/>
    <s v="CYPRESS SEMICONDUCTORS        "/>
    <s v="102108446WP                        "/>
    <n v="1"/>
    <s v="01  "/>
    <s v="Test : 5051259000285  Prod: 5051259000773"/>
    <m/>
    <s v="5013546005195                      "/>
    <s v="    "/>
    <s v="CYPRESS          "/>
    <s v="POINTOS       "/>
    <s v="SLSRPT"/>
    <s v="OB"/>
    <s v="SFTP"/>
    <s v="EDIFACT             "/>
    <s v="D97A      "/>
    <s v="INS/UNOA/FAR                                      "/>
    <s v="VAN"/>
    <s v="IBM"/>
    <m/>
    <s v="Satish.Dwarakacherla@cypress.com"/>
    <m/>
    <m/>
    <s v="Ready to start E2E testing"/>
    <s v="7.2.18 comms escalated to client. _x000a_02.02.2018   3rd reminder sent 31.01.2018 2nd reminder sent 29.01.2018: Sent E2E testing email 23.10.2017: AS2 details received , shared with implementer19.10.2017 1st Followup requesting for completed AS2 questionnaire._x000a_13.10.2017 Email to TP followup requesting for completed AS2 questionnaire._x000a_09.10.2017 Email to TP: Thank you for providing us the Survey. _x000a_We also want to inform you that Premier Farnell will have new EDI codes after the change. _x000a_Please set up this new EDI codes from Premier Farnell that when we switch to live that we have no issues with data running. (We want to start testing in approx. 8 weeks)._x000a_EU Region:_x000a_Test: 5051259000285 _x000a_Prod: 5051259000773_x000a_We have seen that you want to use AS2. _x000a_Please fill out the attached AS2 questionnaire and sent this back to us in the next days. _x000a_09.10.2017 Email from TP: sent survey back want to have AS2_x000a_10.04.2017 : 4th Remainder email sent 28.09.2017 Email from TP: We have well received your email, and we are working on it. _x000a_Please consider it is under work and a response with details requested will be sent soon._x000a_27.09.2017 Email to TP sent out 3rd reminder_x000a_21.09.2017 Email to TP sent out 2nd reminder_x000a_15.09.2017 cs Email from TP: We have received your email forwarded to our IT Team,_x000a_They will revert back to you soon,_x000a_14.09.2017 Email to TP sent out 1st reminder_x000a_07.09.2017: Email to TP: sent out letter and survey to TP. "/>
    <s v="Premier Farnell"/>
    <s v="E2E Testing"/>
    <x v="0"/>
    <s v="19/9/2017"/>
    <s v="19/9/2017"/>
    <s v="28/9/2017"/>
    <m/>
    <m/>
    <s v="PF_O_E_SLSRPT_D97A_FA9"/>
    <s v="Primary"/>
    <s v="E_SLSRPT_D97A_FA9                                 "/>
    <s v="07/12/2017"/>
    <s v="05/10/2017"/>
    <m/>
    <m/>
    <m/>
    <m/>
    <d v="2018-02-19T00:00:00"/>
    <x v="0"/>
    <m/>
    <m/>
  </r>
  <r>
    <x v="2"/>
    <s v="EU"/>
    <s v="CYPRESS SEMICONDUCTORS        "/>
    <s v="102108446WP                        "/>
    <n v="0"/>
    <s v="01  "/>
    <s v="Test : 5051259000285  Prod: 5051259000773"/>
    <m/>
    <s v="5013546005195                      "/>
    <s v="    "/>
    <s v="CYPRESS          "/>
    <s v="PORDERACK     "/>
    <s v="ORDRSP"/>
    <s v="IB"/>
    <s v="MQ"/>
    <s v="EDIFACT             "/>
    <s v="D97A      "/>
    <s v=" "/>
    <s v="VAN"/>
    <s v="IBM"/>
    <m/>
    <s v="Satish.Dwarakacherla@cypress.com"/>
    <m/>
    <m/>
    <s v="Ready to start E2E testing"/>
    <m/>
    <s v="Premier Farnell"/>
    <s v="E2E Testing"/>
    <x v="0"/>
    <s v="27/10/2017"/>
    <s v="27/10/2017"/>
    <s v="13/12/2017"/>
    <m/>
    <m/>
    <s v="PF_I_E_ORDRSP_D97A_FA2"/>
    <s v="Primary"/>
    <s v="E_ORDRSP_D97A_FA2                                 "/>
    <s v="13/12/2017"/>
    <s v="15/12/2017"/>
    <m/>
    <m/>
    <m/>
    <m/>
    <d v="2018-02-19T00:00:00"/>
    <x v="0"/>
    <m/>
    <m/>
  </r>
  <r>
    <x v="2"/>
    <s v="EU"/>
    <s v="CYPRESS SEMICONDUCTORS        "/>
    <s v="102108446WP                        "/>
    <n v="0"/>
    <s v="01  "/>
    <s v="Test : 5051259000285  Prod: 5051259000773"/>
    <m/>
    <s v="5013546005195                      "/>
    <s v="    "/>
    <s v="CYPRESS          "/>
    <s v="PORDER        "/>
    <s v="ORDERS"/>
    <s v="OB"/>
    <s v="MQ"/>
    <s v="EDIFACT             "/>
    <s v="D97A      "/>
    <s v="INS/UNOA/FAR                                      "/>
    <s v="VAN"/>
    <s v="IBM"/>
    <m/>
    <s v="Satish.Dwarakacherla@cypress.com"/>
    <m/>
    <m/>
    <s v="Ready to start E2E testing"/>
    <m/>
    <s v="Premier Farnell"/>
    <s v="E2E Testing"/>
    <x v="0"/>
    <s v="31/07/2017"/>
    <s v="31/07/2017"/>
    <d v="2017-07-08T00:00:00"/>
    <d v="2017-07-08T00:00:00"/>
    <d v="2017-10-08T00:00:00"/>
    <s v="PF_O_E_ORDERS_D97A_FA9"/>
    <s v="Primary"/>
    <s v="E_ORDERS_D97A_FA9                                 "/>
    <s v="05/12/2017"/>
    <s v="06/09/2017"/>
    <m/>
    <m/>
    <m/>
    <m/>
    <d v="2018-02-19T00:00:00"/>
    <x v="0"/>
    <m/>
    <m/>
  </r>
  <r>
    <x v="2"/>
    <s v="EU"/>
    <s v="CYPRESS SEMICONDUCTORS        "/>
    <s v="102108446WP                        "/>
    <n v="0"/>
    <s v="01  "/>
    <s v="Test : 5051259000285  Prod: 5051259000773"/>
    <m/>
    <s v="5013546005195                      "/>
    <s v="    "/>
    <s v="CYPRESS          "/>
    <s v="INVENTORY     "/>
    <s v="INVRPT"/>
    <s v="OB"/>
    <s v="SFTP"/>
    <s v="EDIFACT             "/>
    <s v="D97A      "/>
    <s v="INS/UNOA/FAR                                      "/>
    <s v="VAN"/>
    <s v="IBM"/>
    <m/>
    <s v="Satish.Dwarakacherla@cypress.com"/>
    <m/>
    <m/>
    <s v="Ready to start E2E testing"/>
    <m/>
    <s v="Premier Farnell"/>
    <s v="E2E Testing"/>
    <x v="0"/>
    <s v="31/08/17"/>
    <d v="2017-05-09T00:00:00"/>
    <d v="2017-07-09T00:00:00"/>
    <m/>
    <m/>
    <s v="PF_O_E_INVRPT_D97A_FA9"/>
    <s v="Primary"/>
    <s v="E_INVRPT_D97A_FA9                                 "/>
    <s v="08/12/2017"/>
    <s v="14/09/2017"/>
    <m/>
    <m/>
    <m/>
    <m/>
    <d v="2018-02-19T00:00:00"/>
    <x v="0"/>
    <m/>
    <m/>
  </r>
  <r>
    <x v="2"/>
    <s v="EU"/>
    <s v="CYPRESS SEMICONDUCTORS        "/>
    <s v="102108446WP                        "/>
    <n v="0"/>
    <s v="01  "/>
    <s v="Test : 5051259000285  Prod: 5051259000773"/>
    <m/>
    <s v="5013546005195                      "/>
    <s v="    "/>
    <s v="CYPRESS          "/>
    <s v="PINVOICE      "/>
    <s v="INVOIC"/>
    <s v="IB"/>
    <s v="MQ"/>
    <s v="EDIFACT             "/>
    <s v="D97A      "/>
    <s v=" "/>
    <s v="VAN"/>
    <s v="IBM"/>
    <m/>
    <s v="Satish.Dwarakacherla@cypress.com"/>
    <m/>
    <m/>
    <s v="Ready to start E2E testing"/>
    <m/>
    <s v="Premier Farnell"/>
    <s v="E2E Testing"/>
    <x v="0"/>
    <d v="2017-05-10T00:00:00"/>
    <d v="2017-05-10T00:00:00"/>
    <s v="17/10/2017"/>
    <m/>
    <m/>
    <s v="PF_I_E_INVOIC_D97A_FP_GENERIC"/>
    <s v="Primary"/>
    <s v="E_INVOIC_D97A_FPX                                 "/>
    <s v="11/12/2017"/>
    <s v="31/10/2017"/>
    <m/>
    <m/>
    <m/>
    <m/>
    <d v="2018-02-19T00:00:00"/>
    <x v="0"/>
    <m/>
    <m/>
  </r>
  <r>
    <x v="2"/>
    <s v="EU"/>
    <s v="CYPRESS SEMICONDUCTORS        "/>
    <s v="102108446WP                        "/>
    <n v="0"/>
    <s v="01  "/>
    <s v="Test : 5051259000285  Prod: 5051259000773"/>
    <m/>
    <s v="5013546005195                      "/>
    <s v="    "/>
    <s v="CYPRESS          "/>
    <s v="PORDCHG       "/>
    <s v="ORDCHG"/>
    <s v="OB"/>
    <s v="MQ"/>
    <s v="EDIFACT             "/>
    <s v="D97A      "/>
    <s v="INS/T/UNOA/FAR                                    "/>
    <s v="VAN"/>
    <s v="IBM"/>
    <m/>
    <s v="Satish.Dwarakacherla@cypress.com"/>
    <m/>
    <m/>
    <s v="Ready to start E2E testing"/>
    <m/>
    <s v="Premier Farnell"/>
    <s v="E2E Testing"/>
    <x v="0"/>
    <s v="18/10/2017"/>
    <s v="18/10/2017"/>
    <s v="18/10/2017"/>
    <m/>
    <m/>
    <s v="PF_O_E_ORDCHG_D97A_FAR"/>
    <s v="Primary"/>
    <s v="E_ORDCHG_D97A_FAR                                 "/>
    <s v="13/12/2017"/>
    <s v="17/11/2017"/>
    <m/>
    <m/>
    <m/>
    <m/>
    <d v="2018-02-19T00:00:00"/>
    <x v="0"/>
    <m/>
    <m/>
  </r>
  <r>
    <x v="0"/>
    <s v="EU"/>
    <s v="DAIMLER CHRYSLER              "/>
    <s v="DAIMLER1                           "/>
    <n v="1"/>
    <s v="    "/>
    <s v="Test : 5051259000285  Prod: 5051259000773"/>
    <m/>
    <s v="5013546005195                      "/>
    <s v="    "/>
    <s v="DAIMLER1         "/>
    <s v="ASN           "/>
    <s v="DESADV"/>
    <s v="OB"/>
    <s v="MQ"/>
    <s v="EDIFACT             "/>
    <s v="D97A      "/>
    <s v="INS/UNOA/FAR                                      "/>
    <s v="SMTP"/>
    <m/>
    <m/>
    <s v="edihub@farnell-edi.de"/>
    <m/>
    <m/>
    <m/>
    <s v="23.11.2017 Project call with PF: confirmed that we could De-scoped this TP. _x000a_08.11.2017 Email from Andre: This is with Craig to consider de-scoping._x000a_27.10.2017: Email to TP - 3rd remainder sent 23.10.2017: Email to TP - Follow up email sent 17.10.2017: Email to TP, TP survey introduction email sent to new TP contact"/>
    <s v="Premier Farnell"/>
    <s v="De-scoped"/>
    <x v="10"/>
    <d v="2017-03-10T00:00:00"/>
    <d v="2017-03-10T00:00:00"/>
    <d v="2017-06-10T00:00:00"/>
    <m/>
    <m/>
    <s v="PF_O_E_DESADV_D97A_FA2"/>
    <s v="Primary"/>
    <s v="E_DESADV_D97A_FA2                                 "/>
    <s v="10/01/2018"/>
    <s v="31/10/2017"/>
    <s v="31/10/2017"/>
    <m/>
    <m/>
    <m/>
    <m/>
    <x v="0"/>
    <m/>
    <m/>
  </r>
  <r>
    <x v="2"/>
    <s v="EU"/>
    <s v="DELTRON EMCON (MANUFACTURING) "/>
    <s v="5013546122131                      "/>
    <n v="1"/>
    <s v="    "/>
    <s v="Test : 5051259000285  Prod: 5051259000773"/>
    <m/>
    <s v="5013546005195                      "/>
    <s v="    "/>
    <s v="DELTRON-EMCON    "/>
    <s v="PORDER        "/>
    <s v="ORDERS"/>
    <s v="OB"/>
    <s v="MQ"/>
    <s v="EDIFACT             "/>
    <s v="D97A      "/>
    <s v="INS/UNOA/FAR                                      "/>
    <s v="VAN"/>
    <s v="GXS"/>
    <m/>
    <s v="EDI contact: Simon.Heyward@alpha3manufacturing.com_x000a_eford@dem-uk.com"/>
    <m/>
    <s v="reminder 15.02.2018"/>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s v="31/07/2017"/>
    <s v="31/07/2017"/>
    <d v="2017-07-08T00:00:00"/>
    <d v="2017-07-08T00:00:00"/>
    <d v="2017-10-08T00:00:00"/>
    <s v="PF_O_E_ORDERS_D97A_FA9"/>
    <s v="Primary"/>
    <s v="E_ORDERS_D97A_FA9                                 "/>
    <s v="05/12/2017"/>
    <s v="06/09/2017"/>
    <m/>
    <m/>
    <m/>
    <m/>
    <d v="2018-02-19T00:00:00"/>
    <x v="0"/>
    <m/>
    <m/>
  </r>
  <r>
    <x v="2"/>
    <s v="EU"/>
    <s v="DELTRON EMCON (MANUFACTURING) "/>
    <s v="5013546122131                      "/>
    <n v="0"/>
    <s v="    "/>
    <s v="Test : 5051259000285  Prod: 5051259000773"/>
    <m/>
    <s v="5013546005195                      "/>
    <s v="    "/>
    <s v="DELTRON-EMCON    "/>
    <s v="PORDERACK     "/>
    <s v="ORDRSP"/>
    <s v="IB"/>
    <s v="MQ"/>
    <s v="EDIFACT             "/>
    <s v="D97A      "/>
    <s v=" "/>
    <s v="VAN"/>
    <s v="GXS"/>
    <m/>
    <s v="EDI contact: Simon.Heyward@alpha3manufacturing.com_x000a_eford@dem-uk.com"/>
    <m/>
    <m/>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s v="27/10/2017"/>
    <s v="27/10/2017"/>
    <s v="13/12/2017"/>
    <m/>
    <m/>
    <s v="PF_I_E_ORDRSP_D97A_FA2"/>
    <s v="Primary"/>
    <s v="E_ORDRSP_D97A_FA2                                 "/>
    <s v="13/12/2017"/>
    <s v="15/12/2017"/>
    <m/>
    <m/>
    <m/>
    <m/>
    <d v="2018-02-19T00:00:00"/>
    <x v="0"/>
    <m/>
    <m/>
  </r>
  <r>
    <x v="2"/>
    <s v="EU"/>
    <s v="DELTRON EMCON (MANUFACTURING) "/>
    <s v="5013546122131                      "/>
    <n v="0"/>
    <s v="    "/>
    <s v="Test : 5051259000285  Prod: 5051259000773"/>
    <m/>
    <s v="5013546005195                      "/>
    <s v="    "/>
    <s v="DELTRON-EMCON    "/>
    <s v="PINVOICE      "/>
    <s v="INVOIC"/>
    <s v="IB"/>
    <s v="MQ"/>
    <s v="EDIFACT             "/>
    <s v="D97A      "/>
    <s v=" "/>
    <s v="VAN"/>
    <s v="GXS"/>
    <m/>
    <s v="EDI contact: Simon.Heyward@alpha3manufacturing.com_x000a_eford@dem-uk.com"/>
    <m/>
    <m/>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d v="2017-05-10T00:00:00"/>
    <d v="2017-05-10T00:00:00"/>
    <s v="17/10/2017"/>
    <m/>
    <m/>
    <s v="PF_I_E_INVOIC_D97A_FP_GENERIC"/>
    <s v="Primary"/>
    <s v="E_INVOIC_D97A_FPE                                 "/>
    <s v="11/12/2017"/>
    <s v="31/10/2017"/>
    <m/>
    <m/>
    <m/>
    <m/>
    <d v="2018-02-19T00:00:00"/>
    <x v="0"/>
    <m/>
    <m/>
  </r>
  <r>
    <x v="2"/>
    <s v="EU"/>
    <s v="DIALIGHT                      "/>
    <s v="106539174A                         "/>
    <n v="1"/>
    <s v="ZZ  "/>
    <s v="Test : 5051259000285  Prod: 5051259000773"/>
    <m/>
    <s v="5013546005195                      "/>
    <s v="    "/>
    <s v="DIALIGHT         "/>
    <s v="PORDER        "/>
    <s v="ORDERS"/>
    <s v="OB"/>
    <s v="MQ"/>
    <s v="EDIFACT             "/>
    <s v="D97A      "/>
    <s v="INS/UNOA/FAR                                      "/>
    <s v="VAN"/>
    <s v="Inovis"/>
    <m/>
    <s v=" BANGLEY@dialight.com_x000a_Barbara Angley_x000a_BANGLEY@dialight.com"/>
    <m/>
    <m/>
    <s v="Ready to start E2E testing"/>
    <s v="7.2.18 comms escalated to client. _x000a_01.02 3rd reminder  29.01 2nd reminder 24.01.2018: E2E tetsing email sent 27.10.2017: Email to TP - Hello Angley,_x000a_We will be stitching over to new Interchange ID's in approximately 8 weeks time from now. We will get in touch with you when we are closer to the date._x000a_27.10.2017: Email from TP - When is go live date.24.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novi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sent survey back. _x000a_20.09.2017 Email to TP: Sent out 2nd reminder to TP letter and survey. _x000a_15.09.2017 Email to TP. Sent out 1st reminder to TP letter and survey. _x000a_13.09.2017 Email to TP : sent letter and survey_x000a_7.9.2017 1st letter to the TP / bouced back "/>
    <s v="Premier Farnell"/>
    <s v="E2E Testing"/>
    <x v="0"/>
    <d v="2017-04-08T00:00:00"/>
    <d v="2017-04-08T00:00:00"/>
    <d v="2017-10-08T00:00:00"/>
    <s v="21/8/2017"/>
    <s v="24/08/2017"/>
    <s v="PF_O_E_ORDERS_D97A_FAR"/>
    <s v="Primary"/>
    <s v="E_ORDERS_D97A_FAR                                 "/>
    <s v="05/12/2017"/>
    <s v="07/09/2017"/>
    <m/>
    <m/>
    <m/>
    <m/>
    <d v="2018-02-19T00:00:00"/>
    <x v="0"/>
    <m/>
    <m/>
  </r>
  <r>
    <x v="2"/>
    <s v="EU"/>
    <s v="DIALIGHT                      "/>
    <s v="106539174A                         "/>
    <n v="0"/>
    <s v="ZZ  "/>
    <s v="Test : 5051259000285  Prod: 5051259000773"/>
    <m/>
    <s v="5013546005195                      "/>
    <s v="    "/>
    <s v="DIALIGHT         "/>
    <s v="PORDERACK     "/>
    <s v="ORDRSP"/>
    <s v="IB"/>
    <s v="MQ"/>
    <s v="EDIFACT             "/>
    <s v="D97A      "/>
    <s v=" "/>
    <s v="VAN"/>
    <s v="Inovis"/>
    <m/>
    <s v="Barbara Angley_x000a_BANGLEY@dialight.com"/>
    <m/>
    <m/>
    <s v="Ready to start E2E testing"/>
    <m/>
    <s v="Premier Farnell"/>
    <s v="E2E Testing"/>
    <x v="0"/>
    <s v="27/10/2017"/>
    <s v="27/10/2017"/>
    <s v="13/12/2017"/>
    <m/>
    <m/>
    <s v="PF_I_E_ORDRSP_D97A_FA2"/>
    <s v="Primary"/>
    <s v="E_ORDRSP_D97A_FA2                                 "/>
    <s v="13/12/2017"/>
    <s v="15/12/2017"/>
    <m/>
    <m/>
    <m/>
    <m/>
    <d v="2018-02-19T00:00:00"/>
    <x v="0"/>
    <m/>
    <m/>
  </r>
  <r>
    <x v="2"/>
    <s v="EU"/>
    <s v="DIALIGHT                      "/>
    <s v="106539174A                         "/>
    <n v="0"/>
    <s v="ZZ  "/>
    <s v="Test : 5051259000285  Prod: 5051259000773"/>
    <m/>
    <s v="5013546005195                      "/>
    <s v="    "/>
    <s v="DIALIGHT         "/>
    <s v="PINVOICE      "/>
    <s v="INVOIC"/>
    <s v="IB"/>
    <s v="MQ"/>
    <s v="EDIFACT             "/>
    <s v="D97A      "/>
    <s v=" "/>
    <s v="VAN"/>
    <s v="Inovis"/>
    <m/>
    <s v="Barbara Angley_x000a_BANGLEY@dialight.com"/>
    <m/>
    <m/>
    <s v="Ready to start E2E testing"/>
    <m/>
    <s v="Premier Farnell"/>
    <s v="E2E Testing"/>
    <x v="0"/>
    <d v="2017-05-10T00:00:00"/>
    <d v="2017-05-10T00:00:00"/>
    <s v="17/10/2017"/>
    <m/>
    <m/>
    <s v="PF_I_E_INVOIC_D97A_FP_GENERIC"/>
    <s v="Primary"/>
    <s v="E_INVOIC_D97A_FPE                                 "/>
    <s v="11/12/2017"/>
    <s v="31/10/2017"/>
    <m/>
    <m/>
    <m/>
    <m/>
    <d v="2018-02-19T00:00:00"/>
    <x v="0"/>
    <m/>
    <m/>
  </r>
  <r>
    <x v="3"/>
    <s v="EU"/>
    <s v="DIODES INC                    "/>
    <s v="049350432                          "/>
    <n v="1"/>
    <s v="ZZ  "/>
    <s v="Test : 5051259000285  Prod: 5051259000773"/>
    <m/>
    <s v="5013546005195                      "/>
    <s v="    "/>
    <s v="DIODES           "/>
    <s v="INVENTORY     "/>
    <s v="INVRPT"/>
    <s v="OB"/>
    <s v="SFTP"/>
    <s v="EDIFACT             "/>
    <s v="D97A      "/>
    <s v="INS/UNOA/FAR                                      "/>
    <s v="VAN - GXS"/>
    <m/>
    <m/>
    <s v="Inactive account. Residual stock."/>
    <m/>
    <m/>
    <m/>
    <s v="Inactive account. Residual stock."/>
    <s v="Premier Farnell"/>
    <s v="De-scoped"/>
    <x v="5"/>
    <m/>
    <m/>
    <m/>
    <m/>
    <m/>
    <m/>
    <m/>
    <m/>
    <m/>
    <m/>
    <m/>
    <m/>
    <m/>
    <m/>
    <m/>
    <x v="0"/>
    <m/>
    <m/>
  </r>
  <r>
    <x v="3"/>
    <s v="EU"/>
    <s v="DIODES INC                    "/>
    <s v="049350432                          "/>
    <n v="0"/>
    <s v="ZZ  "/>
    <s v="Test : 5051259000285  Prod: 5051259000773"/>
    <m/>
    <s v="5013546005195                      "/>
    <s v="    "/>
    <s v="DIODES           "/>
    <s v="POINTOS       "/>
    <s v="SLSRPT"/>
    <s v="OB"/>
    <s v="SFTP"/>
    <s v="EDIFACT             "/>
    <s v="D97A      "/>
    <s v="INS/UNOA/FAR                                      "/>
    <s v="VAN - GXS"/>
    <m/>
    <m/>
    <s v="Inactive account. Residual stock."/>
    <m/>
    <m/>
    <m/>
    <s v="Inactive account. Residual stock."/>
    <s v="Premier Farnell"/>
    <s v="De-scoped"/>
    <x v="5"/>
    <d v="2017-01-09T00:00:00"/>
    <d v="2017-06-09T00:00:00"/>
    <m/>
    <m/>
    <m/>
    <m/>
    <m/>
    <m/>
    <m/>
    <m/>
    <m/>
    <m/>
    <m/>
    <m/>
    <m/>
    <x v="0"/>
    <m/>
    <m/>
  </r>
  <r>
    <x v="0"/>
    <s v="EU"/>
    <s v="DOW CORNING LTD               "/>
    <s v="5413278999027                      "/>
    <n v="1"/>
    <s v="no Info quali from PF / IBM System with qualif. 14"/>
    <s v="Test : 5051259000285  Prod: 5051259000773"/>
    <m/>
    <s v="5013546005195                      "/>
    <s v="    "/>
    <s v="DOW-CORNING      "/>
    <s v="PINVOICE      "/>
    <s v="INVOIC"/>
    <s v="IB"/>
    <s v="MQ"/>
    <s v="EDIFACT             "/>
    <s v="D97A      "/>
    <s v=" "/>
    <s v="VAN"/>
    <s v="GXS"/>
    <m/>
    <s v="jday@dow.com; isabel.tampke@dowcorning.com"/>
    <m/>
    <s v="DO NOT CONTACT TP UNTIL FURTHER ENAIL FROM ANTJE OR PF"/>
    <s v="OH HOLD / waiting for feedback from PF."/>
    <s v="26.01.2018 Info from Antje - let this TP on de-scoped_x000a_11.12.2017: Email from TP - We currently have no EDI connection with Farnell  as the EU side of the business has been transferred from Dow Corning to The Dow Chemical Company on 1st November 2017._x000a_ Previously the connection with Dow Corning was Invoice X12._x000a_ We are in the midst of the project to transfer Corning ROW (Rest of World) to the Dow Chemical Company so would not have the resources to look at this connection  until late Q1/18.  Please contact us again at that time at fglsupe@dow.com 11.12.2017: 2nd reminder sent  04.12.2017: TP into email and survey sent 24.11.2017 New contact added in front of old one._x000a_02.11.2017: Email to TP- 4th remainder sent  27.10.2017: Email to TP - 3rd remainder sent 23.10.2017: Email to TP Followup sent 18.10.2017: Email to TP, TP survey introduction email sent to new TP contact"/>
    <s v="Premier Farnell"/>
    <s v="De-scoped"/>
    <x v="5"/>
    <d v="2017-05-10T00:00:00"/>
    <d v="2017-05-10T00:00:00"/>
    <s v="17/10/2017"/>
    <m/>
    <m/>
    <s v="PF_I_E_INVOIC_D97A_FP_GENERIC"/>
    <s v="Primary"/>
    <s v="E_INVOIC_D97A_FPE                                 "/>
    <s v="11/12/2017"/>
    <s v="31/10/2017"/>
    <m/>
    <m/>
    <m/>
    <m/>
    <m/>
    <x v="0"/>
    <m/>
    <m/>
  </r>
  <r>
    <x v="4"/>
    <s v="EU"/>
    <s v="EBM-PAPST UK LTD              "/>
    <s v="GBZIE001                           "/>
    <n v="1"/>
    <s v="ZZ  "/>
    <s v="Test : 5051259000285  Prod: 5051259000773"/>
    <m/>
    <s v="5013546005195                      "/>
    <s v="    "/>
    <s v="EBM-PAPST        "/>
    <s v="PORDER        "/>
    <s v="ORDERS"/>
    <s v="OB"/>
    <s v="MQ"/>
    <s v="EDIFACT             "/>
    <s v="D97A      "/>
    <s v="INS/UNOA/FAR                                      "/>
    <s v="VAN"/>
    <s v="GXS"/>
    <m/>
    <s v="lorraine.smith@uk.ebmpapst.com"/>
    <m/>
    <s v="TP confirmed go live 14.02.2018"/>
    <s v="Ready for GO Live on 14.02.2018 "/>
    <s v="13.02.2018 TP confirmed GO live date of 14 Feb   12.02.2018 Followup sent to TP on GL change to 14 Feb 09.02 Sent email to TP on GO LIVE change from 12 to 14th, TP yet to confirm 09.02 TP confirmed PRD readiness for 12.02, asked them if its ok to postpone to 14.02 07.02.2018 Followup sent 05.02.2018 : TP sent us INVOIC test files, waiting ORDRSP files. 02.02 Email from TP - Ed is not running the tests until Monday   30.01.2018 : Sent test files to TP, TP to confirm receipt 24.01.2018: E2E tetsing email sent 10.10.2017 :Dear Steve,  thank you for confirming that the Interconnect between Your EDI ID (GBZIE001) and Premier Farnell's new EDI ID's (Test : 5051259000285 /  Prod: 5051259000773) has been configured.  Please continue to submit production messages to Premier Farnell's current production EDI code - 5013546005195, until we inform you to change. We will begin testing within the next 8 weeks, where we would like to send you an Edifact Order and we would like to receive an ORDRSP and INVOIC map from you.  09.10.2017 : Email to Tp 5th Remainder sent 10.04.2017 : 4th Remainder email sent  27.09.2017 Email to TP. Sent out 2nd reminder_x000a_21.09.2017 Email to TP. Sent out 1st reminder_x000a_18.09.2017 Email from TP: This email has been forwarded to the relevant person and they will get back to you_x000a_14.09.2017 Email to TP: sent out letter and survey."/>
    <s v="Premier Farnell"/>
    <s v="Migration Booked"/>
    <x v="8"/>
    <s v="31/07/2017"/>
    <s v="31/07/2017"/>
    <d v="2017-07-08T00:00:00"/>
    <d v="2017-07-08T00:00:00"/>
    <d v="2017-10-08T00:00:00"/>
    <s v="PF_O_E_ORDERS_D97A_FA9"/>
    <s v="Primary"/>
    <s v="E_ORDERS_D97A_FA9                                 "/>
    <s v="05/12/2017"/>
    <s v="06/09/2017"/>
    <m/>
    <m/>
    <m/>
    <m/>
    <d v="2018-02-12T00:00:00"/>
    <x v="7"/>
    <m/>
    <m/>
  </r>
  <r>
    <x v="4"/>
    <s v="EU"/>
    <s v="EBM-PAPST UK LTD              "/>
    <s v="GBZIE001                           "/>
    <n v="0"/>
    <s v="ZZ  "/>
    <s v="Test : 5051259000285  Prod: 5051259000773"/>
    <m/>
    <s v="5013546005195                      "/>
    <s v="    "/>
    <s v="EBM-PAPST        "/>
    <s v="PINVOICE      "/>
    <s v="INVOIC"/>
    <s v="IB"/>
    <s v="MQ"/>
    <s v="EDIFACT             "/>
    <s v="D97A      "/>
    <s v=" "/>
    <s v="VAN"/>
    <s v="GXS"/>
    <m/>
    <s v="lorraine.smith@uk.ebmpapst.com"/>
    <m/>
    <m/>
    <s v="Ready for GO Live on 14.02.2019"/>
    <m/>
    <s v="Premier Farnell"/>
    <s v="Migration Booked"/>
    <x v="8"/>
    <d v="2017-05-10T00:00:00"/>
    <d v="2017-05-10T00:00:00"/>
    <s v="17/10/2017"/>
    <m/>
    <m/>
    <s v="PF_I_E_INVOIC_D97A_FP_GENERIC"/>
    <s v="Primary"/>
    <s v="E_INVOIC_D97A_FPE                                 "/>
    <s v="11/12/2017"/>
    <s v="31/10/2017"/>
    <m/>
    <m/>
    <m/>
    <m/>
    <d v="2018-02-12T00:00:00"/>
    <x v="7"/>
    <m/>
    <m/>
  </r>
  <r>
    <x v="4"/>
    <s v="EU"/>
    <s v="EBM-PAPST UK LTD              "/>
    <s v="GBZIE001                           "/>
    <n v="0"/>
    <s v="ZZ  "/>
    <s v="Test : 5051259000285  Prod: 5051259000773"/>
    <m/>
    <s v="5013546005195                      "/>
    <s v="    "/>
    <s v="EBM-PAPST        "/>
    <s v="PORDERACK     "/>
    <s v="ORDRSP"/>
    <s v="IB"/>
    <s v="MQ"/>
    <s v="EDIFACT             "/>
    <s v="D97A      "/>
    <s v=" "/>
    <s v="VAN"/>
    <s v="GXS"/>
    <m/>
    <s v="lorraine.smith@uk.ebmpapst.com"/>
    <m/>
    <m/>
    <s v="Ready for GO Live on 14.02.2020"/>
    <m/>
    <s v="Premier Farnell"/>
    <s v="Migration Booked"/>
    <x v="8"/>
    <s v="27/10/2017"/>
    <s v="27/10/2017"/>
    <s v="13/12/2017"/>
    <m/>
    <m/>
    <s v="PF_I_E_ORDRSP_D97A_FA2"/>
    <s v="Primary"/>
    <s v="E_ORDRSP_D97A_FA2                                 "/>
    <s v="13/12/2017"/>
    <s v="15/12/2017"/>
    <m/>
    <m/>
    <m/>
    <m/>
    <d v="2018-02-12T00:00:00"/>
    <x v="7"/>
    <m/>
    <m/>
  </r>
  <r>
    <x v="4"/>
    <s v="EU"/>
    <s v="EBV ELEKTRONIK                "/>
    <s v="EBVELEKT                           "/>
    <n v="1"/>
    <s v="    "/>
    <s v="Test : 5051259000285  Prod: 5051259000773"/>
    <m/>
    <s v="5013546005195                      "/>
    <s v="    "/>
    <s v="EBV              "/>
    <s v="PORDER        "/>
    <s v="ORDERS"/>
    <s v="OB"/>
    <s v="MQ"/>
    <s v="EDIFACT             "/>
    <s v="D97A      "/>
    <s v="INS/UNOA/FAR                                      "/>
    <s v="VAN"/>
    <s v="Inovis"/>
    <m/>
    <s v="EDI Email for testing: Avnet-EMEA-EDI-Support@avnet.eu_x000a_EDI: EDI : Simon.Clewer@avnet.eu_x000a_paula.watkins@ebv.com"/>
    <m/>
    <s v="reminder 14.02.2018"/>
    <s v="Ready for E2E testing "/>
    <s v="12.02 Email to TP - Hello Michael,We are discussing the possibilities with Premier Farnell about sending you a test file the way you asked. Premier Farnell would like to know how will the ORDRSP back from you. _x000a_ 12.02 Email from TP - Hello Kusum,As we have this issue not having a test environment currently… Do you have the chance to send current production transmissions as (test) copy in the new layout in parallel?_x000a_ _x000a_09.02 EMail to TP in new template mentioning cut off date March 30 08.02 Email from TP - Hello Kusum,_x000a_ _x000a_Unfortunately it’s currently a bit tricky for us to test, because of an ERP migration, we_x000a_ _x000a_1.      Are still in the post GoLive phase – which means every change needs dedicated approval…_x000a_2.      We don’t have a test instance available at all…_x000a_ _x000a_So, from our point of view we would need to postpone this as much as possible._x000a_ _x000a_Thanks a lot for your understanding.07.02. followup sent in new template 02.02.2018 2nd Reminder sent 31.01.2018: EMail to TP - Hello Micheal,As communicated to you earlier, Premier Farnell is changing their EDI ID's from current 5013546005195 to 5051259000773 in PROD and 5051259000285 as TEST. 5013546005195 is our current EDI ID, which we plan to migrate to new Prod ID 5051259000773 as mentioned in below email by 19th February, owing to successful testing of all inbound and outbound files with EBV._x000a__x000a_Pls let us know if you are ready to receive test files from our new test ID 5051259000285 ._x000a_30.01.2018: Email form TP - Hello Corinna,_x000a_ _x000a_This is related to the current PROD EDI code “5013546005195”, right?_x000a_30.01.2018 Email to TP: sent out letter for E2E testing _x000a_12.10.2017 Email from: Use the email address Avnet-EMEA-EDI-Support@avnet.eu for the 1st two entries with me on copy when you are ready for testing._x000a_I travel sometimes so not always at a desk and therefore sometimes a delay for me to read emails._x000a_My colleagues in Avnet EMEA EDI support team are desk based._x000a_Also for your information Avnet is the parent company of both EBV Elektronik and your customer Premier Farnell._x000a_12.10.2017 Email to TP: Thank you for letting me know this and for confirming this 2 lines. Than I know that the other one is raised by another person. _x000a_We will contact you again when we start testing in approx. 8 weeks. _x000a_12.10.2017 Email from TP: I can only confirm the 1st two entries highlighted are correct; as I only work on the customer side of the EBV business and the survey I provided only reflects the customer facing accounts._x000a_These settings do “not” have a ZZ qualifier. Also that the VAN ID combinations of the 1st two entries are configured to receive / send EDI data._x000a_The SLSRPT is the supplier facing side of EBV; therefore you will have different contacts within EBV who will have provided details for this last entry, so I cannot confirm this._x000a_However I have added the IT EDI email address._x000a_12.10.2017 Email from TP: Please confirm that the EDI details we received from our client Premier Farnell (shows below) are correct. _x000a_If yes, please contact your VAN provider Inovis and request the set up of Premier Farnell's new EDI codes (Test : 5051259000285 / Prod: 5051259000773) on the IBM / Sterling VAN. This will ensure the continuous flow of production messages, once Premier Farnell goes live on the IBM/Sterling network. We will inform you when these new ID's become effective closer to date._x000a_12.10.2017 Email from TP received survey_x000a_02.10.2017 Email to TP: Thank you for you quick info. _x000a_We will awaiting you feedback. _x000a_02.10.2017 Email from TP: Thanks for your email._x000a_I am unable to complete the survey but will forward to the relevant person to complete._x000a_28.09.2017 Email to TP: 2nd Reminder_x000a_25.9.2017 1st Reminder send to TP._x000a_21.09.2017 Email to TP: this is a gentle reminder to complete the attached survey. (pls. send Survey again)._x000a_Please contact your VAN provider INOVIS and request the set up of Premier Farnell's new EDI codes (Test: 5051259000285 Prod: 5051259000773) on the IBM / Sterling VAN. This will ensure the continuous flow of production messages, once Premier Farnell goes live on the IBM/Sterling network. We will inform you when these new ID's become effective closer to date._x000a_Should you have any questions related to this migration project, do not hesitate to contact me._x000a_18.09.2017 Email from TP: This email has been forwarded to the relevant person and they will get back to you_x000a_14.09.2017 Email to TP: sent out letter and survey."/>
    <s v="TP"/>
    <s v="E2E Testing"/>
    <x v="12"/>
    <d v="2017-10-10T00:00:00"/>
    <d v="2017-10-10T00:00:00"/>
    <s v="18/10/2017"/>
    <m/>
    <m/>
    <s v="PF_O_E_ORDERS_D97A_FA3"/>
    <m/>
    <s v="E_ORDERS_D97A_FA3                                 "/>
    <s v="05/12/2017"/>
    <s v="31/10/2017"/>
    <m/>
    <m/>
    <m/>
    <m/>
    <d v="2018-02-12T00:00:00"/>
    <x v="0"/>
    <m/>
    <m/>
  </r>
  <r>
    <x v="4"/>
    <s v="EU"/>
    <s v="EBV ELEKTRONIK                "/>
    <s v="EBVELEKT                           "/>
    <n v="0"/>
    <s v="    "/>
    <s v="Test : 5051259000285  Prod: 5051259000773"/>
    <m/>
    <s v="5013546005195                      "/>
    <s v="    "/>
    <s v="EBV              "/>
    <s v="PORDERACK     "/>
    <s v="ORDRSP"/>
    <s v="IB"/>
    <s v="MQ"/>
    <s v="EDIFACT             "/>
    <s v="D97A      "/>
    <s v=" "/>
    <s v="VAN"/>
    <s v="Inovis"/>
    <m/>
    <s v="EDI Email for testing: Avnet-EMEA-EDI-Support@avnet.eu_x000a_EDI: EDI : Simon.Clewer@avnet.eu_x000a_paula.watkins@ebv.com"/>
    <m/>
    <m/>
    <s v="Ready for E2E testing "/>
    <m/>
    <s v="TP"/>
    <s v="E2E Testing"/>
    <x v="12"/>
    <s v="27/10/2017"/>
    <s v="27/10/2017"/>
    <s v="13/12/2017"/>
    <m/>
    <m/>
    <s v="PF_I_E_ORDRSP_D97A_FAR"/>
    <s v="Primary"/>
    <s v="E_ORDRSP_D97A_FAR                                 "/>
    <s v="13/12/2017"/>
    <s v="15/12/2017"/>
    <m/>
    <m/>
    <m/>
    <m/>
    <d v="2018-02-12T00:00:00"/>
    <x v="0"/>
    <m/>
    <m/>
  </r>
  <r>
    <x v="4"/>
    <s v="EU"/>
    <s v="EBV ELEKTRONIK (ST MICRO PRODS"/>
    <s v="EBVELEKT                           "/>
    <n v="1"/>
    <s v="ZZ  "/>
    <s v="Test : 5051259000285  Prod: 5051259000773"/>
    <m/>
    <s v="5013546005195                      "/>
    <s v="    "/>
    <s v="EBV-(ST)         "/>
    <s v="POINTOS       "/>
    <s v="SLSRPT"/>
    <s v="OB"/>
    <s v="SFTP"/>
    <s v="EDIFACT             "/>
    <s v="D97A      "/>
    <s v="INS/UNOA/FAR/ST                                   "/>
    <s v="VAN"/>
    <s v="Inovis"/>
    <m/>
    <s v="paula.watkins@ebv.com"/>
    <m/>
    <m/>
    <s v="Ready for E2E testing "/>
    <m/>
    <s v="TP"/>
    <s v="E2E Testing"/>
    <x v="12"/>
    <s v="19/9/2017"/>
    <s v="19/9/2017"/>
    <s v="29/9/2017"/>
    <m/>
    <m/>
    <s v="PF_O_E_SLSRPT_D97A_FAB"/>
    <s v="Primary"/>
    <s v="E_SLSRPT_D97A_FAB                                 "/>
    <s v="07/12/2017"/>
    <s v="05/10/2017"/>
    <m/>
    <m/>
    <m/>
    <m/>
    <d v="2018-02-12T00:00:00"/>
    <x v="0"/>
    <m/>
    <m/>
  </r>
  <r>
    <x v="2"/>
    <s v="EU"/>
    <s v="EDAC EUROPE LTD               "/>
    <s v="5052601002667                      "/>
    <n v="1"/>
    <s v="    "/>
    <s v="Test : 5051259000285  Prod: 5051259000773"/>
    <m/>
    <s v="5013546005195                      "/>
    <s v="    "/>
    <s v="EDAC             "/>
    <s v="PORDERACK     "/>
    <s v="ORDRSP"/>
    <s v="IB"/>
    <s v="MQ"/>
    <s v="EDIFACT             "/>
    <s v="D97A      "/>
    <s v=" "/>
    <s v="VAN"/>
    <s v=" NuBridges/Liaison     "/>
    <m/>
    <s v="spoulson@eu.edac.net"/>
    <m/>
    <s v="E2E complete/ GL confirmed 19 feb"/>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s v="27/10/2017"/>
    <s v="27/10/2017"/>
    <s v="13/12/2017"/>
    <m/>
    <m/>
    <s v="PF_I_E_ORDRSP_D97A_FA2"/>
    <s v="Primary"/>
    <s v="E_ORDRSP_D97A_FA2                                 "/>
    <s v="13/12/2017"/>
    <s v="15/12/2017"/>
    <m/>
    <m/>
    <m/>
    <m/>
    <d v="2018-02-19T00:00:00"/>
    <x v="4"/>
    <m/>
    <m/>
  </r>
  <r>
    <x v="2"/>
    <s v="EU"/>
    <s v="EDAC EUROPE LTD               "/>
    <s v="5052601002667                      "/>
    <n v="0"/>
    <s v="    "/>
    <s v="Test : 5051259000285  Prod: 5051259000773"/>
    <m/>
    <s v="5013546005195                      "/>
    <s v="    "/>
    <s v="EDAC             "/>
    <s v="PORDER        "/>
    <s v="ORDERS"/>
    <s v="OB"/>
    <s v="MQ"/>
    <s v="EDIFACT             "/>
    <s v="D97A      "/>
    <s v="INS/UNOA/FAR                                      "/>
    <s v="VAN"/>
    <s v=" NuBridges/Liaison     "/>
    <m/>
    <s v="spoulson@eu.edac.net"/>
    <m/>
    <m/>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s v="31/07/2017"/>
    <s v="31/07/2017"/>
    <d v="2017-07-08T00:00:00"/>
    <d v="2017-07-08T00:00:00"/>
    <d v="2017-10-08T00:00:00"/>
    <s v="PF_O_E_ORDERS_D97A_FA9"/>
    <s v="Primary"/>
    <s v="E_ORDERS_D97A_FA9                                 "/>
    <s v="05/12/2017"/>
    <s v="06/09/2017"/>
    <m/>
    <m/>
    <m/>
    <m/>
    <d v="2018-02-19T00:00:00"/>
    <x v="4"/>
    <m/>
    <m/>
  </r>
  <r>
    <x v="2"/>
    <s v="EU"/>
    <s v="EDAC EUROPE LTD               "/>
    <s v="5052601002667                      "/>
    <n v="0"/>
    <s v="    "/>
    <s v="Test : 5051259000285  Prod: 5051259000773"/>
    <m/>
    <s v="5013546005195                      "/>
    <s v="    "/>
    <s v="EDAC             "/>
    <s v="PINVOICE      "/>
    <s v="INVOIC"/>
    <s v="IB"/>
    <s v="MQ"/>
    <s v="EDIFACT             "/>
    <s v="D97A      "/>
    <s v=" "/>
    <s v="VAN"/>
    <s v=" NuBridges/Liaison     "/>
    <m/>
    <s v="spoulson@eu.edac.net"/>
    <m/>
    <m/>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d v="2017-05-10T00:00:00"/>
    <d v="2017-05-10T00:00:00"/>
    <s v="17/10/2017"/>
    <m/>
    <m/>
    <s v="PF_I_E_INVOIC_D97A_FP_GENERIC"/>
    <s v="Primary"/>
    <s v="E_INVOIC_D97A_FPE                                 "/>
    <s v="11/12/2017"/>
    <s v="31/10/2017"/>
    <m/>
    <m/>
    <m/>
    <m/>
    <d v="2018-02-19T00:00:00"/>
    <x v="4"/>
    <m/>
    <m/>
  </r>
  <r>
    <x v="0"/>
    <s v="EU"/>
    <s v="EMERSON NETWORK POWER         "/>
    <s v="605438423                          "/>
    <n v="1"/>
    <s v="01  "/>
    <s v="Test : 5051259000285  Prod: 5051259000773"/>
    <m/>
    <s v="5013546005195                      "/>
    <s v="    "/>
    <s v="EMERSON          "/>
    <s v="PORDER        "/>
    <s v="ORDERS"/>
    <s v="OB"/>
    <s v="MQ"/>
    <s v="EDIFACT             "/>
    <s v="D97A      "/>
    <s v="INS/UNOA/FAR                                      "/>
    <s v="VAN"/>
    <s v="GXS"/>
    <m/>
    <s v="Patrick.Mills@eu.cinch.com; samantha.johnson@cinch.com"/>
    <m/>
    <m/>
    <s v="TP never respond"/>
    <s v="7.2.18 comms escalated to client. _x000a_21.12.2017: 4th Reminder sent 15.12.2017: 3rd reminder sent 11.12.2017: 2nd reminder sent   04.12.2017: Email to TP  - TP Survey and Intro letter sent 24.11.2017 New contact added in front of old one._x000a_02.11.2017: Email to TP- Followup email sent 26.10.2017: Email to TP, TP Survey and Intro letter sent again in new template23.10.2017: Email to TP 7th remainder sent 17.10.2017: Email to TP 6th Remainder sent 09.10.2017 : Email to TP 5th Remainder sent 10.04.2017 : 4th Remainder email sent  27.09.2017 Email to TP sent out 3rd reminder_x000a_21.09.2017 Email to TP sent out 2nd reminder_x000a_18.09.2017 Email to TP sent out 1st reminder_x000a_14.09.2017 Email to TP: sent out letter and survey."/>
    <s v="Premier Farnell"/>
    <s v="Discovery"/>
    <x v="0"/>
    <s v="31/07/2017"/>
    <s v="31/07/2017"/>
    <d v="2017-07-08T00:00:00"/>
    <d v="2017-07-08T00:00:00"/>
    <d v="2017-10-08T00:00:00"/>
    <s v="PF_O_E_ORDERS_D97A_FA9"/>
    <s v="Primary"/>
    <s v="E_ORDERS_D97A_FA9                                 "/>
    <s v="05/12/2017"/>
    <s v="06/09/2017"/>
    <m/>
    <m/>
    <m/>
    <m/>
    <d v="2018-02-26T00:00:00"/>
    <x v="0"/>
    <m/>
    <m/>
  </r>
  <r>
    <x v="0"/>
    <s v="EU"/>
    <s v="EMERSON NETWORK POWER         "/>
    <s v="605438423                          "/>
    <n v="0"/>
    <s v="01  "/>
    <s v="Test : 5051259000285  Prod: 5051259000773"/>
    <m/>
    <s v="5013546005195                      "/>
    <s v="    "/>
    <s v="EMERSON          "/>
    <s v="PINVOICE      "/>
    <s v="INVOIC"/>
    <s v="IB"/>
    <s v="MQ"/>
    <s v="EDIFACT             "/>
    <s v="D97A      "/>
    <s v=" "/>
    <s v="VAN"/>
    <s v="GXS"/>
    <m/>
    <s v="Patrick.Mills@eu.cinch.com; samantha.johnson@cinch.com"/>
    <m/>
    <m/>
    <s v="TP never respond"/>
    <m/>
    <s v="Premier Farnell"/>
    <s v="Discovery"/>
    <x v="0"/>
    <d v="2017-05-10T00:00:00"/>
    <d v="2017-05-10T00:00:00"/>
    <s v="17/10/2017"/>
    <m/>
    <m/>
    <s v="PF_I_E_INVOIC_D97A_FP_GENERIC"/>
    <s v="Primary"/>
    <s v="E_INVOIC_D97A_FPE                                 "/>
    <s v="11/12/2017"/>
    <s v="31/10/2017"/>
    <m/>
    <m/>
    <m/>
    <m/>
    <d v="2018-02-26T00:00:00"/>
    <x v="0"/>
    <m/>
    <m/>
  </r>
  <r>
    <x v="2"/>
    <s v="EU"/>
    <s v="TDK ELECTRONICS UK       "/>
    <s v="YOD-EPCOS-P                        "/>
    <n v="1"/>
    <s v="ZZ  "/>
    <s v="Test : 5051259000285  Prod: 5051259000773"/>
    <m/>
    <s v="5013546005195                      "/>
    <s v="    "/>
    <s v="EPCOS            "/>
    <s v="PINVOICE      "/>
    <s v="INVOIC"/>
    <s v="IB"/>
    <s v="MQ"/>
    <s v="EDIFACT             "/>
    <s v="D97A      "/>
    <s v=" "/>
    <s v="VAN"/>
    <s v="IBM"/>
    <m/>
    <s v="contact details: Ottmar.Sowa@epcos.com  / provider: Eddyson Support: support@ondemand.services_x000a_gemma.legg@eu.tdk.com"/>
    <m/>
    <s v="reminder 12.02.2018 Antje"/>
    <s v="Ready for E2E testing "/>
    <s v="07.02.2018 Email to TP form Antje: Unser Kunde Premier Farnell unterzieht sich derzeit einem aufwändigen Migrationsprojekt zu IBM. Meine Kollegin Frau Corinna Sturny hat Sie hierzu mehrfach angeschrieben und um Ihre Mitarbeit gebeten. _x000a__x000a_Wir möchten gerne die unten aufgeführten Dokumente, welche bisher mit Premier Farnell's EDI code 5013546005195 über GXS verschickt werden, über die bestehende AS2 Verbindung zwischen IBM und Eddyson versenden. Bitte lassen Sie mich schnellstmöglich wissen, wann wir OB (outbound) marktiere Dokumente zum Test senden können, damit Sie diese validieren können. Im Umkehrfall benötigen wir die als IB (inbound) markieren Dokumente an Premier Farnell's neue EDI codes:_x000a__x000a_Test  5051259000285 _x000a_Prod: 5051259000773     _x000a_06.02.2018 Email to Antje: last Email from TP (Provider Eddyson) to Antje- she will handle_x000a_02.02.2018 Email to TP: leider haben wir bis heute noch keine Rückmeldung von ihnen erhalten. _x000a_Können Sie uns bitte eine Rückmeldung auf unsere unten angegebene Anfrage senden?_x000a_31.01.2018 Email to TP: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22.01.2018 Email to TP: bitte entschuldigen Sie, dass wir noch einmal nach der EDI Verbindung zwischen EPCOS und TDK zu Premier Farnell nachfragen müssen. _x000a_Können Sie uns bitte bestätigen, dass wir die die Daten mit EDI code YOD-EPCOS-P und DETCE.DETDKE01  an Eddyson schicken sollen, unabhängig vom Dokumententyp. _x000a_Sollte der SLSRPT (derzeit mit Edi code DETCE.DETDKE01 versehen), eigenlich den EDI code BIP-EPCOS-P haben ? _x000a_Premier Farnell testet noch immer die Übersetzungsmaps. Wir gehen aber davon aus, dass wir Ihnen innerhalb der nächsten 2 Wochen  Test-daten zur  Verfügung stellen können._x000a_16.01.2018 Email to Antje. request if some to do. _x000a_02.10.2017 Email to Antje: Hier kommen doch tec info. _x000a_29.09.2017 Email from TP: Ich habe hierzu ein Ticket aufgemacht. Auf das Ticket können Sie sich beziehen. _x000a_Reference _x000a_YOD-388 _x000a_26.09.2017 Email to TP. 1st reminder. für Anfrage. _x000a_20.09.2017 Email to TP: herzlichen Dank für die ausführliche Email. _x000a_Wir werden den &quot;Trading Partner Namen&quot; auf TDK Europe ändern. _x000a_1. Möglichkeit: Wir passen die UNB ID von YOD-EPCOS-P -&gt; DETCE.DETDKE01 an und senden alle Daten an Ihren VAN Provider GXS/OpenText. _x000a_2. Wir behalten UNB ID YOD-EPCOS-P bei. In diesem Falle gehen die Daten an Ihre IBM / Sterling Mailbox (SRSRW001)_x000a_Der Premier Farnell EDI code (derzeit 5013546005195) wird sich, mit dem Umzug zum Sterling VAN in jedem Falle ändern. _x000a_Die neuen EDI codes (die Sie bitte bei GXS als Interconnect to Sterling einrichten lassen müssen) werden sein:_x000a_Test: 5051259000285 _x000a_Prod: 5051259000773_x000a_Wir dachten, dass SLSRPT derzeit via Email verschickt werden, allerdings im Edifact Format. Haben wir hier Falsch-Informationen und falls nicht, möchten Sie diese weiterhin per Email erhalten ? _x000a_Bezüglich der INVRPT (an EDI Empfänger BIP-EPCOS-P:ZZ) werden wir bei Premier Farnell nachfragen und melden uns dann wieder bei Ihnen._x000a_19.09.2017 Email to Antje: need to check this with Client. _x000a_18.09.2017 Email form TP: Premier Farnell is customer from TDK Europe. There might be some confusion because certain vendor codes are listed as &quot;EPCOS AG&quot;. _x000a_In 2015 sales EPCOS Europe joined with sales TDK Europe, but EDI specials kept as they are. (EDI formats or communication methods). _x000a_Here you will find samples which are all related to TDK Europe: _x000a_18.09.2017 Emil to TP: vielen Dank für die Zusendung der Survey. _x000a_Desweiteren möchten wir Sie darüber informieren, dass Premier Farnell einen neuen EDI code nutzt. Wir bitten Sie diesen in ihren System zu hinterlegen, damit es bei er Umstellung keine Fehler bei der Datenübermittlung gibt. _x000a_15.09.2017 Email to from TP: attached you will find your completed questionnaire. _x000a_14.09.2017 Email to TP sent out 1st reminder_x000a_07.09.2017: Email to TP: sent out letter and survey to TP. "/>
    <s v="TP"/>
    <s v="E2E Testing"/>
    <x v="4"/>
    <d v="2017-05-10T00:00:00"/>
    <d v="2017-05-10T00:00:00"/>
    <s v="17/10/2017"/>
    <m/>
    <m/>
    <s v="PF_I_E_INVOIC_D97A_FP_GENERIC"/>
    <s v="Primary"/>
    <s v="E_INVOIC_D97A_FPE                                 "/>
    <s v="11/12/2017"/>
    <s v="31/10/2017"/>
    <m/>
    <m/>
    <m/>
    <m/>
    <d v="2018-02-19T00:00:00"/>
    <x v="0"/>
    <m/>
    <m/>
  </r>
  <r>
    <x v="2"/>
    <s v="EU"/>
    <s v="TDK ELECTRONICS UK       "/>
    <s v="YOD-EPCOS-P                        "/>
    <n v="0"/>
    <s v="ZZ  "/>
    <s v="Test : 5051259000285  Prod: 5051259000773"/>
    <m/>
    <s v="5013546005195                      "/>
    <s v="    "/>
    <s v="EPCOS            "/>
    <s v="DESADV        "/>
    <s v="DESADV"/>
    <s v="IB"/>
    <s v="MQ"/>
    <s v="EDIFACT             "/>
    <s v="D97A      "/>
    <s v=" "/>
    <s v="VAN"/>
    <s v="IBM"/>
    <m/>
    <s v="contact details: Ottmar.Sowa@epcos.com  / provider: Eddyson Support: support@ondemand.services_x000a_gemma.legg@eu.tdk.com"/>
    <m/>
    <s v="reminder 12.02.2018 Antje"/>
    <s v="Ready for E2E testing "/>
    <m/>
    <s v="TP"/>
    <s v="E2E Testing"/>
    <x v="4"/>
    <d v="2017-03-10T00:00:00"/>
    <d v="2017-03-10T00:00:00"/>
    <d v="2017-06-10T00:00:00"/>
    <m/>
    <m/>
    <s v="PF_I_E_DESADV_D97A_FA3"/>
    <s v="Primary"/>
    <s v="E_DESADV_D97A_FA3                                 "/>
    <s v="14/12/2017"/>
    <s v="13/10/2017"/>
    <m/>
    <m/>
    <m/>
    <m/>
    <d v="2018-02-19T00:00:00"/>
    <x v="0"/>
    <m/>
    <m/>
  </r>
  <r>
    <x v="2"/>
    <s v="EU"/>
    <s v="TDK ELECTRONICS UK       "/>
    <s v="YOD-EPCOS-P                        "/>
    <n v="0"/>
    <s v="ZZ  "/>
    <s v="Test : 5051259000285  Prod: 5051259000773"/>
    <m/>
    <s v="5013546005195                      "/>
    <s v="    "/>
    <s v="EPCOS            "/>
    <s v="PORDERACK     "/>
    <s v="ORDRSP"/>
    <s v="IB"/>
    <s v="MQ"/>
    <s v="EDIFACT             "/>
    <s v="D97A      "/>
    <s v=" "/>
    <s v="VAN"/>
    <s v="IBM"/>
    <m/>
    <s v="contact details: Ottmar.Sowa@epcos.com  / provider: Eddyson Support: support@ondemand.services_x000a_gemma.legg@eu.tdk.com"/>
    <m/>
    <s v="reminder 12.02.2018 Antje"/>
    <s v="Ready for E2E testing "/>
    <m/>
    <s v="TP"/>
    <s v="E2E Testing"/>
    <x v="4"/>
    <s v="27/10/2017"/>
    <s v="27/10/2017"/>
    <s v="13/12/2017"/>
    <m/>
    <m/>
    <s v="PF_I_E_ORDRSP_D97A_FA2"/>
    <s v="Primary"/>
    <s v="E_ORDRSP_D97A_FA2                                 "/>
    <s v="13/12/2017"/>
    <s v="15/12/2017"/>
    <m/>
    <m/>
    <m/>
    <m/>
    <d v="2018-02-19T00:00:00"/>
    <x v="0"/>
    <m/>
    <m/>
  </r>
  <r>
    <x v="2"/>
    <s v="EU"/>
    <s v="TDK ELECTRONICS UK       "/>
    <s v="YOD-EPCOS-P                        "/>
    <n v="0"/>
    <s v="ZZ  "/>
    <s v="Test : 5051259000285  Prod: 5051259000773"/>
    <m/>
    <s v="5013546005195                      "/>
    <s v="    "/>
    <s v="EPCOS            "/>
    <s v="PORDER        "/>
    <s v="ORDERS"/>
    <s v="OB"/>
    <s v="MQ"/>
    <s v="EDIFACT             "/>
    <s v="D97A      "/>
    <s v="INS/UNOA/FAR                                      "/>
    <s v="VAN"/>
    <s v="IBM"/>
    <m/>
    <s v="contact details: Ottmar.Sowa@epcos.com  / provider: Eddyson Support: support@ondemand.services_x000a_gemma.legg@eu.tdk.com"/>
    <m/>
    <s v="reminder 12.02.2018 Antje"/>
    <s v="Ready for E2E testing "/>
    <m/>
    <s v="TP"/>
    <s v="E2E Testing"/>
    <x v="4"/>
    <s v="31/07/2017"/>
    <s v="31/07/2017"/>
    <d v="2017-07-08T00:00:00"/>
    <d v="2017-07-08T00:00:00"/>
    <d v="2017-10-08T00:00:00"/>
    <s v="PF_O_E_ORDERS_D97A_FA9"/>
    <s v="Primary"/>
    <s v="E_ORDERS_D97A_FA9                                 "/>
    <s v="05/12/2017"/>
    <s v="06/09/2017"/>
    <m/>
    <m/>
    <m/>
    <m/>
    <d v="2018-02-19T00:00:00"/>
    <x v="0"/>
    <m/>
    <m/>
  </r>
  <r>
    <x v="2"/>
    <s v="EU"/>
    <s v="TDK ELECTRONICS UK       "/>
    <s v="YOD-EPCOS-P                        "/>
    <n v="0"/>
    <s v="ZZ  "/>
    <s v="Test : 5051259000285  Prod: 5051259000773"/>
    <m/>
    <s v="5013546005195                      "/>
    <s v="    "/>
    <s v="EPCOS            "/>
    <s v="POINTOS       "/>
    <s v="SLSRPT"/>
    <s v="OB"/>
    <s v="SFTP"/>
    <s v="EDIFACT             "/>
    <s v="D97A      "/>
    <s v="INS/UNOA/FAR                                      "/>
    <s v="VAN"/>
    <s v="IBM"/>
    <m/>
    <s v="contact details: Ottmar.Sowa@epcos.com  / provider: Eddyson Support: support@ondemand.services_x000a_gemma.legg@eu.tdk.com"/>
    <m/>
    <s v="reminder 12.02.2018 Antje"/>
    <s v="Ready for E2E testing "/>
    <m/>
    <s v="TP"/>
    <s v="E2E Testing"/>
    <x v="4"/>
    <d v="2017-01-09T00:00:00"/>
    <d v="2017-06-09T00:00:00"/>
    <s v="14/9/2017"/>
    <m/>
    <m/>
    <s v="PF_O_E_SLSRPT_D97A_FA2"/>
    <s v="Primary"/>
    <s v="E_SLSRPT_D97A_FA2                                 "/>
    <s v="08/12/2017"/>
    <s v="27/09/2017"/>
    <m/>
    <m/>
    <m/>
    <m/>
    <d v="2018-02-19T00:00:00"/>
    <x v="0"/>
    <m/>
    <m/>
  </r>
  <r>
    <x v="2"/>
    <s v="EU"/>
    <s v="TDK ELECTRONICS UK       "/>
    <s v="YOD-EPCOS-P                        "/>
    <n v="0"/>
    <s v="ZZ  "/>
    <s v="Test : 5051259000285  Prod: 5051259000773"/>
    <m/>
    <s v="5013546005195                      "/>
    <s v="    "/>
    <s v="EPCOS            "/>
    <s v="INVENTORY     "/>
    <s v="INVRPT"/>
    <s v="OB"/>
    <s v="SFTP"/>
    <s v="EDIFACT             "/>
    <s v="D97A      "/>
    <s v="INS/UNOA/FAR                                      "/>
    <s v="VAN"/>
    <s v="IBM"/>
    <m/>
    <s v="contact details: Ottmar.Sowa@epcos.com  / provider: Eddyson Support: support@ondemand.services_x000a_gemma.legg@eu.tdk.com"/>
    <m/>
    <s v="reminder 12.02.2018 Antje"/>
    <s v="Ready for E2E testing "/>
    <m/>
    <s v="TP"/>
    <s v="E2E Testing"/>
    <x v="4"/>
    <d v="2017-11-09T00:00:00"/>
    <d v="2017-11-09T00:00:00"/>
    <s v="15/9/2017"/>
    <s v="okay. "/>
    <m/>
    <s v="PF_O_E_INVRPT_D97A_FA8"/>
    <s v="Primary"/>
    <s v="E_INVRPT_D97A_FA8                                 "/>
    <s v="07/12/2017"/>
    <s v="19/09/2017"/>
    <m/>
    <m/>
    <m/>
    <m/>
    <d v="2018-02-19T00:00:00"/>
    <x v="0"/>
    <m/>
    <m/>
  </r>
  <r>
    <x v="2"/>
    <s v="EU"/>
    <s v="EPCOS SUPPLIED VIA ABACUS/AVNE"/>
    <s v="AVNETUK "/>
    <n v="1"/>
    <s v="ZZ  "/>
    <s v="Test : 5051259000285  Prod: 5051259000773"/>
    <m/>
    <s v="5013546005195                      "/>
    <s v="    "/>
    <s v="EPCOS-(ABACUS)   "/>
    <s v="PORDER        "/>
    <s v="ORDERS"/>
    <s v="OB"/>
    <s v="MQ"/>
    <s v="EDIFACT             "/>
    <s v="D97A      "/>
    <s v="INS/UNOA/FAR/AVNE                                 "/>
    <s v="VAN"/>
    <s v="Inovis"/>
    <m/>
    <s v="Mark.Mcgill@avnet.eu"/>
    <m/>
    <m/>
    <s v="Ready for E2E testing "/>
    <s v="7.2.18 comms escalated to client._x000a_06.02.2018 Email to TP sent reminder for testing. _x000a_02.02.2018 Email to TP: sent reminder for testing. _x000a_31.01.2018 Email to TP: we were in contact with TDK Electronics. Our contact (Mr. Sowa, also responsible for EPCOS via Abacus) informed us that only SLSRPT are active for Reims account EPCOS-(ABACUS). _x000a_The ID for the Sale Report was changed from receiver AVNETUK -&gt; YOD-EPCOS-P. Please confirm. _x000a_The other two document types (ORDER and ORDCHG) are inactive. Can you please also confirm this. _x000a_31.01.2018 Email to TP: 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12.10.2017 Email to TP: Thank you for providing us the survey. _x000a_We will get in touch with you when we start testing in approx. 8 weeks. _x000a_12.10.2017 Email form TP. received survey_x000a_09.10.2017: Email to TP 5th Remainder sent 04.10.2017 : 4th Remainder sent to TP 27.09.2017 Email to TP sent out 3rd reminder_x000a_21.09.2017 Email to TP sent out 2nd reminder_x000a_18.09.2017 Email to TP sent out 1st reminder_x000a_14.09.2017 Email to TP: sent out letter and survey."/>
    <s v="Premier Farnell"/>
    <s v="E2E Testing"/>
    <x v="0"/>
    <s v="31/07/2017"/>
    <s v="31/07/2017"/>
    <d v="2017-07-08T00:00:00"/>
    <d v="2017-07-08T00:00:00"/>
    <d v="2017-10-08T00:00:00"/>
    <s v="PF_O_E_ORDERS_D97A_FA9"/>
    <s v="Primary"/>
    <s v="E_ORDERS_D97A_FA9                                 "/>
    <s v="05/12/2017"/>
    <s v="06/09/2017"/>
    <m/>
    <m/>
    <m/>
    <m/>
    <d v="2018-02-19T00:00:00"/>
    <x v="0"/>
    <m/>
    <m/>
  </r>
  <r>
    <x v="2"/>
    <s v="EU"/>
    <s v="EPCOS SUPPLIED VIA ABACUS/AVNE"/>
    <s v="AVNETUK "/>
    <n v="0"/>
    <s v="ZZ  "/>
    <s v="Test : 5051259000285  Prod: 5051259000773"/>
    <m/>
    <s v="5013546005195                      "/>
    <s v="    "/>
    <s v="EPCOS-(ABACUS)   "/>
    <s v="PORDCHG       "/>
    <s v="ORDCHG"/>
    <s v="OB"/>
    <s v="MQ"/>
    <s v="EDIFACT             "/>
    <s v="D97A      "/>
    <s v="INS/UNOA/FAR/AVNE                                 "/>
    <s v="VAN"/>
    <s v="Inovis"/>
    <m/>
    <s v="Mark.Mcgill@avnet.eu"/>
    <m/>
    <m/>
    <s v="Ready for E2E testing "/>
    <m/>
    <s v="Premier Farnell"/>
    <s v="E2E Testing"/>
    <x v="0"/>
    <s v="18/10/2017"/>
    <s v="18/10/2017"/>
    <s v="18/10/2017"/>
    <m/>
    <m/>
    <s v="PF_O_E_ORDCHG_D97A_FAR"/>
    <s v="Primary"/>
    <s v="E_ORDCHG_D97A_FAR                                 "/>
    <s v="13/12/2017"/>
    <s v="17/11/2017"/>
    <m/>
    <m/>
    <m/>
    <m/>
    <d v="2018-02-19T00:00:00"/>
    <x v="0"/>
    <m/>
    <m/>
  </r>
  <r>
    <x v="2"/>
    <s v="EU"/>
    <s v="EPCOS SUPPLIED VIA ABACUS/AVNE"/>
    <s v="AVNETUK "/>
    <n v="0"/>
    <s v="ZZ  "/>
    <s v="Test : 5051259000285  Prod: 5051259000773"/>
    <m/>
    <s v="5013546005195                      "/>
    <s v="    "/>
    <s v="EPCOS-(ABACUS)   "/>
    <s v="POINTOS       "/>
    <s v="SLSRPT"/>
    <s v="OB"/>
    <s v="SFTP"/>
    <s v="EDIFACT             "/>
    <s v="D97A      "/>
    <s v="INS/UNOA/FAR/EPCO                                 "/>
    <s v="VAN"/>
    <s v="Inovis"/>
    <m/>
    <s v="Mark.Mcgill@avnet.eu"/>
    <m/>
    <m/>
    <s v="Ready for E2E testing "/>
    <m/>
    <s v="Premier Farnell"/>
    <s v="E2E Testing"/>
    <x v="0"/>
    <d v="2017-01-09T00:00:00"/>
    <d v="2017-06-09T00:00:00"/>
    <s v="14/9/2017"/>
    <m/>
    <m/>
    <s v="PF_O_E_SLSRPT_D97A_FA2"/>
    <s v="Primary"/>
    <s v="E_SLSRPT_D97A_FA2                                 "/>
    <s v="08/12/2017"/>
    <s v="27/09/2017"/>
    <m/>
    <m/>
    <m/>
    <m/>
    <d v="2018-02-19T00:00:00"/>
    <x v="0"/>
    <m/>
    <m/>
  </r>
  <r>
    <x v="2"/>
    <s v="EU"/>
    <s v="EPSON ELECTRONICS EUROPE GMBH "/>
    <s v="INPOSIA                            "/>
    <n v="1"/>
    <s v="ZZ  "/>
    <s v="Test : 5051259000285  Prod: 5051259000773"/>
    <m/>
    <s v="5013546005195                      "/>
    <s v="    "/>
    <s v="EPSON            "/>
    <s v="PORDERACK     "/>
    <s v="ORDRSP"/>
    <s v="IB"/>
    <s v="MQ"/>
    <s v="EDIFACT             "/>
    <s v="D97A      "/>
    <s v=" "/>
    <s v="AS2"/>
    <m/>
    <m/>
    <s v="general: support@inposia.com_x000a_technical: nils.kolbach@inposia.com"/>
    <m/>
    <s v="reminder 13.02.2018"/>
    <s v="Ready to start E2E testing"/>
    <s v="06.02.2018 Email to Anuj and Jas.: Set AS2 details to them for set up. _x000a_06.02.2018 Email from TP. provide us AS2 details. _x000a_06.02.2018 Call mit TP und Email an TP: tP will sent us the AS2 details. we want to set up this week.  waiting for details. _x000a_05.02.2018 Call TP. angefragt ob er jetzt auf AS2 umstellen möchte und fragen wegen Data testing( warte auf Rückruf. _x000a_05.02.2018 Email from TP. Ticket nummer : Ticket#2018012401009017_x000a_25.01.2018 Email from TP: uns liegen keine detaillierteren Informationen zu dem Thema vor. Welcher Kunde ist hier betroffen? Welche weiteren Änderungen werden hier stattfinden? Ändern sich der Kommunikationsweg und/oder die Formate?_x000a_Bitte lassen Sie uns mehr Informationen zu diesem Thema zukommen, damit wir dies entsprechend prüfen können._x000a_Vielen Dank vorab für Ihre Unterstützung!_x000a_20.01.2018: E2E testing email sent 20.09.2017 Email to TP. Wir möchten Ihnen noch mitteilen, dass Premier Farnell die neue EDI Codes nutzt. Die derzeitige Premier Farnell EDI ID ist in der Tat 5013546005195 und bleibt bis zum Wechsel auf IBM auch bestehen. _x000a_Neue Premier Farnell Test ID : 5051259000285 _x000a_Neue Premier Farnell Prod ID: 5051259000773_x000a_Wir werden Sie informieren sobald wir eine Testphase beginnen. _x000a_19.09.2017 Email from TP: sent survey back Attached you will find your questionnaire. For further questions please contact._x000a_support@inposia.com._x000a_Your ticket#: 2017090701000456 has been closed._x000a_Please always keep the original subject by answering to this ticket._x000a_18.09.2017 Email to TP sent out 1st reminder_x000a_14.09.2017 Email from TP. I have forwarded the mail to our support department. Please get in contact with support@inposia.com._x000a_07.09.2017 Email from TP: I have forwarded your e-mail to our Service and Support department: support@inposia.com. They will get in contact with you soon regarding the change. _x000a_7.9.2017 1st letter to the TP"/>
    <s v="Implementer"/>
    <s v="Comm Setup"/>
    <x v="3"/>
    <s v="27/10/2017"/>
    <s v="27/10/2017"/>
    <s v="13/12/2017"/>
    <m/>
    <m/>
    <s v="PF_I_E_ORDRSP_D97A_FA2"/>
    <s v="Primary"/>
    <s v="E_ORDRSP_D97A_FA2                                 "/>
    <s v="13/12/2017"/>
    <s v="15/12/2017"/>
    <m/>
    <m/>
    <m/>
    <m/>
    <d v="2018-02-19T00:00:00"/>
    <x v="0"/>
    <m/>
    <m/>
  </r>
  <r>
    <x v="2"/>
    <s v="EU"/>
    <s v="EPSON ELECTRONICS EUROPE GMBH "/>
    <s v="INPOSIA                            "/>
    <n v="0"/>
    <s v="ZZ  "/>
    <s v="Test : 5051259000285  Prod: 5051259000773"/>
    <m/>
    <s v="5013546005195                      "/>
    <s v="    "/>
    <s v="EPSON            "/>
    <s v="PORDER        "/>
    <s v="ORDERS"/>
    <s v="OB"/>
    <s v="MQ"/>
    <s v="EDIFACT             "/>
    <s v="D97A      "/>
    <s v="INS/UNOA/FAR                                      "/>
    <s v="AS2"/>
    <m/>
    <m/>
    <s v="general: support@inposia.com_x000a_technical: nils.kolbach@inposia.com"/>
    <m/>
    <s v="reminder 13.02.2018"/>
    <s v="Ready to start E2E testing"/>
    <m/>
    <s v="Implementer"/>
    <s v="Comm Setup"/>
    <x v="3"/>
    <s v="31/07/2017"/>
    <s v="31/07/2017"/>
    <d v="2017-07-08T00:00:00"/>
    <d v="2017-07-08T00:00:00"/>
    <d v="2017-10-08T00:00:00"/>
    <s v="PF_O_E_ORDERS_D97A_FA9"/>
    <s v="Primary"/>
    <s v="E_ORDERS_D97A_FA9                                 "/>
    <s v="05/12/2017"/>
    <s v="06/09/2017"/>
    <m/>
    <m/>
    <m/>
    <m/>
    <d v="2018-02-19T00:00:00"/>
    <x v="0"/>
    <m/>
    <m/>
  </r>
  <r>
    <x v="3"/>
    <s v="EU"/>
    <s v="ETTINGER GMBH                 "/>
    <s v="ETTINGER                           "/>
    <n v="1"/>
    <s v="    "/>
    <s v="Test : 5051259000285  Prod: 5051259000773"/>
    <m/>
    <s v="5013546005195                      "/>
    <s v="    "/>
    <s v="ETTINGER         "/>
    <s v="PORDERACK     "/>
    <s v="ORDRSP"/>
    <s v="IB"/>
    <s v="MQ"/>
    <s v="EDIFACT             "/>
    <s v="D97A      "/>
    <s v=" "/>
    <s v="FTP"/>
    <m/>
    <m/>
    <s v="Roland.Ettinger@ettinger.de"/>
    <m/>
    <m/>
    <s v="survey received DE / TP informed of new EDI from PF / received FTP File / waiting setup IBM"/>
    <s v="10.10.2017: Email from PF: confirmed that TP can move to Phase 3_x000a_09.10.2017 Email to PF: Ask for confirmation that TP can moved to phase 3. _x000a_09.10.2017 Email to PF: Fragen ob TP auf Phase 3 umgestellt werden kann. _x000a_06.10.2017 Email to TP: vielen Dank für die Zusendung der FTP Daten. _x000a_Leider haben wir noch keine Information wegen einer Verschiebung in Phase 3. Sobald wir eine Rückmeldung haben gebe ich Ihnen Bescheid. _x000a_06.10.2017 Email to Antje: Können wir PF fragen ob TP Ettinger in Phase 3 verschoben werden kann?_x000a_06.10.2017 Email to Anuj and Jas. Inform FTP files. _x000a_06.10.2017 Email from TP: anbei wie gewünscht der FTP Survey sowie ein Zertifikat, bei dem ich gebeten wurde, es Ihnen weiterzuleiten._x000a_Haben Sie schon Informationen bzgl. der Möglichkeit der Verschiebung der Aktion in Phase 3?_x000a_04.10.2017 Call vom Herr Ettinger. nochmal informiert, dass wir die FTP Daten benötigen, er ruft seinen Provider an und lässt und die Daten zukommen. _x000a_04.10.2017 Call to TP: Hr. Ettinger angerufen warte auf Rückruf. _x000a_26.09.2017 Email to TP: leider habe ich noch keine Rückmeldung der FTP Questionnaire bekommen und möchte Sie freundlich bitten, die anhängende Datei auszufüllen und an uns zurück zu senden. _x000a_21.09.2017 Email to TP: leider habe ich noch keine Rückmeldung der FTP Questionnaire bekommen und möchte Sie freundlich bitten, die anhängende Datei auszufüllen und an uns zurück zu senden. _x000a_21.09.2017 anfrage an Antje ob GO live schon 01/2018 gemacht werden kann - Klärung mit PF via Antje_x000a_18.09.2017 Email from Antje to TP: danke für Ihre schnelle Rückmeldung. _x000a_Frau Sturny hat mir Ihre Fragen weitergeleitet. Als zuständige Projektmanagerin hoffe ich alles beantworten zu können. _x000a_1. Alle Premier Farnell EDI Trading Partner wurden bereits angeschrieben und über das Migrationsprojekt informiert, unter Beifügung des Fragebogens. Dies dient dazu die bestehende Konfiguration zu prüfen und inaktive Partner vom Projektumfang zu entfernen. Das Projekt wird in Phasen ausgetragen, wonach Ihre Firma mit einem derzeigen Go-live im Januar 2018 angesetzt ist. Nichts desto Trotz muss aber die Kommunikationsmethode neu eingerichtet werden. Bei Ihnen haben wir den Vermerk, dass Sie Ihre Daten mit FTP austauschen. Hierzu sende ich Ihnen unseren FTP-Fragebogen und möchte Sie bitten diesen schnellstmöglich auszufüllen und zurückzusenden. _x000a__x000a_2. Da Sie bereits mit Premier Farnell produktiv Daten austauschen benötigen wir lediglich die Bestätigung dass es sich nur um ORDER / ORDRSP Nachrichten handelt, wonach Sie EDI code ETTINGER und Premier Farnell EDI code 5013546005195 benutzen. Der Premier Farnell EDI code wird sich mit der Umstellung zu IBM ändern! _x000a_Neue EDI ID's werden sein: Test : 5051259000285 / Prod: 5051259000773 _x000a__x000a_Gerne ziehe ich das Go-live mit Ettinger vor (Vor Januar 2018). Dazu muss ich mit Premier Farnell Rücksprache halten. _x000a_Nach März 2018 ist es nicht mehr möglich Daten über den alten / bisherigen Weg an Premier Farnell zu senden, da das dortigen EDI System abgelöst wird. _x000a_Vielen Dank für Ihre Mitarbeit. Für Rückfragen stehe ich Ihnen gerne zur Verfügung. _x000a_15.09.2017 Email to Antje. request. _x000a_14.09.2017 cs Email to TP. vielen Dank für die Rücksendung der Survey. _x000a_Können Sie uns bitte noch kurz ihr EDI bestätigen? Wir haben von Premier Farnell diese Information zu ihrer EDI bekommen. _x000a_EDI: ETTINGER ohne qualif. _x000a_Haben Sie auch eine TEST EDI, wenn ja, können Sie uns diese auch mitteilen?_x000a_Da Sie FPT nutzen bitten wir Sie die u.a. File auszufüllen und an uns zurück senden. _x000a_Wir möchte noch darauf hinweisen, dass Premier Farnell neue EDI's nutzt und wir bitten Sie diese in ihrem System einzurichten. _x000a_EDI-Codes von Premier Farnell (Test: 5051259000377 + Prod: 5051259000865) Damit wird der kontinuierliche Fluss der Produktionsmitteilungen sichergestellt, sobald Premier Farnell auf dem IBM / Sterling-Netzwerk live läuft._x000a_13.09.2017 cs Email from TP: please find the requested survey attached._x000a_7.9.2017 1st letter to the TP"/>
    <s v="Implementer"/>
    <s v="Comm Setup"/>
    <x v="3"/>
    <s v="27/10/2017"/>
    <s v="27/10/2017"/>
    <s v="13/12/2017"/>
    <m/>
    <m/>
    <s v="PF_I_E_ORDRSP_D97A_FA2"/>
    <s v="Primary"/>
    <s v="E_ORDRSP_D97A_FA2                                 "/>
    <s v="13/12/2017"/>
    <s v="15/12/2017"/>
    <m/>
    <m/>
    <m/>
    <m/>
    <m/>
    <x v="0"/>
    <m/>
    <m/>
  </r>
  <r>
    <x v="3"/>
    <s v="EU"/>
    <s v="ETTINGER GMBH                 "/>
    <s v="ETTINGER                           "/>
    <n v="0"/>
    <s v="    "/>
    <s v="Test : 5051259000285  Prod: 5051259000773"/>
    <m/>
    <s v="5013546005195                      "/>
    <s v="    "/>
    <s v="ETTINGER         "/>
    <s v="PORDER        "/>
    <s v="ORDERS"/>
    <s v="OB"/>
    <s v="MQ"/>
    <s v="EDIFACT             "/>
    <s v="D97A      "/>
    <s v="INS/UNOA/FAR                                      "/>
    <s v="FTP"/>
    <m/>
    <m/>
    <s v="Roland.Ettinger@ettinger.de"/>
    <m/>
    <m/>
    <s v="survey received DE / TP informed of new EDI from PF / received FTP File / waiting setup IBM"/>
    <s v="10.10.2017: Email from PF: confirmed that TP can move to Phase 3_x000a_09.10.2017 Email to PF: Ask for confirmation that TP can moved to phase 3. _x000a_09.10.2017 Email to PF: Fragen ob TP auf Phase 3 umgestellt werden kann. _x000a_06.10.2017 Email to TP: vielen Dank für die Zusendung der FTP Daten. _x000a_Leider haben wir noch keine Information wegen einer Verschiebung in Phase 3. Sobald wir eine Rückmeldung haben gebe ich Ihnen Bescheid. _x000a_06.10.2017 Email to Antje: Können wir PF fragen ob TP Ettinger in Phase 3 verschoben werden kann?_x000a_06.10.2017 Email to Anuj and Jas. Inform FTP files. _x000a_06.10.2017 Email from TP: anbei wie gewünscht der FTP Survey sowie ein Zertifikat, bei dem ich gebeten wurde, es Ihnen weiterzuleiten._x000a_Haben Sie schon Informationen bzgl. der Möglichkeit der Verschiebung der Aktion in Phase 3?_x000a_04.10.2017 Call vom Herr Ettinger. nochmal informiert, dass wir die FTP Daten benötigen, er ruft seinen Provider an und lässt und die Daten zukommen. _x000a_04.10.2017 Call to TP: Hr. Ettinger angerufen warte auf Rückruf. _x000a_26.09.2017 Email to TP: leider habe ich noch keine Rückmeldung der FTP Questionnaire bekommen und möchte Sie freundlich bitten, die anhängende Datei auszufüllen und an uns zurück zu senden. _x000a_21.09.2017 Email to TP: leider habe ich noch keine Rückmeldung der FTP Questionnaire bekommen und möchte Sie freundlich bitten, die anhängende Datei auszufüllen und an uns zurück zu senden. _x000a_21.09.2017 anfrage an Antje ob GO live schon 01/2018 gemacht werden kann - Klärung mit PF via Antje_x000a_18.09.2017 Email from Antje to TP: danke für Ihre schnelle Rückmeldung. _x000a_Frau Sturny hat mir Ihre Fragen weitergeleitet. Als zuständige Projektmanagerin hoffe ich alles beantworten zu können. _x000a_1. Alle Premier Farnell EDI Trading Partner wurden bereits angeschrieben und über das Migrationsprojekt informiert, unter Beifügung des Fragebogens. Dies dient dazu die bestehende Konfiguration zu prüfen und inaktive Partner vom Projektumfang zu entfernen. Das Projekt wird in Phasen ausgetragen, wonach Ihre Firma mit einem derzeigen Go-live im Januar 2018 angesetzt ist. Nichts desto Trotz muss aber die Kommunikationsmethode neu eingerichtet werden. Bei Ihnen haben wir den Vermerk, dass Sie Ihre Daten mit FTP austauschen. Hierzu sende ich Ihnen unseren FTP-Fragebogen und möchte Sie bitten diesen schnellstmöglich auszufüllen und zurückzusenden. _x000a__x000a_2. Da Sie bereits mit Premier Farnell produktiv Daten austauschen benötigen wir lediglich die Bestätigung dass es sich nur um ORDER / ORDRSP Nachrichten handelt, wonach Sie EDI code ETTINGER und Premier Farnell EDI code 5013546005195 benutzen. Der Premier Farnell EDI code wird sich mit der Umstellung zu IBM ändern! _x000a_Neue EDI ID's werden sein: Test : 5051259000285 / Prod: 5051259000773 _x000a__x000a_Gerne ziehe ich das Go-live mit Ettinger vor (Vor Januar 2018). Dazu muss ich mit Premier Farnell Rücksprache halten. _x000a_Nach März 2018 ist es nicht mehr möglich Daten über den alten / bisherigen Weg an Premier Farnell zu senden, da das dortigen EDI System abgelöst wird. _x000a_Vielen Dank für Ihre Mitarbeit. Für Rückfragen stehe ich Ihnen gerne zur Verfügung. _x000a_15.09.2017 Email to Antje. request. _x000a_14.09.2017 cs Email to TP. vielen Dank für die Rücksendung der Survey. _x000a_Können Sie uns bitte noch kurz ihr EDI bestätigen? Wir haben von Premier Farnell diese Information zu ihrer EDI bekommen. _x000a_EDI: ETTINGER ohne qualif. _x000a_Haben Sie auch eine TEST EDI, wenn ja, können Sie uns diese auch mitteilen?_x000a_Da Sie FPT nutzen bitten wir Sie die u.a. File auszufüllen und an uns zurück senden. _x000a_Wir möchte noch darauf hinweisen, dass Premier Farnell neue EDI's nutzt und wir bitten Sie diese in ihrem System einzurichten. _x000a_EDI-Codes von Premier Farnell (Test: 5051259000377 + Prod: 5051259000865) Damit wird der kontinuierliche Fluss der Produktionsmitteilungen sichergestellt, sobald Premier Farnell auf dem IBM / Sterling-Netzwerk live läuft._x000a_13.09.2017 cs Email from TP: please find the requested survey attached._x000a_7.9.2017 1st letter to the TP"/>
    <s v="Implementer"/>
    <s v="Comm Setup"/>
    <x v="3"/>
    <s v="31/07/2017"/>
    <s v="31/07/2017"/>
    <d v="2017-07-08T00:00:00"/>
    <d v="2017-07-08T00:00:00"/>
    <d v="2017-10-08T00:00:00"/>
    <s v="PF_O_E_ORDERS_D97A_FA9"/>
    <s v="Primary"/>
    <s v="E_ORDERS_D97A_FA9                                 "/>
    <s v="05/12/2017"/>
    <s v="06/09/2017"/>
    <m/>
    <m/>
    <m/>
    <m/>
    <m/>
    <x v="0"/>
    <m/>
    <m/>
  </r>
  <r>
    <x v="1"/>
    <s v="EU"/>
    <s v="EUROPA COMPONENTS &amp; EQUIP PLC "/>
    <s v="5060393120018                      "/>
    <n v="1"/>
    <s v="    "/>
    <s v="Test : 5051259000285  Prod: 5051259000773"/>
    <m/>
    <s v="5013546005195                      "/>
    <s v="    "/>
    <s v="EUROPA-COMPONENTS"/>
    <s v="PORDER        "/>
    <s v="ORDERS"/>
    <s v="OB"/>
    <s v="MQ"/>
    <s v="EDIFACT             "/>
    <s v="D97A      "/>
    <s v="INS/UNOA/FAR                                      "/>
    <s v="VAN "/>
    <s v="IBM"/>
    <m/>
    <s v="new contact: Elainem@europacomponents.com                    _x000a_mandyc@europacomponents.com"/>
    <m/>
    <s v="De-scoped"/>
    <s v="waiting feedback Client"/>
    <s v="31.08.2017 CS Email from Andre: Following on from earlier I can confirm that Europa Components no longer use EDI with us so they can be removed from the plan._x000a_16.08.2017 cs Email from Andre Hill: I will have to find the business owner here and ask them.  The last ORDERS message we sent to them was June 21st._x000a_16.08.2017 cs Email to Adre Hill: Okay, thank you for your info._x000a_I will wait until you get news from the business owner. _x000a_16.08.2017 cs Email from Andre Hill: I will have to find the business owner here and ask them.  The last ORDERS message we sent to them was June 21st._x000a_16.08.2017 cs Email to Client Andre Hill: TP is not use longer EDI. Should we make this TP in red and on de-scoped.?_x000a_16.08.2017 cCS Email from TP: We no longer use EDI_x000a_16.08.2017 CS Email to TP: sent out 1st letter and survey (new contact details)_x000a_16.08.2017 cs. Email from Andre Hill: new contact details. _x000a_16.08.2017 cs_ Email to Andre Hill: sent reminder. _x000a_10.08.2017 CS_ Email to Andre Hill: reqeuest new contact details , AHill@premierfarnell.com_x000a_09/Aug - DL - Mail bounced back. Must check with Corinna for the correct contact_x000a_09/Aug - DL - Sent the letter and survey"/>
    <s v="Premier Farnell"/>
    <s v="De-scoped"/>
    <x v="5"/>
    <s v="31/07/2017"/>
    <s v="31/07/2017"/>
    <d v="2017-07-08T00:00:00"/>
    <d v="2017-07-08T00:00:00"/>
    <d v="2017-10-08T00:00:00"/>
    <m/>
    <s v="Primary"/>
    <m/>
    <m/>
    <m/>
    <m/>
    <m/>
    <m/>
    <m/>
    <m/>
    <x v="0"/>
    <m/>
    <m/>
  </r>
  <r>
    <x v="1"/>
    <s v="EU"/>
    <s v="EXAR CORPORATION              "/>
    <s v="EXAR                               "/>
    <n v="1"/>
    <s v="ZZ  "/>
    <s v="Test : 5051259000285  Prod: 5051259000773"/>
    <m/>
    <s v="5013546005195                      "/>
    <s v="    "/>
    <s v="EXAR             "/>
    <s v="POINTOS       "/>
    <s v="SLS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d v="2017-01-09T00:00:00"/>
    <d v="2017-06-09T00:00:00"/>
    <s v="14/9/2017"/>
    <m/>
    <m/>
    <s v="PF_O_E_SLSRPT_D97A_FAR"/>
    <s v="Primary"/>
    <s v="E_SLSRPT_D97A_FAR                                 "/>
    <s v="08/12/2017"/>
    <s v="28/09/2017"/>
    <m/>
    <m/>
    <s v="20.11.2017"/>
    <s v="09.01.208"/>
    <m/>
    <x v="1"/>
    <d v="2017-12-01T00:00:00"/>
    <d v="2018-01-15T00:00:00"/>
  </r>
  <r>
    <x v="1"/>
    <s v="EU"/>
    <s v="EXAR CORPORATION              "/>
    <s v="EXAR                               "/>
    <s v="=IF('TP Summary'!(($K$2:$K153=K153)*($AB$2:$AB153=AB153))&gt;1,0,1)"/>
    <s v="ZZ  "/>
    <s v="Test : 5051259000285  Prod: 5051259000773"/>
    <m/>
    <s v="5013546005195                      "/>
    <s v="    "/>
    <s v="EXAR             "/>
    <s v="INVENTORY     "/>
    <s v="INV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s v="31/08/17"/>
    <d v="2017-05-09T00:00:00"/>
    <d v="2017-07-09T00:00:00"/>
    <m/>
    <m/>
    <s v="PF_O_E_INVRPT_D97A_FAR"/>
    <s v="Primary"/>
    <s v="E_INVRPT_D97A_FAR                                 "/>
    <s v="08/12/2017"/>
    <s v="14/09/2017"/>
    <m/>
    <m/>
    <s v="20.11.2017"/>
    <s v="09.01.208"/>
    <m/>
    <x v="1"/>
    <d v="2017-12-01T00:00:00"/>
    <d v="2018-01-15T00:00:00"/>
  </r>
  <r>
    <x v="1"/>
    <s v="EU"/>
    <s v="EXAR CORPORATION              "/>
    <s v="EXAR                               "/>
    <n v="0"/>
    <s v="ZZ  "/>
    <s v="Test : 5051259000285  Prod: 5051259000773"/>
    <m/>
    <s v="5013546005195                      "/>
    <s v="    "/>
    <s v="EXAR             "/>
    <s v="PORDER        "/>
    <s v="ORDERS"/>
    <s v="OB"/>
    <s v="MQ"/>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s v="31/07/2017"/>
    <s v="31/07/2017"/>
    <d v="2017-07-08T00:00:00"/>
    <d v="2017-07-08T00:00:00"/>
    <d v="2017-10-08T00:00:00"/>
    <s v="PF_O_E_ORDERS_D97A_FA9"/>
    <s v="Primary"/>
    <s v="E_ORDERS_D97A_FA9                                 "/>
    <s v="05/12/2017"/>
    <s v="23/08/2017"/>
    <m/>
    <m/>
    <s v="20.11.2017"/>
    <s v="09.01.208"/>
    <m/>
    <x v="1"/>
    <d v="2017-12-01T00:00:00"/>
    <d v="2018-01-15T00:00:00"/>
  </r>
  <r>
    <x v="3"/>
    <s v="EU"/>
    <s v="FAIRCHILD SEMICONDUCTOR LTD   "/>
    <s v="FAIRCHILD                          "/>
    <n v="1"/>
    <s v="ZZ  "/>
    <s v="Test : 5051259000285  Prod: 5051259000773"/>
    <m/>
    <s v="5013546005195                      "/>
    <s v="    "/>
    <s v="FAIRCHILD        "/>
    <s v="DESADV        "/>
    <s v="DESADV"/>
    <s v="IB"/>
    <s v="MQ"/>
    <s v="EDIFACT             "/>
    <s v="D97A      "/>
    <s v=" "/>
    <s v="VAN"/>
    <s v="Inovis"/>
    <m/>
    <s v="denise.hunt@fairchildsemi.com"/>
    <m/>
    <m/>
    <m/>
    <s v="Tom.Kennedy@onsemi.com"/>
    <s v="Premier Farnell"/>
    <s v="De-scoped"/>
    <x v="5"/>
    <d v="2017-03-10T00:00:00"/>
    <d v="2017-03-10T00:00:00"/>
    <d v="2017-06-10T00:00:00"/>
    <m/>
    <m/>
    <s v="PF_I_E_DESADV_D97A_FA3"/>
    <s v="Primary"/>
    <s v="E_DESADV_D97A_FA3                                 "/>
    <m/>
    <m/>
    <m/>
    <m/>
    <m/>
    <m/>
    <m/>
    <x v="0"/>
    <m/>
    <m/>
  </r>
  <r>
    <x v="3"/>
    <s v="EU"/>
    <s v="FAIRCHILD SEMICONDUCTOR LTD   "/>
    <s v="FAIRCHILD                          "/>
    <n v="0"/>
    <s v="ZZ  "/>
    <s v="Test : 5051259000285  Prod: 5051259000773"/>
    <m/>
    <s v="5013546005195                      "/>
    <s v="    "/>
    <s v="FAIRCHILD        "/>
    <s v="PORDERACK     "/>
    <s v="ORDRSP"/>
    <s v="IB"/>
    <s v="MQ"/>
    <s v="EDIFACT             "/>
    <s v="D97A      "/>
    <s v=" "/>
    <s v="VAN"/>
    <s v="Inovis"/>
    <m/>
    <s v="denise.hunt@fairchildsemi.com"/>
    <m/>
    <m/>
    <m/>
    <s v="Tom.Kennedy@onsemi.com"/>
    <s v="Premier Farnell"/>
    <s v="De-scoped"/>
    <x v="5"/>
    <s v="27/10/2017"/>
    <s v="27/10/2017"/>
    <s v="13/12/2017"/>
    <m/>
    <m/>
    <s v="PF_I_E_ORDRSP_D97A_FA2"/>
    <s v="Primary"/>
    <s v="E_ORDRSP_D97A_FA2                                 "/>
    <m/>
    <m/>
    <m/>
    <m/>
    <m/>
    <m/>
    <m/>
    <x v="0"/>
    <m/>
    <m/>
  </r>
  <r>
    <x v="3"/>
    <s v="EU"/>
    <s v="FAIRCHILD SEMICONDUCTOR LTD   "/>
    <s v="FAIRCHILD                          "/>
    <n v="0"/>
    <s v="ZZ  "/>
    <s v="Test : 5051259000285  Prod: 5051259000773"/>
    <m/>
    <s v="5013546005195                      "/>
    <s v="    "/>
    <s v="FAIRCHILD        "/>
    <s v="LTUPDATE      "/>
    <s v="INVRPT"/>
    <s v="IB"/>
    <s v="SFTP"/>
    <s v="EDIFACT             "/>
    <s v="90.1      "/>
    <s v=" "/>
    <s v="VAN"/>
    <s v="Inovis"/>
    <m/>
    <s v="denise.hunt@fairchildsemi.com"/>
    <m/>
    <m/>
    <m/>
    <s v="Tom.Kennedy@onsemi.com"/>
    <s v="Premier Farnell"/>
    <s v="De-scoped"/>
    <x v="5"/>
    <m/>
    <m/>
    <m/>
    <m/>
    <m/>
    <m/>
    <m/>
    <s v="E_INVRPT_90.1_FAR                                 "/>
    <m/>
    <m/>
    <m/>
    <m/>
    <m/>
    <m/>
    <m/>
    <x v="0"/>
    <m/>
    <m/>
  </r>
  <r>
    <x v="3"/>
    <s v="EU"/>
    <s v="FAIRCHILD SEMICONDUCTOR LTD   "/>
    <s v="FAIRCHILD                          "/>
    <n v="0"/>
    <s v="ZZ  "/>
    <s v="Test : 5051259000285  Prod: 5051259000773"/>
    <m/>
    <s v="5013546005195                      "/>
    <s v="    "/>
    <s v="FAIRCHILD        "/>
    <s v="PINVOICE      "/>
    <s v="INVOIC"/>
    <s v="IB"/>
    <s v="MQ"/>
    <s v="EDIFACT             "/>
    <s v="D97A      "/>
    <s v=" "/>
    <s v="VAN"/>
    <s v="Inovis"/>
    <m/>
    <s v="denise.hunt@fairchildsemi.com"/>
    <m/>
    <m/>
    <m/>
    <s v="Tom.Kennedy@onsemi.com"/>
    <s v="Premier Farnell"/>
    <s v="De-scoped"/>
    <x v="5"/>
    <d v="2017-05-10T00:00:00"/>
    <d v="2017-05-10T00:00:00"/>
    <s v="17/10/2017"/>
    <m/>
    <m/>
    <s v="PF_I_E_INVOIC_D97A_FP_GENERIC"/>
    <s v="Primary"/>
    <s v="E_INVOIC_D97A_FPE                                 "/>
    <m/>
    <m/>
    <m/>
    <m/>
    <m/>
    <m/>
    <m/>
    <x v="0"/>
    <m/>
    <m/>
  </r>
  <r>
    <x v="3"/>
    <s v="EU"/>
    <s v="FAIRCHILD SEMICONDUCTOR LTD   "/>
    <s v="FAIRCHILD                          "/>
    <n v="0"/>
    <s v="ZZ  "/>
    <s v="Test : 5051259000285  Prod: 5051259000773"/>
    <m/>
    <s v="5013546005195                      "/>
    <s v="    "/>
    <s v="FAIRCHILD        "/>
    <s v="PORDER        "/>
    <s v="ORDERS"/>
    <s v="OB"/>
    <s v="MQ"/>
    <s v="EDIFACT             "/>
    <s v="D97A      "/>
    <s v="INS/UNOA/FAR                                      "/>
    <s v="VAN"/>
    <s v="Inovis"/>
    <m/>
    <s v="denise.hunt@fairchildsemi.com"/>
    <m/>
    <m/>
    <m/>
    <s v="Tom.Kennedy@onsemi.com"/>
    <s v="Premier Farnell"/>
    <s v="De-scoped"/>
    <x v="5"/>
    <s v="31/07/2017"/>
    <s v="31/07/2017"/>
    <d v="2017-07-08T00:00:00"/>
    <d v="2017-07-08T00:00:00"/>
    <d v="2017-10-08T00:00:00"/>
    <s v="PF_O_E_ORDERS_D97A_FA9"/>
    <s v="Primary"/>
    <s v="E_ORDERS_D97A_FA9                                 "/>
    <m/>
    <m/>
    <m/>
    <m/>
    <m/>
    <m/>
    <m/>
    <x v="0"/>
    <m/>
    <m/>
  </r>
  <r>
    <x v="3"/>
    <s v="AU"/>
    <s v="FAIRCHILD SEMICONDUCTOR LTD   "/>
    <s v="FAIRCHILD                          "/>
    <n v="0"/>
    <s v="ZZ  "/>
    <s v="Test : 5051259000292   Prod: 5051259000780"/>
    <m/>
    <s v="5013546005195                      "/>
    <s v="    "/>
    <s v="FAIRCHILD        "/>
    <s v="INVENTORYA    "/>
    <s v="INVRPT"/>
    <s v="OB"/>
    <s v="SFTP"/>
    <s v="EDIFACT             "/>
    <s v="D97A      "/>
    <s v="INS/UNOA/FAR                                      "/>
    <s v="VAN"/>
    <s v="Inovis"/>
    <m/>
    <s v="denise.hunt@fairchildsemi.com"/>
    <m/>
    <m/>
    <m/>
    <s v="Tom.Kennedy@onsemi.com"/>
    <s v="Premier Farnell"/>
    <s v="De-scoped"/>
    <x v="5"/>
    <s v="15/9/2017"/>
    <s v="15/9/2017"/>
    <s v="23/9/2017"/>
    <m/>
    <m/>
    <s v="PF_O_E_INVRPT_D97A_F2_GENERIC"/>
    <s v="Primary"/>
    <s v="E_INVRPT_D97A_F2A                                 "/>
    <m/>
    <m/>
    <m/>
    <m/>
    <m/>
    <m/>
    <m/>
    <x v="0"/>
    <m/>
    <m/>
  </r>
  <r>
    <x v="3"/>
    <s v="EU"/>
    <s v="FAIRCHILD SEMICONDUCTOR LTD   "/>
    <s v="FAIRCHILD                          "/>
    <n v="0"/>
    <s v="ZZ  "/>
    <s v="Test : 5051259000285  Prod: 5051259000773"/>
    <m/>
    <s v="5013546005195                      "/>
    <s v="    "/>
    <s v="FAIRCHILD        "/>
    <s v="POINTOS       "/>
    <s v="SLSRPT"/>
    <s v="OB"/>
    <s v="SFTP"/>
    <s v="EDIFACT             "/>
    <s v="D97A      "/>
    <s v="INS/UNOA/FAR                                      "/>
    <s v="VAN"/>
    <s v="Inovis"/>
    <m/>
    <s v="denise.hunt@fairchildsemi.com"/>
    <m/>
    <m/>
    <m/>
    <s v="Tom.Kennedy@onsemi.com"/>
    <s v="Premier Farnell"/>
    <s v="De-scoped"/>
    <x v="5"/>
    <s v="19/9/2017"/>
    <s v="19/9/2017"/>
    <s v="29/9/2017"/>
    <m/>
    <m/>
    <s v="PF_O_E_SLSRPT_D97A_FA_GENERIC"/>
    <s v="Primary"/>
    <s v="E_SLSRPT_D97A_FA4                                 "/>
    <m/>
    <m/>
    <m/>
    <m/>
    <m/>
    <m/>
    <m/>
    <x v="0"/>
    <m/>
    <m/>
  </r>
  <r>
    <x v="3"/>
    <s v="SG"/>
    <s v="FAIRCHILD SEMICONDUCTOR LTD   "/>
    <s v="FAIRCHILD                          "/>
    <n v="0"/>
    <s v="ZZ  "/>
    <s v="Test: 5051259000377  Prod:5051259000865"/>
    <m/>
    <s v="5013546005195                      "/>
    <s v="    "/>
    <s v="FAIRCHILD        "/>
    <s v="INVENTORYS    "/>
    <s v="INVRPT"/>
    <s v="OB"/>
    <s v="SFTP"/>
    <s v="EDIFACT             "/>
    <s v="D97A      "/>
    <s v="INS/UNOA/FAR                                      "/>
    <s v="VAN"/>
    <s v="Inovis"/>
    <m/>
    <s v="denise.hunt@fairchildsemi.com"/>
    <m/>
    <m/>
    <m/>
    <s v="Tom.Kennedy@onsemi.com"/>
    <s v="Premier Farnell"/>
    <s v="De-scoped"/>
    <x v="5"/>
    <s v="15/9/2017"/>
    <s v="15/9/2017"/>
    <s v="23/9/2017"/>
    <m/>
    <m/>
    <s v="PF_O_E_INVRPT_D97A_F2_GENERIC"/>
    <s v="Primary"/>
    <s v="E_INVRPT_D97A_F2S                                 "/>
    <m/>
    <m/>
    <m/>
    <m/>
    <m/>
    <m/>
    <m/>
    <x v="0"/>
    <m/>
    <m/>
  </r>
  <r>
    <x v="3"/>
    <s v="EU"/>
    <s v="FAIRCHILD SEMICONDUCTOR LTD   "/>
    <s v="FAIRCHILD                          "/>
    <n v="0"/>
    <s v="ZZ  "/>
    <s v="Test : 5051259000285  Prod: 5051259000773"/>
    <m/>
    <s v="5013546005195                      "/>
    <s v="    "/>
    <s v="FAIRCHILD        "/>
    <s v="INVENTORY     "/>
    <s v="INVRPT"/>
    <s v="OB"/>
    <s v="SFTP"/>
    <s v="EDIFACT             "/>
    <s v="D97A      "/>
    <s v="INS/UNOA/FAR                                      "/>
    <s v="VAN"/>
    <s v="Inovis"/>
    <m/>
    <s v="denise.hunt@fairchildsemi.com"/>
    <m/>
    <m/>
    <m/>
    <s v="Tom.Kennedy@onsemi.com"/>
    <s v="Premier Farnell"/>
    <s v="De-scoped"/>
    <x v="5"/>
    <s v="31/08/2017"/>
    <d v="2017-05-09T00:00:00"/>
    <d v="2017-07-09T00:00:00"/>
    <m/>
    <m/>
    <s v="PF_O_E_INVRPT_D97A_FA2"/>
    <s v="Primary"/>
    <s v="E_INVRPT_D97A_FA2                                 "/>
    <m/>
    <m/>
    <m/>
    <m/>
    <m/>
    <m/>
    <m/>
    <x v="0"/>
    <m/>
    <m/>
  </r>
  <r>
    <x v="3"/>
    <s v="SG"/>
    <s v="FAIRCHILD SEMICONDUCTOR LTD   "/>
    <s v="FAIRCHILD                          "/>
    <n v="0"/>
    <s v="ZZ  "/>
    <s v="Test: 5051259000377  Prod:5051259000865"/>
    <m/>
    <s v="5013546005195                      "/>
    <s v="    "/>
    <s v="FAIRCHILD        "/>
    <s v="INVENTORYI    "/>
    <s v="INVRPT"/>
    <s v="OB"/>
    <s v="SFTP"/>
    <s v="EDIFACT             "/>
    <s v="D97A      "/>
    <s v="INS/UNOA/FAR                                      "/>
    <s v="VAN"/>
    <s v="Inovis"/>
    <m/>
    <s v="denise.hunt@fairchildsemi.com"/>
    <m/>
    <m/>
    <m/>
    <s v="Tom.Kennedy@onsemi.com"/>
    <s v="Premier Farnell"/>
    <s v="De-scoped"/>
    <x v="5"/>
    <s v="15/9/2017"/>
    <s v="15/9/2017"/>
    <s v="23/9/2017"/>
    <m/>
    <m/>
    <s v="PF_O_E_INVRPT_D97A_F2_GENERIC"/>
    <s v="Primary"/>
    <s v="E_INVRPT_D97A_F2I                                 "/>
    <m/>
    <m/>
    <m/>
    <m/>
    <m/>
    <m/>
    <m/>
    <x v="0"/>
    <m/>
    <m/>
  </r>
  <r>
    <x v="3"/>
    <s v="SG"/>
    <s v="FAIRCHILD SEMICONDUCTOR LTD   "/>
    <s v="FAIRCHILD                          "/>
    <n v="0"/>
    <s v="ZZ  "/>
    <s v="Test: 5051259000377  Prod:5051259000865"/>
    <m/>
    <s v="5013546005195                      "/>
    <s v="    "/>
    <s v="FAIRCHILD        "/>
    <s v="INVENTORYC    "/>
    <s v="INVRPT"/>
    <s v="OB"/>
    <s v="SFTP"/>
    <s v="EDIFACT             "/>
    <s v="D97A      "/>
    <s v="INS/UNOA/FAR                                      "/>
    <s v="VAN"/>
    <s v="Inovis"/>
    <m/>
    <s v="denise.hunt@fairchildsemi.com"/>
    <m/>
    <m/>
    <m/>
    <s v="Tom.Kennedy@onsemi.com"/>
    <s v="Premier Farnell"/>
    <s v="De-scoped"/>
    <x v="5"/>
    <s v="15/9/2017"/>
    <s v="15/9/2017"/>
    <s v="23/9/2017"/>
    <m/>
    <m/>
    <s v="PF_O_E_INVRPT_D97A_F2_GENERIC"/>
    <s v="Primary"/>
    <s v="E_INVRPT_D97A_F2C                                 "/>
    <m/>
    <m/>
    <m/>
    <m/>
    <m/>
    <m/>
    <m/>
    <x v="0"/>
    <m/>
    <m/>
  </r>
  <r>
    <x v="3"/>
    <s v="SG"/>
    <s v="FAIRCHILD SEMICONDUCTOR LTD   "/>
    <s v="FAIRCHILD                          "/>
    <n v="0"/>
    <s v="ZZ  "/>
    <s v="Test: 5051259000377  Prod:5051259000865"/>
    <m/>
    <s v="5013546005195                      "/>
    <s v="    "/>
    <s v="FAIRCHILD        "/>
    <s v="POINTOSCN     "/>
    <s v="SLSRPT"/>
    <s v="OB"/>
    <s v="SFTP"/>
    <s v="EDIFACT             "/>
    <s v="D97A      "/>
    <s v="INS/UNOA/FAR                                      "/>
    <s v="VAN"/>
    <s v="Inovis"/>
    <m/>
    <s v="denise.hunt@fairchildsemi.com"/>
    <m/>
    <m/>
    <m/>
    <s v="Tom.Kennedy@onsemi.com"/>
    <s v="Premier Farnell"/>
    <s v="De-scoped"/>
    <x v="5"/>
    <d v="2017-01-09T00:00:00"/>
    <d v="2017-06-09T00:00:00"/>
    <s v="14/9/2017"/>
    <m/>
    <m/>
    <s v="PF_O_E_SLSRPT_D97A_CN4"/>
    <s v="Primary"/>
    <s v="E_SLSRPT_D97A_CN4                                 "/>
    <m/>
    <m/>
    <m/>
    <m/>
    <m/>
    <m/>
    <m/>
    <x v="0"/>
    <m/>
    <m/>
  </r>
  <r>
    <x v="3"/>
    <s v="SG"/>
    <s v="FAIRCHILD SEMICONDUCTOR LTD   "/>
    <s v="FAIRCHILD                          "/>
    <n v="0"/>
    <s v="ZZ  "/>
    <s v="Test: 5051259000377  Prod:5051259000865"/>
    <m/>
    <s v="5013546005195                      "/>
    <s v="    "/>
    <s v="FAIRCHILD        "/>
    <s v="POINTOSSG     "/>
    <s v="SLSRPT"/>
    <s v="OB"/>
    <s v="SFTP"/>
    <s v="EDIFACT             "/>
    <s v="D97A      "/>
    <s v="INS/UNOA/FAR                                      "/>
    <s v="VAN"/>
    <s v="Inovis"/>
    <m/>
    <s v="denise.hunt@fairchildsemi.com"/>
    <m/>
    <m/>
    <m/>
    <s v="Tom.Kennedy@onsemi.com"/>
    <s v="Premier Farnell"/>
    <s v="De-scoped"/>
    <x v="5"/>
    <d v="2017-01-09T00:00:00"/>
    <d v="2017-06-09T00:00:00"/>
    <s v="14/9/2017"/>
    <m/>
    <m/>
    <s v="PF_O_E_SLSRPT_D97A_SG4  "/>
    <s v="Pimary"/>
    <s v="E_SLSRPT_D97A_SG4                                 "/>
    <m/>
    <m/>
    <m/>
    <m/>
    <m/>
    <m/>
    <m/>
    <x v="0"/>
    <m/>
    <m/>
  </r>
  <r>
    <x v="3"/>
    <s v="AU"/>
    <s v="FAIRCHILD SEMICONDUCTOR LTD   "/>
    <s v="FAIRCHILD                          "/>
    <n v="0"/>
    <s v="ZZ  "/>
    <s v="Test : 5051259000292   Prod: 5051259000780"/>
    <m/>
    <s v="5013546005195                      "/>
    <s v="    "/>
    <s v="FAIRCHILD        "/>
    <s v="POINTOSAU     "/>
    <s v="SLSRPT"/>
    <s v="OB"/>
    <s v="SFTP"/>
    <s v="EDIFACT             "/>
    <s v="D97A      "/>
    <s v="INS/UNOA/FAR                                      "/>
    <s v="VAN"/>
    <s v="Inovis"/>
    <m/>
    <s v="denise.hunt@fairchildsemi.com"/>
    <m/>
    <m/>
    <m/>
    <s v="Tom.Kennedy@onsemi.com"/>
    <s v="Premier Farnell"/>
    <s v="De-scoped"/>
    <x v="5"/>
    <d v="2017-01-09T00:00:00"/>
    <d v="2017-06-09T00:00:00"/>
    <s v="14/7/2017"/>
    <m/>
    <m/>
    <s v="PF_O_E_SLSRPT_D97A_AU4"/>
    <s v="Primary"/>
    <s v="E_SLSRPT_D97A_AU4                                 "/>
    <m/>
    <m/>
    <m/>
    <m/>
    <m/>
    <m/>
    <m/>
    <x v="0"/>
    <m/>
    <m/>
  </r>
  <r>
    <x v="3"/>
    <s v="SG"/>
    <s v="FAIRCHILD SEMICONDUCTOR LTD   "/>
    <s v="FAIRCHILD                          "/>
    <n v="0"/>
    <s v="ZZ  "/>
    <s v="Test: 5051259000377  Prod:5051259000865"/>
    <m/>
    <s v="5013546005195                      "/>
    <s v="    "/>
    <s v="FAIRCHILD        "/>
    <s v="POINTOSIN     "/>
    <s v="SLSRPT"/>
    <s v="OB"/>
    <s v="SFTP"/>
    <s v="EDIFACT             "/>
    <s v="D97A      "/>
    <s v="INS/UNOA/FAR                                      "/>
    <s v="VAN"/>
    <s v="Inovis"/>
    <m/>
    <s v="denise.hunt@fairchildsemi.com"/>
    <m/>
    <m/>
    <m/>
    <s v="Tom.Kennedy@onsemi.com"/>
    <s v="Premier Farnell"/>
    <s v="De-scoped"/>
    <x v="5"/>
    <d v="2017-01-09T00:00:00"/>
    <d v="2017-06-09T00:00:00"/>
    <s v="14/9/2017"/>
    <m/>
    <m/>
    <s v="PF_O_E_SLSRPT_D97A_IN4"/>
    <s v="Primary"/>
    <s v="E_SLSRPT_D97A_IN4                                 "/>
    <m/>
    <m/>
    <m/>
    <m/>
    <m/>
    <m/>
    <m/>
    <x v="0"/>
    <m/>
    <m/>
  </r>
  <r>
    <x v="4"/>
    <s v="SG"/>
    <s v="FCI CONNECTORS SINGAPORE PTE L"/>
    <s v="Production: FCIASN   _x000a_Test: FCIASNT"/>
    <n v="1"/>
    <s v="Prod. ZZ  est: ZZ"/>
    <s v="Test: 5051259000377  Prod:5051259000865"/>
    <m/>
    <s v="5013546005195                      "/>
    <s v="    "/>
    <s v="FCI-SG           "/>
    <s v="PORDERSG      "/>
    <s v="ORDERS"/>
    <s v="OB"/>
    <s v="MQ"/>
    <s v="EDIFACT             "/>
    <s v="D97A      "/>
    <s v="INS/UNOA/FAR                                      "/>
    <s v="VAN"/>
    <s v="Inovis"/>
    <m/>
    <s v="Sock-Chin.Ng@fci.com;                           Global-ISADeBusinessSupport@fci.com"/>
    <m/>
    <s v="reminder 20.02.2018"/>
    <s v="Ready to start E2E testing"/>
    <s v="13.02 Email from TP - Dear Kusum Kumar,_x000a_My colleague, Hadi is currently on leave. He will respond to you when he is back in office._x000a_ _x000a_I will like to suggest the GO-LIVE date at later date but before 30th March as 19th Feb is a Public Holiday in Singapore. Thanks_x000a_ 09.02 FOllowup sent regarding Inbound files 07.02 Corrected files sent to TP 06.02.2018  TP asked to send file using correct test ID for SG region, also confirmed receipt of other files. 05.02.2018 Email to TP - Hello Hadi,Pls confirm if your ASEAN test id is FCIASNT and qualifier ZZ, we have in our records your test ID and qualifier as FCIASIAT/ZZ. And also pls ket us know the document ID 108622185, you are referring to in below email, we are unable to determine what that is. 02.02.2018 Email to Implementer: pls. see info from TP, do we need a change on our side?02.02.2018 Email from TP: Would you please correct document ID 108622185? Our ASEAN Test EDI ID is FCIASNT. _x000a_ ORDERS, SLSRPT and INVRPT for EU are loaded successfully. I’m processing in ERP system to return ORDRSP, DESADV and INVOIC soon._x000a_30.1.2018 Email from TP : Dear Corinna,_x000a_ Refer to the attached email, still pending Open Text to check VAN error. Besides that, we are approaching month-end where our ERP database will be refreshed. Instead of testing half-way and then repeat again in next 2 days, I will start sending the testing message on Thurs, Feb 1st. 30.1.2018 Email to TP : Dear Hadi, _x000a_can you please let us know when you have check the INVOICE and let me know when you sent the ORDRSP. 29.01.2018 Email from TP : Dear Corinna,_x000a_As informed earlier, I will handle the testing for both regions. Received ORDERS for ASEAN and will return ORDRSP accordingly:_x000a_Got RulesEngineError for EU messages, I will check with Inovis support first:_x000a_ 26.01.2018 Email to TP:  we sent four test messages to the INOVIS interconnect. Can you please check if you received the two different Test Orders, one SLSRPT and one INVRTP. _x000a_Please return the ORDRSP for 5051259000377 and DESADV and INVOIC to 5051259000285._x000a_24.01.2018: E2E testing email sent  14.12.2017 Email form TP: As communicated earlier, we will use VAN instead of AS2. I can’t find IBM/Sterling VAN, would you please confirm your VAN? Below is list of VAN provider which connected to Inovis:_x000a_ 13.12.2017 Email to TP: 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Could you please confirm that you want to use AS2 when we have the go live in the future?_x000a_29.11.2017 Email to PF: I will handle both ASEAN and Europe. Would you please confirm PF’s new EDI code for ASEAN’s ORDRSP? Somehow ORDERS is using SG’s ID but ORDRSP is using EU’s ID. Besides that, please reconfirm the testing timeline. Thank you._x000a_ Can you please have a look into this request and come back to me?_x000a_24.11.2017 Email from TP: I will handle both ASEAN and Europe. Would you please confirm PF’s new EDI code for ASEAN’s ORDRSP? Somehow ORDERS is using SG’s ID but ORDRSP is using EU’s ID. Besides that, please reconfirm the testing timeline. Thank you._x000a_10.10.2017 Email from TP: We will prefer to use VAN. Here is our detail_x000a_Singapore_x000a_Test: FCIASIAT/ZZ_x000a_Production: FCIASIA/ZZ_x000a_Europe_x000a_Test: 5013546022673-TST_x000a_Production: 5013546022673-CDC_x000a_We will wait for your test files, please send to test VAN accounts. thanks_x000a_09.10.2017 Email to TP: The messages structure will not change. _x000a_09.10.2017 Email to Antje: Ich bin mir da nicht sicher - wird da etwas geändert?_x000a_06.10.2017 Email from TP: May I know if there is any change to the message structure to both ASEAN and Europe?_x000a_I will check whether our SI version is compliant to NIST for using AS2. Thanks_x000a_04.10.2017 : We want to start testing in approx. 8 weeks with this, all of them. _x000a_can you please confirm that you are responsible for both EDI codes FCIASN/ ZZ and 5013546022673-CDC and that they will take action to inform Inovis aobut the new interconnect to IBM / Sterling. _x000a_We will test the connection and EDI messages first, for that they will hear from us in the next 4 -8 weeks. _x000a_Once testing in complete, we will inform them of the go-live date. 04.10.2017 Email to Ante: kläre fragen, timeline, regionen alle auf einmal, Änderung in der Struktur für TP?_x000a_03.10.2017 Email from TP: Please accept my apology for the late respond._x000a_May I know which region you will implement first? Is Singapore or Europe?_x000a_What is the testing timeline for each of the region? Is there any change to the message structure? Thanks_x000a_25.09.2017 Email to TP: Thank you for providing us the AS2 details. We will inform you as soon as we have done the set up. _x000a_25.09.2017 Email to Anuj: sent AS2 qeustion. for set up. _x000a_25.09.2017 Email from TP: Please accept my apologies for late respond. TP sent AS2 question. _x000a_I will revert back with the survey form. May I know what the testing timeline for each region and which region will implement first? thanks_x000a_20.09.2017 Email to TP: According to our records you are exchanging Edifact document with our customer Premier Farnell with two different EDI codes: FCIASN/ ZZ and 5013546022673-CDC (see screen shot below). _x000a_We would prefer to use the VAN connection to Inovis and which case you will need to request the setup of an interconnect pointing to IBM/ Sterling VAN for the new Premier Farnell EDI codes:_x000a_Respective of the region, our client will use different EDI Codes (in UNB) once they move to our VAN. _x000a_Singapore Region_x000a_Test: 5051259000377 _x000a_Prod: 5051259000865_x000a_EU Region:_x000a_Test: 5051259000285 _x000a_Prod: 5051259000773_x000a_Attached also our AS2 questionnaire if you chose to connect to IBM using AS2. Note that you must be NIST compliant! 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_x000a_7.9.2017 1st letter to the TP"/>
    <s v="TP"/>
    <s v="Production Readiness"/>
    <x v="6"/>
    <d v="2017-10-10T00:00:00"/>
    <d v="2017-10-10T00:00:00"/>
    <s v="18/10/2017"/>
    <m/>
    <m/>
    <s v="PF_O_E_ORDERS_D97A_FAS"/>
    <m/>
    <s v="E_ORDERS_D97A_FAS                                 "/>
    <s v="05/12/2017"/>
    <s v="31/10/2017"/>
    <m/>
    <m/>
    <m/>
    <m/>
    <d v="2018-02-12T00:00:00"/>
    <x v="0"/>
    <m/>
    <m/>
  </r>
  <r>
    <x v="4"/>
    <s v="SG"/>
    <s v="FCI CONNECTORS SINGAPORE PTE L"/>
    <s v="Production: FCIASN   _x000a_Test: FCIASNT "/>
    <n v="0"/>
    <s v="Prod. ZZ  _x000a_Test: ZZ"/>
    <s v="Test: 5051259000377  Prod:5051259000865"/>
    <m/>
    <s v="5013546005195                      "/>
    <s v="    "/>
    <s v="FCI-SG           "/>
    <s v="PORDERACK     "/>
    <s v="ORDRSP"/>
    <s v="IB"/>
    <s v="MQ"/>
    <s v="EDIFACT             "/>
    <s v="D97A      "/>
    <s v=" "/>
    <s v="VAN"/>
    <s v="Inovis"/>
    <m/>
    <s v="Sock-Chin.Ng@fci.com;                           Global-ISADeBusinessSupport@fci.com"/>
    <m/>
    <m/>
    <s v="Ready to start E2E testing"/>
    <m/>
    <s v="TP"/>
    <s v="Production Readiness"/>
    <x v="6"/>
    <s v="27/10/2017"/>
    <s v="27/10/2017"/>
    <s v="13/12/2017"/>
    <m/>
    <m/>
    <s v="PF_I_E_ORDRSP_D97A_FA2"/>
    <s v="Primary"/>
    <s v="E_ORDRSP_D97A_FA2                                 "/>
    <s v="13/12/2017"/>
    <s v="15/12/2017"/>
    <m/>
    <m/>
    <m/>
    <m/>
    <d v="2018-02-12T00:00:00"/>
    <x v="0"/>
    <m/>
    <m/>
  </r>
  <r>
    <x v="4"/>
    <s v="EU"/>
    <s v="FCI DISTRIBUTION CDC PRODUCTS "/>
    <s v="Production: 5013546022673-CDC_x000a_Test: 5013546022673-TST "/>
    <n v="1"/>
    <s v="    "/>
    <s v="Test : 5051259000285  Prod: 5051259000773"/>
    <m/>
    <s v="5013546005195                      "/>
    <s v="    "/>
    <s v="FCI-CDC          "/>
    <s v="PORDER        "/>
    <s v="ORDERS"/>
    <s v="OB"/>
    <s v="MQ"/>
    <s v="EDIFACT             "/>
    <s v="D97A      "/>
    <s v="INS/UNOA/FAR                                      "/>
    <s v="VAN"/>
    <s v="Inovis"/>
    <m/>
    <s v="Sock-Chin.Ng@fci.com;                           Global-ISADeBusinessSupport@fci.com"/>
    <m/>
    <m/>
    <s v="Ready to start E2E testing"/>
    <m/>
    <s v="TP"/>
    <s v="Production Readiness"/>
    <x v="6"/>
    <d v="2017-04-08T00:00:00"/>
    <d v="2017-04-08T00:00:00"/>
    <d v="2017-10-08T00:00:00"/>
    <s v="21/8/2017"/>
    <s v="24/08/2017"/>
    <s v="PF_O_E_ORDERS_D97A_FAR"/>
    <s v="Primary"/>
    <s v="E_ORDERS_D97A_FAR                                 "/>
    <s v="05/12/2017"/>
    <s v="07/09/2017"/>
    <m/>
    <m/>
    <m/>
    <m/>
    <d v="2018-02-12T00:00:00"/>
    <x v="0"/>
    <m/>
    <m/>
  </r>
  <r>
    <x v="4"/>
    <s v="EU"/>
    <s v="FCI DISTRIBUTION CDC PRODUCTS "/>
    <s v="Production: 5013546022673-CDC_x000a_Test: 5013546022673-TST "/>
    <s v="0"/>
    <s v="    "/>
    <s v="Test : 5051259000285  Prod: 5051259000773"/>
    <m/>
    <s v="5013546005195                      "/>
    <s v="    "/>
    <s v="FCI-CDC          "/>
    <s v="PORDERACK     "/>
    <s v="ORDRSP"/>
    <s v="IB"/>
    <s v="MQ"/>
    <s v="EDIFACT             "/>
    <s v="D97A      "/>
    <s v=" "/>
    <s v="VAN"/>
    <s v="Inovis"/>
    <m/>
    <s v="Sock-Chin.Ng@fci.com;                           Global-ISADeBusinessSupport@fci.com"/>
    <m/>
    <m/>
    <s v="Ready to start E2E testing"/>
    <m/>
    <s v="TP"/>
    <s v="Production Readiness"/>
    <x v="6"/>
    <s v="27/10/2017"/>
    <s v="27/10/2017"/>
    <s v="13/12/2017"/>
    <m/>
    <m/>
    <s v="PF_I_E_ORDRSP_D97A_FA2"/>
    <s v="Primary"/>
    <s v="E_ORDRSP_D97A_FA2                                 "/>
    <s v="13/12/2017"/>
    <s v="15/12/2017"/>
    <m/>
    <m/>
    <m/>
    <m/>
    <d v="2018-02-12T00:00:00"/>
    <x v="0"/>
    <m/>
    <m/>
  </r>
  <r>
    <x v="4"/>
    <s v="EU"/>
    <s v="FCI DISTRIBUTION CDC PRODUCTS "/>
    <s v="Production: 5013546022673-CDC_x000a_Test: 5013546022673-TST "/>
    <s v="0"/>
    <s v="    "/>
    <s v="Test : 5051259000285  Prod: 5051259000773"/>
    <m/>
    <s v="5013546005195                      "/>
    <s v="    "/>
    <s v="FCI-CDC          "/>
    <s v="DESADV        "/>
    <s v="DESADV"/>
    <s v="IB"/>
    <s v="MQ"/>
    <s v="EDIFACT             "/>
    <s v="D97A      "/>
    <s v=" "/>
    <s v="VAN"/>
    <s v="Inovis"/>
    <m/>
    <s v="Sock-Chin.Ng@fci.com;                           Global-ISADeBusinessSupport@fci.com"/>
    <m/>
    <m/>
    <s v="Ready to start E2E testing"/>
    <m/>
    <s v="TP"/>
    <s v="Production Readiness"/>
    <x v="6"/>
    <d v="2017-03-10T00:00:00"/>
    <d v="2017-03-10T00:00:00"/>
    <d v="2017-06-10T00:00:00"/>
    <m/>
    <m/>
    <s v="PF_I_E_DESADV_D97A_FA3"/>
    <s v="Primary"/>
    <s v="E_DESADV_D97A_FA3                                 "/>
    <s v="14/12/2017"/>
    <s v="13/10/2017"/>
    <m/>
    <m/>
    <m/>
    <m/>
    <d v="2018-02-12T00:00:00"/>
    <x v="0"/>
    <m/>
    <m/>
  </r>
  <r>
    <x v="4"/>
    <s v="EU"/>
    <s v="FCI DISTRIBUTION CDC PRODUCTS "/>
    <s v="Production: 5013546022673-CDC_x000a_Test: 5013546022673-TST "/>
    <s v="0"/>
    <s v="    "/>
    <s v="Test : 5051259000285  Prod: 5051259000773"/>
    <m/>
    <s v="5013546005195                      "/>
    <s v="    "/>
    <s v="FCI-CDC          "/>
    <s v="PINVOICE      "/>
    <s v="INVOIC"/>
    <s v="IB"/>
    <s v="MQ"/>
    <s v="EDIFACT             "/>
    <s v="D97A      "/>
    <s v=" "/>
    <s v="VAN"/>
    <s v="Inovis"/>
    <m/>
    <s v="Sock-Chin.Ng@fci.com;                           Global-ISADeBusinessSupport@fci.com"/>
    <m/>
    <m/>
    <s v="Ready to start E2E testing"/>
    <m/>
    <s v="TP"/>
    <s v="Production Readiness"/>
    <x v="6"/>
    <d v="2017-05-10T00:00:00"/>
    <d v="2017-05-10T00:00:00"/>
    <s v="17/10/2017"/>
    <m/>
    <m/>
    <s v="PF_I_E_INVOIC_D97A_FP_GENERIC"/>
    <s v="Primary"/>
    <s v="E_INVOIC_D97A_FPE                                 "/>
    <s v="11/12/2017"/>
    <s v="31/10/2017"/>
    <m/>
    <m/>
    <m/>
    <m/>
    <d v="2018-02-12T00:00:00"/>
    <x v="0"/>
    <m/>
    <m/>
  </r>
  <r>
    <x v="4"/>
    <s v="EU"/>
    <s v="FCI DISTRIBUTION CDC PRODUCTS "/>
    <s v="Production: 5013546022673-CDC_x000a_Test: 5013546022673-TST "/>
    <s v="0"/>
    <s v="    "/>
    <s v="Test : 5051259000285  Prod: 5051259000773"/>
    <m/>
    <s v="5013546005195                      "/>
    <s v="    "/>
    <s v="FCI-CDC          "/>
    <s v="POINTOS       "/>
    <s v="SLSRPT"/>
    <s v="OB"/>
    <s v="SFTP"/>
    <s v="EDIFACT             "/>
    <s v="D97A      "/>
    <s v="INS/UNOA/FAR                                      "/>
    <s v="VAN"/>
    <s v="Inovis"/>
    <m/>
    <s v="Sock-Chin.Ng@fci.com;                           Global-ISADeBusinessSupport@fci.com"/>
    <m/>
    <m/>
    <s v="Ready to start E2E testing"/>
    <m/>
    <s v="TP"/>
    <s v="Production Readiness"/>
    <x v="6"/>
    <s v="19/9/2017"/>
    <s v="19/9/2017"/>
    <s v="29/9/2017"/>
    <m/>
    <m/>
    <s v="PF_O_E_SLSRPT_D97A_FA8"/>
    <s v="Primary"/>
    <s v="E_SLSRPT_D97A_FA8                                 "/>
    <s v="07/12/2017"/>
    <s v="05/10/2017"/>
    <m/>
    <m/>
    <m/>
    <m/>
    <d v="2018-02-12T00:00:00"/>
    <x v="0"/>
    <m/>
    <m/>
  </r>
  <r>
    <x v="4"/>
    <s v="EU"/>
    <s v="FCI DISTRIBUTION CDC PRODUCTS "/>
    <s v="Production: 5013546022673-CDC_x000a_Test: 5013546022673-TST "/>
    <s v="0"/>
    <s v="    "/>
    <s v="Test : 5051259000285  Prod: 5051259000773"/>
    <m/>
    <s v="5013546005195                      "/>
    <s v="    "/>
    <s v="FCI-CDC          "/>
    <s v="INVENTORY     "/>
    <s v="INVRPT"/>
    <s v="OB"/>
    <s v="SFTP"/>
    <s v="EDIFACT             "/>
    <s v="D97A      "/>
    <s v="INS/UNOA/FAR                                      "/>
    <s v="VAN"/>
    <s v="Inovis"/>
    <m/>
    <s v="Sock-Chin.Ng@fci.com;                           Global-ISADeBusinessSupport@fci.com"/>
    <m/>
    <m/>
    <s v="Ready to start E2E testing"/>
    <m/>
    <s v="TP"/>
    <s v="Production Readiness"/>
    <x v="6"/>
    <s v="31/08/2017"/>
    <d v="2017-05-09T00:00:00"/>
    <d v="2017-07-09T00:00:00"/>
    <m/>
    <m/>
    <s v="PF_O_E_INVRPT_D97A_FA2"/>
    <s v="Primary"/>
    <s v="E_INVRPT_D97A_FA2                                 "/>
    <s v="08/12/2017"/>
    <s v="14/09/2017"/>
    <m/>
    <m/>
    <m/>
    <m/>
    <d v="2018-02-12T00:00:00"/>
    <x v="0"/>
    <m/>
    <m/>
  </r>
  <r>
    <x v="4"/>
    <s v="EU"/>
    <s v="FINDER COMPONENTS LTD         "/>
    <s v="FINDERIT                           "/>
    <n v="1"/>
    <s v="ZZ  "/>
    <s v="Test : 5051259000285  Prod: 5051259000773"/>
    <m/>
    <s v="5013546005195                      "/>
    <s v="    "/>
    <s v="FINDER           "/>
    <s v="PORDER        "/>
    <s v="ORDERS"/>
    <s v="OB"/>
    <s v="MQ"/>
    <s v="EDIFACT             "/>
    <s v="D97A      "/>
    <s v="INS/UNOA/FAR                                      "/>
    <s v="FTP"/>
    <m/>
    <m/>
    <s v="j.reeves@findernet.com"/>
    <m/>
    <s v="TP confirmed go live 12.02.2018"/>
    <s v="Ready for GO Live on 12.02.2018 "/>
    <s v="08.02.2018 Email from tP: We can confirm that we will go-live on Monday, 12-Feb. at 10.00 GMT with Premier Farnell via IBM._x000a_It has been added to our diary._x000a_All necessary mappings has been put in place to reflect the EDI Code change.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06.02 E2E complete, confirmed GL as 12 Feb 02.02.2018 Email to TP - By when can you send us back an ORDRSP, pls let us know.  29.01.2018: Email from TP - Good Morning Kusum / Monica,I can confirm that the test file was received, processed and transmitted to Finder:29.01.2018: Test files sent to TP, TP to confirm receipt. 26.01.2018 Email to PF and Anuj and Jas: TP request a Test file. _x000a_25.01.2018 Email from tP. he is ready for a test file. _x000a_24.01.2018: E2E testing email sent  11.12.2017: Email from TP - Hi Kusum,This is to confirm that the test file was successfully received in the production environment as well._x000a_Thank you.07.12.2017: Email from TP -i Kusum,_x000a_ _x000a_Thank you for your feedback._x000a_I can confirm receipt of your dummy test file.  have also sent the attached dummy test file in both &quot;/Test/incoming&quot; and &quot;/Prod/incoming&quot;  folders_x000a_ _x000a_Please confirm receipt. 07.12.2017: Email to TP - Hi Ibrahima,_x000a__x000a_We have now completed the FTP setup for Finder in Test and Production and have also sent a dummy file via the Test connection. _x000a_Can you please confirm the receipt of the attached file in the &quot;/Test/outgoing&quot; folder and also request you to place a file in the &quot;/Test/incoming&quot; folder so that we could check the inbound connectivity._x000a_05.12.2017: Email from TP - Hello Kusum,_x000a_ _x000a_Thank you for your query._x000a_After running this through our Technical Team here’s the figure:_x000a_in which folder would the you be placing the files to be sent to PF  ==&gt;&gt;/incoming _x000a_in which folder they want us to deliver the files from PF to them ==&gt;&gt;/outgoing _x000a_ _x000a_If you have any further queries, please feel free to let us know._x000a_ 05.12.2017: Email to TP - Thank you for the details Ibrahima._x000a__x000a_From the given folder names:_x000a_/Test/outgoing_x000a_/Test/incoming_x000a_/Prod/outgoing_x000a_/Prod/incoming_x000a__x000a_we would t would like to know which one would be used for pulling the files and which ones would be used for delivering the files to. In other words, in which folder would the you be placing the files to be sent to PF and in which folder they want us to deliver the files from PF to them.17.11.2017: Email from TP Hi Corinna,_x000a_ _x000a_You should be able to access to the given paths with the below details:_x000a_Host: ftp.openedisecure.com_x000a_UserID: premierfarnellftp_x000a_Password: ptfllenrafreimerp_x000a_Any problem, please let us know._x000a_ _x000a_17.11.2017 Email from TP. : provide root access. 17.11.2017 Email to TP: need root access17.11.2017 Email from TP: As advised, different folder for Test and Production have been created using the same Host name._x000a_With the login details I’ve provided, you should be able to access to both Test and Prod folders._x000a_17.11.2017 Emailto TP: The details which you have shared they are specific to your Test system and Production as well? I would be very helpful when you could provide different folder for Test and Production to use the same  Host name, User Id and Password for Prod._x000a_07.11.2017: Email from Anuj - working on setp and share details to TP 06.11.2017: Email from TP -  Hello Kusum,Thank you for your email.Upon running this through the technical team, Transalis (on behalf of FINDER COMPONENTS) can act as the FTP Client._x000a_Please kindly send us the required User Id and Password with the folder details once the setup has been completed on your side._x000a_ _x000a_All necessary is already in place on our end and we are waiting for further instructions from you.06.11.2017: Email to TP : Hello Ibrahima,IBM can act as the Host or Client depending upon what FINDER COMPONENTS would like to act as.IBM's FTP URL has been provided in the form in case FINDER COMPONENTS  want to act as the FTP Client and the User Id and Password along with the folder details would be provided once the setup has been completed on our side. _x000a_In case the FINDER COMPONENTS wants to act as the FTP Host, you can provide their details in the form and send it back to us._x000a__x000a_Attaching the FTP form again for your reference02.11.2017- Email to TP Hello Ibrahima,Thank you for sharing the details, we will be sending your details and query to our technical team, we will get back to you soon._x000a_31.10.2017: Email from TP - Hi Dharshan,_x000a_ _x000a_Please find attached the updated form._x000a_ _x000a_According to the form, IBM is hosting the FTP server since we can see the FTP URL there._x000a_Can you please confirm? _x000a_If so then there is nothing for us to fill in, all you’ll need to do is to provide us with the FTP account details._x000a_ _x000a_NB: Trading Partner’s Contact Information has been filled._x000a_02.11.2017- Email to TP - Hello Ibrahima,_x000a__x000a_Thank you for sharing the details, we will be sending your details and query to our technical team, we will get back to you soon._x000a_30.10.2017 FTP questionniare sent to TP. requested TP to complete the same. Reminder 3_x000a_26.10.2017 FTP questionniare sent to TP. requested TP to complete the same. Reminder 2_x000a_19.10.2017 1st Reminder to TP requesting for completed FTP questionnaire 13.10.2017 Email to TP followup requesting for completed FTP questionnaire._x000a_06.10.2017 Email to TP: Thank you for your information. _x000a_At first we need to check the data with you can you please confirm the request: (attached again)_x000a_Please confirm that the EDI details we received from our client Premier Farnell (shows Z178below) are correct._x000a_Set up of Premier Farnell's new EDI codes (Test : 5051259000285 / Prod: 5051259000773 without qualif)_x000a_Also we see that you use FTP. _x000a_Could you please fill out the FTP questionnaire and sent it back to us. _x000a_We want to start testing for this in approx. 8 weeks. _x000a_If you have any questions please let us know. _x000a_06.10.2017 Email from TP: Could you please confirm your timetable for this implementation. Our EDI is managed from our head office in Italy so we need to lease with them to ensure changes are made in good time, and idea of timetables would be helpful._x000a_05.10.2017 Email from TP: I am receiving your emails and forwarding them on at the moment to our IT department in Italy._x000a_Can you confirm whether anyone has contacted you from Finder Italy yet regarding your previous emails, as it is Italy who operate our systems._x000a_04.10.2017 : 4th Remainder email sent 27.09.2017 Email to TP sent out 4th reminder_x000a_21.09.2017 Email to TP sent out 3rd reminder_x000a_18.09.2017 Email to TP sent out 2nd reminder+Z178_x000a_14.09.2017 Email to TP sent out 1st reminder_x000a_07.09.2017: Email to TP: sent out letter and survey to TP. "/>
    <s v="Premier Farnell"/>
    <s v="Live"/>
    <x v="1"/>
    <s v="31/07/2017"/>
    <s v="31/07/2017"/>
    <d v="2017-07-08T00:00:00"/>
    <d v="2017-07-08T00:00:00"/>
    <d v="2017-10-08T00:00:00"/>
    <s v="PF_O_E_ORDERS_D97A_FA9"/>
    <s v="Primary"/>
    <s v="E_ORDERS_D97A_FA9                                 "/>
    <s v="05/12/2017"/>
    <s v="06/09/2017"/>
    <m/>
    <m/>
    <m/>
    <m/>
    <d v="2018-02-12T00:00:00"/>
    <x v="2"/>
    <s v="09/02/2018"/>
    <s v="12/02/2018"/>
  </r>
  <r>
    <x v="4"/>
    <s v="EU"/>
    <s v="FINDER COMPONENTS LTD         "/>
    <s v="FINDERIT                           "/>
    <n v="0"/>
    <s v="ZZ  "/>
    <s v="Test : 5051259000285  Prod: 5051259000773"/>
    <m/>
    <s v="5013546005195                      "/>
    <s v="    "/>
    <s v="FINDER           "/>
    <s v="PORDERACK     "/>
    <s v="ORDRSP"/>
    <s v="IB"/>
    <s v="MQ"/>
    <s v="EDIFACT             "/>
    <s v="D97A      "/>
    <s v=" "/>
    <s v="FTP"/>
    <m/>
    <m/>
    <s v="j.reeves@findernet.com"/>
    <m/>
    <s v="TP confirmed go live 12.02.2018"/>
    <s v="Ready for GO Live on 12.02.2018 "/>
    <m/>
    <s v="Premier Farnell"/>
    <s v="Live"/>
    <x v="1"/>
    <s v="27/10/2017"/>
    <s v="27/10/2017"/>
    <s v="13/12/2017"/>
    <m/>
    <m/>
    <s v="PF_I_E_ORDRSP_D97A_FA2"/>
    <s v="Primary"/>
    <s v="E_ORDRSP_D97A_FA2                                 "/>
    <s v="13/12/2017"/>
    <s v="15/12/2017"/>
    <m/>
    <m/>
    <m/>
    <m/>
    <d v="2018-02-12T00:00:00"/>
    <x v="2"/>
    <s v="09/02/2018"/>
    <s v="12/02/2018"/>
  </r>
  <r>
    <x v="4"/>
    <s v="EU"/>
    <s v="FLUKE UK LTD                  "/>
    <s v="8712423026285                      "/>
    <n v="1"/>
    <s v="14  "/>
    <s v="Test : 5051259000285  Prod: 5051259000773"/>
    <m/>
    <s v="5013546005195                      "/>
    <s v="    "/>
    <s v="FLUKE            "/>
    <s v="PINVOICE      "/>
    <s v="INVOIC"/>
    <s v="IB"/>
    <s v="MQ"/>
    <s v="EDIFACT             "/>
    <s v="D97A      "/>
    <s v=" "/>
    <s v="AS2"/>
    <m/>
    <m/>
    <s v="EDI contact Provider: marcel.kohler@tto.de, _x000a_major.accounts.team@fluke.com"/>
    <m/>
    <s v="TP confirmed go live 12.02.2018"/>
    <s v="Ready for GO Live on 12.02.2018 "/>
    <s v="09.02.2018 Email from TP. confimed go live. 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31.01.2018 : Sucessfully received invoice 30.01.2018: Sucessfully sent test order, TP sent back Invoic 29.01.2018: Email to TP - Hi Evangelos,_x000a_Could you please confirm if the below mentioned AS2 Id and Certificate has been used on your side while setting up the Production connection? Also, you need to make sure that the CA Root &amp; CA Intermediate certificates that are embedded in the AS2 questionnaire are present in your system as mentioned in the below given excerpt from the same questionnaire. _x000a__x000a_AS2 ID: PREMIERFARNELL_PROD_x000a_Certificate Name: OSC_FARNELL_EU_PROD_AS2_20191007_x000a_26.01.2018: Email from TP - Hi Kusum,_x000a_ _x000a_I’ve make some test but I’ve got on each test authentication-failed_x000a_Could you please check what the problem is?_x000a_Should I use the root certificate to pas the firewall, or are our ip white listed?_x000a_26.01.2018 Email to PF and Jan and Anuj: pls provide test file and ibm pls. open flow. _x000a_26.01.2018 Email from TP: ready for testing. _x000a_24.01.2018: E2E testing email sent   05.12.2017: Email from TP - Hi Kusum,test and production has been set.Please let me know when you will be ready, so I can send a test to have the connection tested._x000a_ 04.12.2017: Email to TP - Hello Evan,_x000a_Can you pls try to extract certificates from attached form._x000a_27.11.2017: Email from TP - Hi Team,could you please forward us the complete certificate chain for the as2 connection?_x000a_It seems that the zip file we’ve receive contains only the VeriSign certificates but your own one note! (see attachment)_x000a_27.11.2017 email from TP completed questeionniare with certificates.23.11.2017 Email to TP, 1st Reminder sent tp  our AS2 questinnaire 20.11.2017 Email to TP:  sent tp  our AS2 questinnaire. _x000a_17.11.2017 Emailf from TP: confirm edi infos - want to have AS2. _x000a_17.11.2017 Email to Provider: sent letter and need confirmation edi infos. _x000a_17.11.2017 Email from TP: we should get in touch direct with the provider. _x000a_17.11.2017 Email to TP: 3nd reminder follow up. _x000a_14.11.2017 Email to TP. 2nd followup Hello Russel,We havn't heard back from your EDI provider yet, can you pls reach out to them and ask them to send us the filled TP 08.11.2017: Email to  TP - Hello Russel,We havn't heard back from your EDI provider yet, can you pls reach out to them and ask them to send us the filled TP Survery.27.10.2017: Email to TP : Hello Russel. Thank you for the update. We will wait for your EDI Partner to get in touch with us.27.10.2017: Email from TP - Good afternoon Mr. Kumar,Please be advised that I have contacted our 3rd party EDI interface partner (TTO Tangram TeleOffice GmbH ).  They intend to liaise with IBM to progress the information which you require._x000a_I expect them to contact you at the end of this week or the beginning of next week._x000a_ 27.10.2017: Email to TP - 3rd remainder sent 23.10.2017: Email to TP, follow up sent 17.10.2017: Email to TP, TP survey introduction email sent to new TP contact"/>
    <s v="Premier Farnell"/>
    <s v="Live"/>
    <x v="1"/>
    <d v="2017-05-10T00:00:00"/>
    <d v="2017-05-10T00:00:00"/>
    <s v="17/10/2017"/>
    <m/>
    <m/>
    <s v="PF_I_E_INVOIC_D97A_FP_GENERIC"/>
    <s v="Primary"/>
    <s v="E_INVOIC_D97A_FPE                                 "/>
    <s v="11/12/2017"/>
    <s v="31/10/2017"/>
    <m/>
    <m/>
    <m/>
    <m/>
    <d v="2018-02-12T00:00:00"/>
    <x v="2"/>
    <s v="09/02/2018"/>
    <s v="12/02/2018"/>
  </r>
  <r>
    <x v="4"/>
    <s v="EU"/>
    <s v="FLUKE UK LTD                  "/>
    <s v="8712423026285                      "/>
    <n v="0"/>
    <s v="14  "/>
    <s v="Test : 5051259000285  Prod: 5051259000773"/>
    <m/>
    <s v="5013546005195                      "/>
    <s v="    "/>
    <s v="FLUKE            "/>
    <s v="PORDER        "/>
    <s v="ORDERS"/>
    <s v="OB"/>
    <s v="MQ"/>
    <s v="EDIFACT             "/>
    <s v="D97A      "/>
    <s v="INS/UNOA/FAR                                      "/>
    <s v="AS2"/>
    <m/>
    <m/>
    <s v="EDI contact Provider: marcel.kohler@tto.de, _x000a_major.accounts.team@fluke.com"/>
    <m/>
    <s v="TP confirmed go live 12.02.2018"/>
    <s v="Ready for GO Live on 12.02.2018 "/>
    <m/>
    <s v="Premier Farnell"/>
    <s v="Live"/>
    <x v="1"/>
    <s v="31/07/2017"/>
    <s v="31/07/2017"/>
    <d v="2017-07-08T00:00:00"/>
    <d v="2017-07-08T00:00:00"/>
    <d v="2017-10-08T00:00:00"/>
    <s v="PF_O_E_ORDERS_D97A_FA9"/>
    <s v="Primary"/>
    <s v="E_ORDERS_D97A_FA9                                 "/>
    <s v="05/12/2017"/>
    <s v="06/09/2017"/>
    <m/>
    <m/>
    <m/>
    <m/>
    <d v="2018-02-12T00:00:00"/>
    <x v="2"/>
    <s v="09/02/2018"/>
    <s v="12/02/2018"/>
  </r>
  <r>
    <x v="0"/>
    <s v="EU"/>
    <s v="FREESCALE SEMICONDUCTOR INC   "/>
    <s v="001325463ASIA--xx                  "/>
    <n v="1"/>
    <s v="01  "/>
    <s v="Test : 5051259000285  Prod: 5051259000773"/>
    <m/>
    <s v="5013546005195                      "/>
    <s v="    "/>
    <s v="FREESCALE-SG     "/>
    <s v="PORDERACK     "/>
    <s v="ORDRSP"/>
    <s v="IB"/>
    <s v="MQ"/>
    <s v="EDIFACT             "/>
    <s v="D97A      "/>
    <s v=" "/>
    <s v="VAN"/>
    <s v="IBM"/>
    <m/>
    <s v="De-scoped"/>
    <m/>
    <m/>
    <m/>
    <m/>
    <s v="Premier Farnell"/>
    <s v="De-scoped"/>
    <x v="5"/>
    <s v="27/10/2017"/>
    <s v="27/10/2017"/>
    <s v="13/12/2017"/>
    <m/>
    <m/>
    <s v="PF_I_E_ORDRSP_D97A_FA2"/>
    <s v="Primary"/>
    <s v="E_ORDRSP_D97A_FA2                                 "/>
    <m/>
    <m/>
    <m/>
    <m/>
    <m/>
    <m/>
    <m/>
    <x v="0"/>
    <m/>
    <m/>
  </r>
  <r>
    <x v="0"/>
    <s v="EU"/>
    <s v="FREESCALE SEMICONDUCTOR INC   "/>
    <s v="001325463ASIA--xx                  "/>
    <n v="0"/>
    <s v="01  "/>
    <s v="Test : 5051259000285  Prod: 5051259000773"/>
    <m/>
    <s v="5013546005195                      "/>
    <s v="    "/>
    <s v="FREESCALE-SG     "/>
    <s v="DESADV        "/>
    <s v="DESADV"/>
    <s v="IB"/>
    <s v="MQ"/>
    <s v="EDIFACT             "/>
    <s v="D97A      "/>
    <s v=" "/>
    <s v="VAN"/>
    <s v="IBM"/>
    <m/>
    <s v="De-scoped"/>
    <m/>
    <m/>
    <m/>
    <m/>
    <s v="Premier Farnell"/>
    <s v="De-scoped"/>
    <x v="5"/>
    <d v="2017-03-10T00:00:00"/>
    <d v="2017-03-10T00:00:00"/>
    <d v="2017-06-10T00:00:00"/>
    <m/>
    <m/>
    <s v="PF_I_E_DESADV_D97A_FA3"/>
    <s v="Primary"/>
    <s v="E_DESADV_D97A_FA3                                 "/>
    <m/>
    <m/>
    <m/>
    <m/>
    <m/>
    <m/>
    <m/>
    <x v="0"/>
    <m/>
    <m/>
  </r>
  <r>
    <x v="0"/>
    <s v="SG"/>
    <s v="FREESCALE SEMICONDUCTOR INC   "/>
    <s v="001325463ASIA--xx                  "/>
    <n v="0"/>
    <s v="01  "/>
    <s v="Test: 5051259000377  Prod:5051259000865"/>
    <m/>
    <s v="5013546005195                      "/>
    <s v="    "/>
    <s v="FREESCALE-SG     "/>
    <s v="PORDERSG      "/>
    <s v="ORDERS"/>
    <s v="OB"/>
    <s v="MQ"/>
    <s v="EDIFACT             "/>
    <s v="D97A      "/>
    <s v="INS/UNOA/FAR                                      "/>
    <s v="VAN"/>
    <s v="IBM"/>
    <m/>
    <s v="De-scoped"/>
    <m/>
    <m/>
    <m/>
    <m/>
    <s v="Premier Farnell"/>
    <s v="De-scoped"/>
    <x v="5"/>
    <m/>
    <m/>
    <m/>
    <m/>
    <m/>
    <m/>
    <m/>
    <s v="E_ORDERS_D97A_FSF                                 "/>
    <m/>
    <m/>
    <m/>
    <m/>
    <m/>
    <m/>
    <m/>
    <x v="0"/>
    <m/>
    <m/>
  </r>
  <r>
    <x v="3"/>
    <s v="EU"/>
    <s v="FREESCALE SEMICONDUCTORS      "/>
    <s v="001325463EMEA--xx                  "/>
    <n v="1"/>
    <s v="14  "/>
    <s v="Test : 5051259000285  Prod: 5051259000773"/>
    <m/>
    <s v="5013546005195                      "/>
    <s v="    "/>
    <s v="FREESCALE        "/>
    <s v="DESADV        "/>
    <s v="DESADV"/>
    <s v="IB"/>
    <s v="MQ"/>
    <s v="EDIFACT             "/>
    <s v="D97A      "/>
    <s v=" "/>
    <s v="VAN"/>
    <m/>
    <m/>
    <s v="De-scoped"/>
    <m/>
    <m/>
    <m/>
    <m/>
    <s v="Premier Farnell"/>
    <s v="De-scoped"/>
    <x v="5"/>
    <d v="2017-03-10T00:00:00"/>
    <d v="2017-03-10T00:00:00"/>
    <d v="2017-06-10T00:00:00"/>
    <m/>
    <m/>
    <s v="PF_I_E_DESADV_D97A_FA3"/>
    <s v="Primary"/>
    <s v="E_DESADV_D97A_FA3                                 "/>
    <m/>
    <m/>
    <m/>
    <m/>
    <m/>
    <m/>
    <m/>
    <x v="0"/>
    <m/>
    <m/>
  </r>
  <r>
    <x v="3"/>
    <s v="EU"/>
    <s v="FREESCALE SEMICONDUCTORS      "/>
    <s v="001325463EMEA--xx                  "/>
    <n v="0"/>
    <s v="14  "/>
    <s v="Test : 5051259000285  Prod: 5051259000773"/>
    <m/>
    <s v="5013546005195                      "/>
    <s v="    "/>
    <s v="FREESCALE        "/>
    <s v="PINVOICE      "/>
    <s v="INVOIC"/>
    <s v="IB"/>
    <s v="MQ"/>
    <s v="EDIFACT             "/>
    <s v="D97A      "/>
    <s v=" "/>
    <s v="VAN"/>
    <m/>
    <m/>
    <s v="De-scoped"/>
    <m/>
    <m/>
    <m/>
    <m/>
    <s v="Premier Farnell"/>
    <s v="De-scoped"/>
    <x v="5"/>
    <d v="2017-05-10T00:00:00"/>
    <d v="2017-05-10T00:00:00"/>
    <s v="17/10/2017"/>
    <m/>
    <m/>
    <s v="PF_I_E_INVOIC_D97A_FP_GENERIC"/>
    <s v="Primary"/>
    <s v="E_INVOIC_D97A_FPE                                 "/>
    <m/>
    <m/>
    <m/>
    <m/>
    <m/>
    <m/>
    <m/>
    <x v="0"/>
    <m/>
    <m/>
  </r>
  <r>
    <x v="3"/>
    <s v="EU"/>
    <s v="FREESCALE SEMICONDUCTORS      "/>
    <s v="001325463EMEA--xx                  "/>
    <n v="0"/>
    <s v="14  "/>
    <s v="Test : 5051259000285  Prod: 5051259000773"/>
    <m/>
    <s v="5013546005195                      "/>
    <s v="    "/>
    <s v="FREESCALE        "/>
    <s v="PORDERACK     "/>
    <s v="ORDRSP"/>
    <s v="IB"/>
    <s v="MQ"/>
    <s v="EDIFACT             "/>
    <s v="D97A      "/>
    <s v=" "/>
    <s v="VAN"/>
    <m/>
    <m/>
    <s v="De-scoped"/>
    <m/>
    <m/>
    <m/>
    <m/>
    <s v="Premier Farnell"/>
    <s v="De-scoped"/>
    <x v="5"/>
    <s v="27/10/2017"/>
    <s v="27/10/2017"/>
    <s v="13/12/2017"/>
    <m/>
    <m/>
    <s v="PF_I_E_ORDRSP_D97A_FA2"/>
    <s v="Primary"/>
    <s v="E_ORDRSP_D97A_FA2                                 "/>
    <m/>
    <m/>
    <m/>
    <m/>
    <m/>
    <m/>
    <m/>
    <x v="0"/>
    <m/>
    <m/>
  </r>
  <r>
    <x v="3"/>
    <s v="EU"/>
    <s v="FREESCALE SEMICONDUCTORS      "/>
    <s v="001325463EMEA--xx                  "/>
    <n v="0"/>
    <s v="14  "/>
    <s v="Test : 5051259000285  Prod: 5051259000773"/>
    <m/>
    <s v="5013546005195                      "/>
    <s v="    "/>
    <s v="FREESCALE        "/>
    <s v="PORDER        "/>
    <s v="ORDERS"/>
    <s v="OB"/>
    <s v="MQ"/>
    <s v="EDIFACT             "/>
    <s v="D97A      "/>
    <s v="INS/UNOA/FAR                                      "/>
    <s v="VAN"/>
    <m/>
    <m/>
    <s v="De-scoped"/>
    <m/>
    <m/>
    <m/>
    <m/>
    <s v="Premier Farnell"/>
    <s v="De-scoped"/>
    <x v="5"/>
    <d v="2017-10-10T00:00:00"/>
    <d v="2017-10-10T00:00:00"/>
    <s v="18/10/2017"/>
    <m/>
    <m/>
    <s v="PF_O_E_ORDERS_D97A_FA3"/>
    <m/>
    <s v="E_ORDERS_D97A_FA3                                 "/>
    <m/>
    <m/>
    <m/>
    <m/>
    <m/>
    <m/>
    <m/>
    <x v="0"/>
    <m/>
    <m/>
  </r>
  <r>
    <x v="3"/>
    <s v="EU"/>
    <s v="FREESCALE SEMICONDUCTORS      "/>
    <s v="001325463EMEA--xx                  "/>
    <n v="0"/>
    <s v="14  "/>
    <s v="Test : 5051259000285  Prod: 5051259000773"/>
    <m/>
    <s v="5013546005195                      "/>
    <s v="    "/>
    <s v="FREESCALE        "/>
    <s v="POINTOS       "/>
    <s v="SLSRPT"/>
    <s v="OB"/>
    <s v="SFTP"/>
    <s v="EDIFACT             "/>
    <s v="D97A      "/>
    <s v="INS/UNOA/FAR                                      "/>
    <s v="VAN"/>
    <m/>
    <m/>
    <s v="De-scoped"/>
    <m/>
    <m/>
    <m/>
    <m/>
    <s v="Premier Farnell"/>
    <s v="De-scoped"/>
    <x v="5"/>
    <d v="2017-01-09T00:00:00"/>
    <d v="2017-06-09T00:00:00"/>
    <s v="14/9/2017"/>
    <m/>
    <m/>
    <s v="PF_O_E_SLSRPT_D97A_FA2"/>
    <s v="Primary"/>
    <s v="E_SLSRPT_D97A_FA2                                 "/>
    <m/>
    <m/>
    <m/>
    <m/>
    <m/>
    <m/>
    <m/>
    <x v="0"/>
    <m/>
    <m/>
  </r>
  <r>
    <x v="3"/>
    <s v="EU"/>
    <s v="FREESCALE SEMICONDUCTORS      "/>
    <s v="001325463EMEA--xx                  "/>
    <n v="0"/>
    <s v="14  "/>
    <s v="Test : 5051259000285  Prod: 5051259000773"/>
    <m/>
    <s v="5013546005195                      "/>
    <s v="    "/>
    <s v="FREESCALE        "/>
    <s v="INVENTORY     "/>
    <s v="INVRPT"/>
    <s v="OB"/>
    <s v="SFTP"/>
    <s v="EDIFACT             "/>
    <s v="D97A      "/>
    <s v="INS/UNOA/FAR                                      "/>
    <s v="VAN"/>
    <m/>
    <m/>
    <s v="De-scoped"/>
    <m/>
    <m/>
    <m/>
    <m/>
    <s v="Premier Farnell"/>
    <s v="De-scoped"/>
    <x v="5"/>
    <m/>
    <m/>
    <m/>
    <m/>
    <m/>
    <m/>
    <m/>
    <s v="E_INVRPT_D97A_FA6                                 "/>
    <m/>
    <m/>
    <m/>
    <m/>
    <m/>
    <m/>
    <m/>
    <x v="0"/>
    <m/>
    <m/>
  </r>
  <r>
    <x v="3"/>
    <s v="EU"/>
    <s v="FREESCALE SEMICONDUCTORS      "/>
    <s v="001325463EMEA--xx                  "/>
    <n v="0"/>
    <s v="14  "/>
    <s v="Test : 5051259000285  Prod: 5051259000773"/>
    <m/>
    <s v="5013546005195                      "/>
    <s v="    "/>
    <s v="FREESCALE        "/>
    <s v="LTUPDATE      "/>
    <s v="INVRPT"/>
    <s v="IB"/>
    <s v="SFTP"/>
    <s v="EDIFACT             "/>
    <s v="D97A      "/>
    <s v=" "/>
    <s v="VAN"/>
    <m/>
    <m/>
    <s v="De-scoped"/>
    <m/>
    <m/>
    <m/>
    <m/>
    <s v="Premier Farnell"/>
    <s v="De-scoped"/>
    <x v="5"/>
    <m/>
    <m/>
    <m/>
    <m/>
    <m/>
    <m/>
    <m/>
    <s v="E_INVRPT_D97A_FA2                                 "/>
    <m/>
    <m/>
    <m/>
    <m/>
    <m/>
    <m/>
    <m/>
    <x v="0"/>
    <m/>
    <m/>
  </r>
  <r>
    <x v="3"/>
    <s v="EU"/>
    <s v="FUTURE ELECTRONICS LTD        "/>
    <s v="FUTURE-EURO-C                      "/>
    <n v="1"/>
    <s v="ZZ  "/>
    <s v="Test : 5051259000285  Prod: 5051259000773"/>
    <m/>
    <s v="5013546005195                      "/>
    <s v="    "/>
    <s v="FUTURE           "/>
    <s v="PORDERACK     "/>
    <s v="ORDRSP"/>
    <s v="IB"/>
    <s v="MQ"/>
    <s v="EDIFACT             "/>
    <s v="D97A      "/>
    <s v=" "/>
    <s v="VAN"/>
    <s v="GXS"/>
    <m/>
    <s v="new: Shabnam.Subhani@futureelectronics.com_x000a_Jumeda.Ali@FutureElectronics.com (Maternity Leave)"/>
    <m/>
    <s v="reminder 15.02.2018, testing possible w/c 19.02?"/>
    <s v="sent letter and survey to TP"/>
    <s v="12.02 E2E testing email send to TP 02.02 Email to TP - to get in touch with GXS and inform about PF ID change 30.01.2018 Email to TP: sent out 1st reminder survey_x000a_26.01.2017 Email to TP: sent out first letter and survey"/>
    <s v="TP"/>
    <s v="E2E Testing"/>
    <x v="2"/>
    <s v="27/10/2017"/>
    <s v="27/10/2017"/>
    <s v="13/12/2017"/>
    <m/>
    <m/>
    <s v="PF_I_E_ORDRSP_D97A_FA2"/>
    <s v="Primary"/>
    <s v="E_ORDRSP_D97A_FA2                                 "/>
    <s v="13/12/2017"/>
    <s v="15/12/2017"/>
    <m/>
    <m/>
    <m/>
    <m/>
    <m/>
    <x v="0"/>
    <m/>
    <m/>
  </r>
  <r>
    <x v="3"/>
    <s v="EU"/>
    <s v="FUTURE ELECTRONICS LTD        "/>
    <s v="FUTURE-EURO-C                      "/>
    <n v="0"/>
    <s v="ZZ  "/>
    <s v="Test : 5051259000285  Prod: 5051259000773"/>
    <m/>
    <s v="5013546005195                      "/>
    <s v="    "/>
    <s v="FUTURE           "/>
    <s v="DESADV        "/>
    <s v="DESADV"/>
    <s v="IB"/>
    <s v="MQ"/>
    <s v="EDIFACT             "/>
    <s v="D97A      "/>
    <s v=" "/>
    <s v="VAN"/>
    <s v="GXS"/>
    <m/>
    <s v="new: Shabnam.Subhani@futureelectronics.com_x000a_Jumeda.Ali@FutureElectronics.com (Maternity Leave)"/>
    <m/>
    <m/>
    <s v="sent letter and survey to TP"/>
    <m/>
    <s v="TP"/>
    <s v="E2E Testing"/>
    <x v="2"/>
    <d v="2017-03-10T00:00:00"/>
    <d v="2017-03-10T00:00:00"/>
    <d v="2017-06-10T00:00:00"/>
    <m/>
    <m/>
    <s v="PF_I_E_DESADV_D97A_FA3"/>
    <s v="Primary"/>
    <s v="E_DESADV_D97A_FA3                                 "/>
    <s v="14/12/2017"/>
    <s v="13/10/2017"/>
    <m/>
    <m/>
    <m/>
    <m/>
    <m/>
    <x v="0"/>
    <m/>
    <m/>
  </r>
  <r>
    <x v="3"/>
    <s v="EU"/>
    <s v="FUTURE ELECTRONICS LTD        "/>
    <s v="FUTURE-EURO-C                      "/>
    <n v="0"/>
    <s v="ZZ  "/>
    <s v="Test : 5051259000285  Prod: 5051259000773"/>
    <m/>
    <s v="5013546005195                      "/>
    <s v="    "/>
    <s v="FUTURE           "/>
    <s v="INVENTORY     "/>
    <s v="INVRPT"/>
    <s v="OB"/>
    <s v="SFTP"/>
    <s v="EDIFACT             "/>
    <s v="D97A      "/>
    <s v="INS/T/UNOA/FAR                                    "/>
    <s v="VAN"/>
    <s v="GXS"/>
    <m/>
    <s v="new: Shabnam.Subhani@futureelectronics.com_x000a_Jumeda.Ali@FutureElectronics.com (Maternity Leave)"/>
    <m/>
    <m/>
    <s v="sent letter and survey to TP"/>
    <m/>
    <s v="TP"/>
    <s v="E2E Testing"/>
    <x v="2"/>
    <s v="31/08/2017"/>
    <d v="2017-05-09T00:00:00"/>
    <d v="2017-07-09T00:00:00"/>
    <m/>
    <m/>
    <s v="PF_O_E_INVRPT_D97A_FA2"/>
    <s v="Primary"/>
    <s v="E_INVRPT_D97A_FA2                                 "/>
    <s v="08/12/2017"/>
    <s v="14/09/2017"/>
    <m/>
    <m/>
    <m/>
    <m/>
    <m/>
    <x v="0"/>
    <m/>
    <m/>
  </r>
  <r>
    <x v="3"/>
    <s v="EU"/>
    <s v="FUTURE ELECTRONICS LTD        "/>
    <s v="FUTURE-EURO-C                      "/>
    <n v="0"/>
    <s v="ZZ  "/>
    <s v="Test : 5051259000285  Prod: 5051259000773"/>
    <m/>
    <s v="5013546005195                      "/>
    <s v="    "/>
    <s v="FUTURE           "/>
    <s v="LTUPDATE      "/>
    <s v="INVRPT"/>
    <s v="IB"/>
    <s v="SFTP"/>
    <s v="EDIFACT             "/>
    <s v="D97A      "/>
    <s v=" "/>
    <s v="VAN"/>
    <s v="GXS"/>
    <m/>
    <s v="new: Shabnam.Subhani@futureelectronics.com_x000a_Jumeda.Ali@FutureElectronics.com (Maternity Leave)"/>
    <m/>
    <m/>
    <s v="sent letter and survey to TP"/>
    <m/>
    <s v="TP"/>
    <s v="E2E Testing"/>
    <x v="2"/>
    <m/>
    <m/>
    <m/>
    <m/>
    <m/>
    <m/>
    <m/>
    <s v="E_INVRPT_D97A_FA4                                 "/>
    <m/>
    <m/>
    <m/>
    <m/>
    <m/>
    <m/>
    <m/>
    <x v="0"/>
    <m/>
    <m/>
  </r>
  <r>
    <x v="3"/>
    <s v="EU"/>
    <s v="FUTURE ELECTRONICS LTD        "/>
    <s v="FUTURE-EURO-C                      "/>
    <n v="0"/>
    <s v="ZZ  "/>
    <s v="Test : 5051259000285  Prod: 5051259000773"/>
    <m/>
    <s v="5013546005195                      "/>
    <s v="    "/>
    <s v="FUTURE           "/>
    <s v="PORDER        "/>
    <s v="ORDERS"/>
    <s v="OB"/>
    <s v="MQ"/>
    <s v="EDIFACT             "/>
    <s v="D97A      "/>
    <s v="INS/UNOA/FAR                                      "/>
    <s v="VAN"/>
    <s v="GXS"/>
    <m/>
    <s v="new: Shabnam.Subhani@futureelectronics.com_x000a_Jumeda.Ali@FutureElectronics.com (Maternity Leave)"/>
    <m/>
    <m/>
    <s v="sent letter and survey to TP"/>
    <m/>
    <s v="TP"/>
    <s v="E2E Testing"/>
    <x v="2"/>
    <s v="31/07/2017"/>
    <s v="31/07/2017"/>
    <d v="2017-07-08T00:00:00"/>
    <d v="2017-07-08T00:00:00"/>
    <d v="2017-10-08T00:00:00"/>
    <s v="PF_O_E_ORDERS_D97A_FA9"/>
    <s v="Primary"/>
    <s v="E_ORDERS_D97A_FA9                                 "/>
    <s v="05/12/2017"/>
    <s v="06/09/2017"/>
    <m/>
    <m/>
    <m/>
    <m/>
    <m/>
    <x v="0"/>
    <m/>
    <m/>
  </r>
  <r>
    <x v="0"/>
    <s v="EU"/>
    <s v="GLAXO SMITH KLINE             "/>
    <s v="GLAXOSMITHKLINE                    "/>
    <n v="1"/>
    <s v="    "/>
    <s v="Test : 5051259000285  Prod: 5051259000773"/>
    <m/>
    <s v="5013546005195                      "/>
    <s v="    "/>
    <s v="GLAXOSMITHKLINE  "/>
    <s v="INVOICES      "/>
    <s v="INVOIC"/>
    <s v="OB"/>
    <s v="MQ"/>
    <s v="EDIFACT             "/>
    <s v="D97A      "/>
    <s v="INS/UNOA/FAR                                      "/>
    <s v="FTP"/>
    <m/>
    <m/>
    <s v="No Trade?"/>
    <m/>
    <m/>
    <m/>
    <m/>
    <s v="Premier Farnell"/>
    <s v="De-scoped"/>
    <x v="5"/>
    <d v="2017-09-10T00:00:00"/>
    <d v="2017-09-10T00:00:00"/>
    <s v="17/10/2017"/>
    <m/>
    <m/>
    <s v="PF_O_E_INVOIC_D97A_FA_GENERIC"/>
    <s v="Primary"/>
    <s v="E_INVOIC_D97A_FA4                                 "/>
    <m/>
    <m/>
    <m/>
    <m/>
    <m/>
    <m/>
    <m/>
    <x v="0"/>
    <m/>
    <m/>
  </r>
  <r>
    <x v="3"/>
    <s v="EU"/>
    <s v="HAMMOND DIRECT SHIP RECEIVE   "/>
    <s v="HAMMONDDSRCV                       "/>
    <n v="1"/>
    <s v="    "/>
    <s v="Test : 5051259000285  Prod: 5051259000773"/>
    <m/>
    <s v="5013546005195                      "/>
    <s v="    "/>
    <s v="HAMMOND-DS-R     "/>
    <s v="LTUPDATE      "/>
    <s v="INVRPT"/>
    <s v="IB"/>
    <s v="SFTP"/>
    <s v="EDIFACT             "/>
    <s v="D97A      "/>
    <s v=" "/>
    <s v="FTP"/>
    <s v="IBM"/>
    <m/>
    <s v="new contact details: Manager: Monique Gordon, mgordon@hammfg.com"/>
    <m/>
    <m/>
    <s v="sent letter and survey to TP"/>
    <s v="05.02.2018 Email to TP - Hello Monique, _x000a__x000a_Thank you for your email and the completed survey. _x000a__x000a_Our records also show that Drop Shipment Orders are sent to you via FTP. Attached you will find our FTP and SFTP enrolment form with the request to complete and return to us within the next three business days. _x000a__x000a_Please let me know if you are in a position to receive Test Order on your ID 5198222960 from Premier Farnell's new EDI code Test: 5051259000285  (Prod: 5051259000773 at the time of go-live) via your IBM VAN mailbox. _x000a_As soon as the (S)FTP connection is in place, we would also like to submit a Test Order for Direct Shipment. Please take a look at the screen shot below, which represents the configuration we will put in place for HAMMOND and confirm that all is correct. 30.01.2018: Email to TP - Hello Monique,_x000a__x000a_Yes only EDI codes change in both test and production for Premier Farnell, nothing else changes. Map versions remain D97A. _x000a__x000a_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m/>
    <m/>
    <m/>
    <m/>
    <m/>
    <m/>
    <m/>
    <s v="E_INVRPT_D97A_FAM                                 "/>
    <m/>
    <m/>
    <m/>
    <m/>
    <m/>
    <m/>
    <m/>
    <x v="0"/>
    <m/>
    <m/>
  </r>
  <r>
    <x v="3"/>
    <s v="EU"/>
    <s v="HAMMOND DIRECT SHIP RECEIVE   "/>
    <s v="HAMMONDDSRCV                       "/>
    <n v="0"/>
    <s v="    "/>
    <s v="Test : 5051259000285  Prod: 5051259000773"/>
    <m/>
    <s v="5013546005195FTP                   "/>
    <s v="    "/>
    <s v="HAMMOND-DS-R     "/>
    <s v="PORDERACK     "/>
    <s v="ORDRSP"/>
    <s v="IB"/>
    <s v="MQ"/>
    <s v="EDIFACT             "/>
    <s v="D97A      "/>
    <s v=" "/>
    <s v="FTP"/>
    <s v="IBM"/>
    <m/>
    <s v="new contact details: Manager: Monique Gordon, mgordon@hammfg.com"/>
    <m/>
    <m/>
    <s v="sent letter and survey to TP"/>
    <s v="05.02.2018 Email to TP - Hello Monique, _x000a__x000a_Thank you for your email and the completed survey. _x000a__x000a_Our records also show that Drop Shipment Orders are sent to you via FTP. Attached you will find our FTP and SFTP enrolment form with the request to complete and return to us within the next three business days. _x000a__x000a_Please let me know if you are in a position to receive Test Order on your ID 5198222960 from Premier Farnell's new EDI code Test: 5051259000285  (Prod: 5051259000773 at the time of go-live) via your IBM VAN mailbox. _x000a_As soon as the (S)FTP connection is in place, we would also like to submit a Test Order for Direct Shipment. Please take a look at the screen shot below, which represents the configuration we will put in place for HAMMOND and confirm that all is correct. 30.01.2018: Email to TP - Hello Monique,_x000a__x000a_Yes only EDI codes change in both test and production for Premier Farnell, nothing else changes. Map versions remain D97A. _x000a__x000a_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s v="27/10/2017"/>
    <s v="27/10/2017"/>
    <s v="13/12/2017"/>
    <m/>
    <m/>
    <s v="PF_I_E_ORDRSP_D97A_FA2"/>
    <s v="Primary"/>
    <s v="E_ORDRSP_D97A_FA2                                 "/>
    <s v="13/12/2017"/>
    <s v="15/12/2017"/>
    <m/>
    <m/>
    <m/>
    <m/>
    <m/>
    <x v="0"/>
    <m/>
    <m/>
  </r>
  <r>
    <x v="3"/>
    <s v="EU"/>
    <s v="HAMMOND DIRECT SHIP RECEIVE   "/>
    <s v="HAMMONDDSRCV                       "/>
    <n v="0"/>
    <s v="    "/>
    <s v="Test : 5051259000285  Prod: 5051259000773"/>
    <m/>
    <s v="501354600519FTP                    "/>
    <s v="    "/>
    <s v="HAMMOND-DS-R     "/>
    <s v="PINVOICE      "/>
    <s v="INVOIC"/>
    <s v="IB"/>
    <s v="MQ"/>
    <s v="EDIFACT             "/>
    <s v="D97A      "/>
    <s v=" "/>
    <s v="FTP"/>
    <s v="IBM"/>
    <m/>
    <s v="new contact details: Manager: Monique Gordon, mgordon@hammfg.com"/>
    <m/>
    <s v="reminder 18.02.2018"/>
    <s v="sent letter and survey to TP"/>
    <s v="30.01.2018: Email to TP - Hello Monique,Yes only EDI codes change in both test and production for Premier Farnell, nothing else changes. Map versions remain D97A. 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d v="2017-05-10T00:00:00"/>
    <d v="2017-05-10T00:00:00"/>
    <s v="17/10/2017"/>
    <m/>
    <m/>
    <s v="PF_I_E_INVOIC_D97A_FP_GENERIC"/>
    <s v="Primary"/>
    <s v="E_INVOIC_D97A_FPE                                 "/>
    <s v="11/12/2017"/>
    <s v="31/10/2017"/>
    <m/>
    <m/>
    <m/>
    <m/>
    <m/>
    <x v="0"/>
    <m/>
    <m/>
  </r>
  <r>
    <x v="3"/>
    <s v="EU"/>
    <s v="HAMMOND DIRECT SHIPMENT       "/>
    <s v="5198222960                         "/>
    <n v="1"/>
    <s v="12  "/>
    <s v="Test : 5051259000285  Prod: 5051259000773"/>
    <m/>
    <s v="5013546005195                      "/>
    <s v="    "/>
    <s v="HAMMOND-DS       "/>
    <s v="PORDER        "/>
    <s v="ORDERS"/>
    <s v="OB"/>
    <s v="MQ"/>
    <s v="EDIFACT             "/>
    <s v="D97A      "/>
    <s v="INS/UNOA/FAR                                      "/>
    <s v="VAN"/>
    <s v="IBM"/>
    <m/>
    <s v="new contact details: Manager: Monique Gordon, mgordon@hammfg.com 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d v="2017-10-10T00:00:00"/>
    <d v="2017-10-10T00:00:00"/>
    <s v="18/10/2017"/>
    <m/>
    <m/>
    <s v="PF_O_E_ORDERS_D97A_FA8"/>
    <m/>
    <s v="E_ORDERS_D97A_FA8                                 "/>
    <s v="05/12/2017"/>
    <s v="31/10/2017"/>
    <m/>
    <m/>
    <m/>
    <m/>
    <d v="2018-02-19T00:00:00"/>
    <x v="0"/>
    <m/>
    <m/>
  </r>
  <r>
    <x v="3"/>
    <s v="EU"/>
    <s v="HAMMOND ELECTRONICS           "/>
    <s v="5198222960                         "/>
    <n v="1"/>
    <s v="12  "/>
    <s v="Test : 5051259000285  Prod: 5051259000773"/>
    <m/>
    <s v="5013546005195                      "/>
    <s v="    "/>
    <s v="HAMMOND          "/>
    <s v="PORDERACK     "/>
    <s v="ORDRSP"/>
    <s v="IB"/>
    <s v="MQ"/>
    <s v="EDIFACT             "/>
    <s v="D97A      "/>
    <s v="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s v="27/10/2017"/>
    <s v="27/10/2017"/>
    <s v="13/12/2017"/>
    <m/>
    <m/>
    <s v="PF_I_E_ORDRSP_D97A_FA2"/>
    <s v="Primary"/>
    <s v="E_ORDRSP_D97A_FA2                                 "/>
    <s v="13/12/2017"/>
    <s v="15/12/2017"/>
    <m/>
    <m/>
    <m/>
    <m/>
    <d v="2018-02-19T00:00:00"/>
    <x v="0"/>
    <m/>
    <m/>
  </r>
  <r>
    <x v="3"/>
    <s v="EU"/>
    <s v="HAMMOND ELECTRONICS           "/>
    <s v="5198222960                         "/>
    <n v="0"/>
    <s v="12  "/>
    <s v="Test : 5051259000285  Prod: 5051259000773"/>
    <m/>
    <s v="5013546005195                      "/>
    <s v="    "/>
    <s v="HAMMOND          "/>
    <s v="PORDER        "/>
    <s v="ORDERS"/>
    <s v="OB"/>
    <s v="MQ"/>
    <s v="EDIFACT             "/>
    <s v="D97A      "/>
    <s v="INS/UNOA/FAR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s v="31/07/2017"/>
    <s v="31/07/2017"/>
    <d v="2017-07-08T00:00:00"/>
    <d v="2017-07-08T00:00:00"/>
    <d v="2017-10-08T00:00:00"/>
    <s v="PF_O_E_ORDERS_D97A_FA9"/>
    <s v="Primary"/>
    <s v="E_ORDERS_D97A_FA9                                 "/>
    <s v="05/12/2017"/>
    <s v="06/09/2017"/>
    <m/>
    <m/>
    <m/>
    <m/>
    <d v="2018-02-19T00:00:00"/>
    <x v="0"/>
    <m/>
    <m/>
  </r>
  <r>
    <x v="3"/>
    <s v="EU"/>
    <s v="HAMMOND ELECTRONICS           "/>
    <s v="5198222960                         "/>
    <n v="0"/>
    <s v="12  "/>
    <s v="Test : 5051259000285  Prod: 5051259000773"/>
    <m/>
    <s v="5013546005195                      "/>
    <s v="    "/>
    <s v="HAMMOND          "/>
    <s v="PINVOICE      "/>
    <s v="INVOIC"/>
    <s v="IB"/>
    <s v="MQ"/>
    <s v="EDIFACT             "/>
    <s v="D97A      "/>
    <s v="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d v="2017-05-10T00:00:00"/>
    <d v="2017-05-10T00:00:00"/>
    <s v="17/10/2017"/>
    <m/>
    <m/>
    <s v="PF_I_E_INVOIC_D97A_FP_GENERIC"/>
    <s v="Primary"/>
    <s v="E_INVOIC_D97A_FPE                                 "/>
    <s v="11/12/2017"/>
    <s v="31/10/2017"/>
    <m/>
    <m/>
    <m/>
    <m/>
    <d v="2018-02-19T00:00:00"/>
    <x v="0"/>
    <m/>
    <m/>
  </r>
  <r>
    <x v="2"/>
    <s v="EU"/>
    <s v="HARTING ELEKTRONIK KG         "/>
    <s v="5013546127105                      "/>
    <n v="1"/>
    <s v="    "/>
    <s v="Test : 5051259000285  Prod: 5051259000773"/>
    <m/>
    <s v="5013546005195                      "/>
    <s v="    "/>
    <s v="HARTING-NEW      "/>
    <s v="PINVOICE      "/>
    <s v="INVOIC"/>
    <s v="IB"/>
    <s v="MQ"/>
    <s v="EDIFACT             "/>
    <s v="D97A      "/>
    <s v=" "/>
    <s v="VAN"/>
    <s v="IBM"/>
    <m/>
    <s v="EDI contact Person: werner.leske@Harting.com _x000a_Jack.Winkel@HARTING.com"/>
    <m/>
    <s v="reminder 14.02.2018"/>
    <s v="Ready for E2E Testing"/>
    <s v="12.02 Email from TP - Hallo, Frau Engelen,_x000a_ _x000a_Ich habe die Nachrichten ORDERS + SLSRPT in unser Testsystem übernommen._x000a_ _x000a_Die Nachrichten ORDRSP, DESADV und INVOIC habe ich mit der Testkennung übermittelt. _x000a_ _x000a_ 08.02.2018 Email to TP: wir haben eine ORDER + SLSRPT heute um 11.00 Uhr geschickt. Können Sie diese bitte prüfen ob die ohne Fehler angekommen ist und uns bitte ORDRSP / DESADV + INVOIC schicken. _x000a_  07.02.2018 Email to TP: will inform them when we sent the first data. _x000a_07.02.2018 Email to PF: ask PF to sent data. _x000a_07.02.2018 Email from TP: Soweit wie ich es beurteilen kann, ist alles richtig._x000a_Testnachrichten können übermittelt werden._x000a_07.02.2018 Email to TP: sent reminder and ask if they have any updates. _x000a_05.02.2018 call TP: Herr Leske, new EDI contact person and sent all information for letter survay and test information _x000a_01.02 3rd reminder 29.01. 2nd reminder24.01.2018: E2E testing email sent 22.09.2017 Email to TP: We want to inform you that Premier Farnell is using new EDI Codes: _x000a_Prod: 5051259000773 without qualif. _x000a_Test : 5051259000285 without qualif. _x000a_Please set up this nee EDI Codes from Premier Farnell in your system that when we go live we don't have issues with data running. _x000a_If you have any questions please let us know. _x000a_We will inform you as soon as we start testing. _x000a_21.09.2017: Email from TP: Please find our completed questionnaire attached_x000a_21.09.2017 Email to TP sent out 2nd reminder_x000a_18.09.2017 Email to TP sent out 1st reminder_x000a_14.09.2017 Email to TP. Sent our letter and survey"/>
    <s v="TP"/>
    <s v="E2E Testing"/>
    <x v="14"/>
    <d v="2017-05-10T00:00:00"/>
    <d v="2017-05-10T00:00:00"/>
    <s v="17/10/2017"/>
    <m/>
    <m/>
    <s v="PF_I_E_INVOIC_D97A_FP_GENERIC"/>
    <s v="Primary"/>
    <s v="E_INVOIC_D97A_FPE                                 "/>
    <s v="11/12/2017"/>
    <s v="31/10/2017"/>
    <m/>
    <m/>
    <m/>
    <m/>
    <m/>
    <x v="0"/>
    <m/>
    <m/>
  </r>
  <r>
    <x v="2"/>
    <s v="EU"/>
    <s v="HARTING ELEKTRONIK KG         "/>
    <s v="5013546127105                      "/>
    <n v="1"/>
    <s v="    "/>
    <s v="Test : 5051259000285  Prod: 5051259000773"/>
    <m/>
    <s v="5013546005195                      "/>
    <s v="    "/>
    <s v="HARTING-NEW      "/>
    <s v="DESADV        "/>
    <s v="DESADV"/>
    <s v="IB"/>
    <s v="MQ"/>
    <s v="EDIFACT             "/>
    <s v="D97A      "/>
    <s v=" "/>
    <s v="VAN"/>
    <s v="IBM"/>
    <m/>
    <s v="EDI contact Person: werner.leske@Harting.com _x000a_Jack.Winkel@HARTING.com"/>
    <m/>
    <s v="reminder 12.02.2018"/>
    <s v="Ready for E2E Testing"/>
    <m/>
    <s v="TP"/>
    <s v="E2E Test Failed"/>
    <x v="14"/>
    <d v="2017-03-10T00:00:00"/>
    <d v="2017-03-10T00:00:00"/>
    <d v="2017-06-10T00:00:00"/>
    <m/>
    <m/>
    <s v="PF_I_E_DESADV_D97A_FA3"/>
    <s v="Primary"/>
    <s v="E_DESADV_D97A_FA3                                 "/>
    <s v="14/12/2017"/>
    <s v="13/10/2017"/>
    <m/>
    <m/>
    <m/>
    <m/>
    <m/>
    <x v="0"/>
    <m/>
    <m/>
  </r>
  <r>
    <x v="2"/>
    <s v="EU"/>
    <s v="HARTING ELEKTRONIK KG         "/>
    <s v="5013546127105                      "/>
    <n v="0"/>
    <s v="    "/>
    <s v="Test : 5051259000285  Prod: 5051259000773"/>
    <m/>
    <s v="5013546005195                      "/>
    <s v="    "/>
    <s v="HARTING-NEW      "/>
    <s v="PORDERACK     "/>
    <s v="ORDRSP"/>
    <s v="IB"/>
    <s v="MQ"/>
    <s v="EDIFACT             "/>
    <s v="D97A      "/>
    <s v=" "/>
    <s v="VAN"/>
    <s v="IBM"/>
    <m/>
    <s v="EDI contact Person: werner.leske@Harting.com _x000a_Jack.Winkel@HARTING.com"/>
    <m/>
    <s v="reminder 12.02.2018"/>
    <s v="Ready for E2E Testing"/>
    <m/>
    <s v="TP"/>
    <s v="E2E Testing"/>
    <x v="14"/>
    <s v="27/10/2017"/>
    <s v="27/10/2017"/>
    <s v="13/12/2017"/>
    <m/>
    <m/>
    <s v="PF_I_E_ORDRSP_D97A_FA2"/>
    <s v="Primary"/>
    <s v="E_ORDRSP_D97A_FA2                                 "/>
    <s v="13/12/2017"/>
    <s v="15/12/2017"/>
    <m/>
    <m/>
    <m/>
    <m/>
    <m/>
    <x v="0"/>
    <m/>
    <m/>
  </r>
  <r>
    <x v="2"/>
    <s v="EU"/>
    <s v="HARTING ELEKTRONIK KG         "/>
    <s v="5013546127105                      "/>
    <n v="0"/>
    <s v="    "/>
    <s v="Test : 5051259000285  Prod: 5051259000773"/>
    <m/>
    <s v="5013546005195                      "/>
    <s v="    "/>
    <s v="HARTING-NEW      "/>
    <s v="PORDER        "/>
    <s v="ORDERS"/>
    <s v="OB"/>
    <s v="MQ"/>
    <s v="EDIFACT             "/>
    <s v="D97A      "/>
    <s v="INS/UNOA/FAR                                      "/>
    <s v="VAN"/>
    <s v="IBM"/>
    <m/>
    <s v="EDI contact Person: werner.leske@Harting.com _x000a_Jack.Winkel@HARTING.com"/>
    <m/>
    <s v="reminder 12.02.2018"/>
    <s v="Ready for E2E Testing"/>
    <m/>
    <s v="TP"/>
    <s v="E2E Testing"/>
    <x v="14"/>
    <s v="31/07/2017"/>
    <s v="31/07/2017"/>
    <d v="2017-07-08T00:00:00"/>
    <d v="2017-07-08T00:00:00"/>
    <d v="2017-10-08T00:00:00"/>
    <s v="PF_O_E_ORDERS_D97A_FA9"/>
    <s v="Primary"/>
    <s v="E_ORDERS_D97A_FA9                                 "/>
    <s v="05/12/2017"/>
    <s v="06/09/2017"/>
    <m/>
    <m/>
    <m/>
    <m/>
    <m/>
    <x v="0"/>
    <m/>
    <m/>
  </r>
  <r>
    <x v="2"/>
    <s v="EU"/>
    <s v="HARTING ELEKTRONIK KG         "/>
    <s v="5013546127105                      "/>
    <n v="0"/>
    <s v="    "/>
    <s v="Test : 5051259000285  Prod: 5051259000773"/>
    <m/>
    <s v="5013546005195                      "/>
    <s v="    "/>
    <s v="HARTING-NEW      "/>
    <s v="POINTOS       "/>
    <s v="SLSRPT"/>
    <s v="OB"/>
    <s v="SFTP"/>
    <s v="EDIFACT             "/>
    <s v="D97A      "/>
    <s v="INS/UNOA/FAR                                      "/>
    <s v="VAN"/>
    <s v="IBM"/>
    <m/>
    <s v="EDI contact Person: werner.leske@Harting.com _x000a_Jack.Winkel@HARTING.com"/>
    <m/>
    <s v="reminder 12.02.2018"/>
    <s v="Ready for E2E Testing"/>
    <m/>
    <s v="TP"/>
    <s v="E2E Testing"/>
    <x v="14"/>
    <d v="2017-01-09T00:00:00"/>
    <d v="2017-06-09T00:00:00"/>
    <s v="14/9/2017"/>
    <m/>
    <m/>
    <s v="PF_O_E_SLSRPT_D97A_FAR"/>
    <s v="Primary"/>
    <s v="E_SLSRPT_D97A_FAR                                 "/>
    <s v="08/12/2017"/>
    <s v="28/09/2017"/>
    <m/>
    <m/>
    <m/>
    <m/>
    <m/>
    <x v="0"/>
    <m/>
    <m/>
  </r>
  <r>
    <x v="2"/>
    <s v="EU"/>
    <s v="HARWIN PLC                    "/>
    <s v="HARWIN                             "/>
    <n v="1"/>
    <s v="    "/>
    <s v="Test : 5051259000285  Prod: 5051259000773"/>
    <m/>
    <s v="5013546005195                      "/>
    <s v="    "/>
    <s v="HARWIN           "/>
    <s v="INVENTORY     "/>
    <s v="INVRPT"/>
    <s v="OB"/>
    <s v="SFTP"/>
    <s v="EDIFACT             "/>
    <s v="D97A      "/>
    <s v="INS/UNOA/FAR                                      "/>
    <s v="FTP"/>
    <m/>
    <m/>
    <s v="businesssystems@harwin.co.uk, slee@harwin.co.uk"/>
    <m/>
    <m/>
    <s v="Ready for E2E Testing"/>
    <s v="13.02 received ORDRSP  files from TP, have emailed TP to return back INVOIC via email ,09.02.2018 TP ready to test via VAN 07.02 TP confirmed receipt of files sent via FTP 07.02 Followup sent 01.02.2018 Email to TP - Hello Shaun,Can you pls confirm the receipt of files and also can you validate the file and let us know if you are happy with the content._x000a_31.01.2018: Email to TP - Hello Shaun,The test files were successfully sent now with the names - HARWINSLSRPT2.TXT and HARWININVRPT3.TXT via the Test FTP connection._x000a_30.01.2018 TP ready to test 29.01.2018: Sent E2E testing email 24.01.2018: Email from TP - Hi ​Antje,_x000a__x000a_That will be fine. 24.01.2018: Email to TP from Antje - Hi Shaun, _x000a__x000a_We will configure the FN as in the Premier Farnell legacy system. _x000a__x000a_Please note that HarwinINVRP000134 -&gt; will be replaced with the IBM Interchange Control number. So the number will be unique and start at 1, with the first submission. However there will be no leading zero's. The ICN will increment by +1 for every INVRPT and SLSRPT respectively. Thus the filename of the first transmission from IBM will be HarwinINVRPT1.txt  etc. _x000a__x000a_Please let me know if that is acceptable. _x000a_05.12.2017: Email to TP - Hello Shaun,_x000a__x000a_We will deliver a test INVRPT and SLSRPT with Premier Farnells Test ED ID (5051259000285) using a Test-Indicator in the data as per your instructions once we are in a position to test, which will likely be before the Christmas holidays. _x000a_The other documents for Harwin (using EDI ID 5013546163714) will be tested via the EasyLink VAN connection. Pls  get in touch with Easylink to configure the interconnect, pointing to IBM Sterling VAN._x000a_16.11.2017 Email from TP: 2 messagetype will be FTP and rest via VAN. _x000a_16.11.2017 Email to TP: We will contact you again in the next 4 - 6 weeks to begin testing and we will send a test file to you Production FTP server. Ask if all data should run via FTP or only 2. _x000a_15.11.2017 Tp email forwarded to Anuj for clarification.10.11.2017 Email From TP. Apologies, the transfer is only one way. We receive the information from Farnell but there are no corresponding replies._x000a_The FTP server is set to store any files in the correct location upon login so no folder information is required, the root directory will do._x000a_​We don't have a test instance, please use the live server for testing purposes as well.​10.11.2017: Email to TP asking for Inbound communication details and and details of Test FTP 08.11.2017: Email from TP- FTP Form sent( shared with IBM Tech team)08.11.2017: Email to TP - Hello Shaun,We are waiting for filled FTP form from your end. for configuring FTP at our end. Kindly send us filled FTP form. _x000a_02.11.2017: Email to TP - Hello Shaun, you can already request the interconnect setup for the two new Premier Farnell EDI codes below from EasyLink. This way the interconnect will place when we start testing. _x000a__x000a_Test: 5051259000285  _x000a_Prod: 5051259000773_x000a__x000a_Attached our FTP enrolment form. Please complete and return to us so that we can configure the connection on our end. 31.10.2017: email from TP - Hello ​Kusum,I am happy to continue using FTP for the INVRPT and SLSRPT messages. When would the testing take place so that I can advise EasyLink to make changes at that point ?_x000a_​Many thanks.​_x000a_31.10.2017: Email to TP - Hello Shaun,_x000a__x000a_Thank you for confirming the details. Regarding the VAN details pls inform Easylink ( your VAN provider) that Premier Farnell will be usin+Z222g IBM Sterling VAN for data exchange along with the new EDI ID's Test: 5051259000285  and Prod: 5051259000773 , they should be able to do the necessary configurations. _x000a__x000a_And also we could see that you have chosen FTP for exchanging INVRPT and SLSRPT messages. Pls let you know if you would like to continue to use FTP for these two messages, if so I will be sharing IBM FTP forms for you to fill up and send back, so that we can do the necessary configurations at our end._x000a_In case you would like to use IBM VAN for INVRPT and SLSRPT messages as well, please do let us know , we can do necessary setup. _x000a_30.10.2017: Email from TP - Good afternoon,_x000a__x000a_​Our FTP provider for INVPRT and SLSRPT is iweb-storage._x000a_​I can confirm that ​you have provided the correct EDI code, Message Type, Message Format, Version, Comm Type and Provider as per the screenshot below._x000a_What will your new VAN details be ? Are you able to send me the appropriate lines from your spreadsheet as they are more easily manipulated than the screenshot ?_x000a_​I hope that helps.​_x000a__x000a_25.10.2017: Email from TP - Good morning,I should be able to provide confirmation of the information you require by Tuesday 31st October.The delay is because I am currently out of the office attending a training course._x000a_In the meantime,  I can confirm that we have not changed our EDI processes._x000a_I hope that helps.23.10.2017: Email to TP, follow up sent 17.10.2017: Email to TP, TP survey introduction email sent to new TP contact"/>
    <s v="Premier Farnell"/>
    <s v="Migration Booked"/>
    <x v="8"/>
    <s v="31/08/2017"/>
    <d v="2017-05-09T00:00:00"/>
    <d v="2017-07-09T00:00:00"/>
    <m/>
    <m/>
    <s v="PF_O_E_INVRPT_D97A_FA2"/>
    <s v="Primary"/>
    <s v="E_INVRPT_D97A_FA2                                 "/>
    <s v="08/12/2017"/>
    <s v="14/09/2017"/>
    <m/>
    <m/>
    <m/>
    <m/>
    <d v="2018-02-19T00:00:00"/>
    <x v="8"/>
    <m/>
    <m/>
  </r>
  <r>
    <x v="2"/>
    <s v="EU"/>
    <s v="HARWIN PLC                    "/>
    <s v="HARWIN                             "/>
    <n v="0"/>
    <s v="    "/>
    <s v="Test : 5051259000285  Prod: 5051259000773"/>
    <m/>
    <s v="5013546005195                      "/>
    <s v="    "/>
    <s v="HARWIN           "/>
    <s v="POINTOS       "/>
    <s v="SLSRPT"/>
    <s v="OB"/>
    <s v="SFTP"/>
    <s v="EDIFACT             "/>
    <s v="D97A      "/>
    <s v="INS/UNOA/FAR                                      "/>
    <s v="FTP"/>
    <m/>
    <m/>
    <s v="businesssystems@harwin.co.uk, slee@harwin.co.uk"/>
    <m/>
    <m/>
    <s v="Ready for E2E Testing"/>
    <m/>
    <s v="Premier Farnell"/>
    <s v="Migration Booked"/>
    <x v="8"/>
    <d v="2017-01-09T00:00:00"/>
    <d v="2017-06-09T00:00:00"/>
    <s v="14/9/2017"/>
    <m/>
    <m/>
    <s v="PF_O_E_SLSRPT_D97A_FAR"/>
    <s v="Pimary"/>
    <s v="E_SLSRPT_D97A_FAR                                 "/>
    <s v="08/12/2017"/>
    <s v="28/09/2017"/>
    <m/>
    <m/>
    <m/>
    <m/>
    <d v="2018-02-19T00:00:00"/>
    <x v="8"/>
    <m/>
    <m/>
  </r>
  <r>
    <x v="2"/>
    <s v="EU"/>
    <s v="HARWIN PLC                    "/>
    <s v="5013546163714                      "/>
    <n v="0"/>
    <s v="    "/>
    <s v="Test : 5051259000285  Prod: 5051259000773"/>
    <m/>
    <s v="5013546005195                      "/>
    <s v="    "/>
    <s v="HARWIN           "/>
    <s v="PORDERACK     "/>
    <s v="ORDRSP"/>
    <s v="IB"/>
    <s v="MQ"/>
    <s v="EDIFACT             "/>
    <s v="D97A      "/>
    <s v=" "/>
    <s v="VAN"/>
    <s v="Easylink"/>
    <m/>
    <s v="businesssystems@harwin.co.uk, slee@harwin.co.uk"/>
    <m/>
    <m/>
    <s v="Ready for E2E Testing"/>
    <m/>
    <s v="Premier Farnell"/>
    <s v="Migration Booked"/>
    <x v="8"/>
    <s v="27/10/2017"/>
    <s v="27/10/2017"/>
    <s v="13/12/2017"/>
    <m/>
    <m/>
    <s v="PF_I_E_ORDRSP_D97A_FA2"/>
    <s v="Primary"/>
    <s v="E_ORDRSP_D97A_FA2                                 "/>
    <s v="13/12/2017"/>
    <s v="15/12/2017"/>
    <m/>
    <m/>
    <m/>
    <m/>
    <d v="2018-02-19T00:00:00"/>
    <x v="8"/>
    <m/>
    <m/>
  </r>
  <r>
    <x v="2"/>
    <s v="EU"/>
    <s v="HARWIN PLC                    "/>
    <s v="5013546163714                      "/>
    <n v="0"/>
    <s v="    "/>
    <s v="Test : 5051259000285  Prod: 5051259000773"/>
    <m/>
    <s v="5013546005195                      "/>
    <s v="    "/>
    <s v="HARWIN           "/>
    <s v="PORDER        "/>
    <s v="ORDERS"/>
    <s v="OB"/>
    <s v="MQ"/>
    <s v="EDIFACT             "/>
    <s v="D97A      "/>
    <s v="INS/UNOA/FAR                                      "/>
    <s v="VAN"/>
    <s v="Easylink"/>
    <m/>
    <s v="businesssystems@harwin.co.uk, slee@harwin.co.uk"/>
    <m/>
    <m/>
    <s v="Ready for E2E Testing"/>
    <m/>
    <s v="Premier Farnell"/>
    <s v="Migration Booked"/>
    <x v="8"/>
    <d v="2017-04-08T00:00:00"/>
    <d v="2017-04-08T00:00:00"/>
    <d v="2017-10-08T00:00:00"/>
    <s v="21/8/2017"/>
    <s v="24/08/2017"/>
    <s v="PF_O_E_ORDERS_D97A_FAR"/>
    <s v="Primary"/>
    <s v="E_ORDERS_D97A_FAR                                 "/>
    <s v="05/12/2017"/>
    <s v="07/09/2017"/>
    <m/>
    <m/>
    <m/>
    <m/>
    <d v="2018-02-19T00:00:00"/>
    <x v="8"/>
    <m/>
    <m/>
  </r>
  <r>
    <x v="2"/>
    <s v="EU"/>
    <s v="HARWIN PLC                    "/>
    <s v="5013546163714                      "/>
    <n v="0"/>
    <s v="    "/>
    <s v="Test : 5051259000285  Prod: 5051259000773"/>
    <m/>
    <s v="5013546005195                      "/>
    <s v="    "/>
    <s v="HARWIN           "/>
    <s v="PINVOICE      "/>
    <s v="INVOIC"/>
    <s v="IB"/>
    <s v="MQ"/>
    <s v="EDIFACT             "/>
    <s v="D97A      "/>
    <s v=" "/>
    <s v="VAN"/>
    <s v="Easylink"/>
    <m/>
    <s v="businesssystems@harwin.co.uk, slee@harwin.co.uk"/>
    <m/>
    <m/>
    <s v="Ready for E2E Testing"/>
    <m/>
    <s v="Premier Farnell"/>
    <s v="Migration Booked"/>
    <x v="8"/>
    <d v="2017-05-10T00:00:00"/>
    <d v="2017-05-10T00:00:00"/>
    <s v="17/10/2017"/>
    <m/>
    <m/>
    <s v="PF_I_E_INVOIC_D97A_FP_GENERIC"/>
    <s v="Primary"/>
    <s v="E_INVOIC_D97A_FPX                                 "/>
    <s v="11/12/2017"/>
    <s v="31/10/2017"/>
    <m/>
    <m/>
    <m/>
    <m/>
    <d v="2018-02-19T00:00:00"/>
    <x v="8"/>
    <m/>
    <m/>
  </r>
  <r>
    <x v="0"/>
    <s v="EU"/>
    <s v="HEWLETT PACKARD               "/>
    <s v="HEWLETTPACKARD                     "/>
    <n v="1"/>
    <s v="    "/>
    <s v="Test : 5051259000285  Prod: 5051259000773"/>
    <m/>
    <s v="5013546005195                      "/>
    <s v="    "/>
    <s v="HEWLETT-PACKARD  "/>
    <s v="INVOICES      "/>
    <s v="INVOIC"/>
    <s v="OB"/>
    <s v="MQ"/>
    <s v="EDIFACT             "/>
    <s v="D97A      "/>
    <s v="INS/UNOA/FAR                                      "/>
    <s v="FTP"/>
    <m/>
    <m/>
    <s v="No Trade?"/>
    <s v="+44118923367"/>
    <m/>
    <m/>
    <m/>
    <s v="Premier Farnell"/>
    <s v="De-scoped"/>
    <x v="5"/>
    <d v="2017-09-10T00:00:00"/>
    <d v="2017-09-10T00:00:00"/>
    <s v="17/10/2017"/>
    <m/>
    <m/>
    <s v="PF_O_E_INVOIC_D97A_FA_GENERIC"/>
    <s v="Primary"/>
    <s v="E_INVOIC_D97A_FA4                                 "/>
    <m/>
    <m/>
    <m/>
    <m/>
    <m/>
    <m/>
    <m/>
    <x v="0"/>
    <m/>
    <m/>
  </r>
  <r>
    <x v="0"/>
    <s v="EU"/>
    <s v="HIROSE ELECTRONIC EUROPE B V  "/>
    <s v="5013546288646                      "/>
    <n v="1"/>
    <s v="    "/>
    <s v="Test : 5051259000285  Prod: 5051259000773"/>
    <m/>
    <s v="5013546005195                      "/>
    <s v="    "/>
    <s v="HIROSE           "/>
    <s v="DESADV        "/>
    <s v="DESADV"/>
    <s v="IB"/>
    <s v="MQ"/>
    <s v="EDIFACT             "/>
    <s v="D97A      "/>
    <s v=" "/>
    <s v="VAN"/>
    <s v="GXS"/>
    <m/>
    <s v="Diana.stortz.7h@hirose-gl.com"/>
    <m/>
    <m/>
    <s v="Sent letter and Survey to TP"/>
    <s v="13.02 emailed tp to contact GXS for config new PF ID and asked if they can do end to end testing from next week or propose e2e test date 13.02.2018 New contact received from PF, TP Survey and Intro letter sent 12.09.2017 Emailto Client: ask for new contact details (old contact details: s.martindale@hiroseeurope.eu)_x000a_7.9.2017 1st letter to the TP/ bounced back "/>
    <s v="TP"/>
    <s v="TP Setup"/>
    <x v="11"/>
    <d v="2017-03-10T00:00:00"/>
    <d v="2017-03-10T00:00:00"/>
    <d v="2017-06-10T00:00:00"/>
    <m/>
    <m/>
    <s v="PF_I_E_DESADV_D97A_FA3"/>
    <s v="Primary"/>
    <s v="E_DESADV_D97A_FA3                                 "/>
    <s v="14/12/2017"/>
    <s v="13/10/2017"/>
    <m/>
    <m/>
    <m/>
    <m/>
    <d v="2018-02-26T00:00:00"/>
    <x v="0"/>
    <m/>
    <m/>
  </r>
  <r>
    <x v="0"/>
    <s v="EU"/>
    <s v="HIROSE ELECTRONIC EUROPE B V  "/>
    <s v="5013546288646                      "/>
    <n v="0"/>
    <s v="    "/>
    <s v="Test : 5051259000285  Prod: 5051259000773"/>
    <m/>
    <s v="5013546005195                      "/>
    <s v="    "/>
    <s v="HIROSE           "/>
    <s v="PORDER        "/>
    <s v="ORDERS"/>
    <s v="OB"/>
    <s v="MQ"/>
    <s v="EDIFACT             "/>
    <s v="D97A      "/>
    <s v="INS/UNOA/FAR                                      "/>
    <s v="VAN"/>
    <s v="GXS"/>
    <m/>
    <s v="Diana.stortz.7h@hirose-gl.com"/>
    <m/>
    <m/>
    <m/>
    <s v="13.02.2018 New contact received from PF, TP Survey and Intro letter sent 12.09.2017 Emailto Client: ask for new contact details (old contact details: s.martindale@hiroseeurope.eu)_x000a_7.9.2017 1st letter to the TP/ bounced back "/>
    <s v="TP"/>
    <s v="TP Setup"/>
    <x v="11"/>
    <s v="31/07/2017"/>
    <s v="31/07/2017"/>
    <d v="2017-07-08T00:00:00"/>
    <d v="2017-07-08T00:00:00"/>
    <d v="2017-10-08T00:00:00"/>
    <s v="PF_O_E_ORDERS_D97A_FA9"/>
    <s v="Primary"/>
    <s v="E_ORDERS_D97A_FA9                                 "/>
    <s v="05/12/2017"/>
    <s v="06/09/2017"/>
    <m/>
    <m/>
    <m/>
    <m/>
    <d v="2018-02-26T00:00:00"/>
    <x v="0"/>
    <m/>
    <m/>
  </r>
  <r>
    <x v="0"/>
    <s v="EU"/>
    <s v="HIROSE ELECTRONIC EUROPE B V  "/>
    <s v="5013546288646                      "/>
    <n v="0"/>
    <s v="ZZ  "/>
    <s v="Test : 5051259000285  Prod: 5051259000773"/>
    <m/>
    <s v="5013546005195                      "/>
    <s v="ZZ  "/>
    <s v="HIROSE           "/>
    <s v="PINVOICE      "/>
    <s v="INVOIC"/>
    <s v="IB"/>
    <s v="MQ"/>
    <s v="EDIFACT             "/>
    <s v="D97A      "/>
    <s v=" "/>
    <s v="VAN"/>
    <s v="GXS"/>
    <m/>
    <s v="Diana.stortz.7h@hirose-gl.com"/>
    <m/>
    <m/>
    <m/>
    <s v="13.02.2018 New contact received from PF, TP Survey and Intro letter sent 12.09.2017 Emailto Client: ask for new contact details (old contact details: s.martindale@hiroseeurope.eu)_x000a_7.9.2017 1st letter to the TP/ bounced back "/>
    <s v="TP"/>
    <s v="TP Setup"/>
    <x v="11"/>
    <d v="2017-05-10T00:00:00"/>
    <d v="2017-05-10T00:00:00"/>
    <s v="17/10/2017"/>
    <m/>
    <m/>
    <s v="PF_I_E_INVOIC_D97A_FP_GENERIC"/>
    <s v="Primary"/>
    <s v="E_INVOIC_D97A_FPE                                 "/>
    <s v="11/12/2017"/>
    <s v="31/10/2017"/>
    <m/>
    <m/>
    <m/>
    <m/>
    <d v="2018-02-26T00:00:00"/>
    <x v="0"/>
    <m/>
    <m/>
  </r>
  <r>
    <x v="3"/>
    <s v="EU"/>
    <s v="HM CUSTOMS                    "/>
    <s v="5013546106414                      "/>
    <n v="1"/>
    <s v="UK21"/>
    <s v="Test : 5051259000285  Prod: 5051259000773"/>
    <m/>
    <s v="5013546005195                      "/>
    <s v="    "/>
    <s v="HM-CUSTOMS       "/>
    <s v="INTRA         "/>
    <s v="SEMDEC"/>
    <s v="OB"/>
    <s v="SFTP"/>
    <s v="EDIFACT             "/>
    <s v="91.2      "/>
    <s v="INS/UNOA2/FAR                                     "/>
    <s v="SMTP"/>
    <m/>
    <m/>
    <s v="need new contact details  intrastatenquiries@hmrc.gsi.gov.uk_x000a_ (ecu@hmrc.qsi.gov.uk : this Email address bounced back. "/>
    <m/>
    <m/>
    <s v="sent letter and survey to TP / bounced back Email address is not correct"/>
    <s v="12.022018: Followup sent in new format  06.02.2018 Email to TP. sent out 2nd reminder _x000a_30.01.2018 Email to TP. sent out 1st reminder survey_x000a_26.01.2018 Email to TP: sent out first letter and survey_x000a_26.01.2018 Email from PF: provide new contact details. _x000a_26.01.2018 Email to PF: bounced back email - contact details are not correct. need new contact details. _x000a_26.01.2018 Email to TP: sent out first letter and survey_x000a_09.11.2017 Email from Antje: please make Lead Implementer owner of the HM Customs and in notes put in special testing process (see email 2-Nov-17 from Jonathan Hill). _x000a_02.11.2017 Email from Andre: I had a call with Steve Burridge just now to talk about our failed attempts at contact and to understand better what we need to do.  Basically the files are emailed to HMRC and the procedure for performing testing is defined below.  I also asked Steve about our EDI ID code change and whether they needed to make a change at their end, I am told that HMRC use the VAT code that we send to identify us and so switching codes should not affect them._x000a_ Can the IBM team progress with this information?_x000a_ Thank you for your phone call._x000a_ You may submit an EDIFACT test File by changing the word LIVDEC to TESDEC on the UNB segment. Your file should be saved as Plain Text (.trx); attached to a Plain Text email and sent to edcs@edcsdata.hmce.gov.uk and 'Cc' to ecu@hmrc.gsi.gov.uk.  You will receive an 'X400 Interpersonal Receipt' from EDCS giving the date and time that contact was made with the mail box. You must keep this as proof of posting in case of any compliance queries. You will receive a response from us to confirm if your Test file format was correct, but on LIVE submissions we will not contact you unless we have a query. Please note that the edcs mail box is for data only._x000a_ 02.11.2017: Email to TP- 4th remainder sent 27.10.2017: Email to TP - 3rd remainder sent 23.10.2017: Email to TP, follow up sent  17.10.2017: TP Survey and intro letter shared"/>
    <s v="CDS"/>
    <s v="Discovery"/>
    <x v="15"/>
    <m/>
    <m/>
    <m/>
    <m/>
    <m/>
    <m/>
    <m/>
    <s v="E_SEMDEC_1912_FAR                                 "/>
    <m/>
    <m/>
    <m/>
    <m/>
    <m/>
    <m/>
    <m/>
    <x v="0"/>
    <m/>
    <m/>
  </r>
  <r>
    <x v="4"/>
    <s v="EU"/>
    <s v="HONEYWELL CONTROL SYSTEMS LTD "/>
    <s v="217461458                          "/>
    <n v="1"/>
    <s v="    "/>
    <s v="Test : 5051259000285  Prod: 5051259000773"/>
    <m/>
    <s v="5013546005195                      "/>
    <s v="    "/>
    <s v="HONEYWELL        "/>
    <s v="PORDER        "/>
    <s v="ORDERS"/>
    <s v="OB"/>
    <s v="MQ"/>
    <s v="EDIFACT             "/>
    <s v="D97A      "/>
    <s v="INS/UNOA/FAR                                      "/>
    <s v="VAN"/>
    <s v="IBM"/>
    <m/>
    <s v="David.Nelson6@Honeywell.com_x000a_margaret.fleming@honeywell.com"/>
    <m/>
    <s v="reminder 15.02.2018"/>
    <s v="Ready for E2E testing "/>
    <s v="09.02 Followup sent for Inbound files  07.02 Email from TP - Yes, we did receive the test ORDERS.I will make the request for the change in IDs and then send back test files._x000a_  07.02 Test file sent to TP, TP yet to confirm 07.02.2018 Email to PF: Honeywell is ready for testing, pls confirm once flow has been enabled._x000a_06.02.2018 Email to TP: As communicated to you earlier, Premier Farnell is changing their EDI ID Test : 5051259000285  Prod: 5051259000773, there is no change in maps, they will continue to be in D97A version. Premier Farnell is moving their VAN to IBM, hence we would like to do end to end testing with you using our test ID 5051259000285  . Pls let us know if we can send you test orders from our new test ID 5051259000285 ._x000a_05.02 3rd reminder sent 01.02.2018 2nd reminder sent 30.01.2018 E2E testing email sent _x000a_29.09.2017. -Email to TP: Thank you for sending us the survey back.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get in contact with you when we start testing. _x000a_If you have any questions please let us know. _x000a_"/>
    <s v="Premier Farnell"/>
    <s v="E2E Testing"/>
    <x v="2"/>
    <s v="31/07/2017"/>
    <s v="31/07/2017"/>
    <d v="2017-07-08T00:00:00"/>
    <d v="2017-07-08T00:00:00"/>
    <d v="2017-10-08T00:00:00"/>
    <s v="PF_O_E_ORDERS_D97A_FA9"/>
    <s v="Primary"/>
    <s v="E_ORDERS_D97A_FA9                                 "/>
    <s v="05/12/2017"/>
    <s v="06/09/2017"/>
    <m/>
    <m/>
    <m/>
    <m/>
    <d v="2018-02-12T00:00:00"/>
    <x v="0"/>
    <m/>
    <m/>
  </r>
  <r>
    <x v="4"/>
    <s v="EU"/>
    <s v="HONEYWELL CONTROL SYSTEMS LTD "/>
    <s v="217461458                          "/>
    <n v="0"/>
    <s v="    "/>
    <s v="Test : 5051259000285  Prod: 5051259000773"/>
    <m/>
    <s v="5013546005195                      "/>
    <s v="    "/>
    <s v="HONEYWELL        "/>
    <s v="PORDERACK     "/>
    <s v="ORDRSP"/>
    <s v="IB"/>
    <s v="MQ"/>
    <s v="EDIFACT             "/>
    <s v="D97A      "/>
    <s v=" "/>
    <s v="VAN"/>
    <s v="IBM"/>
    <m/>
    <s v="margaret.fleming@honeywell.com"/>
    <m/>
    <m/>
    <s v="Ready for E2E testing "/>
    <m/>
    <s v="Premier Farnell"/>
    <s v="E2E Testing"/>
    <x v="2"/>
    <s v="27/10/2017"/>
    <s v="27/10/2017"/>
    <s v="13/12/2017"/>
    <m/>
    <m/>
    <s v="PF_I_E_ORDRSP_D97A_FA2"/>
    <s v="Primary"/>
    <s v="E_ORDRSP_D97A_FA2                                 "/>
    <s v="13/12/2017"/>
    <s v="15/12/2017"/>
    <m/>
    <m/>
    <m/>
    <m/>
    <d v="2018-02-12T00:00:00"/>
    <x v="0"/>
    <m/>
    <m/>
  </r>
  <r>
    <x v="4"/>
    <s v="EU"/>
    <s v="HONEYWELL CONTROL SYSTEMS LTD "/>
    <s v="217461458                          "/>
    <n v="0"/>
    <s v="    "/>
    <s v="Test : 5051259000285  Prod: 5051259000773"/>
    <m/>
    <s v="5013546005195                      "/>
    <s v="    "/>
    <s v="HONEYWELL        "/>
    <s v="DESADV        "/>
    <s v="DESADV"/>
    <s v="IB"/>
    <s v="MQ"/>
    <s v="EDIFACT             "/>
    <s v="D97A      "/>
    <s v=" "/>
    <s v="VAN"/>
    <s v="IBM"/>
    <m/>
    <s v="margaret.fleming@honeywell.com"/>
    <m/>
    <m/>
    <s v="Ready for E2E testing "/>
    <m/>
    <s v="Premier Farnell"/>
    <s v="E2E Testing"/>
    <x v="2"/>
    <d v="2017-03-10T00:00:00"/>
    <d v="2017-03-10T00:00:00"/>
    <d v="2017-06-10T00:00:00"/>
    <m/>
    <m/>
    <s v="PF_I_E_DESADV_D97A_FA3"/>
    <s v="Primary"/>
    <s v="E_DESADV_D97A_FA3                                 "/>
    <s v="14/12/2017"/>
    <s v="13/10/2017"/>
    <m/>
    <m/>
    <m/>
    <m/>
    <d v="2018-02-12T00:00:00"/>
    <x v="0"/>
    <m/>
    <m/>
  </r>
  <r>
    <x v="4"/>
    <s v="EU"/>
    <s v="HONEYWELL CONTROL SYSTEMS LTD "/>
    <s v="217461458                          "/>
    <n v="0"/>
    <s v="    "/>
    <s v="Test : 5051259000285  Prod: 5051259000773"/>
    <m/>
    <s v="5013546005195                      "/>
    <s v="    "/>
    <s v="HONEYWELL        "/>
    <s v="PINVOICE      "/>
    <s v="INVOIC"/>
    <s v="IB"/>
    <s v="MQ"/>
    <s v="EDIFACT             "/>
    <s v="D97A      "/>
    <s v=" "/>
    <s v="VAN"/>
    <s v="IBM"/>
    <m/>
    <s v="margaret.fleming@honeywell.com"/>
    <m/>
    <m/>
    <s v="Ready for E2E testing "/>
    <m/>
    <s v="Premier Farnell"/>
    <s v="E2E Testing"/>
    <x v="2"/>
    <d v="2017-05-10T00:00:00"/>
    <d v="2017-05-10T00:00:00"/>
    <s v="17/10/2017"/>
    <m/>
    <m/>
    <s v="PF_I_E_INVOIC_D97A_FP_GENERIC"/>
    <s v="Primary"/>
    <s v="E_INVOIC_D97A_FPE                                 "/>
    <s v="11/12/2017"/>
    <s v="31/10/2017"/>
    <m/>
    <m/>
    <m/>
    <m/>
    <d v="2018-02-12T00:00:00"/>
    <x v="0"/>
    <m/>
    <m/>
  </r>
  <r>
    <x v="0"/>
    <s v="EU"/>
    <s v="IMI NORGREN LTD               "/>
    <s v="5030340250000                      "/>
    <n v="1"/>
    <s v="    "/>
    <s v="Test : 5051259000285  Prod: 5051259000773"/>
    <m/>
    <s v="5013546005195                      "/>
    <s v="    "/>
    <s v="IMI-NORGREN      "/>
    <s v="PORDERACK     "/>
    <s v="ORDRSP"/>
    <s v="IB"/>
    <s v="MQ"/>
    <s v="EDIFACT             "/>
    <s v="90.1      "/>
    <s v=" "/>
    <s v="VAN"/>
    <m/>
    <m/>
    <m/>
    <m/>
    <m/>
    <m/>
    <m/>
    <s v="Premier Farnell"/>
    <s v="Discovery"/>
    <x v="16"/>
    <s v="27/10/2017"/>
    <s v="27/10/2017"/>
    <s v="13/12/2017"/>
    <m/>
    <m/>
    <s v="PF_I_E_ORDRSP_D93A_FAR"/>
    <s v="Primary"/>
    <s v="E_ORDRSP_90.1_FAR                                 "/>
    <s v="13/12/2017"/>
    <s v="15/12/2017"/>
    <m/>
    <m/>
    <m/>
    <m/>
    <d v="2018-02-26T00:00:00"/>
    <x v="0"/>
    <m/>
    <m/>
  </r>
  <r>
    <x v="0"/>
    <s v="EU"/>
    <s v="IMPERIAL COLLEGE              "/>
    <s v="IMPERIALCOLLEGE                    "/>
    <n v="1"/>
    <s v="    "/>
    <s v="Test : 5051259000285  Prod: 5051259000773"/>
    <m/>
    <s v="5013546005195                      "/>
    <s v="    "/>
    <s v="IMPERIAL-COLLEGE "/>
    <s v="INVOICES      "/>
    <s v="INVOIC"/>
    <s v="OB"/>
    <s v="MQ"/>
    <s v="EDIFACT             "/>
    <s v="D97A      "/>
    <s v="INS/UNOA/FAR                                      "/>
    <s v="FTP"/>
    <m/>
    <m/>
    <m/>
    <s v="+442075948797"/>
    <m/>
    <m/>
    <s v="06.12.2017: Tried to call, no one aswered call05.12.2017: Tried to call, no one aswered call"/>
    <s v="Premier Farnell"/>
    <s v="Discovery"/>
    <x v="9"/>
    <d v="2017-09-10T00:00:00"/>
    <d v="2017-09-10T00:00:00"/>
    <s v="17/10/2017"/>
    <m/>
    <m/>
    <s v="PF_O_E_INVOIC_D97A_FA_GENERIC"/>
    <s v="Primary"/>
    <s v="E_INVOIC_D97A_FA6                                 "/>
    <s v="11/12/2017"/>
    <s v="23/10/2017"/>
    <m/>
    <m/>
    <m/>
    <m/>
    <d v="2018-02-26T00:00:00"/>
    <x v="0"/>
    <m/>
    <m/>
  </r>
  <r>
    <x v="0"/>
    <s v="EU"/>
    <s v="IMPERLAL COLLEGE ***NO VAT****"/>
    <s v="IMPERIAL CO. NOVAT                 "/>
    <n v="1"/>
    <s v="    "/>
    <s v="Test : 5051259000285  Prod: 5051259000773"/>
    <m/>
    <s v="5013546005195                      "/>
    <s v="    "/>
    <s v="IMPERIAL-CO.NOVAT"/>
    <s v="INVOICES      "/>
    <s v="INVOIC"/>
    <s v="OB"/>
    <s v="MQ"/>
    <s v="EDIFACT             "/>
    <s v="D97A      "/>
    <s v="INS/UNOA/FAR                                      "/>
    <s v="FTP"/>
    <m/>
    <m/>
    <m/>
    <s v="+442075948797"/>
    <m/>
    <m/>
    <s v="06.12.2017: Tried to call, no one aswered call05.12.2017: Tried to call, no one aswered call"/>
    <s v="Premier Farnell"/>
    <s v="Discovery"/>
    <x v="9"/>
    <d v="2017-09-10T00:00:00"/>
    <d v="2017-09-10T00:00:00"/>
    <s v="17/10/2017"/>
    <m/>
    <m/>
    <s v="PF_O_E_INVOIC_D97A_FA_GENERIC"/>
    <s v="Primary"/>
    <s v="E_INVOIC_D97A_FA6                                 "/>
    <s v="11/12/2017"/>
    <s v="23/10/2017"/>
    <m/>
    <m/>
    <m/>
    <m/>
    <d v="2018-02-26T00:00:00"/>
    <x v="0"/>
    <m/>
    <m/>
  </r>
  <r>
    <x v="4"/>
    <s v="SG"/>
    <s v="INFINEON TECHNOLOGIES AG      "/>
    <s v="Prod: IFX.B2B.PROD          _x000a_Test: IFX.B2B.TEST             "/>
    <n v="1"/>
    <m/>
    <s v="Test: 5051259000377  Prod:5051259000865"/>
    <m/>
    <s v="5013546005195                      "/>
    <s v="    "/>
    <s v="INFINEON-DE      "/>
    <s v="POINTOSSG     "/>
    <s v="SLSRPT"/>
    <s v="OB"/>
    <s v="SFTP"/>
    <s v="EDIFACT             "/>
    <s v="D97A      "/>
    <s v="INS/UNOA/FAR                                      "/>
    <s v="VAN"/>
    <s v="GXS"/>
    <m/>
    <s v="b2b.l3@Infineon.com"/>
    <m/>
    <m/>
    <s v="Ready for GO Live on 14.02.2018 "/>
    <s v="08.02.2018 Email form TP: We confirm that we agree with the proposal for the go-live on 14th February at 10 AM GMT._x000a_ 08.02.2018 Email to TP. Thank you for calling me back and your Email. _x000a_We confirm the Date for Go live: _x000a_The correct date for go live will be the 14.02.2018 at 10 GMT. _x000a_08.02.2018 Email from TP: We have just received a contradiction message from one of your colleagues (attached)._x000a_We are ready for the go-live in any case, but please confirm the correct date._x000a_08.02.2018 Email to TP: Thank you for your Email and Go-live confirmation. Unfortunately we just discovered an issue in our DESADV translation map which is being corrected at the moment. _x000a_However that means that we would like to postpone our go-live until 14-Feb-18 at 10.00 am GMT. Please let me know if that is acceptable. _x000a_NOTE - on the day of Go-live you will be receiving all documents via IBM from the production  EDI codes listed below. Make sure GXS has configured the Interconnect to your ID IFX.B2B.PROD accordingly ! _x000a_Is our assumption correct that we will go -live with both INFINEON partners - (a) INFINEON TECHNOLOGIES AG  and (b) INFINEON TECHNOLOGIES APAC. _x000a_INFINEON TECHNOLOGIES AG  is receiving INVRPT + SLSRPT reports for the Premier Farnell Australia and Singapore Region. _x000a_08.02.2018 Email to Antje form TP. for carify go live date. check again. _x000a_08.02.2018 Email from TP: Kindly please clarify the time of the golive on 12th February._x000a_07.02 Email from TP - Dear partner,_x000a_ These were just test messages to check, if messages with all three updated receiverID’s will be correctly processed._x000a_ 06.02 TP sent us IB files, but two invoice files had AU ID which is incorrect, written back to them 02.02.2018: Email to TP -  Kindly let us know by when will you be able to send us ORDRSP/DESADV/INVOIC  to Premier Farnell's new Test IDs Test : 5051259000285 (EU) , Test: 5051259000377 (SG) and Test : 5051259000292 (AU). 30.01.2018: cofirmed receipt of  ORDERS/SLSRPT/INVRPT files , waiting for TP to send us  ORDRSP/DESADV/INVOIC 29.01.2018- Test files sent to TP, TP to confirm. 26.01.2018 Email to PF Anuj Jas - Pls provide a test file to TP. _x000a_25.01.2018 Email from TP: ready to received a test file. _x000a_24.01.2018: E2E testing email sent  20.12.2017 Email to TP: We will inform you when we are ready to start data testing in approx 4 weeks. _x000a_20.12.2017 Email from TP: All the data ID’s have been now successfully added in the system._x000a_19.12.2017 Email to TP: It looks like you have the EDI codes configured in reverse. Below are the EDI codes Premier Farnell will be using when migrating to IBM. Please ensure your configuration reflects that. _x000a_How to add a new interconnect on the GXS network, I am afraid we cannot help you with. If this cannot be done online via the tool you have, please contact the GXS helpdesk. _x000a_19.12.2017 Email from TP: However, we are not able to update for these TPA’s:_x000a_  PROD (IFX.B2B.PROD) TEST (IFX.B2B.TEST)_x000a_SG 5051259000865 5051259000377_x000a_11.10.2017 Email form TP: We have updated PROD and TEST environments in OpenText for the following:_x000a_PROD (IFX.B2B.PROD) TEST (IFX.B2B.TEST)_x000a_AU 5051259000780 5051259000292_x000a_EU 5051259000773 5051259000285_x000a_However, we are not able to update for these TPA’s:_x000a_PROD (IFX.B2B.PROD) TEST (IFX.B2B.TEST)_x000a_SG 5051259000865 5051259000377_x000a_09.10.2017 Email to TP: Thank you for your Response. Please note that the INFINEON group and number of EDI relationships is much larger than initially communicated. _x000a_I confirm that you can request the Interconnect set up from GXS / OpenText without qualifier for both your EDI codes and the new Premier Farnell EDI codes. _x000a_We will contact you again once we are ready to test the document types listed below. _x000a_09.10.2017 Email to Antje: Muss PF den qualifier ZZ ändern lt Anfrage vom Kunden?_x000a_09.10.2017 Email from TP: can you use our mailbox-ID without qualifier “ZZ” when requesting the trading partnership ? _x000a_In summary we will activate these in VAN :_x000a_PROD (IFX.B2B.PROD) TEST (IFX.B2B.TEST)_x000a_SG 5051259000865 5051259000377_x000a_AU 5051259000780 5051259000292_x000a_EU 5051259000773 5051259000285_x000a_10.04.2017 : 4th Remainder email sent 28.09.2017 Email to TP: 2nd Reminder_x000a_21.09.2017 1st Reminder to TP, 19.09.2017 Email to TP. Followup for survey and requesting to add the EDI codes to their system. this is a gentle reminder to complete the Survey on behalf of our client Premier Fepending on the delivery region, there will be new EDI codes as listed below. Premier Farnell will continue to send to your EDI code IFX.B2B.PROD, unless otherwise informed.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4.09.2017 Email to TP sent out 1st reminder_x000a_07.09.2017: Email to TP: sent out letter and survey to TP. "/>
    <s v="Premier Farnell"/>
    <s v="Migration Booked"/>
    <x v="8"/>
    <s v="21/9/2017"/>
    <s v="21/9/2017"/>
    <s v="29/9/2017"/>
    <m/>
    <m/>
    <s v="PF_O_E_SLSRPT_D97A_SG8"/>
    <s v="Primary"/>
    <s v="E_SLSRPT_D97A_SG8                                 "/>
    <s v="07/12/2017"/>
    <s v="05/10/2017"/>
    <m/>
    <m/>
    <m/>
    <m/>
    <d v="2018-02-14T00:00:00"/>
    <x v="7"/>
    <m/>
    <m/>
  </r>
  <r>
    <x v="4"/>
    <s v="AU"/>
    <s v="INFINEON TECHNOLOGIES AG      "/>
    <s v="Prod: IFX.B2B.PROD          _x000a_Test: IFX.B2B.TEST             "/>
    <n v="0"/>
    <m/>
    <s v="Test : 5051259000292   Prod: 5051259000780"/>
    <m/>
    <s v="5013546005195                      "/>
    <s v="    "/>
    <s v="INFINEON-DE      "/>
    <s v="POINTOSAU     "/>
    <s v="SLSRPT"/>
    <s v="OB"/>
    <s v="SFTP"/>
    <s v="EDIFACT             "/>
    <s v="D97A      "/>
    <s v="INS/UNOA/FAR                                      "/>
    <s v="VAN"/>
    <s v="GXS"/>
    <m/>
    <s v="b2b.l3@Infineon.com"/>
    <m/>
    <m/>
    <s v="Ready for GO Live on 14.02.2018 "/>
    <m/>
    <s v="Premier Farnell"/>
    <s v="Migration Booked"/>
    <x v="8"/>
    <s v="21/9/2017"/>
    <s v="21/9/2017"/>
    <s v="28/9/2017"/>
    <m/>
    <m/>
    <s v="PF_O_E_SLSRPT_D97A_AU8"/>
    <s v="Primary"/>
    <s v="E_SLSRPT_D97A_AU8                                 "/>
    <s v="12/12/2017"/>
    <s v="05/10/2017"/>
    <m/>
    <m/>
    <m/>
    <m/>
    <d v="2018-02-14T00:00:00"/>
    <x v="7"/>
    <m/>
    <m/>
  </r>
  <r>
    <x v="4"/>
    <s v="EU"/>
    <s v="INFINEON TECHNOLOGIES AG      "/>
    <s v="Prod: IFX.B2B.PROD          _x000a_Test: IFX.B2B.TEST             "/>
    <n v="0"/>
    <s v="    "/>
    <s v="Test : 5051259000285  Prod: 5051259000773"/>
    <m/>
    <s v="5013546005195                      "/>
    <s v="    "/>
    <s v="INFINEON-DE      "/>
    <s v="PINVOICE      "/>
    <s v="INVOIC"/>
    <s v="IB"/>
    <s v="MQ"/>
    <s v="EDIFACT             "/>
    <s v="D97A      "/>
    <s v=" "/>
    <s v="VAN"/>
    <s v="GXS"/>
    <m/>
    <s v="b2b.l3@Infineon.com"/>
    <m/>
    <m/>
    <s v="Ready for GO Live on 14.02.2018 "/>
    <m/>
    <s v="Premier Farnell"/>
    <s v="Migration Booked"/>
    <x v="8"/>
    <d v="2017-05-10T00:00:00"/>
    <d v="2017-05-10T00:00:00"/>
    <s v="17/10/2017"/>
    <m/>
    <m/>
    <s v="PF_I_E_INVOIC_D97A_FP_GENERIC"/>
    <s v="Primary"/>
    <s v="E_INVOIC_D97A_FPE                                 "/>
    <s v="11/12/2017"/>
    <s v="31/10/2017"/>
    <m/>
    <m/>
    <m/>
    <m/>
    <d v="2018-02-14T00:00:00"/>
    <x v="7"/>
    <m/>
    <m/>
  </r>
  <r>
    <x v="4"/>
    <s v="EU"/>
    <s v="INFINEON TECHNOLOGIES AG      "/>
    <s v="Prod: IFX.B2B.PROD          _x000a_Test: IFX.B2B.TEST             "/>
    <n v="0"/>
    <m/>
    <s v="Test : 5051259000285  Prod: 5051259000773"/>
    <m/>
    <s v="5013546005195                      "/>
    <s v="    "/>
    <s v="INFINEON-DE      "/>
    <s v="PORDERACK     "/>
    <s v="ORDRSP"/>
    <s v="IB"/>
    <s v="MQ"/>
    <s v="EDIFACT             "/>
    <s v="D97A      "/>
    <s v=" "/>
    <s v="VAN"/>
    <s v="GXS"/>
    <m/>
    <s v="b2b.l3@Infineon.com"/>
    <m/>
    <m/>
    <s v="Ready for GO Live on 14.02.2018 "/>
    <m/>
    <s v="Premier Farnell"/>
    <s v="Migration Booked"/>
    <x v="8"/>
    <s v="27/10/2017"/>
    <s v="27/10/2017"/>
    <s v="13/12/2017"/>
    <m/>
    <m/>
    <s v="PF_I_E_ORDRSP_D97A_FA2"/>
    <s v="Primary"/>
    <s v="E_ORDRSP_D97A_FA2                                 "/>
    <s v="13/12/2017"/>
    <s v="15/12/2017"/>
    <m/>
    <m/>
    <m/>
    <m/>
    <d v="2018-02-14T00:00:00"/>
    <x v="7"/>
    <m/>
    <m/>
  </r>
  <r>
    <x v="4"/>
    <s v="EU"/>
    <s v="INFINEON TECHNOLOGIES AG      "/>
    <s v="Prod: IFX.B2B.PROD          _x000a_Test: IFX.B2B.TEST             "/>
    <n v="0"/>
    <m/>
    <s v="Test : 5051259000285  Prod: 5051259000773"/>
    <m/>
    <s v="5013546005195                      "/>
    <s v="    "/>
    <s v="INFINEON-DE      "/>
    <s v="PORDER        "/>
    <s v="ORDERS"/>
    <s v="OB"/>
    <s v="MQ"/>
    <s v="EDIFACT             "/>
    <s v="D97A      "/>
    <s v="INS/UNOA/FAR                                      "/>
    <s v="VAN"/>
    <s v="GXS"/>
    <m/>
    <s v="b2b.l3@Infineon.com"/>
    <m/>
    <m/>
    <s v="Ready for GO Live on 14.02.2018 "/>
    <m/>
    <s v="Premier Farnell"/>
    <s v="Migration Booked"/>
    <x v="8"/>
    <d v="2017-10-10T00:00:00"/>
    <d v="2017-10-10T00:00:00"/>
    <s v="18/10/2017"/>
    <m/>
    <m/>
    <s v="PF_O_E_ORDERS_D97A_F9I"/>
    <s v="Primary"/>
    <s v="E_ORDERS_D97A_F9I                                 "/>
    <s v="05/12/2017"/>
    <s v="31/10/2017"/>
    <m/>
    <m/>
    <m/>
    <m/>
    <d v="2018-02-14T00:00:00"/>
    <x v="7"/>
    <m/>
    <m/>
  </r>
  <r>
    <x v="4"/>
    <s v="EU"/>
    <s v="INFINEON TECHNOLOGIES AG      "/>
    <s v="Prod: IFX.B2B.PROD          _x000a_Test: IFX.B2B.TEST             "/>
    <n v="0"/>
    <s v="    "/>
    <s v="Test : 5051259000285  Prod: 5051259000773"/>
    <m/>
    <s v="5013546005195                      "/>
    <s v="    "/>
    <s v="INFINEON-DE      "/>
    <s v="DESADV        "/>
    <s v="DESADV"/>
    <s v="IB"/>
    <s v="MQ"/>
    <s v="EDIFACT             "/>
    <s v="D97A      "/>
    <s v=" "/>
    <s v="VAN"/>
    <s v="GXS"/>
    <m/>
    <s v="b2b.l3@Infineon.com"/>
    <m/>
    <m/>
    <s v="Ready for GO Live on 14.02.2018 "/>
    <m/>
    <s v="Premier Farnell"/>
    <s v="Migration Booked"/>
    <x v="8"/>
    <d v="2017-03-10T00:00:00"/>
    <d v="2017-03-10T00:00:00"/>
    <d v="2017-06-10T00:00:00"/>
    <m/>
    <m/>
    <s v="PF_I_E_DESADV_D97A_FA3"/>
    <s v="Primary"/>
    <s v="E_DESADV_D97A_FA3                                 "/>
    <s v="14/12/2017"/>
    <s v="13/10/2017"/>
    <m/>
    <m/>
    <m/>
    <m/>
    <d v="2018-02-14T00:00:00"/>
    <x v="7"/>
    <m/>
    <m/>
  </r>
  <r>
    <x v="4"/>
    <s v="EU"/>
    <s v="INFINEON TECHNOLOGIES AG      "/>
    <s v="Prod: IFX.B2B.PROD          _x000a_Test: IFX.B2B.TEST             "/>
    <n v="0"/>
    <m/>
    <s v="Test : 5051259000285  Prod: 5051259000773"/>
    <m/>
    <s v="5013546005195                      "/>
    <s v="    "/>
    <s v="INFINEON-DE      "/>
    <s v="POINTOS       "/>
    <s v="SLSRPT"/>
    <s v="OB"/>
    <s v="SFTP"/>
    <s v="EDIFACT             "/>
    <s v="D97A      "/>
    <s v="INS/UNOA/FAR                                      "/>
    <s v="VAN"/>
    <s v="GXS"/>
    <m/>
    <s v="b2b.l3@Infineon.com"/>
    <m/>
    <m/>
    <s v="Ready for GO Live on 14.02.2018 "/>
    <m/>
    <s v="Premier Farnell"/>
    <s v="Migration Booked"/>
    <x v="8"/>
    <s v="19/9/2017"/>
    <s v="19/9/2017"/>
    <s v="29/9/2017"/>
    <m/>
    <m/>
    <s v="PF_O_E_SLSRPT_D97A_FA_GENERIC"/>
    <s v="Primary"/>
    <s v="E_SLSRPT_D97A_FA4                                 "/>
    <s v="07/12/2017"/>
    <s v="05/10/2017"/>
    <m/>
    <m/>
    <m/>
    <m/>
    <d v="2018-02-14T00:00:00"/>
    <x v="7"/>
    <m/>
    <m/>
  </r>
  <r>
    <x v="4"/>
    <s v="EU"/>
    <s v="INFINEON TECHNOLOGIES AG      "/>
    <s v="Prod: IFX.B2B.PROD          _x000a_Test: IFX.B2B.TEST             "/>
    <n v="0"/>
    <m/>
    <s v="Test : 5051259000285  Prod: 5051259000773"/>
    <m/>
    <s v="5013546005195                      "/>
    <s v="    "/>
    <s v="INFINEON-DE      "/>
    <s v="INVENTORY     "/>
    <s v="INVRPT"/>
    <s v="OB"/>
    <s v="SFTP"/>
    <s v="EDIFACT             "/>
    <s v="D97A      "/>
    <s v="INS/UNOA/FAR                                      "/>
    <s v="VAN"/>
    <s v="GXS"/>
    <m/>
    <s v="b2b.l3@Infineon.com"/>
    <m/>
    <m/>
    <s v="Ready for GO Live on 14.02.2018 "/>
    <m/>
    <s v="Premier Farnell"/>
    <s v="Migration Booked"/>
    <x v="8"/>
    <s v="31/08/2017"/>
    <d v="2017-05-09T00:00:00"/>
    <d v="2017-07-09T00:00:00"/>
    <m/>
    <m/>
    <s v="PF_O_E_INVRPT_D97A_FA2"/>
    <s v="Primary"/>
    <s v="E_INVRPT_D97A_FA2                                 "/>
    <s v="08/12/2017"/>
    <s v="14/09/2017"/>
    <m/>
    <m/>
    <m/>
    <m/>
    <d v="2018-02-14T00:00:00"/>
    <x v="7"/>
    <m/>
    <m/>
  </r>
  <r>
    <x v="4"/>
    <s v="AU"/>
    <s v="INFINEON TECHNOLOGIES AG      "/>
    <s v="Prod: IFX.B2B.PROD          _x000a_Test: IFX.B2B.TEST             "/>
    <n v="0"/>
    <m/>
    <s v="Test : 5051259000292   Prod: 5051259000780"/>
    <m/>
    <s v="5013546005195                      "/>
    <s v="    "/>
    <s v="INFINEON-DE      "/>
    <s v="INVENTORYA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A                                 "/>
    <s v="07/12/2017"/>
    <s v="05/10/2017"/>
    <m/>
    <m/>
    <m/>
    <m/>
    <d v="2018-02-14T00:00:00"/>
    <x v="7"/>
    <m/>
    <m/>
  </r>
  <r>
    <x v="4"/>
    <s v="SG"/>
    <s v="INFINEON TECHNOLOGIES AG      "/>
    <s v="Prod: IFX.B2B.PROD          _x000a_Test: IFX.B2B.TEST             "/>
    <n v="0"/>
    <m/>
    <s v="Test: 5051259000377  Prod:5051259000865"/>
    <m/>
    <s v="5013546005195                      "/>
    <s v="    "/>
    <s v="INFINEON-DE      "/>
    <s v="INVENTORYS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S                                 "/>
    <s v="07/12/2017"/>
    <s v="05/10/2017"/>
    <m/>
    <m/>
    <m/>
    <m/>
    <d v="2018-02-14T00:00:00"/>
    <x v="7"/>
    <m/>
    <m/>
  </r>
  <r>
    <x v="4"/>
    <s v="SG"/>
    <s v="INFINEON TECHNOLOGIES AG      "/>
    <s v="Prod: IFX.B2B.PROD          _x000a_Test: IFX.B2B.TEST             "/>
    <n v="0"/>
    <m/>
    <s v="Test: 5051259000377  Prod:5051259000865"/>
    <m/>
    <s v="5013546005195                      "/>
    <s v="    "/>
    <s v="INFINEON-DE      "/>
    <s v="INVENTORYI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I                                 "/>
    <s v="07/12/2017"/>
    <s v="05/10/2017"/>
    <m/>
    <m/>
    <m/>
    <m/>
    <d v="2018-02-14T00:00:00"/>
    <x v="7"/>
    <m/>
    <m/>
  </r>
  <r>
    <x v="4"/>
    <s v="SG"/>
    <s v="INFINEON TECHNOLOGIES AG      "/>
    <s v="Prod: IFX.B2B.PROD          _x000a_Test: IFX.B2B.TEST             "/>
    <n v="0"/>
    <m/>
    <s v="Test: 5051259000377  Prod:5051259000865"/>
    <m/>
    <s v="5013546005195                      "/>
    <s v="    "/>
    <s v="INFINEON-DE      "/>
    <s v="INVENTORYC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C                                 "/>
    <s v="07/12/2017"/>
    <s v="05/10/2017"/>
    <m/>
    <m/>
    <m/>
    <m/>
    <d v="2018-02-14T00:00:00"/>
    <x v="7"/>
    <m/>
    <m/>
  </r>
  <r>
    <x v="4"/>
    <s v="SG"/>
    <s v="INFINEON TECHNOLOGIES AG      "/>
    <s v="Prod: IFX.B2B.PROD          _x000a_Test: IFX.B2B.TEST             "/>
    <n v="0"/>
    <m/>
    <s v="Test: 5051259000377  Prod:5051259000865"/>
    <m/>
    <s v="5013546005195                      "/>
    <s v="    "/>
    <s v="INFINEON-DE      "/>
    <s v="POINTOSIN     "/>
    <s v="SLSRPT"/>
    <s v="OB"/>
    <s v="SFTP"/>
    <s v="EDIFACT             "/>
    <s v="D97A      "/>
    <s v="INS/UNOA/FAR                                      "/>
    <s v="VAN"/>
    <s v="GXS"/>
    <m/>
    <s v="b2b.l3@Infineon.com"/>
    <m/>
    <m/>
    <s v="Ready for GO Live on 14.02.2018 "/>
    <m/>
    <s v="Premier Farnell"/>
    <s v="Migration Booked"/>
    <x v="8"/>
    <s v="21/9/2017"/>
    <s v="21/9/2017"/>
    <s v="29/9/2017"/>
    <m/>
    <m/>
    <s v="PF_O_E_SLSRPT_D97A_IN8"/>
    <s v="Primary"/>
    <s v="E_SLSRPT_D97A_IN8                                 "/>
    <s v="07/12/2017"/>
    <s v="05/10/2017"/>
    <m/>
    <m/>
    <m/>
    <m/>
    <d v="2018-02-14T00:00:00"/>
    <x v="7"/>
    <m/>
    <m/>
  </r>
  <r>
    <x v="4"/>
    <s v="SG"/>
    <s v="INFINEON TECHNOLOGIES AG      "/>
    <s v="Prod: IFX.B2B.PROD          _x000a_Test: IFX.B2B.TEST             "/>
    <n v="0"/>
    <m/>
    <s v="Test: 5051259000377  Prod:5051259000865"/>
    <m/>
    <s v="5013546005195                      "/>
    <s v="    "/>
    <s v="INFINEON-DE      "/>
    <s v="POINTOSCN     "/>
    <s v="SLSRPT"/>
    <s v="OB"/>
    <s v="SFTP"/>
    <s v="EDIFACT             "/>
    <s v="D97A      "/>
    <s v="INS/UNOA/FAR                                      "/>
    <s v="VAN"/>
    <s v="GXS"/>
    <m/>
    <s v="b2b.l3@Infineon.com"/>
    <m/>
    <m/>
    <s v="Ready for GO Live on 14.02.2018 "/>
    <m/>
    <s v="Premier Farnell"/>
    <s v="Migration Booked"/>
    <x v="8"/>
    <s v="21/9/2017"/>
    <s v="21/9/2017"/>
    <s v="28/9/2017"/>
    <m/>
    <m/>
    <s v="PF_O_E_SLSRPT_D97A_CN8"/>
    <s v="Primary"/>
    <s v="E_SLSRPT_D97A_CN8                                 "/>
    <s v="07/12/2017"/>
    <s v="05/10/2017"/>
    <m/>
    <m/>
    <m/>
    <m/>
    <d v="2018-02-14T00:00:00"/>
    <x v="7"/>
    <m/>
    <m/>
  </r>
  <r>
    <x v="4"/>
    <s v="EU"/>
    <s v="INFINEON TECHNOLOGIES APAC    "/>
    <s v="Prod: IFX.B2B.PROD          _x000a_Test: IFX.B2B.TEST             "/>
    <n v="1"/>
    <m/>
    <s v="Test : 5051259000285  Prod: 5051259000773"/>
    <m/>
    <s v="5013546005195                      "/>
    <s v="    "/>
    <s v="INFINEON-APAC    "/>
    <s v="POINTOS       "/>
    <s v="SLSRPT"/>
    <s v="OB"/>
    <s v="SFTP"/>
    <s v="EDIFACT             "/>
    <s v="D97A      "/>
    <s v="INS/UNOA/FAR                                      "/>
    <s v="VAN"/>
    <s v="GXS"/>
    <m/>
    <s v="b2b.l3@Infineon.com"/>
    <m/>
    <m/>
    <s v="Ready for GO Live on 14.02.2018 "/>
    <m/>
    <s v="Premier Farnell"/>
    <s v="Migration Booked"/>
    <x v="8"/>
    <s v="19/9/2017"/>
    <s v="19/9/2017"/>
    <s v="29/9/2017"/>
    <m/>
    <m/>
    <s v="PF_O_E_SLSRPT_D97A_FA_GENERIC"/>
    <s v="Primary"/>
    <s v="E_SLSRPT_D97A_FA4                                 "/>
    <s v="07/12/2017"/>
    <s v="05/10/2017"/>
    <m/>
    <m/>
    <m/>
    <m/>
    <d v="2018-02-14T00:00:00"/>
    <x v="7"/>
    <m/>
    <m/>
  </r>
  <r>
    <x v="4"/>
    <s v="AU"/>
    <s v="INFINEON TECHNOLOGIES APAC    "/>
    <s v="Prod: IFX.B2B.PROD          _x000a_Test: IFX.B2B.TEST             "/>
    <n v="0"/>
    <m/>
    <s v="Test : 5051259000292   Prod: 5051259000780"/>
    <m/>
    <s v="5013546005195                      "/>
    <s v="    "/>
    <s v="INFINEON-APAC    "/>
    <s v="INVENTORYA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A                                 "/>
    <s v="07/12/2017"/>
    <s v="05/10/2017"/>
    <m/>
    <m/>
    <m/>
    <m/>
    <d v="2018-02-14T00:00:00"/>
    <x v="7"/>
    <m/>
    <m/>
  </r>
  <r>
    <x v="4"/>
    <s v="SG"/>
    <s v="INFINEON TECHNOLOGIES APAC    "/>
    <s v="Prod: IFX.B2B.PROD          _x000a_Test: IFX.B2B.TEST             "/>
    <n v="0"/>
    <m/>
    <s v="Test: 5051259000377  Prod:5051259000865"/>
    <m/>
    <s v="5013546005195                      "/>
    <s v="    "/>
    <s v="INFINEON-APAC    "/>
    <s v="INVENTORYS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S                                 "/>
    <s v="07/12/2017"/>
    <s v="05/10/2017"/>
    <m/>
    <m/>
    <m/>
    <m/>
    <d v="2018-02-14T00:00:00"/>
    <x v="7"/>
    <m/>
    <m/>
  </r>
  <r>
    <x v="4"/>
    <s v="SG"/>
    <s v="INFINEON TECHNOLOGIES APAC    "/>
    <s v="Prod: IFX.B2B.PROD          _x000a_Test: IFX.B2B.TEST             "/>
    <n v="0"/>
    <m/>
    <s v="Test: 5051259000377  Prod:5051259000865"/>
    <m/>
    <s v="5013546005195                      "/>
    <s v="    "/>
    <s v="INFINEON-APAC    "/>
    <s v="POINTOSSG     "/>
    <s v="SLSRPT"/>
    <s v="OB"/>
    <s v="SFTP"/>
    <s v="EDIFACT             "/>
    <s v="D97A      "/>
    <s v="INS/UNOA/FAR                                      "/>
    <s v="VAN"/>
    <s v="GXS"/>
    <m/>
    <s v="b2b.l3@Infineon.com"/>
    <m/>
    <m/>
    <s v="Ready for GO Live on 14.02.2018 "/>
    <m/>
    <s v="Premier Farnell"/>
    <s v="Migration Booked"/>
    <x v="8"/>
    <s v="21/9/2017"/>
    <s v="21/9/2017"/>
    <s v="29/9/2017"/>
    <m/>
    <m/>
    <s v="PF_O_E_SLSRPT_D97A_FS4"/>
    <s v="Primary"/>
    <s v="E_SLSRPT_D97A_FS4                                 "/>
    <s v="07/12/2017"/>
    <s v="05/10/2017"/>
    <m/>
    <m/>
    <m/>
    <m/>
    <d v="2018-02-14T00:00:00"/>
    <x v="7"/>
    <m/>
    <m/>
  </r>
  <r>
    <x v="4"/>
    <s v="AU"/>
    <s v="INFINEON TECHNOLOGIES APAC    "/>
    <s v="Prod: IFX.B2B.PROD          _x000a_Test: IFX.B2B.TEST             "/>
    <n v="0"/>
    <m/>
    <s v="Test : 5051259000292   Prod: 5051259000780"/>
    <m/>
    <s v="5013546005195                      "/>
    <s v="    "/>
    <s v="INFINEON-APAC    "/>
    <s v="POINTOSAU     "/>
    <s v="SLSRPT"/>
    <s v="OB"/>
    <s v="SFTP"/>
    <s v="EDIFACT             "/>
    <s v="D97A      "/>
    <s v="INS/UNOA/FAR                                      "/>
    <s v="VAN"/>
    <s v="GXS"/>
    <m/>
    <s v="b2b.l3@Infineon.com"/>
    <m/>
    <m/>
    <s v="Ready for GO Live on 14.02.2018 "/>
    <m/>
    <s v="Premier Farnell"/>
    <s v="Migration Booked"/>
    <x v="8"/>
    <d v="2017-01-09T00:00:00"/>
    <d v="2017-06-09T00:00:00"/>
    <s v="14/7/2017"/>
    <m/>
    <m/>
    <s v="PF_O_E_SLSRPT_D97A_AU4"/>
    <s v="Primary"/>
    <s v="E_SLSRPT_D97A_AU4                                 "/>
    <s v="08/12/2017"/>
    <s v="27/09/2017"/>
    <m/>
    <m/>
    <m/>
    <m/>
    <d v="2018-02-14T00:00:00"/>
    <x v="7"/>
    <m/>
    <m/>
  </r>
  <r>
    <x v="4"/>
    <s v="SG"/>
    <s v="INFINEON TECHNOLOGIES APAC    "/>
    <s v="Prod: IFX.B2B.PROD          _x000a_Test: IFX.B2B.TEST             "/>
    <n v="0"/>
    <m/>
    <s v="Test: 5051259000377  Prod:5051259000865"/>
    <m/>
    <s v="5013546005195                      "/>
    <s v="    "/>
    <s v="INFINEON-APAC    "/>
    <s v="POINTOSIN     "/>
    <s v="SLSRPT"/>
    <s v="OB"/>
    <s v="SFTP"/>
    <s v="EDIFACT             "/>
    <s v="D97A      "/>
    <s v="INS/UNOA/FAR                                      "/>
    <s v="VAN"/>
    <s v="GXS"/>
    <m/>
    <s v="b2b.l3@Infineon.com"/>
    <m/>
    <m/>
    <s v="Ready for GO Live on 14.02.2018 "/>
    <m/>
    <s v="Premier Farnell"/>
    <s v="Migration Booked"/>
    <x v="8"/>
    <d v="2017-01-09T00:00:00"/>
    <d v="2017-06-09T00:00:00"/>
    <s v="14/9/2017"/>
    <m/>
    <m/>
    <s v="PF_O_E_SLSRPT_D97A_IN4"/>
    <s v="Primary"/>
    <s v="E_SLSRPT_D97A_IN4                                 "/>
    <s v="08/12/2017"/>
    <s v="28/09/2017"/>
    <m/>
    <m/>
    <m/>
    <m/>
    <d v="2018-02-14T00:00:00"/>
    <x v="7"/>
    <m/>
    <m/>
  </r>
  <r>
    <x v="4"/>
    <s v="SG"/>
    <s v="INFINEON TECHNOLOGIES APAC    "/>
    <s v="Prod: IFX.B2B.PROD          _x000a_Test: IFX.B2B.TEST             "/>
    <n v="0"/>
    <m/>
    <s v="Test: 5051259000377  Prod:5051259000865"/>
    <m/>
    <s v="5013546005195                      "/>
    <s v="    "/>
    <s v="INFINEON-APAC    "/>
    <s v="PORDERSG      "/>
    <s v="ORDERS"/>
    <s v="OB"/>
    <s v="MQ"/>
    <s v="EDIFACT             "/>
    <s v="D97A      "/>
    <s v="INS/UNOA/FAR                                      "/>
    <s v="VAN"/>
    <s v="GXS"/>
    <m/>
    <s v="b2b.l3@Infineon.com"/>
    <m/>
    <m/>
    <s v="Ready for GO Live on 14.02.2018 "/>
    <m/>
    <s v="Premier Farnell"/>
    <s v="Migration Booked"/>
    <x v="8"/>
    <d v="2017-10-10T00:00:00"/>
    <d v="2017-10-10T00:00:00"/>
    <s v="26/10/2017"/>
    <m/>
    <m/>
    <s v="PF_O_E_ORDERS_D97A_FSI"/>
    <m/>
    <s v="E_ORDERS_D97A_FSI                                 "/>
    <s v="05/12/2017"/>
    <s v="31/10/2017"/>
    <m/>
    <m/>
    <m/>
    <m/>
    <d v="2018-02-14T00:00:00"/>
    <x v="7"/>
    <m/>
    <m/>
  </r>
  <r>
    <x v="4"/>
    <s v="SG"/>
    <s v="INFINEON TECHNOLOGIES APAC    "/>
    <s v="Prod: IFX.B2B.PROD          _x000a_Test: IFX.B2B.TEST             "/>
    <n v="0"/>
    <m/>
    <s v="Test: 5051259000377  Prod:5051259000865"/>
    <m/>
    <s v="5013546005195                      "/>
    <s v="    "/>
    <s v="INFINEON-APAC    "/>
    <s v="POINTOSCN     "/>
    <s v="SLSRPT"/>
    <s v="OB"/>
    <s v="SFTP"/>
    <s v="EDIFACT             "/>
    <s v="D97A      "/>
    <s v="INS/UNOA/FAR                                      "/>
    <s v="VAN"/>
    <s v="GXS"/>
    <m/>
    <s v="b2b.l3@Infineon.com"/>
    <m/>
    <m/>
    <s v="Ready for GO Live on 14.02.2018 "/>
    <m/>
    <s v="Premier Farnell"/>
    <s v="Migration Booked"/>
    <x v="8"/>
    <d v="2017-01-09T00:00:00"/>
    <d v="2017-06-09T00:00:00"/>
    <s v="14/9/2017"/>
    <m/>
    <m/>
    <s v="PF_O_E_SLSRPT_D97A_CN4"/>
    <s v="Primary"/>
    <s v="E_SLSRPT_D97A_CN4                                 "/>
    <s v="08/12/2017"/>
    <s v="27/09/2017"/>
    <m/>
    <m/>
    <m/>
    <m/>
    <d v="2018-02-14T00:00:00"/>
    <x v="7"/>
    <m/>
    <m/>
  </r>
  <r>
    <x v="3"/>
    <s v="EU"/>
    <s v="INTERSIL SEMICONDUCTORS       "/>
    <s v="PROD : ISIL01 / ZZ             TEST : ISIL01TEST / ZZ    "/>
    <n v="1"/>
    <s v="ZZ  "/>
    <s v="Test : 5051259000285  Prod: 5051259000773"/>
    <m/>
    <s v="5013546005195                      "/>
    <s v="    "/>
    <s v="INTERSIL         "/>
    <s v="POINTOS       "/>
    <s v="SLSRPT"/>
    <s v="OB"/>
    <s v="SFTP"/>
    <s v="EDIFACT             "/>
    <s v="D97A      "/>
    <s v="INS/UNOA/FAR                                      "/>
    <s v="VAN"/>
    <m/>
    <m/>
    <s v="peipei.lee.zn@renesas.com  / and add EDI contact person:tracy.elkins.ym@gr.renesas.com"/>
    <m/>
    <s v="reminder 15.02.2018"/>
    <s v="Ready for E2E Testing "/>
    <s v="13.02 Send files to TP and received IB files back, all IB files failed, Raju is looking into them, TP also raised concerns with OB files we sent, have asked clarification to TP  09.02.2018 TP confirmed receipt of files, requested them to sendus return files 08.02.2018 Email to PF: TP is ready and ask for testing. tp is phase 3. _x000a_07.02.2018 Email to TP. Thank you for you confirmation. TP is ready for testing_x000a_Yes, we also confirm this EDI form Premier Farnell. _x000a_5051259000773 to ISIL01:ZZ_x000a_5051259000285 to ISIL01TEST:ZZ_x000a_ When we have done the set up are you ready for data testing than?_x000a_06.02.2018 Email to TP: Thank you for providing us the survey. _x000a_ We got one question: _x000a_ Premier Farnell gave us the EDI form you it called: 5013546011927 qualif ZZ_x000a_ Is this correct?_x000a_ Can you please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02.02.2018 Email from TP: inform the that they have a EDI contact person: reminder also to: tracy.elkins.ym@gr.renesas.com_x000a_30.01.2018 Email to TP: sent letter and survey"/>
    <s v="TP"/>
    <s v="E2E Testing"/>
    <x v="14"/>
    <s v="19/9/2017"/>
    <s v="19/9/2017"/>
    <s v="29/9/2017"/>
    <m/>
    <m/>
    <s v="PF_O_E_SLSRPT_D97A_FA_GENERIC"/>
    <s v="Primary"/>
    <s v="E_SLSRPT_D97A_FA4                                 "/>
    <s v="07/12/2017"/>
    <s v="05/10/2017"/>
    <m/>
    <m/>
    <m/>
    <m/>
    <m/>
    <x v="0"/>
    <m/>
    <m/>
  </r>
  <r>
    <x v="3"/>
    <s v="EU"/>
    <s v="INTERSIL SEMICONDUCTORS       "/>
    <s v="PROD : ISIL01 / ZZ             TEST : ISIL01TEST / ZZ    "/>
    <n v="0"/>
    <s v="ZZ  "/>
    <s v="Test : 5051259000285  Prod: 5051259000773"/>
    <m/>
    <s v="5013546005195                      "/>
    <s v="    "/>
    <s v="INTERSIL         "/>
    <s v="PORDERACK     "/>
    <s v="ORDRSP"/>
    <s v="IB"/>
    <s v="MQ"/>
    <s v="EDIFACT             "/>
    <s v="D97A      "/>
    <s v=" "/>
    <s v="VAN"/>
    <m/>
    <m/>
    <s v="peipei.lee.zn@renesas.com  / and add EDI contact person:tracy.elkins.ym@gr.renesas.com"/>
    <m/>
    <m/>
    <s v="Ready for E2E Testing "/>
    <m/>
    <s v="TP"/>
    <s v="E2E Testing"/>
    <x v="14"/>
    <s v="27/10/2017"/>
    <s v="27/10/2017"/>
    <s v="13/12/2017"/>
    <m/>
    <m/>
    <s v="PF_I_E_ORDRSP_D97A_FA2"/>
    <s v="Primary"/>
    <s v="E_ORDRSP_D97A_FA2                                 "/>
    <s v="13/12/2017"/>
    <s v="15/12/2017"/>
    <m/>
    <m/>
    <m/>
    <m/>
    <m/>
    <x v="0"/>
    <m/>
    <m/>
  </r>
  <r>
    <x v="3"/>
    <s v="EU"/>
    <s v="INTERSIL SEMICONDUCTORS       "/>
    <s v="PROD : ISIL01 / ZZ             TEST : ISIL01TEST / ZZ    "/>
    <n v="0"/>
    <s v="ZZ  "/>
    <s v="Test : 5051259000285  Prod: 5051259000773"/>
    <m/>
    <s v="5013546005195                      "/>
    <s v="    "/>
    <s v="INTERSIL         "/>
    <s v="LTUPDATE      "/>
    <s v="INVRPT"/>
    <s v="IB"/>
    <s v="SFTP"/>
    <s v="EDIFACT             "/>
    <s v="D97A      "/>
    <s v=" "/>
    <s v="VAN"/>
    <m/>
    <m/>
    <s v="peipei.lee.zn@renesas.com  / and add EDI contact person:tracy.elkins.ym@gr.renesas.com"/>
    <m/>
    <m/>
    <s v="Ready for E2E Testing "/>
    <m/>
    <s v="Implementer"/>
    <s v="E2E Testing"/>
    <x v="14"/>
    <m/>
    <m/>
    <m/>
    <m/>
    <m/>
    <m/>
    <m/>
    <s v="E_INVRPT_D97A_FA2                                 "/>
    <m/>
    <m/>
    <m/>
    <m/>
    <m/>
    <m/>
    <m/>
    <x v="0"/>
    <m/>
    <m/>
  </r>
  <r>
    <x v="3"/>
    <s v="EU"/>
    <s v="INTERSIL SEMICONDUCTORS       "/>
    <s v="PROD : ISIL01 / ZZ             TEST : ISIL01TEST / ZZ    "/>
    <n v="0"/>
    <s v="ZZ  "/>
    <s v="Test : 5051259000285  Prod: 5051259000773"/>
    <m/>
    <s v="5013546005195                      "/>
    <s v="    "/>
    <s v="INTERSIL         "/>
    <s v="PINVOICE      "/>
    <s v="INVOIC"/>
    <s v="IB"/>
    <s v="MQ"/>
    <s v="EDIFACT             "/>
    <s v="D97A      "/>
    <s v=" "/>
    <s v="VAN"/>
    <m/>
    <m/>
    <s v="peipei.lee.zn@renesas.com  / and add EDI contact person:tracy.elkins.ym@gr.renesas.com"/>
    <m/>
    <m/>
    <s v="Ready for E2E Testing "/>
    <m/>
    <s v="TP"/>
    <s v="E2E Testing"/>
    <x v="14"/>
    <d v="2017-05-10T00:00:00"/>
    <d v="2017-05-10T00:00:00"/>
    <s v="17/10/2017"/>
    <m/>
    <m/>
    <s v="PF_I_E_INVOIC_D97A_FP_GENERIC"/>
    <s v="Primary"/>
    <s v="E_INVOIC_D97A_FPE                                 "/>
    <s v="11/12/2017"/>
    <s v="31/10/2017"/>
    <m/>
    <m/>
    <m/>
    <m/>
    <m/>
    <x v="0"/>
    <m/>
    <m/>
  </r>
  <r>
    <x v="3"/>
    <s v="EU"/>
    <s v="INTERSIL SEMICONDUCTORS       "/>
    <s v="PROD : ISIL01 / ZZ             TEST : ISIL01TEST / ZZ    "/>
    <n v="0"/>
    <s v="ZZ  "/>
    <s v="Test : 5051259000285  Prod: 5051259000773"/>
    <m/>
    <s v="5013546005195                      "/>
    <s v="    "/>
    <s v="INTERSIL         "/>
    <s v="PORDCHG       "/>
    <s v="ORDCHG"/>
    <s v="OB"/>
    <s v="MQ"/>
    <s v="EDIFACT             "/>
    <s v="D97A      "/>
    <s v="INS/UNOA/FAR                                      "/>
    <s v="VAN"/>
    <m/>
    <m/>
    <s v="peipei.lee.zn@renesas.com  / and add EDI contact person:tracy.elkins.ym@gr.renesas.com"/>
    <m/>
    <m/>
    <s v="Ready for E2E Testing "/>
    <m/>
    <s v="TP"/>
    <s v="E2E Testing"/>
    <x v="14"/>
    <s v="18/10/2017"/>
    <s v="18/10/2017"/>
    <s v="18/10/2017"/>
    <m/>
    <m/>
    <s v="PF_O_E_ORDCHG_D97A_FAR"/>
    <s v="Primary"/>
    <s v="E_ORDCHG_D97A_FAR                                 "/>
    <s v="13/12/2017"/>
    <s v="17/11/2017"/>
    <m/>
    <m/>
    <m/>
    <m/>
    <m/>
    <x v="0"/>
    <m/>
    <m/>
  </r>
  <r>
    <x v="3"/>
    <s v="EU"/>
    <s v="INTERSIL SEMICONDUCTORS       "/>
    <s v="PROD : ISIL01 / ZZ             TEST : ISIL01TEST / ZZ    "/>
    <n v="0"/>
    <s v="ZZ  "/>
    <s v="Test : 5051259000285  Prod: 5051259000773"/>
    <m/>
    <s v="5013546005195                      "/>
    <s v="    "/>
    <s v="INTERSIL         "/>
    <s v="PORDER        "/>
    <s v="ORDERS"/>
    <s v="OB"/>
    <s v="MQ"/>
    <s v="EDIFACT             "/>
    <s v="D97A      "/>
    <s v="INS/UNOA/FAR                                      "/>
    <s v="VAN"/>
    <m/>
    <m/>
    <s v="peipei.lee.zn@renesas.com  / and add EDI contact person:tracy.elkins.ym@gr.renesas.com"/>
    <m/>
    <m/>
    <s v="Ready for E2E Testing "/>
    <m/>
    <s v="TP"/>
    <s v="E2E Testing"/>
    <x v="14"/>
    <s v="31/07/2017"/>
    <s v="31/07/2017"/>
    <d v="2017-07-08T00:00:00"/>
    <d v="2017-07-08T00:00:00"/>
    <d v="2017-10-08T00:00:00"/>
    <s v="PF_O_E_ORDERS_D97A_FA9"/>
    <s v="Primary"/>
    <s v="E_ORDERS_D97A_FA9                                 "/>
    <s v="05/12/2017"/>
    <s v="06/09/2017"/>
    <m/>
    <m/>
    <m/>
    <m/>
    <m/>
    <x v="0"/>
    <m/>
    <m/>
  </r>
  <r>
    <x v="3"/>
    <s v="AU"/>
    <s v="INTERSIL SEMICONDUCTORS       "/>
    <s v="PROD : ISIL01 / ZZ             TEST : ISIL01TEST / ZZ    "/>
    <n v="0"/>
    <s v="ZZ  "/>
    <s v="Test : 5051259000292   Prod: 5051259000780"/>
    <m/>
    <s v="5013546005195                      "/>
    <s v="    "/>
    <s v="INTERSIL         "/>
    <s v="INVENTORYA    "/>
    <s v="INVRPT"/>
    <s v="OB"/>
    <s v="SFTP"/>
    <s v="EDIFACT             "/>
    <s v="D97A      "/>
    <s v="INS/UNOA/FAR/AU1                                  "/>
    <s v="VAN"/>
    <m/>
    <m/>
    <s v="peipei.lee.zn@renesas.com  / and add EDI contact person:tracy.elkins.ym@gr.renesas.com"/>
    <m/>
    <m/>
    <s v="Ready for E2E Testing "/>
    <m/>
    <s v="Implementer"/>
    <s v="E2E Testing"/>
    <x v="14"/>
    <s v="15/9/2017"/>
    <s v="15/9/2017"/>
    <s v="23/9/2017"/>
    <m/>
    <m/>
    <s v="PF_O_E_INVRPT_D97A_F1_GENERIC"/>
    <s v="Primary"/>
    <s v="E_INVRPT_D97A_F1A                                 "/>
    <s v="07/12/2017"/>
    <s v="05/10/2017"/>
    <m/>
    <m/>
    <m/>
    <m/>
    <m/>
    <x v="0"/>
    <m/>
    <m/>
  </r>
  <r>
    <x v="3"/>
    <s v="SG"/>
    <s v="INTERSIL SEMICONDUCTORS       "/>
    <s v="PROD : ISIL01 / ZZ             TEST : ISIL01TEST / ZZ    "/>
    <n v="0"/>
    <s v="ZZ  "/>
    <s v="Test: 5051259000377  Prod:5051259000865"/>
    <m/>
    <s v="5013546005195                      "/>
    <s v="    "/>
    <s v="INTERSIL         "/>
    <s v="INVENTORYS    "/>
    <s v="INVRPT"/>
    <s v="OB"/>
    <s v="SFTP"/>
    <s v="EDIFACT             "/>
    <s v="D97A      "/>
    <s v="INS/UNOA/FAR/SG1                                  "/>
    <s v="VAN"/>
    <m/>
    <m/>
    <s v="peipei.lee.zn@renesas.com  / and add EDI contact person:tracy.elkins.ym@gr.renesas.com"/>
    <m/>
    <m/>
    <s v="Ready for E2E Testing "/>
    <m/>
    <s v="Implementer"/>
    <s v="E2E Testing"/>
    <x v="14"/>
    <s v="15/9/2017"/>
    <s v="15/9/2017"/>
    <s v="23/9/2017"/>
    <m/>
    <m/>
    <s v="PF_O_E_INVRPT_D97A_F1_GENERIC"/>
    <s v="Primary"/>
    <s v="E_INVRPT_D97A_F1S                                 "/>
    <s v="07/12/2017"/>
    <s v="05/10/2017"/>
    <m/>
    <m/>
    <m/>
    <m/>
    <m/>
    <x v="0"/>
    <m/>
    <m/>
  </r>
  <r>
    <x v="3"/>
    <s v="EU"/>
    <s v="INTERSIL SEMICONDUCTORS       "/>
    <s v="PROD : ISIL01 / ZZ             TEST : ISIL01TEST / ZZ    "/>
    <n v="0"/>
    <s v="ZZ  "/>
    <s v="Test : 5051259000285  Prod: 5051259000773"/>
    <m/>
    <s v="5013546005195                      "/>
    <s v="    "/>
    <s v="INTERSIL         "/>
    <s v="INVENTORY     "/>
    <s v="INVRPT"/>
    <s v="OB"/>
    <s v="SFTP"/>
    <s v="EDIFACT             "/>
    <s v="D97A      "/>
    <s v="INS/UNOA/FAR                                      "/>
    <s v="VAN"/>
    <m/>
    <m/>
    <s v="peipei.lee.zn@renesas.com  / and add EDI contact person:tracy.elkins.ym@gr.renesas.com"/>
    <m/>
    <m/>
    <s v="Ready for E2E Testing "/>
    <m/>
    <s v="Implementer"/>
    <s v="E2E Testing"/>
    <x v="14"/>
    <s v="31/08/17"/>
    <d v="2017-05-09T00:00:00"/>
    <d v="2017-07-09T00:00:00"/>
    <m/>
    <m/>
    <s v="PF_O_E_INVRPT_D97A_FAR"/>
    <s v="Primary"/>
    <s v="E_INVRPT_D97A_FAR                                 "/>
    <s v="08/12/2017"/>
    <s v="14/09/2017"/>
    <m/>
    <m/>
    <m/>
    <m/>
    <m/>
    <x v="0"/>
    <m/>
    <m/>
  </r>
  <r>
    <x v="3"/>
    <s v="SG"/>
    <s v="INTERSIL SEMICONDUCTORS       "/>
    <s v="PROD : ISIL01 / ZZ             TEST : ISIL01TEST / ZZ    "/>
    <n v="0"/>
    <s v="ZZ  "/>
    <s v="Test: 5051259000377  Prod:5051259000865"/>
    <m/>
    <s v="5013546005195                      "/>
    <s v="    "/>
    <s v="INTERSIL         "/>
    <s v="INVENTORYI    "/>
    <s v="INVRPT"/>
    <s v="OB"/>
    <s v="SFTP"/>
    <s v="EDIFACT             "/>
    <s v="D97A      "/>
    <s v="INS/UNOA/FAR/IN1                                  "/>
    <s v="VAN"/>
    <m/>
    <m/>
    <s v="peipei.lee.zn@renesas.com  / and add EDI contact person:tracy.elkins.ym@gr.renesas.com"/>
    <m/>
    <m/>
    <s v="Ready for E2E Testing "/>
    <m/>
    <s v="Implementer"/>
    <s v="E2E Testing"/>
    <x v="14"/>
    <s v="15/9/2017"/>
    <s v="15/9/2017"/>
    <s v="23/9/2017"/>
    <m/>
    <m/>
    <s v="PF_O_E_INVRPT_D97A_F1_GENERIC"/>
    <s v="Primary"/>
    <s v="E_INVRPT_D97A_F1I                                 "/>
    <s v="07/12/2017"/>
    <s v="05/10/2017"/>
    <m/>
    <m/>
    <m/>
    <m/>
    <m/>
    <x v="0"/>
    <m/>
    <m/>
  </r>
  <r>
    <x v="3"/>
    <s v="SG"/>
    <s v="INTERSIL SEMICONDUCTORS       "/>
    <s v="PROD : ISIL01 / ZZ             TEST : ISIL01TEST / ZZ    "/>
    <n v="0"/>
    <s v="ZZ  "/>
    <s v="Test: 5051259000377  Prod:5051259000865"/>
    <m/>
    <s v="5013546005195                      "/>
    <s v="    "/>
    <s v="INTERSIL         "/>
    <s v="INVENTORYC    "/>
    <s v="INVRPT"/>
    <s v="OB"/>
    <s v="SFTP"/>
    <s v="EDIFACT             "/>
    <s v="D97A      "/>
    <s v="INS/UNOA/FAR/CN1                                  "/>
    <s v="VAN"/>
    <m/>
    <m/>
    <s v="peipei.lee.zn@renesas.com  / and add EDI contact person:tracy.elkins.ym@gr.renesas.com"/>
    <m/>
    <m/>
    <s v="Ready for E2E Testing "/>
    <m/>
    <s v="Implementer"/>
    <s v="E2E Testing"/>
    <x v="14"/>
    <s v="15/9/2017"/>
    <s v="15/9/2017"/>
    <s v="23/9/2017"/>
    <m/>
    <m/>
    <s v="PF_O_E_INVRPT_D97A_F1_GENERIC"/>
    <s v="Primary"/>
    <s v="E_INVRPT_D97A_F1C                                 "/>
    <s v="07/12/2017"/>
    <s v="05/10/2017"/>
    <m/>
    <m/>
    <m/>
    <m/>
    <m/>
    <x v="0"/>
    <m/>
    <m/>
  </r>
  <r>
    <x v="3"/>
    <s v="SG"/>
    <s v="INTERSIL SEMICONDUCTORS       "/>
    <s v="PROD : ISIL01 / ZZ             TEST : ISIL01TEST / ZZ    "/>
    <n v="0"/>
    <s v="ZZ  "/>
    <s v="Test: 5051259000377  Prod:5051259000865"/>
    <m/>
    <s v="5013546005195                      "/>
    <s v="    "/>
    <s v="INTERSIL         "/>
    <s v="POINTOSCN     "/>
    <s v="SLSRPT"/>
    <s v="OB"/>
    <s v="SFTP"/>
    <s v="EDIFACT             "/>
    <s v="D97A      "/>
    <s v="INS/UNOA/FAR/CN1                                  "/>
    <s v="VAN"/>
    <m/>
    <m/>
    <s v="peipei.lee.zn@renesas.com  / and add EDI contact person:tracy.elkins.ym@gr.renesas.com"/>
    <m/>
    <m/>
    <s v="Ready for E2E Testing "/>
    <m/>
    <s v="TP"/>
    <s v="E2E Testing"/>
    <x v="14"/>
    <d v="2017-01-09T00:00:00"/>
    <d v="2017-06-09T00:00:00"/>
    <s v="14/9/2017"/>
    <m/>
    <m/>
    <s v="PF_O_E_SLSRPT_D97A_CN4"/>
    <s v="Primary"/>
    <s v="E_SLSRPT_D97A_CN4                                 "/>
    <s v="08/12/2017"/>
    <s v="27/09/2017"/>
    <m/>
    <m/>
    <m/>
    <m/>
    <m/>
    <x v="0"/>
    <m/>
    <m/>
  </r>
  <r>
    <x v="3"/>
    <s v="SG"/>
    <s v="INTERSIL SEMICONDUCTORS       "/>
    <s v="PROD : ISIL01 / ZZ             TEST : ISIL01TEST / ZZ    "/>
    <n v="0"/>
    <s v="ZZ  "/>
    <s v="Test: 5051259000377  Prod:5051259000865"/>
    <m/>
    <s v="5013546005195                      "/>
    <s v="    "/>
    <s v="INTERSIL         "/>
    <s v="POINTOSSG     "/>
    <s v="SLSRPT"/>
    <s v="OB"/>
    <s v="SFTP"/>
    <s v="EDIFACT             "/>
    <s v="D97A      "/>
    <s v="INS/UNOA/FAR/SG1                                  "/>
    <s v="VAN"/>
    <m/>
    <m/>
    <s v="peipei.lee.zn@renesas.com  / and add EDI contact person:tracy.elkins.ym@gr.renesas.com"/>
    <m/>
    <m/>
    <s v="Ready for E2E Testing "/>
    <m/>
    <s v="TP"/>
    <s v="E2E Testing"/>
    <x v="14"/>
    <s v="21/9/2017"/>
    <s v="21/9/2017"/>
    <s v="29/9/2017"/>
    <m/>
    <m/>
    <s v="PF_O_E_SLSRPT_D97A_FS4"/>
    <s v="Primary"/>
    <s v="E_SLSRPT_D97A_FS4                                 "/>
    <s v="07/12/2017"/>
    <s v="05/10/2017"/>
    <m/>
    <m/>
    <m/>
    <m/>
    <m/>
    <x v="0"/>
    <m/>
    <m/>
  </r>
  <r>
    <x v="3"/>
    <s v="AU"/>
    <s v="INTERSIL SEMICONDUCTORS       "/>
    <s v="PROD : ISIL01 / ZZ             TEST : ISIL01TEST / ZZ    "/>
    <n v="0"/>
    <s v="ZZ  "/>
    <s v="Test : 5051259000292   Prod: 5051259000780"/>
    <m/>
    <s v="5013546005195                      "/>
    <s v="    "/>
    <s v="INTERSIL         "/>
    <s v="POINTOSAU     "/>
    <s v="SLSRPT"/>
    <s v="OB"/>
    <s v="SFTP"/>
    <s v="EDIFACT             "/>
    <s v="D97A      "/>
    <s v="INS/UNOA/FAR/AU1                                  "/>
    <s v="VAN"/>
    <m/>
    <m/>
    <s v="peipei.lee.zn@renesas.com  / and add EDI contact person:tracy.elkins.ym@gr.renesas.com"/>
    <m/>
    <m/>
    <s v="Ready for E2E Testing "/>
    <m/>
    <s v="TP"/>
    <s v="E2E Testing"/>
    <x v="14"/>
    <d v="2017-01-09T00:00:00"/>
    <d v="2017-06-09T00:00:00"/>
    <s v="14/7/2017"/>
    <m/>
    <m/>
    <s v="PF_O_E_SLSRPT_D97A_AU4"/>
    <s v="Primary"/>
    <s v="E_SLSRPT_D97A_AU4                                 "/>
    <s v="08/12/2017"/>
    <s v="27/09/2017"/>
    <m/>
    <m/>
    <m/>
    <m/>
    <m/>
    <x v="0"/>
    <m/>
    <m/>
  </r>
  <r>
    <x v="3"/>
    <s v="SG"/>
    <s v="INTERSIL SEMICONDUCTORS       "/>
    <s v="PROD : ISIL01 / ZZ             TEST : ISIL01TEST / ZZ    "/>
    <n v="0"/>
    <s v="ZZ  "/>
    <s v="Test: 5051259000377  Prod:5051259000865"/>
    <m/>
    <s v="5013546005195                      "/>
    <s v="    "/>
    <s v="INTERSIL         "/>
    <s v="POINTOSIN     "/>
    <s v="SLSRPT"/>
    <s v="OB"/>
    <s v="SFTP"/>
    <s v="EDIFACT             "/>
    <s v="D97A      "/>
    <s v="INS/UNOA/FAR/IN1                                  "/>
    <s v="VAN"/>
    <m/>
    <m/>
    <s v="peipei.lee.zn@renesas.com  / and add EDI contact person:tracy.elkins.ym@gr.renesas.com"/>
    <m/>
    <m/>
    <s v="Ready for E2E Testing "/>
    <m/>
    <s v="TP"/>
    <s v="E2E Testing"/>
    <x v="14"/>
    <d v="2017-01-09T00:00:00"/>
    <d v="2017-06-09T00:00:00"/>
    <s v="14/9/2017"/>
    <m/>
    <m/>
    <s v="PF_O_E_SLSRPT_D97A_IN4"/>
    <s v="Primary"/>
    <s v="E_SLSRPT_D97A_IN4                                 "/>
    <s v="08/12/2017"/>
    <s v="28/09/2017"/>
    <m/>
    <m/>
    <m/>
    <m/>
    <m/>
    <x v="0"/>
    <m/>
    <m/>
  </r>
  <r>
    <x v="1"/>
    <s v="EU"/>
    <s v="IQD FREQUENCY PRODUCTS LTD.   "/>
    <s v="IQD                                "/>
    <n v="1"/>
    <s v="    "/>
    <s v="Test : 5051259000285  Prod: 5051259000773"/>
    <m/>
    <s v="5013546005195                      "/>
    <s v="    "/>
    <s v="IQD              "/>
    <s v="PORDER        "/>
    <s v="ORDERS"/>
    <s v="OB"/>
    <s v="MQ"/>
    <s v="EDIFACT             "/>
    <s v="D97A      "/>
    <s v="INS/UNOA/FAR                                      "/>
    <s v="edi@iqdfp.com (SMTP)"/>
    <m/>
    <m/>
    <s v="Jamie Bull_x000a_Jamie.Bull@iqdfrequencyproducts.com"/>
    <m/>
    <m/>
    <s v="survey received / TP informed new EDI codes / TP confirm ready for testing / Test is running without issues/ Plan go live 29.01.2018"/>
    <s v="31.01.2018 Email to TP: although we had not received final confirmation to submit production Orders from Premier Farnell via the IBM environment, we have released two ORDERS this morning at 7.29 am GMT. _x000a_Since these are real prod. Orders, please confirm that you received and processed them. _x000a_30.01.2018 Email to TP. ask for when we can go live. _x000a_29.01.2018 Email to TP: sent reminder for go live._x000a_25.01.2018 Email to TP: Plan go live on 29.01.2018 request. _x000a_24.01.2018Email from TP. Test was good. without issues. _x000a_24.01.2018 Email to TP: We have sent out a test file yesterday 9.05 GMT from Premier Farnell. Could you please let us know if you reached this file without issues?_x000a_FROM: wwwscs@nl.ibm.com_x000a_TO: edi@iqdfp.com_x000a_Filiename: IQD Test filename ORDERS11.txt_x000a_ If we are good we can plan go live. _x000a_22.01.2018 Email from TP: TP is ready for testing. _x000a_18.01.2018 Email to TP: We are now ready for sending test files. _x000a_Can we sent a test file as you said to:  edi@iqdfp.com_x000a_Can you please confirm?_x000a_21.12.2017: 5th reminder sent 15.12.2017: followup sent 11.12.2017: Followup sent 06.12.2017: Email to TP - Hi Jamie, we are in the process of changing the EDI connection for Premier Farnell. You are currently receiving ORDERS via Email from EDI code 5013546005195. _x000a_Please be aware of the following changes:_x000a__x000a_(1) The Premier Farnell EDI ID's will change to Prod: 5051259000773 (Test: 5051259000285)_x000a__x000a_(2) The Originator SMTP address will change to wwwscs@nl.ibm.com_x000a__x000a_Please get back to us urgently because we would like to complete that change before Christmas. Can we send you a test Order using Premier Farnell's TEST ID (5051259000285) in UNB ? _x000a_Than you for your co-operating. _x000a_05.12.2017: Email to TP -mHello Jamie,_x000a__x000a_Before we send you test files via SMTP, we need few more info from you. _x000a_a) would you like the SMTP mails sent with specific subject line._x000a_b) do you expect the file contents as an email attachment or else in the email body_x000a__x000a_It would be good if you could share a sample email from Premier Farnell which you have received in the recent past, so that we could also replicate the same._x000a_04.12.2017: Email from tp - Hi,_x000a_ _x000a_Please send all tests to edi@iqdfp.com_x000a_ _x000a_04.12.2017: Email to TP - Hello Jamie,Kindly share the SMTP details we have asked for, so that we can go ahead with the testing._x000a_27.11.2017: Email to TP - Hello Jamie,_x000a__x000a_Before we send you test files via SMTP, we need few more info from you. _x000a_a) would you like the SMTP mails sent with specific subject line._x000a_b) do you expect the file contents as an email attachment or else in the email body_x000a__x000a_It would be good if you could share a sample email from Premier Farnell which you have received in the recent past, so that we could also replicate the same._x000a_26.11.2017: Email to Implementer - Informed to send files via SMTP.24.11.2017: Email from TP 0 ASked to send file via SMTP 17.11.2017 Email to TP. 1st reminder to data test on 20.11.2017_x000a_26.09.2017 Email from TP: Yes I can confirm we would like to continue receiving EDI transmissions via the below email address._x000a_26.09.2017 Email to TP: please advice if you wish to continue to receive Order files from Premier Farnell on edi@iqdfp.com . _x000a_The files are sent named: ORDERS*SNRF where *SNRF is either the sender reference or the Interchange Control number. Please let us know which of the two. _x000a_The subject name is : Farnell ORDERS*SNRF._x000a_Please note that Premier Farnell's current EDI code (5013546005195) will change to Test : 5051259000285 + Prod: 5051259000773 respectively. We would like to test the Orders sent to you in the next 2 -3 weeks before we go live on the new IBM managed services platform. _x000a_Thank you for your response._x000a_22.09.2017 cs Email to TP: inform the TP of new EDI codes of PF. _x000a_21.09.2017 cs Email from TP: Apologies for my delay in replying I have been on holiday for a few days._x000a_The email is edi@iqdfp.com_x000a_Subject - ORDERS FROM ARROW _x000a_File – purchase Order number .txt_x000a_19.09.2017 cs Email to TP. we haven't heard back since our last Email from 14.09.2017. Can you please reply to our Email below?_x000a_14.09.2017 cs Email to TP: We understand that you intend to connect over SMTP._x000a_Could you please provide the following details:_x000a_SMTP address where the files wud have to be sent_x000a_The email subject_x000a_File to be sent as a body or attachment_x000a_In case of attachment, attachment name_x000a_31.08.2017 cs Email from TP: Please see attached copy of the live ORDERS file we receive from Farnell._x000a_We have a bespoke CRM system that converts your file into an XML file which creates the Order in our system for US._x000a_Please can you replicate what is in the attached txt file as this is mapped to out translation._x000a_31.08.2017: cs Email to TP: sent reminder to TP request der GLN. _x000a_29.08.2017: cs. Email to TP: questions regarding the survey. _x000a_Can you please confirm your EDI and Qualifier?_x000a_EDI: IQD Qualif:_x000a_Aslo I want to request if you got a Test ID?_x000a_23.08.2017 cs: Email from TP: sent back survey_x000a_16.08.2017 cs Email to TP: thank you for your feedback. _x000a_I'm looking forward to hearing you next week. _x000a_16.08.2017 cs Email from TP: Apologies I have not received your previous emails as my email was incorrect (Highlighted below)._x000a_I will review your documents this week and return them early next week._x000a_16.08.2017 CS. Email to TP: sent out reminder for lette and survey_x000a_09/Aug - DL - Sent the letter and survey"/>
    <s v="TP"/>
    <s v="Live"/>
    <x v="1"/>
    <s v="31/07/2017"/>
    <s v="31/07/2017"/>
    <d v="2017-07-08T00:00:00"/>
    <d v="2018-01-24T00:00:00"/>
    <d v="2017-10-08T00:00:00"/>
    <s v="PF_O_E_ORDERS_D97A_FA9"/>
    <s v="Primary"/>
    <s v="E_ORDERS_D97A_FA9                                 "/>
    <s v="05/12/2017"/>
    <s v="23/08/2017"/>
    <s v="23/01/2018"/>
    <m/>
    <s v="20.11.2017"/>
    <s v="24.01.2018"/>
    <m/>
    <x v="9"/>
    <d v="2017-12-01T00:00:00"/>
    <d v="2018-01-30T00:00:00"/>
  </r>
  <r>
    <x v="2"/>
    <s v="EU"/>
    <s v="ITT CANNON UK                 "/>
    <s v="5013546019411                      "/>
    <n v="1"/>
    <s v="    "/>
    <s v="Test : 5051259000285  Prod: 5051259000773"/>
    <m/>
    <s v="5013546005195                      "/>
    <s v="    "/>
    <s v="ITT-CANNON       "/>
    <s v="PORDERACK     "/>
    <s v="ORDRSP"/>
    <s v="IB"/>
    <s v="MQ"/>
    <s v="EDIFACT             "/>
    <s v="D97A      "/>
    <s v=" "/>
    <s v="VAN"/>
    <s v="GXS"/>
    <m/>
    <s v="Sally.Ayling@itt.com"/>
    <m/>
    <m/>
    <s v="Ready for GO Live on 19.02.2018 "/>
    <s v="06.02 TP confirmed GL 19 feb 01.02.2018 Email from TP - Hi Kusum,_x000a_ _x000a_I have successfully processed your test ORDERS and attach a file for each constructed message we would send back. Could you please review and let me have your feedback?_x000a_ _x000a_As I explained, we do not have a direct link to our test system, but I can manually import these test files onto our live system and cross-refer your new test id to your live account if you want me to actually transmit them. Could you advise?_x000a_ _x000a_With regards to receiving a file, that will be difficult for the same reason as there is a risk it could be processed into our live system. Are you able to either duplicate a recent live order (so that it is rejected as duplicate here) or make the PO reference “TEST-TEST” or something similar so it is obvious? Please let me know before you send anything so I can warn the CSR._x000a_ 31.01. Email to TP - Hello Sally,_x000a__x000a_Pls confirm if you are ready to receive a test via our new ID.29.01.2018: As requested by TP test file sent as attachment via mail. 29.01.1028 TP ready to test 24.01.2018: E2E tetsing email sent  21.09.2017 Email from Antje: ich finde Daten im CICS an &quot;ITTCANNON&quot; nicht aber an AAH13790. Mir ist also immernoch nicht klar, was die richtige UNB Kennung ist. _x000a_Deshalb werden wir weiterhin 5013546019411 aufsetzen. Bitte so in der TP Matrix lassen. _x000a_21.09.2017 Email to TP: thank you for completing this activity. It will be a few weeks before you hear from us again, so please bear with us. _x000a_I will inform you ahead of time when the new Premier Farnell EDI codes become active._x000a_20.09.2017 Email from TP: To confirm, I have created trading relationships between our EDI address :5013546019411 and the 2 new Premier Farnell addresses :5051259000285 (test) and :5051259000773 via *STERLING VAN. _x000a_20.09.2017 Email to Antje: TP told us they have an NEW EDI Code AAH13790. Do we need to set up this and inform PF?_x000a_20.09.2017 Email from TP: The survey I filled in and returned on Sept 7th showed our production ID as AAH13790 as that is our new one, and our sender / recipient code (ie for UNB) as ITTCANNON._x000a_As I said, we can continue to use the old ANA code that you currently have in your system, so please leave it as is to avoid any potential hassle._x000a_Thanks for the correct codes. I will request the new relationships._x000a_Note we do not have a test account, so if you want to exchange test messages it will need to be as .TXT attachments to e-mail._x000a_20.09.2017 Email to TP: We require an EDI code which is used in the UNB record of ITT Cannon. Based on the EDI code, data is being routed to the one or many mailboxes you have at GXS. We cannot &quot;connect&quot; directly to your MB AAH13790. If you provide us with your new EDI ID, we can configure that in our system for any future messages. _x000a_If we do not hear back from you, we will continue to use 5013546019411 in the EDI messages you exchange with our client. _x000a_Also please note that I mistakenly provided incorrect new Premier Farnell codes. Please consider Test: 5051259000285 / Prod: 5051259000773._x000a_Please contact your VAN provider GXS/Open Text and request the set up of the new Premier Farnell EDI Codes (Test: 5051259000285 / Prod: 5051259000773), which will need to point to IBM/Sterling VAN. _x000a_This will guarantee the continuous flow of production messages when Premier Farnell goes live on the IBM network. We will inform you when these new ID's become effective closer to date. Please do not change your internal EDI configuration at this point. _x000a_19.09.2017 Email from TP: You should have had my out-of-office message last week, and I am still catching up so sorry for the delay._x000a_If I read this right, you want to continue to use our old Tradanet number (5013546019411) rather than our current GXS mailbox (AAH13790) that I advised – is that correct? It is not a problem as we still have that id linked to the new one._x000a_Please confirm as that affects how I request a link to the new numbers you have supplied._x000a_19.09.2017 Email to TP. sent out reminder to the last reqeuest. _x000a_13.09.2017 Email to TP: as per sample messages below, we are seeing EDI code 5013546019411 for ITT Cannon UK._x000a_UNB+UNOA:1+5013546019411+5013546005195+170908:1415+00000000012332+ +DESADV'_x000a_UNH+00000000000001+DESADV:D:97A:UN:EDDS07'_x000a_BGM+351+TNT 653274311+9'_x000a_TM+137:20170908:102'_x000a_UNB+UNOA:1+5013546005195+5013546019411+170911:2232+003174+PFREM15P+ORDERS'_x000a_UNH+0000001+ORDERS:D:97A:UN:EDPO04'_x000a_BGM+220+08979667+9'_x000a_DTM+137:20170911:102'_x000a_NAD+BY+GB1::92++FARNELL'_x000a_RFF+VA:GB169680322'_x000a_Please contact your VAN provider GXS/Open Text and request the set up of the new Premier Farnell EDI Codes (Test: 5051259000377 + Prod:5051259000865), which will need to point to IBM/Sterling VAN. _x000a_This will guarantee the continuous flow of production messages when Premier Farnell goes live on the IBM network. We will inform you when these new ID's become effective closer to date. Please do not change your internal EDI configuration at this point. _x000a_12.09.2017 Email to Antje: open requests. _x000a_07.09.2017 Email from TP: provide us suvey. _x000a_7.9.2017 1st letter to the TP"/>
    <s v="Premier Farnell"/>
    <s v="Production Readiness"/>
    <x v="8"/>
    <s v="27/10/2017"/>
    <s v="27/10/2017"/>
    <s v="13/12/2017"/>
    <m/>
    <m/>
    <s v="PF_I_E_ORDRSP_D97A_FA2"/>
    <s v="Primary"/>
    <s v="E_ORDRSP_D97A_FA2                                 "/>
    <s v="13/12/2017"/>
    <s v="15/12/2017"/>
    <m/>
    <m/>
    <m/>
    <m/>
    <d v="2018-02-19T00:00:00"/>
    <x v="4"/>
    <m/>
    <m/>
  </r>
  <r>
    <x v="2"/>
    <s v="EU"/>
    <s v="ITT CANNON UK                 "/>
    <s v="5013546019411                      "/>
    <n v="0"/>
    <s v="    "/>
    <s v="Test : 5051259000285  Prod: 5051259000773"/>
    <m/>
    <s v="5013546005195                      "/>
    <s v="    "/>
    <s v="ITT-CANNON       "/>
    <s v="PORDER        "/>
    <s v="ORDERS"/>
    <s v="OB"/>
    <s v="MQ"/>
    <s v="EDIFACT             "/>
    <s v="D97A      "/>
    <s v="INS/UNOA/FAR                                      "/>
    <s v="VAN"/>
    <s v="GXS"/>
    <m/>
    <s v="Sally.Ayling@itt.com"/>
    <m/>
    <m/>
    <s v="Ready for GO Live on 19.02.2018 "/>
    <m/>
    <s v="Premier Farnell"/>
    <s v="Production Readiness"/>
    <x v="8"/>
    <s v="31/07/2017"/>
    <s v="31/07/2017"/>
    <d v="2017-07-08T00:00:00"/>
    <d v="2017-07-08T00:00:00"/>
    <d v="2017-10-08T00:00:00"/>
    <s v="PF_O_E_ORDERS_D97A_FA9"/>
    <s v="Primary"/>
    <s v="E_ORDERS_D97A_FA9                                 "/>
    <s v="05/12/2017"/>
    <s v="06/09/2017"/>
    <m/>
    <m/>
    <m/>
    <m/>
    <d v="2018-02-19T00:00:00"/>
    <x v="4"/>
    <m/>
    <m/>
  </r>
  <r>
    <x v="2"/>
    <s v="EU"/>
    <s v="ITT CANNON UK                 "/>
    <s v="5013546019411                      "/>
    <n v="0"/>
    <s v="    "/>
    <s v="Test : 5051259000285  Prod: 5051259000773"/>
    <m/>
    <s v="5013546005195                      "/>
    <s v="    "/>
    <s v="ITT-CANNON       "/>
    <s v="DESADV        "/>
    <s v="DESADV"/>
    <s v="IB"/>
    <s v="MQ"/>
    <s v="EDIFACT             "/>
    <s v="D97A      "/>
    <s v=" "/>
    <s v="VAN"/>
    <s v="GXS"/>
    <m/>
    <s v="Sally.Ayling@itt.com"/>
    <m/>
    <m/>
    <s v="Ready for GO Live on 19.02.2018 "/>
    <m/>
    <s v="Premier Farnell"/>
    <s v="Production Readiness"/>
    <x v="8"/>
    <d v="2017-03-10T00:00:00"/>
    <d v="2017-03-10T00:00:00"/>
    <d v="2017-06-10T00:00:00"/>
    <m/>
    <m/>
    <s v="PF_I_E_DESADV_D97A_FA3"/>
    <s v="Primary"/>
    <s v="E_DESADV_D97A_FA3                                 "/>
    <s v="14/12/2017"/>
    <s v="13/10/2017"/>
    <m/>
    <m/>
    <m/>
    <m/>
    <d v="2018-02-19T00:00:00"/>
    <x v="4"/>
    <m/>
    <m/>
  </r>
  <r>
    <x v="2"/>
    <s v="EU"/>
    <s v="ITT CANNON UK                 "/>
    <s v="5013546019411                      "/>
    <n v="0"/>
    <s v="    "/>
    <s v="Test : 5051259000285  Prod: 5051259000773"/>
    <m/>
    <s v="5013546005195                      "/>
    <s v="    "/>
    <s v="ITT-CANNON       "/>
    <s v="PINVOICE      "/>
    <s v="INVOIC"/>
    <s v="IB"/>
    <s v="MQ"/>
    <s v="EDIFACT             "/>
    <s v="D97A      "/>
    <s v=" "/>
    <s v="VAN"/>
    <s v="GXS"/>
    <m/>
    <s v="Sally.Ayling@itt.com"/>
    <m/>
    <m/>
    <s v="Ready for GO Live on 19.02.2018 "/>
    <m/>
    <s v="Premier Farnell"/>
    <s v="Production Readiness"/>
    <x v="8"/>
    <d v="2017-05-10T00:00:00"/>
    <d v="2017-05-10T00:00:00"/>
    <s v="17/10/2017"/>
    <m/>
    <m/>
    <s v="PF_I_E_INVOIC_D97A_FP_GENERIC"/>
    <s v="Primary"/>
    <s v="E_INVOIC_D97A_FPE                                 "/>
    <s v="11/12/2017"/>
    <s v="31/10/2017"/>
    <m/>
    <m/>
    <m/>
    <m/>
    <d v="2018-02-19T00:00:00"/>
    <x v="4"/>
    <m/>
    <m/>
  </r>
  <r>
    <x v="4"/>
    <s v="EU"/>
    <s v="JOHANSON DIELECTRIC           "/>
    <s v="056430820                          "/>
    <n v="1"/>
    <s v="01  "/>
    <s v="Test : 5051259000285  Prod: 5051259000773"/>
    <m/>
    <s v="5013546005195                      "/>
    <s v="    "/>
    <s v="JOHANSON-DI      "/>
    <s v="PORDERACK     "/>
    <s v="ORDRSP"/>
    <s v="IB"/>
    <s v="MQ"/>
    <s v="EDIFACT             "/>
    <s v="D97A      "/>
    <s v=" "/>
    <s v="VAN"/>
    <s v="Inovis"/>
    <m/>
    <s v="kralston@johansondielectrics.com; ITService@johansondielectrics.com"/>
    <m/>
    <s v="reminder 14.02.2018"/>
    <s v="Ready for E2E testing "/>
    <s v="TP contact OOO til 13/02 09.02 Test files sent, TP to confirm 08.02 TP ready for testing 07.02.2018 Email from TP: Ticket Number: 2018020638000079_x000a_27.09.2018 Email to TP sent reminder - letter and survey"/>
    <s v="TP"/>
    <s v="E2E Testing"/>
    <x v="14"/>
    <s v="27/10/2017"/>
    <s v="27/10/2017"/>
    <s v="13/12/2017"/>
    <m/>
    <m/>
    <s v="PF_I_E_ORDRSP_D97A_FA2"/>
    <s v="Primary"/>
    <s v="E_ORDRSP_D97A_FA2                                 "/>
    <s v="13/12/2017"/>
    <s v="15/12/2017"/>
    <m/>
    <m/>
    <m/>
    <m/>
    <d v="2018-02-12T00:00:00"/>
    <x v="0"/>
    <m/>
    <m/>
  </r>
  <r>
    <x v="4"/>
    <s v="EU"/>
    <s v="JOHANSON DIELECTRIC           "/>
    <s v="056430820                          "/>
    <n v="0"/>
    <s v="01  "/>
    <s v="Test : 5051259000285  Prod: 5051259000773"/>
    <m/>
    <s v="5013546005195                      "/>
    <s v="    "/>
    <s v="JOHANSON-DI      "/>
    <s v="PORDER        "/>
    <s v="ORDERS"/>
    <s v="OB"/>
    <s v="MQ"/>
    <s v="EDIFACT             "/>
    <s v="D97A      "/>
    <s v="INS/UNOA/FAR                                      "/>
    <s v="VAN"/>
    <s v="Inovis"/>
    <m/>
    <s v="kralston@johansondielectrics.com; ITService@johansondielectrics.com"/>
    <m/>
    <m/>
    <s v="Ready for E2E testing "/>
    <m/>
    <s v="TP"/>
    <s v="E2E Testing"/>
    <x v="14"/>
    <s v="31/07/2017"/>
    <s v="31/07/2017"/>
    <d v="2017-07-08T00:00:00"/>
    <d v="2017-07-08T00:00:00"/>
    <d v="2017-10-08T00:00:00"/>
    <s v="PF_O_E_ORDERS_D97A_FA9"/>
    <s v="Primary"/>
    <s v="E_ORDERS_D97A_FA9                                 "/>
    <s v="05/12/2017"/>
    <s v="06/09/2017"/>
    <m/>
    <m/>
    <m/>
    <m/>
    <d v="2018-02-12T00:00:00"/>
    <x v="0"/>
    <m/>
    <m/>
  </r>
  <r>
    <x v="4"/>
    <s v="EU"/>
    <s v="JOHANSON DIELECTRIC           "/>
    <s v="056430820                          "/>
    <n v="0"/>
    <s v="01  "/>
    <s v="Test : 5051259000285  Prod: 5051259000773"/>
    <m/>
    <s v="5013546005195                      "/>
    <s v="    "/>
    <s v="JOHANSON-DI      "/>
    <s v="PORDCHG       "/>
    <s v="ORDCHG"/>
    <s v="OB"/>
    <s v="MQ"/>
    <s v="EDIFACT             "/>
    <s v="D97A      "/>
    <s v="INS/UNOA/FAR                                      "/>
    <s v="VAN"/>
    <s v="Inovis"/>
    <m/>
    <s v="kralston@johansondielectrics.com; ITService@johansondielectrics.com"/>
    <m/>
    <m/>
    <s v="Ready for E2E testing "/>
    <m/>
    <s v="TP"/>
    <s v="E2E Testing"/>
    <x v="14"/>
    <s v="18/10/2017"/>
    <s v="18/10/2017"/>
    <s v="18/10/2017"/>
    <m/>
    <m/>
    <s v="PF_O_E_ORDCHG_D97A_FAR"/>
    <s v="Primary"/>
    <s v="E_ORDCHG_D97A_FAR                                 "/>
    <s v="13/12/2017"/>
    <s v="17/11/2017"/>
    <m/>
    <m/>
    <m/>
    <m/>
    <d v="2018-02-12T00:00:00"/>
    <x v="0"/>
    <m/>
    <m/>
  </r>
  <r>
    <x v="4"/>
    <s v="EU"/>
    <s v="JOHANSON TECHNOLOGY           "/>
    <s v="JTICAM                             "/>
    <n v="1"/>
    <s v="ZZ  "/>
    <s v="Test : 5051259000285  Prod: 5051259000773"/>
    <m/>
    <s v="5013546005195                      "/>
    <s v="    "/>
    <s v="JOHANSON-TECH    "/>
    <s v="PORDERACK     "/>
    <s v="ORDRSP"/>
    <s v="IB"/>
    <s v="MQ"/>
    <s v="EDIFACT             "/>
    <s v="D97A      "/>
    <s v=" "/>
    <s v="VAN"/>
    <s v="Inovis"/>
    <m/>
    <s v="kralston@johansondielectrics.com; ITService@johansondielectrics.com"/>
    <m/>
    <m/>
    <s v="Ready for E2E testing "/>
    <m/>
    <s v="TP"/>
    <s v="E2E Testing"/>
    <x v="14"/>
    <s v="27/10/2017"/>
    <s v="27/10/2017"/>
    <s v="13/12/2017"/>
    <m/>
    <m/>
    <s v="PF_I_E_ORDRSP_D97A_FA2"/>
    <s v="Primary"/>
    <s v="E_ORDRSP_D97A_FA2                                 "/>
    <s v="13/12/2017"/>
    <s v="15/12/2017"/>
    <m/>
    <m/>
    <m/>
    <m/>
    <d v="2018-02-12T00:00:00"/>
    <x v="0"/>
    <m/>
    <m/>
  </r>
  <r>
    <x v="4"/>
    <s v="EU"/>
    <s v="JOHANSON TECHNOLOGY           "/>
    <s v="JTICAM                             "/>
    <n v="0"/>
    <s v="ZZ  "/>
    <s v="Test : 5051259000285  Prod: 5051259000773"/>
    <m/>
    <s v="5013546005195                      "/>
    <s v="    "/>
    <s v="JOHANSON-TECH    "/>
    <s v="PORDER        "/>
    <s v="ORDERS"/>
    <s v="OB"/>
    <s v="MQ"/>
    <s v="EDIFACT             "/>
    <s v="D97A      "/>
    <s v="INS/UNOA/FAR                                      "/>
    <s v="VAN"/>
    <s v="Inovis"/>
    <m/>
    <s v="kralston@johansondielectrics.com; ITService@johansondielectrics.com"/>
    <m/>
    <m/>
    <s v="Ready for E2E testing "/>
    <m/>
    <s v="TP"/>
    <s v="E2E Testing"/>
    <x v="14"/>
    <s v="31/07/2017"/>
    <s v="31/07/2017"/>
    <d v="2017-07-08T00:00:00"/>
    <d v="2017-07-08T00:00:00"/>
    <d v="2017-10-08T00:00:00"/>
    <s v="PF_O_E_ORDERS_D97A_FA9"/>
    <s v="Primary"/>
    <s v="E_ORDERS_D97A_FA9                                 "/>
    <s v="05/12/2017"/>
    <s v="06/09/2017"/>
    <m/>
    <m/>
    <m/>
    <m/>
    <d v="2018-02-12T00:00:00"/>
    <x v="0"/>
    <m/>
    <m/>
  </r>
  <r>
    <x v="4"/>
    <s v="EU"/>
    <s v="JOHANSON TECHNOLOGY           "/>
    <s v="JTICAM                             "/>
    <n v="0"/>
    <s v="ZZ  "/>
    <s v="Test : 5051259000285  Prod: 5051259000773"/>
    <m/>
    <s v="5013546005195                      "/>
    <s v="    "/>
    <s v="JOHANSON-TECH    "/>
    <s v="PORDCHG       "/>
    <s v="ORDCHG"/>
    <s v="OB"/>
    <s v="MQ"/>
    <s v="EDIFACT             "/>
    <s v="D97A      "/>
    <s v="INS/T/UNOA/FAR                                    "/>
    <s v="VAN"/>
    <s v="Inovis"/>
    <m/>
    <s v="kralston@johansondielectrics.com; ITService@johansondielectrics.com"/>
    <m/>
    <m/>
    <s v="Ready for E2E testing "/>
    <m/>
    <s v="TP"/>
    <s v="E2E Testing"/>
    <x v="14"/>
    <s v="18/10/2017"/>
    <s v="18/10/2017"/>
    <s v="18/10/2017"/>
    <m/>
    <m/>
    <s v="PF_O_E_ORDCHG_D97A_FAR"/>
    <s v="Primary"/>
    <s v="E_ORDCHG_D97A_FAR                                 "/>
    <s v="13/12/2017"/>
    <s v="17/11/2017"/>
    <m/>
    <m/>
    <m/>
    <m/>
    <d v="2018-02-12T00:00:00"/>
    <x v="0"/>
    <m/>
    <m/>
  </r>
  <r>
    <x v="1"/>
    <s v="EU"/>
    <s v="Knipex Werk"/>
    <s v="Production: 4003773000006      _x000a_Test : 4003773000006 "/>
    <n v="1"/>
    <s v="Production: 14 _x000a_Test: 14 "/>
    <s v="Test : 5051259000285  Prod: 5051259000773"/>
    <m/>
    <s v="5013546005195                      "/>
    <s v="    "/>
    <s v="KNIPEX           "/>
    <s v="PORDER        "/>
    <s v="ORDERS"/>
    <s v="OB"/>
    <s v="MQ"/>
    <s v="EDIFACT             "/>
    <s v="D97A      "/>
    <s v="INS/UNOA/FAR                                      "/>
    <s v="X.400"/>
    <s v="VIAT"/>
    <s v="C= DE; A= VIAT; O=KNIPEX-WERK; S=KNIPEX"/>
    <s v="new contact details: g.stamm@knipex.de; T.Besse@knipex.de"/>
    <m/>
    <m/>
    <s v="survey received / DE / TP informed new EDI code PF/ TP confirmed testdata 20.11.2017/ tp confirmed test is good"/>
    <s v="07.12.2017 Email to TP: Premier Farnell hat gestern Nachmittag (16.13 Uhr) eine Bestellung mit PO 09112376 + 09114116 verschickt. Können Sie den Dateneingang bestätigen ? _x000a_04.12.2017 Email from TP. they agree that they can sent the order again. they became the order on the pre. way. _x000a_04.12.2017 Email to TP. Frage ob er die File nochmal versenden kann. Daten wurden zu früh verschickt vor go live. _x000a_12.17: Emai vom PF: info that TP sent to early the the files after go live. Ask TP if they can reply the order. _x000a_28.11.2017 Email to TP: sent out info go live for 04.11.2017_x000a_22.11.2017 Email from TP: wir haben die Testbestellung 10000507 erhalten und können diese fehlerfrei verarbeiten._x000a_Unsererseits können Sie jederzeit umstellen und bitten um kurze Info wenn dies erfolgt ist._x000a_22.11.2017 Email to TP: sent testorder on 21.11.2017 pls. confirm._x000a_16.11.2017 cs Email from TP: tp confirmed testdata _x000a_15.11.2017 cs Email to TP: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18.09.2017 cs Email to TP: sent out X400 address  C=US; A=STERLING; P=GLOBALEC; S=SERVICE and infomed TP with new EDI codes from PF. _x000a_15.09.2017 cs Email to Antje: request right X400 address. _x000a_06.09.2017 cs: Email from Dharshan: confirmed that EDI is present in our system. _x000a_31.08.2017 cs Email from Andre: PF confirmed that they only have orders. _x000a_31.08.2017 CS Email to Andre: provide us some more message types: ORDERS, ORDERSP, DESADV, INVOICE_x000a_Can you please check this on your side and confirm this also we need to have the REIMS Interchange information in row &quot;K&quot;. ?_x000a_30.08.2017 cs. Email from TP: Provide us the survey. _x000a_29.08.2017 cs Email to TP: we haven't heard back from you last Email from 24.08.2017 (IT colleagues)_x000a_Could you please request to you IT Department to reply to our request?_x000a_24.08.2017 cs Email from TP: We have forwarded you E-Mail to our IT colleagues and will respond shortly. _x000a_Would you please use mine E-Mail address in the future as the responsibility has changed. _x000a_24.08.2017 cs Email to TP: sent out 3rd reminder for letter and survey_x000a_21.08.2017 cs Email to TP: sent out 2nd reminder for letter and survey_x000a_16.08.2017 CS. Email to TP: sent out reminder for letter and survey_x000a_09/Aug - DL - Sent the letter and survey"/>
    <s v="Premier Farnell"/>
    <s v="Live"/>
    <x v="1"/>
    <d v="2017-04-08T00:00:00"/>
    <d v="2017-04-08T00:00:00"/>
    <d v="2017-10-08T00:00:00"/>
    <s v="21/8/2017"/>
    <s v="24/08/2017"/>
    <s v="PF_O_E_ORDERS_D97A_FAR"/>
    <s v="Primary"/>
    <s v="E_ORDERS_D97A_FAR                                 "/>
    <s v="05/12/2017"/>
    <s v="30/08/2017"/>
    <m/>
    <m/>
    <s v="20.11.2017"/>
    <s v="20.11.2017"/>
    <m/>
    <x v="3"/>
    <d v="2017-12-01T00:00:00"/>
    <d v="2017-12-04T00:00:00"/>
  </r>
  <r>
    <x v="2"/>
    <s v="EU"/>
    <s v="KEMET                         "/>
    <s v="788421808                          "/>
    <n v="1"/>
    <s v="01  "/>
    <s v="Test : 5051259000285  Prod: 5051259000773"/>
    <m/>
    <s v="5013546005195                      "/>
    <s v="    "/>
    <s v="KEMET            "/>
    <s v="INVENTORY     "/>
    <s v="INVRPT"/>
    <s v="OB"/>
    <s v="SFTP"/>
    <s v="EDIFACT             "/>
    <s v="D97A      "/>
    <s v="INS/UNOA/FAR                                      "/>
    <s v="VAN"/>
    <s v="GXS"/>
    <m/>
    <s v="EDI contact details: EmilyGoh@kemet.com, MyraRegister@kemet.com_x000a_Rosicakjurchieva@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31/08/2017"/>
    <d v="2017-05-09T00:00:00"/>
    <d v="2017-07-09T00:00:00"/>
    <m/>
    <m/>
    <s v="PF_O_E_INVRPT_D97A_FA2"/>
    <s v="Primary"/>
    <s v="E_INVRPT_D97A_FA2                                 "/>
    <s v="08/12/2017"/>
    <s v="14/09/2017"/>
    <m/>
    <m/>
    <m/>
    <m/>
    <d v="2018-02-19T00:00:00"/>
    <x v="0"/>
    <m/>
    <m/>
  </r>
  <r>
    <x v="2"/>
    <s v="EU"/>
    <s v="KEMET                         "/>
    <s v="788421808                          "/>
    <n v="0"/>
    <s v="01  "/>
    <s v="Test : 5051259000285  Prod: 5051259000773"/>
    <m/>
    <s v="5013546005195                      "/>
    <s v="    "/>
    <s v="KEMET            "/>
    <s v="PORDERACK     "/>
    <s v="ORDRSP"/>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27/10/2017"/>
    <s v="27/10/2017"/>
    <s v="13/12/2017"/>
    <m/>
    <m/>
    <s v="PF_I_E_ORDRSP_D97A_FA2"/>
    <s v="Primary"/>
    <s v="E_ORDRSP_D97A_FA2                                 "/>
    <s v="13/12/2017"/>
    <s v="15/12/2017"/>
    <m/>
    <m/>
    <m/>
    <m/>
    <d v="2018-02-19T00:00:00"/>
    <x v="0"/>
    <m/>
    <m/>
  </r>
  <r>
    <x v="2"/>
    <s v="EU"/>
    <s v="KEMET                         "/>
    <s v="788421808                          "/>
    <n v="0"/>
    <s v="01  "/>
    <s v="Test : 5051259000285  Prod: 5051259000773"/>
    <m/>
    <s v="5013546005195                      "/>
    <s v="    "/>
    <s v="KEMET            "/>
    <s v="PINVOICE      "/>
    <s v="INVOIC"/>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5-10T00:00:00"/>
    <d v="2017-05-10T00:00:00"/>
    <s v="17/10/2017"/>
    <m/>
    <m/>
    <s v="PF_I_E_INVOIC_D97A_FP_GENERIC"/>
    <s v="Primary"/>
    <s v="E_INVOIC_D97A_FPE                                 "/>
    <s v="11/12/2017"/>
    <s v="31/10/2017"/>
    <m/>
    <m/>
    <m/>
    <m/>
    <d v="2018-02-19T00:00:00"/>
    <x v="0"/>
    <m/>
    <m/>
  </r>
  <r>
    <x v="2"/>
    <s v="EU"/>
    <s v="KEMET                         "/>
    <s v="788421808                          "/>
    <n v="0"/>
    <s v="01  "/>
    <s v="Test : 5051259000285  Prod: 5051259000773"/>
    <m/>
    <s v="5013546005195                      "/>
    <s v="    "/>
    <s v="KEMET            "/>
    <s v="PORDER        "/>
    <s v="ORDERS"/>
    <s v="OB"/>
    <s v="MQ"/>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4-08T00:00:00"/>
    <d v="2017-04-08T00:00:00"/>
    <d v="2017-10-08T00:00:00"/>
    <s v="21/8/2017"/>
    <s v="24/08/2017"/>
    <s v="PF_O_E_ORDERS_D97A_FA5"/>
    <s v="Primary"/>
    <s v="E_ORDERS_D97A_FA5                                 "/>
    <s v="05/12/2017"/>
    <s v="08/09/2017"/>
    <m/>
    <m/>
    <m/>
    <m/>
    <d v="2018-02-19T00:00:00"/>
    <x v="0"/>
    <m/>
    <m/>
  </r>
  <r>
    <x v="2"/>
    <s v="EU"/>
    <s v="KEMET                         "/>
    <s v="788421808                          "/>
    <n v="0"/>
    <s v="01  "/>
    <s v="Test : 5051259000285  Prod: 5051259000773"/>
    <m/>
    <s v="5013546005195                      "/>
    <s v="    "/>
    <s v="KEMET            "/>
    <s v="PORDCHG       "/>
    <s v="ORDCHG"/>
    <s v="OB"/>
    <s v="MQ"/>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18/10/2017"/>
    <s v="18/10/2017"/>
    <s v="18/10/2017"/>
    <m/>
    <m/>
    <s v="PF_O_E_ORDCHG_D97A_FAR"/>
    <s v="Primary"/>
    <s v="E_ORDCHG_D97A_FAR                                 "/>
    <s v="13/12/2017"/>
    <s v="17/11/2017"/>
    <m/>
    <m/>
    <m/>
    <m/>
    <d v="2018-02-19T00:00:00"/>
    <x v="0"/>
    <m/>
    <m/>
  </r>
  <r>
    <x v="2"/>
    <s v="EU"/>
    <s v="KEMET                         "/>
    <s v="788421808                          "/>
    <n v="0"/>
    <s v="01  "/>
    <s v="Test : 5051259000285  Prod: 5051259000773"/>
    <m/>
    <s v="5013546005195                      "/>
    <s v="    "/>
    <s v="KEMET            "/>
    <s v="DESADV        "/>
    <s v="DESADV"/>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3-10T00:00:00"/>
    <d v="2017-03-10T00:00:00"/>
    <d v="2017-06-10T00:00:00"/>
    <m/>
    <m/>
    <s v="PF_I_E_DESADV_D97A_FA3"/>
    <s v="Primary"/>
    <s v="E_DESADV_D97A_FA3                                 "/>
    <s v="14/12/2017"/>
    <s v="13/10/2017"/>
    <m/>
    <m/>
    <m/>
    <m/>
    <d v="2018-02-19T00:00:00"/>
    <x v="0"/>
    <m/>
    <m/>
  </r>
  <r>
    <x v="2"/>
    <s v="EU"/>
    <s v="KEMET                         "/>
    <s v="788421808                          "/>
    <n v="0"/>
    <s v="01  "/>
    <s v="Test : 5051259000285  Prod: 5051259000773"/>
    <m/>
    <s v="5013546005195                      "/>
    <s v="    "/>
    <s v="KEMET            "/>
    <s v="POINTOS       "/>
    <s v="SLSRPT"/>
    <s v="OB"/>
    <s v="SFTP"/>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1-09T00:00:00"/>
    <d v="2017-06-09T00:00:00"/>
    <s v="14/9/2017"/>
    <m/>
    <m/>
    <s v="PF_O_E_SLSRPT_D97A_FAR"/>
    <s v="Pimary"/>
    <s v="E_SLSRPT_D97A_FAR                                 "/>
    <s v="08/12/2017"/>
    <s v="28/09/2017"/>
    <m/>
    <m/>
    <m/>
    <m/>
    <d v="2018-02-19T00:00:00"/>
    <x v="0"/>
    <m/>
    <m/>
  </r>
  <r>
    <x v="0"/>
    <s v="EU"/>
    <s v="KITRON NORWAY                 "/>
    <s v="NOKKI101                           "/>
    <n v="1"/>
    <s v="    "/>
    <s v="Test : 5051259000285  Prod: 5051259000773"/>
    <m/>
    <s v="5013546005195                      "/>
    <s v="    "/>
    <s v="KITRON           "/>
    <s v="INVOICES      "/>
    <s v="INVOIC"/>
    <s v="OB"/>
    <s v="MQ"/>
    <s v="EDIFACT             "/>
    <s v="D97A      "/>
    <s v="INS/UNOA/FAR                                      "/>
    <s v="FTP"/>
    <m/>
    <m/>
    <s v=" invoicespo.no@kitron.com"/>
    <m/>
    <s v="Escalated to PF"/>
    <s v="TP never respond"/>
    <s v="7.2.18 comms escalated to client. _x000a_3.1.2018 Email to TP : 3rd Followup : Dear Trading Partner_x000a__x000a_We have not received any response from you on this._x000a_Please confirm if you are the right contact for us to take this subject further.20.12.2017 Emailt To TP : Dear Trading Partner_x000a_We have not received any response from you on this._x000a_Please confirm if you are the right contact for us to take this subject further.15.12.2017 Email to TP 3rd Reminder Dear Trading Partner_x000a_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Premier Farnell"/>
    <s v="Discovery"/>
    <x v="0"/>
    <d v="2017-09-10T00:00:00"/>
    <d v="2017-09-10T00:00:00"/>
    <s v="18/10/2017"/>
    <m/>
    <m/>
    <s v="PF_O_E_INVOIC_D97A_FA8"/>
    <s v="Primary"/>
    <s v="E_INVOIC_D97A_FA8                                 "/>
    <s v="11/12/2017"/>
    <s v="23/10/2017"/>
    <m/>
    <m/>
    <m/>
    <m/>
    <d v="2018-02-26T00:00:00"/>
    <x v="0"/>
    <m/>
    <m/>
  </r>
  <r>
    <x v="0"/>
    <s v="EU"/>
    <s v="KITRON SWEDEN                 "/>
    <s v="NOKKI101                           "/>
    <n v="1"/>
    <s v="    "/>
    <s v="Test : 5051259000285  Prod: 5051259000773"/>
    <m/>
    <s v="5013546005195                      "/>
    <s v="    "/>
    <s v="KITRON-SE        "/>
    <s v="INVOICES      "/>
    <s v="INVOIC"/>
    <s v="OB"/>
    <s v="MQ"/>
    <s v="EDIFACT             "/>
    <s v="D97A      "/>
    <s v="INS/UNOA/FAR                                      "/>
    <s v="FTP"/>
    <m/>
    <m/>
    <s v="invoicespo.se@kitron.com"/>
    <m/>
    <s v="Escalated to PF"/>
    <s v="TP never respond"/>
    <s v="7.2.18 comms escalated to client. _x000a_3.1.2018 Email to TP : 3rd Followup : Dear Trading Partner_x000a__x000a_We have not received any response from you on this._x000a_Please confirm if you are the right contact for us to take this subject further.20.12.2017 Emailt To TP : Dear Trading Partner_x000a_We have not received any response from you on this._x000a_Please confirm if you are the right contact for us to take this subject further.15.12.2017 Email to TP 3rd Reminder Dear Trading Partner_x000a_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Premier Farnell"/>
    <s v="Discovery"/>
    <x v="0"/>
    <d v="2017-09-10T00:00:00"/>
    <d v="2017-09-10T00:00:00"/>
    <s v="18/10/2017"/>
    <m/>
    <m/>
    <s v="PF_O_E_INVOIC_D97A_FA8"/>
    <s v="Primary"/>
    <s v="E_INVOIC_D97A_FA8                                 "/>
    <s v="11/12/2017"/>
    <s v="23/10/2017"/>
    <m/>
    <m/>
    <m/>
    <m/>
    <d v="2018-02-26T00:00:00"/>
    <x v="0"/>
    <m/>
    <m/>
  </r>
  <r>
    <x v="4"/>
    <s v="EU"/>
    <s v="LATTICE SEMICONDUCTOR INC     "/>
    <s v="Prod: LATTICESEMI          _x000a_Test: 103017299TEST              "/>
    <n v="1"/>
    <s v="ZZ  _x000a_ZZ"/>
    <s v="Test : 5051259000285  Prod: 5051259000773"/>
    <m/>
    <s v="5013546005195                      "/>
    <s v="    "/>
    <s v="LATTICE          "/>
    <s v="PINVOICE      "/>
    <s v="INVOIC"/>
    <s v="IB"/>
    <s v="MQ"/>
    <s v="EDIFACT             "/>
    <s v="D97A      "/>
    <s v="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d v="2017-05-10T00:00:00"/>
    <d v="2017-05-10T00:00:00"/>
    <s v="17/10/2017"/>
    <m/>
    <m/>
    <s v="PF_I_E_INVOIC_D97A_FP_GENERIC"/>
    <s v="Primary"/>
    <s v="E_INVOIC_D97A_FPE                                 "/>
    <s v="11/12/2017"/>
    <s v="31/10/2017"/>
    <m/>
    <m/>
    <m/>
    <m/>
    <d v="2018-02-12T00:00:00"/>
    <x v="0"/>
    <m/>
    <m/>
  </r>
  <r>
    <x v="4"/>
    <s v="EU"/>
    <s v="LATTICE SEMICONDUCTOR INC     "/>
    <s v="Prod: LATTICESEMI          _x000a_Test: 103017299TEST              "/>
    <n v="0"/>
    <s v="ZZ  _x000a_ZZ"/>
    <s v="Test : 5051259000285  Prod: 5051259000773"/>
    <m/>
    <s v="5013546005195                      "/>
    <s v="    "/>
    <s v="LATTICE          "/>
    <s v="PORDER        "/>
    <s v="ORDERS"/>
    <s v="OB"/>
    <s v="MQ"/>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31/07/2017"/>
    <s v="31/07/2017"/>
    <d v="2017-07-08T00:00:00"/>
    <d v="2017-07-08T00:00:00"/>
    <d v="2017-10-08T00:00:00"/>
    <s v="PF_O_E_ORDERS_D97A_FA9"/>
    <s v="Primary"/>
    <s v="E_ORDERS_D97A_FA9                                 "/>
    <s v="05/12/2017"/>
    <s v="06/09/2017"/>
    <m/>
    <m/>
    <m/>
    <m/>
    <d v="2018-02-12T00:00:00"/>
    <x v="0"/>
    <m/>
    <m/>
  </r>
  <r>
    <x v="4"/>
    <s v="EU"/>
    <s v="LATTICE SEMICONDUCTOR INC     "/>
    <s v="Prod: LATTICESEMI          _x000a_Test: 103017299TEST              "/>
    <n v="0"/>
    <s v="ZZ  _x000a_ZZ"/>
    <s v="Test : 5051259000285  Prod: 5051259000773"/>
    <m/>
    <s v="5013546005195                      "/>
    <s v="    "/>
    <s v="LATTICE          "/>
    <s v="POINTOS       "/>
    <s v="SLSRPT"/>
    <s v="OB"/>
    <s v="SFTP"/>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19/9/2017"/>
    <s v="19/9/2017"/>
    <s v="29/9/2017"/>
    <m/>
    <m/>
    <s v="PF_O_E_SLSRPT_D97A_FA_GENERIC"/>
    <s v="Primary"/>
    <s v="E_SLSRPT_D97A_FA4                                 "/>
    <s v="07/12/2017"/>
    <s v="05/10/2017"/>
    <m/>
    <m/>
    <m/>
    <m/>
    <d v="2018-02-12T00:00:00"/>
    <x v="0"/>
    <m/>
    <m/>
  </r>
  <r>
    <x v="4"/>
    <s v="EU"/>
    <s v="LATTICE SEMICONDUCTOR INC     "/>
    <s v="Prod: LATTICESEMI          _x000a_Test: 103017299TEST              "/>
    <n v="0"/>
    <s v="ZZ  _x000a_ZZ"/>
    <s v="Test : 5051259000285  Prod: 5051259000773"/>
    <m/>
    <s v="5013546005195                      "/>
    <s v="    "/>
    <s v="LATTICE          "/>
    <s v="PORDERACK     "/>
    <s v="ORDRSP"/>
    <s v="IB"/>
    <s v="MQ"/>
    <s v="EDIFACT             "/>
    <s v="D97A      "/>
    <s v="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27/10/2017"/>
    <s v="27/10/2017"/>
    <s v="13/12/2017"/>
    <m/>
    <m/>
    <s v="PF_I_E_ORDRSP_D97A_FA2"/>
    <s v="Primary"/>
    <s v="E_ORDRSP_D97A_FA2                                 "/>
    <s v="13/12/2017"/>
    <s v="15/12/2017"/>
    <m/>
    <m/>
    <m/>
    <m/>
    <d v="2018-02-12T00:00:00"/>
    <x v="0"/>
    <m/>
    <m/>
  </r>
  <r>
    <x v="4"/>
    <s v="EU"/>
    <s v="LATTICE SEMICONDUCTOR INC     "/>
    <s v="Prod: LATTICESEMI          _x000a_Test: 103017299TEST              "/>
    <n v="0"/>
    <s v="ZZ  _x000a_ZZ"/>
    <s v="Test : 5051259000285  Prod: 5051259000773"/>
    <m/>
    <s v="5013546005195                      "/>
    <s v="    "/>
    <s v="LATTICE          "/>
    <s v="INVENTORY     "/>
    <s v="INVRPT"/>
    <s v="OB"/>
    <s v="SFTP"/>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31/08/2017"/>
    <d v="2017-05-09T00:00:00"/>
    <d v="2017-07-09T00:00:00"/>
    <m/>
    <m/>
    <s v="PF_O_E_INVRPT_D97A_FA2"/>
    <s v="Primary"/>
    <s v="E_INVRPT_D97A_FA2                                 "/>
    <s v="08/12/2017"/>
    <s v="14/09/2017"/>
    <m/>
    <m/>
    <m/>
    <m/>
    <d v="2018-02-12T00:00:00"/>
    <x v="0"/>
    <m/>
    <m/>
  </r>
  <r>
    <x v="4"/>
    <s v="EU"/>
    <s v="LITTELFUSE                    "/>
    <s v="8477590210                         _x000a_Test : 082065830T"/>
    <n v="1"/>
    <s v="ZZ  "/>
    <s v="Test : 5051259000285  Prod: 5051259000773"/>
    <m/>
    <s v="5013546005195                      "/>
    <s v="    "/>
    <s v="LITTELFUSE       "/>
    <s v="DESADV        "/>
    <s v="DESADV"/>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3-10T00:00:00"/>
    <d v="2017-03-10T00:00:00"/>
    <d v="2017-06-10T00:00:00"/>
    <m/>
    <m/>
    <s v="PF_I_E_DESADV_D97A_FA3"/>
    <s v="Primary"/>
    <s v="E_DESADV_D97A_FA3                                 "/>
    <s v="14/12/2017"/>
    <s v="13/10/2017"/>
    <m/>
    <m/>
    <m/>
    <m/>
    <d v="2018-02-12T00:00:00"/>
    <x v="0"/>
    <m/>
    <m/>
  </r>
  <r>
    <x v="4"/>
    <s v="EU"/>
    <s v="LITTELFUSE                    "/>
    <s v="8477590210                         _x000a_Test : 082065830T"/>
    <n v="0"/>
    <s v="ZZ  "/>
    <s v="Test : 5051259000285  Prod: 5051259000773"/>
    <m/>
    <s v="5013546005195                      "/>
    <s v="    "/>
    <s v="LITTELFUSE       "/>
    <s v="PORDER        "/>
    <s v="ORDERS"/>
    <s v="OB"/>
    <s v="MQ"/>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31/07/2017"/>
    <s v="31/07/2017"/>
    <d v="2017-07-08T00:00:00"/>
    <d v="2017-07-08T00:00:00"/>
    <d v="2017-10-08T00:00:00"/>
    <s v="PF_O_E_ORDERS_D97A_FA9"/>
    <s v="Primary"/>
    <s v="E_ORDERS_D97A_FA9                                 "/>
    <s v="05/12/2017"/>
    <s v="06/09/2017"/>
    <m/>
    <m/>
    <m/>
    <m/>
    <d v="2018-02-12T00:00:00"/>
    <x v="0"/>
    <m/>
    <m/>
  </r>
  <r>
    <x v="4"/>
    <s v="EU"/>
    <s v="LITTELFUSE                    "/>
    <s v="8477590210                         _x000a_Test : 082065830T"/>
    <n v="0"/>
    <s v="ZZ  "/>
    <s v="Test : 5051259000285  Prod: 5051259000773"/>
    <m/>
    <s v="5013546005195                      "/>
    <s v="    "/>
    <s v="LITTELFUSE       "/>
    <s v="PORDERACK     "/>
    <s v="ORDRSP"/>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7/10/2017"/>
    <s v="27/10/2017"/>
    <s v="13/12/2017"/>
    <m/>
    <m/>
    <s v="PF_I_E_ORDRSP_D97A_FA2"/>
    <s v="Primary"/>
    <s v="E_ORDRSP_D97A_FA2                                 "/>
    <s v="13/12/2017"/>
    <s v="15/12/2017"/>
    <m/>
    <m/>
    <m/>
    <m/>
    <d v="2018-02-12T00:00:00"/>
    <x v="0"/>
    <m/>
    <m/>
  </r>
  <r>
    <x v="4"/>
    <s v="EU"/>
    <s v="LITTELFUSE                    "/>
    <s v="8477590210                         _x000a_Test : 082065830T"/>
    <n v="0"/>
    <s v="ZZ  "/>
    <s v="Test : 5051259000285  Prod: 5051259000773"/>
    <m/>
    <s v="5013546005195                      "/>
    <s v="    "/>
    <s v="LITTELFUSE       "/>
    <s v="PINVOICE      "/>
    <s v="INVOIC"/>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5-10T00:00:00"/>
    <d v="2017-05-10T00:00:00"/>
    <s v="17/10/2017"/>
    <m/>
    <m/>
    <s v="PF_I_E_INVOIC_D97A_FP_GENERIC"/>
    <s v="Primary"/>
    <s v="E_INVOIC_D97A_FPE                                 "/>
    <s v="11/12/2017"/>
    <s v="31/10/2017"/>
    <m/>
    <m/>
    <m/>
    <m/>
    <d v="2018-02-12T00:00:00"/>
    <x v="0"/>
    <m/>
    <m/>
  </r>
  <r>
    <x v="4"/>
    <s v="SG"/>
    <s v="LITTELFUSE                    "/>
    <s v="8477590210                         _x000a_Test : 082065830T"/>
    <n v="0"/>
    <s v="ZZ  "/>
    <s v="Test: 5051259000377  Prod:5051259000865"/>
    <m/>
    <s v="5013546005195                      "/>
    <s v="    "/>
    <s v="LITTELFUSE       "/>
    <s v="PORDERSG      "/>
    <s v="ORDERS"/>
    <s v="OB"/>
    <s v="MQ"/>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10-10T00:00:00"/>
    <d v="2017-10-10T00:00:00"/>
    <s v="18/10/2017"/>
    <m/>
    <m/>
    <s v="PF_O_E_ORDERS_D97A_FAS"/>
    <m/>
    <s v="E_ORDERS_D97A_FAS                                 "/>
    <s v="05/12/2017"/>
    <s v="31/10/2017"/>
    <m/>
    <m/>
    <m/>
    <m/>
    <d v="2018-02-12T00:00:00"/>
    <x v="0"/>
    <m/>
    <m/>
  </r>
  <r>
    <x v="4"/>
    <s v="EU"/>
    <s v="LITTELFUSE                    "/>
    <s v="8477590210                         _x000a_Test : 082065830T"/>
    <n v="0"/>
    <s v="ZZ  "/>
    <s v="Test : 5051259000285  Prod: 5051259000773"/>
    <m/>
    <s v="5013546005195                      "/>
    <s v="    "/>
    <s v="LITTELFUSE       "/>
    <s v="POINTOS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9/9/2017"/>
    <s v="19/9/2017"/>
    <s v="29/9/2017"/>
    <m/>
    <m/>
    <s v="PF_O_E_SLSRPT_D97A_FA_GENERIC"/>
    <s v="Primary"/>
    <s v="E_SLSRPT_D97A_FA4                                 "/>
    <s v="07/12/2017"/>
    <s v="05/10/2017"/>
    <m/>
    <m/>
    <m/>
    <m/>
    <d v="2018-02-12T00:00:00"/>
    <x v="0"/>
    <m/>
    <m/>
  </r>
  <r>
    <x v="4"/>
    <s v="SG"/>
    <s v="LITTELFUSE                    "/>
    <s v="8477590210                         _x000a_Test : 082065830T"/>
    <n v="0"/>
    <s v="ZZ  "/>
    <s v="Test: 5051259000377  Prod:5051259000865"/>
    <m/>
    <s v="5013546005195                      "/>
    <s v="    "/>
    <s v="LITTELFUSE       "/>
    <s v="INVENTORYS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S                                 "/>
    <s v="07/12/2017"/>
    <s v="05/10/2017"/>
    <m/>
    <m/>
    <m/>
    <m/>
    <d v="2018-02-12T00:00:00"/>
    <x v="0"/>
    <m/>
    <m/>
  </r>
  <r>
    <x v="4"/>
    <s v="AU"/>
    <s v="LITTELFUSE                    "/>
    <s v="8477590210                         _x000a_Test : 082065830T"/>
    <n v="0"/>
    <s v="ZZ  "/>
    <s v="Test : 5051259000292   Prod: 5051259000780"/>
    <m/>
    <s v="5013546005195                      "/>
    <s v="    "/>
    <s v="LITTELFUSE       "/>
    <s v="INVENTORYA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A                                 "/>
    <s v="07/12/2017"/>
    <s v="05/10/2017"/>
    <m/>
    <m/>
    <m/>
    <m/>
    <d v="2018-02-12T00:00:00"/>
    <x v="0"/>
    <m/>
    <m/>
  </r>
  <r>
    <x v="4"/>
    <s v="SG"/>
    <s v="LITTELFUSE                    "/>
    <s v="8477590210                         _x000a_Test : 082065830T"/>
    <n v="0"/>
    <s v="ZZ  "/>
    <s v="Test: 5051259000377  Prod:5051259000865"/>
    <m/>
    <s v="5013546005195                      "/>
    <s v="    "/>
    <s v="LITTELFUSE       "/>
    <s v="INVENTORYI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I                                 "/>
    <s v="07/12/2017"/>
    <s v="05/10/2017"/>
    <m/>
    <m/>
    <m/>
    <m/>
    <d v="2018-02-12T00:00:00"/>
    <x v="0"/>
    <m/>
    <m/>
  </r>
  <r>
    <x v="4"/>
    <s v="SG"/>
    <s v="LITTELFUSE                    "/>
    <s v="8477590210                         _x000a_Test : 082065830T"/>
    <n v="0"/>
    <s v="ZZ  "/>
    <s v="Test: 5051259000377  Prod:5051259000865"/>
    <m/>
    <s v="5013546005195                      "/>
    <s v="    "/>
    <s v="LITTELFUSE       "/>
    <s v="INVENTORYC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C                                 "/>
    <s v="07/12/2017"/>
    <s v="05/10/2017"/>
    <m/>
    <m/>
    <m/>
    <m/>
    <d v="2018-02-12T00:00:00"/>
    <x v="0"/>
    <m/>
    <m/>
  </r>
  <r>
    <x v="4"/>
    <s v="EU"/>
    <s v="LITTELFUSE                    "/>
    <s v="8477590210                         _x000a_Test : 082065830T"/>
    <n v="0"/>
    <s v="ZZ  "/>
    <s v="Test : 5051259000285  Prod: 5051259000773"/>
    <m/>
    <s v="5013546005195                      "/>
    <s v="    "/>
    <s v="LITTELFUSE       "/>
    <s v="INVENTORY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31/08/2017"/>
    <d v="2017-05-09T00:00:00"/>
    <d v="2017-07-09T00:00:00"/>
    <m/>
    <m/>
    <s v="PF_O_E_INVRPT_D97A_FA2"/>
    <s v="Primary"/>
    <s v="E_INVRPT_D97A_FA2                                 "/>
    <s v="08/12/2017"/>
    <s v="14/09/2017"/>
    <m/>
    <m/>
    <m/>
    <m/>
    <d v="2018-02-12T00:00:00"/>
    <x v="0"/>
    <m/>
    <m/>
  </r>
  <r>
    <x v="4"/>
    <s v="SG"/>
    <s v="LITTELFUSE                    "/>
    <s v="8477590210                         _x000a_Test : 082065830T"/>
    <n v="0"/>
    <s v="ZZ  "/>
    <s v="Test: 5051259000377  Prod:5051259000865"/>
    <m/>
    <s v="5013546005195                      "/>
    <s v="    "/>
    <s v="LITTELFUSE       "/>
    <s v="POINTOSCN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9/2017"/>
    <m/>
    <m/>
    <s v="PF_O_E_SLSRPT_D97A_CN4"/>
    <s v="Primary"/>
    <s v="E_SLSRPT_D97A_CN4                                 "/>
    <s v="08/12/2017"/>
    <s v="27/09/2017"/>
    <m/>
    <m/>
    <m/>
    <m/>
    <d v="2018-02-12T00:00:00"/>
    <x v="0"/>
    <m/>
    <m/>
  </r>
  <r>
    <x v="4"/>
    <s v="SG"/>
    <s v="LITTELFUSE                    "/>
    <s v="8477590210                         _x000a_Test : 082065830T"/>
    <n v="0"/>
    <s v="ZZ  "/>
    <s v="Test: 5051259000377  Prod:5051259000865"/>
    <m/>
    <s v="5013546005195                      "/>
    <s v="    "/>
    <s v="LITTELFUSE       "/>
    <s v="POINTOSSG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1/9/2017"/>
    <s v="21/9/2017"/>
    <s v="29/9/2017"/>
    <m/>
    <m/>
    <s v="PF_O_E_SLSRPT_D97A_FS4"/>
    <s v="Primary"/>
    <s v="E_SLSRPT_D97A_FS4                                 "/>
    <s v="07/12/2017"/>
    <s v="05/10/2017"/>
    <m/>
    <m/>
    <m/>
    <m/>
    <d v="2018-02-12T00:00:00"/>
    <x v="0"/>
    <m/>
    <m/>
  </r>
  <r>
    <x v="4"/>
    <s v="AU"/>
    <s v="LITTELFUSE                    "/>
    <s v="8477590210                         _x000a_Test : 082065830T"/>
    <n v="0"/>
    <s v="ZZ  "/>
    <s v="Test : 5051259000292   Prod: 5051259000780"/>
    <m/>
    <s v="5013546005195                      "/>
    <s v="    "/>
    <s v="LITTELFUSE       "/>
    <s v="POINTOSAU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7/2017"/>
    <m/>
    <m/>
    <s v="PF_O_E_SLSRPT_D97A_AU4"/>
    <s v="Primary"/>
    <s v="E_SLSRPT_D97A_AU4                                 "/>
    <s v="08/12/2017"/>
    <s v="27/09/2017"/>
    <m/>
    <m/>
    <m/>
    <m/>
    <d v="2018-02-12T00:00:00"/>
    <x v="0"/>
    <m/>
    <m/>
  </r>
  <r>
    <x v="4"/>
    <s v="SG"/>
    <s v="LITTELFUSE                    "/>
    <s v="8477590210                         _x000a_Test : 082065830T"/>
    <n v="0"/>
    <s v="ZZ  "/>
    <s v="Test: 5051259000377  Prod:5051259000865"/>
    <m/>
    <s v="5013546005195                      "/>
    <s v="    "/>
    <s v="LITTELFUSE       "/>
    <s v="POINTOSIN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9/2017"/>
    <m/>
    <m/>
    <s v="PF_O_E_SLSRPT_D97A_IN4"/>
    <s v="Primary"/>
    <s v="E_SLSRPT_D97A_IN4                                 "/>
    <s v="08/12/2017"/>
    <s v="28/09/2017"/>
    <m/>
    <m/>
    <m/>
    <m/>
    <d v="2018-02-12T00:00:00"/>
    <x v="0"/>
    <m/>
    <m/>
  </r>
  <r>
    <x v="2"/>
    <s v="EU"/>
    <s v="LM TECHNOLOGIES               "/>
    <s v="5052601001202                      "/>
    <n v="1"/>
    <s v="    "/>
    <s v="Test : 5051259000285  Prod: 5051259000773"/>
    <m/>
    <s v="5013546005195                      "/>
    <s v="    "/>
    <s v="LM               "/>
    <s v="PORDER        "/>
    <s v="ORDERS"/>
    <s v="OB"/>
    <s v="MQ"/>
    <s v="EDIFACT             "/>
    <s v="D97A      "/>
    <s v="INS/UNOA/FAR                                      "/>
    <s v="VAN"/>
    <s v="GXS"/>
    <m/>
    <m/>
    <m/>
    <s v="reminder 13.02.2018"/>
    <s v="Ready for E2E Testing"/>
    <s v="12.2.2018 EXCEPTION email to Jonathan : Hi Jonathan_x000a__x000a_Please find the emails which we have sent to LM Technologies_x000a_ 9.2.2018 Email to TP : 3rd Followupon E2E testing. 7.2.2018 Email to TP :2nd Followup on E2E Testing. 5.2.2018 Email to TP : 1st Followup sent for E2E. 1.2.2018 Email from TP :Hi Kusum_x000a_ _x000a_Our IT team are all away off sick, I have to await their return. _x000a_ 31.01.2018 2nd reminder sent 29.01.2018: Sent E2E testing email 22.01.2018 Email to TP: Premier Farnell is in the process of migration their EDI transactions to IBM managed services. _x000a_Our records show that you exchange EDI ORDER and INVOIC messages in D.97A with our client. Please let us know if the VAN connection GXS is still you preferred method of communication. If yes, you well need to request an a new interconnect at GXS between your EDI code 505260100120 and Premier Farnell new EDI codes Test : 5051259000285 / Prod: 5051259000773 pointing to IBM Sterling VAN.  _x000a_02.11.2017: Email to TP- Remainder email sent 26.10.2017: Email to TP, TP Survey and Intro letter sent again in new template23.10.2017: 7th remainder to TP sent 17.10.2017 : Email to TP 6th remainder sent 12.10.2017 : Email to Tp 5th Remainder sent 09.10.2017 Email to TP 4th remainder sent  10.04.2017 : 3rd remainder email sent to TP 27.09.2017 Email to TP sent out 3rd reminder_x000a_21.09.2017 Email to TP sent out 2nd reminder_x000a_18.09.2017 Email to Tp. thank you form sending the survey. Unfortunately we missed details in the survey. _x000a_Could you please so kind and reply also to the questions on the survey. 1 - 9_x000a_And also provide us you EDI codes and Test codes incl. qualif. _x000a_18.09.2017 Email from TP: Please see attached survey form ._x000a_14.09.2017 Email to TP sent out 1st reminder_x000a_07.09.2017: Email to TP: sent out letter and survey to TP. "/>
    <s v="TP"/>
    <s v="E2E Testing"/>
    <x v="0"/>
    <s v="31/07/2017"/>
    <s v="31/07/2017"/>
    <d v="2017-07-08T00:00:00"/>
    <d v="2017-07-08T00:00:00"/>
    <d v="2017-10-08T00:00:00"/>
    <s v="PF_O_E_ORDERS_D97A_FA9"/>
    <s v="Primary"/>
    <s v="E_ORDERS_D97A_FA9                                 "/>
    <s v="05/12/2017"/>
    <s v="06/09/2017"/>
    <m/>
    <m/>
    <m/>
    <m/>
    <d v="2018-02-19T00:00:00"/>
    <x v="0"/>
    <m/>
    <m/>
  </r>
  <r>
    <x v="2"/>
    <s v="EU"/>
    <s v="LM TECHNOLOGIES               "/>
    <s v="5052601001202                      "/>
    <n v="0"/>
    <s v="    "/>
    <s v="Test : 5051259000285  Prod: 5051259000773"/>
    <m/>
    <s v="5013546005195                      "/>
    <s v="    "/>
    <s v="LM               "/>
    <s v="PINVOICE      "/>
    <s v="INVOIC"/>
    <s v="IB"/>
    <s v="MQ"/>
    <s v="EDIFACT             "/>
    <s v="D97A      "/>
    <s v=" "/>
    <s v="VAN"/>
    <s v="GXS"/>
    <m/>
    <m/>
    <m/>
    <s v="reminder 13.02.2018"/>
    <s v="Ready for E2E Testing"/>
    <s v="12.2.2018 EXCEPTION email to Jonathan : Hi Jonathan_x000a__x000a_Please find the emails which we have sent to LM Technologies_x000a_ 9.2.2018 Email to TP : 3rd Followupon E2E testing. 7.2.2018 Email to TP :2nd Followup on E2E Testing. 5.2.2018 Email to TP : 1st Followup sent for E2E. 1.2.2018 Email from TP :Hi Kusum_x000a_ _x000a_Our IT team are all away off sick, I have to await their return. _x000a_ 31.01.2018 2nd reminder sent 29.01.2018: Sent E2E testing email 22.01.2018 Email to TP: Premier Farnell is in the process of migration their EDI transactions to IBM managed services. _x000a_Our records show that you exchange EDI ORDER and INVOIC messages in D.97A with our client. Please let us know if the VAN connection GXS is still you preferred method of communication. If yes, you well need to request an a new interconnect at GXS between your EDI code 505260100120 and Premier Farnell new EDI codes Test : 5051259000285 / Prod: 5051259000773 pointing to IBM Sterling VAN.  _x000a_02.11.2017: Email to TP- Remainder email sent 26.10.2017: Email to TP, TP Survey and Intro letter sent again in new template23.10.2017: 7th remainder to TP sent 17.10.2017 : Email to TP 6th remainder sent 12.10.2017 : Email to Tp 5th Remainder sent 09.10.2017 Email to TP 4th remainder sent  10.04.2017 : 3rd remainder email sent to TP 27.09.2017 Email to TP sent out 3rd reminder_x000a_21.09.2017 Email to TP sent out 2nd reminder_x000a_18.09.2017 Email to Tp. thank you form sending the survey. Unfortunately we missed details in the survey. _x000a_Could you please so kind and reply also to the questions on the survey. 1 - 9_x000a_And also provide us you EDI codes and Test codes incl. qualif. _x000a_18.09.2017 Email from TP: Please see attached survey form ._x000a_14.09.2017 Email to TP sent out 1st reminder_x000a_07.09.2017: Email to TP: sent out letter and survey to TP. "/>
    <s v="TP"/>
    <s v="E2E Testing"/>
    <x v="0"/>
    <d v="2017-05-10T00:00:00"/>
    <d v="2017-05-10T00:00:00"/>
    <s v="17/10/2017"/>
    <m/>
    <m/>
    <s v="PF_I_E_INVOIC_D97A_FP_GENERIC"/>
    <s v="Primary"/>
    <s v="E_INVOIC_D97A_FPE                                 "/>
    <s v="11/12/2017"/>
    <s v="31/10/2017"/>
    <m/>
    <m/>
    <m/>
    <m/>
    <d v="2018-02-19T00:00:00"/>
    <x v="0"/>
    <m/>
    <m/>
  </r>
  <r>
    <x v="4"/>
    <s v="EU"/>
    <s v="LUMBERG HOLDING GMBH &amp; CO. KG "/>
    <s v="LUM-CONN                           "/>
    <n v="1"/>
    <s v="    "/>
    <s v="Test : 5051259000285  Prod: 5051259000773"/>
    <m/>
    <s v="5013546005195                      "/>
    <s v="    "/>
    <s v="LUMBERG          "/>
    <s v="PORDER        "/>
    <s v="ORDERS"/>
    <s v="OB"/>
    <s v="MQ"/>
    <s v="EDIFACT             "/>
    <s v="D97A      "/>
    <s v="INS/UNOA/FAR                                      "/>
    <s v="OFTP2"/>
    <m/>
    <m/>
    <s v="technical contact: Gernot Mayweg - mayweg.gernot@lumberg.com_x000a_Lumberg general: helpdesk@lumberg.com_x000a_morgenschweis.christoph@lumberg.com"/>
    <s v="Phone general: +49 2355 83-555; phone Mr. Mayweg: +49 2355 83 - 295"/>
    <s v="reminder 21.02.2018"/>
    <s v="Ready for E2E Testing on 21.02.18 / OFTP2 setup open "/>
    <s v="07.02.2018 Email to TP: we have issuse with OFTP2 can you please have a look into again and come back to us._x000a_07.02.2018 Email from Anuj: we have Issuve with OFTP2 connection. go back to TP and ask for look into_x000a_07.02.2018 Email To Anuj: pls. check if we received the test connection._x000a_07.02.2018 Email form TP: hase done the set up checking connection. _x000a_07.02.2018 Email to TP: sent info OfTP2 to TP. waiting for reply_x000a_06.02.2018 Email from Anuj: sent me new info for OFTP2  for TP_x000a_06.02.2018 Email to Anuj: maybe if you need find attached the file vom Lumberg Holding - _x000a_Pls. sent me the certificate for Lumberg Holding (OFTP2) he can't open it. still set up oftp2_x000a_06.02.2018call from TP. can open the OFTP certificate. Need a seperate Emai.  TP will sent their OFTP2 certificate _x000a_05.02.2018 Telefonat mit TP und Emails sent to TP: vielen Dank für das freundliche Telefonat. _x000a_Im Anhang erhalten sie (u.a. Email) unsere OFTP2 Informationen für die Verbindung. _x000a_Bei Rückfragen bitte melden Sie sich bei mir (0160 7076340 - IBM Mobile Corinna Sturny) auf dem kurzen Dienstweg oder schreiben mir eine Email. _x000a_Damit wir den connection test durchführen können und nach dem dieser erfolgreich war den Data Test beginnen können. _x000a_5.2.2018 Email to TP : 3rd  Followup on E2E testing 1/2/2018 Email to TP :2nd Followup on E2E testing. 29.1.2018 email to Tp :1st followup on E2E testing : Dear Trading Partner_x000a_We have not heard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INVRPT documents you exchange with Premier Farnell via your preferred method of connection. We would also like to receive Test files from you (INVOICES)._x000a_The Test files will be sent to Farnell's new Test EDI code as well a Test Indicator: _x000a_Test : 5051259000285 (EU) _x000a_Thank you for your co-operation on this important project. 24.01.2018 : E2E tetsing email sent  24.01.2018 Email to TP: sent our OFTP2 questionniere for set up. _x000a_27.09.2017 Email to Anuj: received OFTP2 question. pls. setup and let me know when you done. _x000a_27.09.2017 Email to TP: vielen Dank für die schnelle Rücksendung der OFTP2 Details. _x000a_Wir werden das Setup in unserem System machen und sobald es zum testen geht werden wir uns bei Ihnen melden. _x000a_26.09.2017 Email from TP: OFTP2 details erhalten. _x000a_26.09.2017 Email to TP: vielen Dank für die schnelle Rückmeldung. _x000a_Wir warten auf Informationen von Herr Mayweg. _x000a_26.09.2017 Email from TP: mein Kollege Mayweg ist seit heute aus dem Urlaub zurück und wird den weiteren Prozess begleiten._x000a_26.09.2017 Email to TP: 1st reminder reqeust OFTP2 questionnaire._x000a_20.09.2017 Email to TP: vielen Dank für das freundliche Telefonat. _x000a_Anbei erhalten Sie wie besprochen die OFTP2 Questionnaire. _x000a_Bitte füllen Sie diese aus und senden sie an uns zurück _x000a_20.09.2017 Email to Antje: nach tel mit TP er möchte doch gerne jetzt OFTP2 Verbindung. Kannst du mir das Formular bitte zusenden? _x000a_20.09.2017 Email from TP: mir und meinen Kollegen ist nicht ganz klar, was Sie in dem Fragebogen von uns erwarten._x000a_Hinzu kommt, dass im Fragebogen immer von SFTP die Rede ist, Lumberg aber nur FTP unterstützt. _x000a_Für Rückfragen stehe ich Ihnen gerne zur Verfügung. _x000a_19.09.2017 Email to TP: vielen Dank für die schnelle Rückmeldung. _x000a_Würden Sie uns bitte die FTP Questionnaire ausfüllen und an uns zurücksenden?_x000a_Leider haben wir von unserem Kunden Premier Farnell noch keinen Termin wann die Umstellung erfolgen soll._x000a_Sobald wir einen Termin zum testen haben werden wir Sie umgehend informieren. _x000a_19.09.2017 Email from TP: Hallo Frau Sturny, _x000a_wir sollten zukünftig alle Nachrichten über FTP laufen lassen. _x000a_Wissen Sie schon, ab wann Sie die neuen ID's nutzen wollen?_x000a_19.09.2017 Email to TP: vielen Dank für die Zusendung der Survey. _x000a_Entschuldigen Sie Bitte die Erinnerung heute, dies hat sich wohl überschnitten. _x000a_Können wir alle Daten über X400 bei Ihnen senden, da wir die Information bekommen haben das ORDERS_x000a_INVOIC_x000a_über FTP laufen?_x000a_Und nur der INVRPT über X400? _x000a_Über eine Rückbestätigung wären wir sehr dankbar. _x000a_Wir möchten Sie noch darüber informieren, dass Premier Farnell neue EDI Codes hat. _x000a_Test : 5051259000285 Prod: 5051259000773 ohne qualif. _x000a_würden Sie diese Bitte in ihrem System einpflegen, damit wenn wir live gehen mit Premier Farnell nicht zu Problemen kommt?_x000a_Vielen Dank!_x000a_18.09.2017 Email from TP sent survey_x000a_14.09.2017 sent reminder to TP_x000a_7.9.2017 1st letter to the TP"/>
    <s v="Premier Farnell"/>
    <s v="E2E Testing"/>
    <x v="7"/>
    <s v="31/07/2017"/>
    <s v="31/07/2017"/>
    <d v="2017-07-08T00:00:00"/>
    <d v="2017-07-08T00:00:00"/>
    <d v="2017-10-08T00:00:00"/>
    <s v="PF_O_E_ORDERS_D97A_FA9"/>
    <s v="Primary"/>
    <s v="E_ORDERS_D97A_FA9                                 "/>
    <s v="05/12/2017"/>
    <s v="06/09/2017"/>
    <m/>
    <m/>
    <m/>
    <m/>
    <d v="2018-02-12T00:00:00"/>
    <x v="0"/>
    <m/>
    <m/>
  </r>
  <r>
    <x v="4"/>
    <s v="EU"/>
    <s v="LUMBERG HOLDING GMBH &amp; CO. KG "/>
    <s v="LUM-CONN                           "/>
    <n v="0"/>
    <s v="    "/>
    <s v="Test : 5051259000285  Prod: 5051259000773"/>
    <m/>
    <s v="5013546005195                      "/>
    <s v="    "/>
    <s v="LUMBERG          "/>
    <s v="PINVOICE      "/>
    <s v="INVOIC"/>
    <s v="IB"/>
    <s v="MQ"/>
    <s v="EDIFACT             "/>
    <s v="D97A      "/>
    <s v=" "/>
    <s v="OFTP2"/>
    <m/>
    <m/>
    <s v="technical contact: Gernot Mayweg - mayweg.gernot@lumberg.com_x000a_Lumberg general: helpdesk@lumberg.com_x000a_morgenschweis.christoph@lumberg.com"/>
    <m/>
    <s v="reminder 21.02.2018"/>
    <s v="Ready for E2E Testing on 21.02.18 / OFTP2 setup open "/>
    <m/>
    <s v="Premier Farnell"/>
    <s v="E2E Testing"/>
    <x v="7"/>
    <d v="2017-05-10T00:00:00"/>
    <d v="2017-05-10T00:00:00"/>
    <s v="17/10/2017"/>
    <m/>
    <m/>
    <s v="PF_I_E_INVOIC_D97A_FP_GENERIC"/>
    <s v="Primary"/>
    <s v="E_INVOIC_D97A_FPE                                 "/>
    <s v="11/12/2017"/>
    <s v="31/10/2017"/>
    <m/>
    <m/>
    <m/>
    <m/>
    <d v="2018-02-12T00:00:00"/>
    <x v="0"/>
    <m/>
    <m/>
  </r>
  <r>
    <x v="4"/>
    <s v="EU"/>
    <s v="LUMBERG HOLDING GMBH &amp; CO. KG "/>
    <s v="LUM-CONN                           "/>
    <n v="0"/>
    <s v="    "/>
    <s v="Test : 5051259000285  Prod: 5051259000773"/>
    <m/>
    <s v="5013546005195                      "/>
    <s v="    "/>
    <s v="LUMBERG          "/>
    <s v="INVENTORY     "/>
    <s v="INVRPT"/>
    <s v="OB"/>
    <s v="SFTP"/>
    <s v="EDIFACT             "/>
    <s v="D97A      "/>
    <s v="INS/UNOA/FAR                                      "/>
    <s v="OFTP2"/>
    <m/>
    <m/>
    <s v="technical contact: Gernot Mayweg - mayweg.gernot@lumberg.com_x000a_Lumberg general: helpdesk@lumberg.com_x000a_morgenschweis.christoph@lumberg.com"/>
    <m/>
    <s v="reminder 21.02.2018"/>
    <s v="Ready for E2E Testing on 21.02.18 / OFTP2 setup open "/>
    <m/>
    <s v="Premier Farnell"/>
    <s v="E2E Testing"/>
    <x v="7"/>
    <s v="31/08/2017"/>
    <d v="2017-05-09T00:00:00"/>
    <d v="2017-07-09T00:00:00"/>
    <m/>
    <m/>
    <s v="PF_O_E_INVRPT_D97A_FA2"/>
    <s v="Primary"/>
    <s v="E_INVRPT_D97A_FA2                                 "/>
    <s v="08/12/2017"/>
    <s v="14/09/2017"/>
    <m/>
    <m/>
    <m/>
    <m/>
    <d v="2018-02-12T00:00:00"/>
    <x v="0"/>
    <m/>
    <m/>
  </r>
  <r>
    <x v="3"/>
    <s v="EU"/>
    <s v="MAXIM INTEGRATED PRODUCTS INC "/>
    <s v="MAXIMACTG                          "/>
    <n v="1"/>
    <s v="ZZ  "/>
    <s v="Test : 5051259000285  Prod: 5051259000773"/>
    <m/>
    <s v="5013546005195                      "/>
    <s v="    "/>
    <s v="MAXIM            "/>
    <s v="PINVOICE      "/>
    <s v="INVOIC"/>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5-10T00:00:00"/>
    <d v="2017-05-10T00:00:00"/>
    <s v="17/10/2017"/>
    <m/>
    <m/>
    <s v="PF_I_E_INVOIC_D97A_FP_GENERIC"/>
    <s v="Primary"/>
    <s v="E_INVOIC_D97A_FPE                                 "/>
    <s v="11/12/2017"/>
    <s v="31/10/2017"/>
    <m/>
    <m/>
    <m/>
    <m/>
    <m/>
    <x v="0"/>
    <m/>
    <m/>
  </r>
  <r>
    <x v="3"/>
    <s v="EU"/>
    <s v="MAXIM INTEGRATED PRODUCTS INC "/>
    <s v="MAXIMACTG                          "/>
    <n v="0"/>
    <s v="ZZ  "/>
    <s v="Test : 5051259000285  Prod: 5051259000773"/>
    <m/>
    <s v="5013546005195                      "/>
    <s v="    "/>
    <s v="MAXIM            "/>
    <s v="PORDERACK     "/>
    <s v="ORDRSP"/>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s v="27/10/2017"/>
    <s v="27/10/2017"/>
    <s v="13/12/2017"/>
    <m/>
    <m/>
    <s v="PF_I_E_ORDRSP_D97A_FA2"/>
    <s v="Primary"/>
    <s v="E_ORDRSP_D97A_FA2                                 "/>
    <s v="13/12/2017"/>
    <s v="15/12/2017"/>
    <m/>
    <m/>
    <m/>
    <m/>
    <m/>
    <x v="0"/>
    <m/>
    <m/>
  </r>
  <r>
    <x v="3"/>
    <s v="EU"/>
    <s v="MAXIM INTEGRATED PRODUCTS INC "/>
    <s v="MAXIMACTG                          "/>
    <n v="0"/>
    <s v="ZZ  "/>
    <s v="Test : 5051259000285  Prod: 5051259000773"/>
    <m/>
    <s v="5013546005195                      "/>
    <s v="    "/>
    <s v="MAXIM            "/>
    <s v="LTUPDATE      "/>
    <s v="INVRPT"/>
    <s v="IB"/>
    <s v="SFTP"/>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m/>
    <m/>
    <m/>
    <m/>
    <m/>
    <m/>
    <m/>
    <s v="E_INVRPT_D97A_FA2                                 "/>
    <m/>
    <m/>
    <m/>
    <m/>
    <m/>
    <m/>
    <m/>
    <x v="0"/>
    <m/>
    <m/>
  </r>
  <r>
    <x v="3"/>
    <s v="EU"/>
    <s v="MAXIM INTEGRATED PRODUCTS INC "/>
    <s v="MAXIMACTG                          "/>
    <n v="0"/>
    <s v="ZZ  "/>
    <s v="Test : 5051259000285  Prod: 5051259000773"/>
    <m/>
    <s v="5013546005195                      "/>
    <s v="    "/>
    <s v="MAXIM            "/>
    <s v="DESADV        "/>
    <s v="DESADV"/>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3-10T00:00:00"/>
    <d v="2017-03-10T00:00:00"/>
    <d v="2017-06-10T00:00:00"/>
    <m/>
    <m/>
    <s v="PF_I_E_DESADV_D97A_FA3"/>
    <s v="Primary"/>
    <s v="E_DESADV_D97A_FA3                                 "/>
    <s v="14/12/2017"/>
    <s v="13/10/2017"/>
    <m/>
    <m/>
    <m/>
    <m/>
    <m/>
    <x v="0"/>
    <m/>
    <m/>
  </r>
  <r>
    <x v="3"/>
    <s v="EU"/>
    <s v="MAXIM INTEGRATED PRODUCTS INC "/>
    <s v="MAXIMACTG                          "/>
    <n v="0"/>
    <s v="ZZ  "/>
    <s v="Test : 5051259000285  Prod: 5051259000773"/>
    <m/>
    <s v="5013546005195                      "/>
    <s v="    "/>
    <s v="MAXIM            "/>
    <s v="PORDER        "/>
    <s v="ORDERS"/>
    <s v="OB"/>
    <s v="MQ"/>
    <s v="EDIFACT             "/>
    <s v="D97A      "/>
    <s v="INS/UNOA/FAR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4-08T00:00:00"/>
    <d v="2017-04-08T00:00:00"/>
    <d v="2017-10-08T00:00:00"/>
    <s v="21/8/2017"/>
    <s v="24/08/2017"/>
    <s v="PF_O_E_ORDERS_D97A_FA5"/>
    <s v="Primary"/>
    <s v="E_ORDERS_D97A_FA5                                 "/>
    <s v="05/12/2017"/>
    <s v="08/09/2017"/>
    <m/>
    <m/>
    <m/>
    <m/>
    <m/>
    <x v="0"/>
    <m/>
    <m/>
  </r>
  <r>
    <x v="3"/>
    <s v="EU"/>
    <s v="MAXIM INTEGRATED PRODUCTS INC "/>
    <s v="MAXIMACTG                          "/>
    <n v="0"/>
    <s v="ZZ  "/>
    <s v="Test : 5051259000285  Prod: 5051259000773"/>
    <m/>
    <s v="5013546005195                      "/>
    <s v="    "/>
    <s v="MAXIM            "/>
    <s v="PORDCHG       "/>
    <s v="ORDCHG"/>
    <s v="OB"/>
    <s v="MQ"/>
    <s v="EDIFACT             "/>
    <s v="D97A      "/>
    <s v="INS/UNOA/FAR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s v="18/10/2017"/>
    <s v="18/10/2017"/>
    <s v="18/10/2017"/>
    <m/>
    <m/>
    <s v="PF_O_E_ORDCHG_D97A_FAR"/>
    <s v="Primary"/>
    <s v="E_ORDCHG_D97A_FAR                                 "/>
    <s v="13/12/2017"/>
    <s v="17/11/2017"/>
    <m/>
    <m/>
    <m/>
    <m/>
    <m/>
    <x v="0"/>
    <m/>
    <m/>
  </r>
  <r>
    <x v="4"/>
    <s v="EU"/>
    <s v="MICROCHIP LTD                 "/>
    <s v="MCHPPROD                           "/>
    <n v="1"/>
    <s v="ZZ  "/>
    <s v="Test : 5051259000285  Prod: 5051259000773"/>
    <m/>
    <s v="5013546005195                      "/>
    <s v="    "/>
    <s v="MICROCHIP        "/>
    <s v="PINVOICE      "/>
    <s v="INVOIC"/>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5-10T00:00:00"/>
    <d v="2017-05-10T00:00:00"/>
    <s v="17/10/2017"/>
    <m/>
    <m/>
    <s v="PF_I_E_INVOIC_D97A_FP_GENERIC"/>
    <s v="Primary"/>
    <s v="E_INVOIC_D97A_FPE                                 "/>
    <s v="11/12/2017"/>
    <s v="31/10/2017"/>
    <m/>
    <m/>
    <m/>
    <m/>
    <d v="2018-02-12T00:00:00"/>
    <x v="0"/>
    <m/>
    <m/>
  </r>
  <r>
    <x v="4"/>
    <s v="EU"/>
    <s v="MICROCHIP LTD                 "/>
    <s v="MCHPPROD                           "/>
    <n v="0"/>
    <s v="ZZ  "/>
    <s v="Test : 5051259000285  Prod: 5051259000773"/>
    <m/>
    <s v="5013546005195                      "/>
    <s v="    "/>
    <s v="MICROCHIP        "/>
    <s v="PORDERACK     "/>
    <s v="ORDRSP"/>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7/10/2017"/>
    <s v="27/10/2017"/>
    <s v="13/12/2017"/>
    <m/>
    <m/>
    <s v="PF_I_E_ORDRSP_D97A_FA2"/>
    <s v="Primary"/>
    <s v="E_ORDRSP_D97A_FA2                                 "/>
    <s v="13/12/2017"/>
    <s v="15/12/2017"/>
    <m/>
    <m/>
    <m/>
    <m/>
    <d v="2018-02-12T00:00:00"/>
    <x v="0"/>
    <m/>
    <m/>
  </r>
  <r>
    <x v="4"/>
    <s v="EU"/>
    <s v="MICROCHIP LTD                 "/>
    <s v="MCHPPROD                           "/>
    <n v="0"/>
    <s v="ZZ  "/>
    <s v="Test : 5051259000285  Prod: 5051259000773"/>
    <m/>
    <s v="5013546005195                      "/>
    <s v="    "/>
    <s v="MICROCHIP        "/>
    <s v="PORDER        "/>
    <s v="ORDERS"/>
    <s v="OB"/>
    <s v="MQ"/>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31/07/2017"/>
    <s v="31/07/2017"/>
    <d v="2017-07-08T00:00:00"/>
    <d v="2017-07-08T00:00:00"/>
    <d v="2017-10-08T00:00:00"/>
    <s v="PF_O_E_ORDERS_D97A_FA9"/>
    <s v="Primary"/>
    <s v="E_ORDERS_D97A_FA9                                 "/>
    <s v="05/12/2017"/>
    <s v="06/09/2017"/>
    <m/>
    <m/>
    <m/>
    <m/>
    <d v="2018-02-12T00:00:00"/>
    <x v="0"/>
    <m/>
    <m/>
  </r>
  <r>
    <x v="4"/>
    <s v="EU"/>
    <s v="MICROCHIP LTD                 "/>
    <s v="MCHPPROD                           "/>
    <n v="0"/>
    <s v="ZZ  "/>
    <s v="Test : 5051259000285  Prod: 5051259000773"/>
    <m/>
    <s v="5013546005195                      "/>
    <s v="    "/>
    <s v="MICROCHIP        "/>
    <s v="POINTOS       "/>
    <s v="SLS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9/9/2017"/>
    <s v="19/9/2017"/>
    <s v="29/9/2017"/>
    <m/>
    <m/>
    <s v="PF_O_E_SLSRPT_D97A_FA_GENERIC"/>
    <s v="Primary"/>
    <s v="E_SLSRPT_D97A_FA4                                 "/>
    <s v="07/12/2017"/>
    <s v="05/10/2017"/>
    <m/>
    <m/>
    <m/>
    <m/>
    <d v="2018-02-12T00:00:00"/>
    <x v="0"/>
    <m/>
    <m/>
  </r>
  <r>
    <x v="4"/>
    <s v="EU"/>
    <s v="MICROCHIP LTD                 "/>
    <s v="MCHPPROD                           "/>
    <n v="0"/>
    <s v="ZZ  "/>
    <s v="Test : 5051259000285  Prod: 5051259000773"/>
    <m/>
    <s v="5013546005195                      "/>
    <s v="    "/>
    <s v="MICROCHIP        "/>
    <s v="DESADV        "/>
    <s v="DESADV"/>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3-10T00:00:00"/>
    <d v="2017-03-10T00:00:00"/>
    <d v="2017-06-10T00:00:00"/>
    <m/>
    <m/>
    <s v="PF_I_E_DESADV_D97A_FA3"/>
    <s v="Primary"/>
    <s v="E_DESADV_D97A_FA3                                 "/>
    <s v="14/12/2017"/>
    <s v="13/10/2017"/>
    <m/>
    <m/>
    <m/>
    <m/>
    <d v="2018-02-12T00:00:00"/>
    <x v="0"/>
    <m/>
    <m/>
  </r>
  <r>
    <x v="4"/>
    <s v="EU"/>
    <s v="MICROCHIP LTD                 "/>
    <s v="MCHPPROD                           "/>
    <n v="0"/>
    <s v="ZZ  "/>
    <s v="Test : 5051259000285  Prod: 5051259000773"/>
    <m/>
    <s v="5013546005195                      "/>
    <s v="    "/>
    <s v="MICROCHIP        "/>
    <s v="PORDCHG       "/>
    <s v="ORDCHG"/>
    <s v="OB"/>
    <s v="MQ"/>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8/10/2017"/>
    <s v="18/10/2017"/>
    <s v="18/10/2017"/>
    <m/>
    <m/>
    <s v="PF_O_E_ORDCHG_D97A_FAR"/>
    <s v="Primary"/>
    <s v="E_ORDCHG_D97A_FAR                                 "/>
    <s v="13/12/2017"/>
    <s v="17/11/2017"/>
    <m/>
    <m/>
    <m/>
    <m/>
    <d v="2018-02-12T00:00:00"/>
    <x v="0"/>
    <m/>
    <m/>
  </r>
  <r>
    <x v="4"/>
    <s v="EU"/>
    <s v="MICROCHIP LTD                 "/>
    <s v="MCHPPROD                           "/>
    <n v="0"/>
    <s v="ZZ  "/>
    <s v="Test : 5051259000285  Prod: 5051259000773"/>
    <m/>
    <s v="5013546005195                      "/>
    <s v="    "/>
    <s v="MICROCHIP        "/>
    <s v="INVENTORY     "/>
    <s v="INV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31/08/17"/>
    <d v="2017-05-09T00:00:00"/>
    <d v="2017-07-09T00:00:00"/>
    <m/>
    <m/>
    <s v="PF_O_E_INVRPT_D97A_FAR"/>
    <s v="Primary"/>
    <s v="E_INVRPT_D97A_FAR                                 "/>
    <s v="08/12/2017"/>
    <s v="14/09/2017"/>
    <m/>
    <m/>
    <m/>
    <m/>
    <d v="2018-02-12T00:00:00"/>
    <x v="0"/>
    <m/>
    <m/>
  </r>
  <r>
    <x v="4"/>
    <s v="AU"/>
    <s v="MICROCHIP TECHNOLOGY          "/>
    <s v="MCHPPROD                           "/>
    <n v="1"/>
    <s v="ZZ  "/>
    <s v="Test : 5051259000292   Prod: 5051259000780"/>
    <m/>
    <s v="5013546005195                      "/>
    <s v="    "/>
    <s v="MICROCHIP-AU     "/>
    <s v="INVENTORYA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A                                 "/>
    <s v="07/12/2017"/>
    <s v="05/10/2017"/>
    <m/>
    <m/>
    <m/>
    <m/>
    <d v="2018-02-12T00:00:00"/>
    <x v="0"/>
    <m/>
    <m/>
  </r>
  <r>
    <x v="4"/>
    <s v="SG"/>
    <s v="MICROCHIP TECHNOLOGY          "/>
    <s v="MCHPPROD                           "/>
    <n v="1"/>
    <s v="ZZ  "/>
    <s v="Test: 5051259000377  Prod:5051259000865"/>
    <m/>
    <s v="5013546005195                      "/>
    <s v="    "/>
    <s v="MICROCHIP- SG     "/>
    <s v="INVENTORYS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S                                 "/>
    <s v="07/12/2017"/>
    <s v="05/10/2017"/>
    <m/>
    <m/>
    <m/>
    <m/>
    <d v="2018-02-12T00:00:00"/>
    <x v="0"/>
    <m/>
    <m/>
  </r>
  <r>
    <x v="4"/>
    <s v="SG"/>
    <s v="MICROCHIP TECHNOLOGY          "/>
    <s v="MCHPPROD                           "/>
    <n v="1"/>
    <s v="ZZ  "/>
    <s v="Test: 5051259000377  Prod:5051259000865"/>
    <m/>
    <s v="5013546005195                      "/>
    <s v="    "/>
    <s v="MICROCHIP- IN     "/>
    <s v="INVENTORYI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I                                 "/>
    <s v="07/12/2017"/>
    <s v="05/10/2017"/>
    <m/>
    <m/>
    <m/>
    <m/>
    <d v="2018-02-12T00:00:00"/>
    <x v="0"/>
    <m/>
    <m/>
  </r>
  <r>
    <x v="4"/>
    <s v="SG"/>
    <s v="MICROCHIP TECHNOLOGY          "/>
    <s v="MCHPPROD                           "/>
    <n v="1"/>
    <s v="ZZ  "/>
    <s v="Test: 5051259000377  Prod:5051259000865"/>
    <m/>
    <s v="5013546005195                      "/>
    <s v="    "/>
    <s v="MICROCHIP-SG     "/>
    <s v="POINTOSSG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1/9/2017"/>
    <s v="21/9/2017"/>
    <s v="29/9/2017"/>
    <m/>
    <m/>
    <s v="PF_O_E_SLSRPT_D97A_FS4"/>
    <s v="Primary"/>
    <s v="E_SLSRPT_D97A_FS4                                 "/>
    <s v="07/12/2017"/>
    <s v="05/10/2017"/>
    <m/>
    <m/>
    <m/>
    <m/>
    <d v="2018-02-12T00:00:00"/>
    <x v="0"/>
    <m/>
    <m/>
  </r>
  <r>
    <x v="4"/>
    <s v="AU"/>
    <s v="MICROCHIP TECHNOLOGY          "/>
    <s v="MCHPPROD                           "/>
    <n v="0"/>
    <s v="ZZ  "/>
    <s v="Test : 5051259000292   Prod: 5051259000780"/>
    <m/>
    <s v="5013546005195                      "/>
    <s v="    "/>
    <s v="MICROCHIP-AU     "/>
    <s v="POINTOSAU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1-09T00:00:00"/>
    <d v="2017-06-09T00:00:00"/>
    <s v="14/7/2017"/>
    <m/>
    <m/>
    <s v="PF_O_E_SLSRPT_D97A_AU4"/>
    <s v="Primary"/>
    <s v="E_SLSRPT_D97A_AU4                                 "/>
    <s v="08/12/2017"/>
    <s v="27/09/2017"/>
    <m/>
    <m/>
    <m/>
    <m/>
    <d v="2018-02-12T00:00:00"/>
    <x v="0"/>
    <m/>
    <m/>
  </r>
  <r>
    <x v="4"/>
    <s v="SG"/>
    <s v="MICROCHIP TECHNOLOGY          "/>
    <s v="MCHPPROD                           "/>
    <n v="0"/>
    <s v="ZZ  "/>
    <s v="Test: 5051259000377  Prod:5051259000865"/>
    <m/>
    <s v="5013546005195                      "/>
    <s v="    "/>
    <s v="MICROCHIP-SG     "/>
    <s v="PORDERSG      "/>
    <s v="ORDERS"/>
    <s v="OB"/>
    <s v="MQ"/>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10-10T00:00:00"/>
    <d v="2017-10-10T00:00:00"/>
    <s v="18/10/2017"/>
    <m/>
    <m/>
    <s v="PF_O_E_ORDERS_D97A_FAS"/>
    <m/>
    <s v="E_ORDERS_D97A_FAS                                 "/>
    <s v="05/12/2017"/>
    <s v="31/10/2017"/>
    <m/>
    <m/>
    <m/>
    <m/>
    <d v="2018-02-12T00:00:00"/>
    <x v="0"/>
    <m/>
    <m/>
  </r>
  <r>
    <x v="4"/>
    <s v="SG"/>
    <s v="MICROCHIP TECHNOLOGY          "/>
    <s v="MCHPPROD                           "/>
    <n v="1"/>
    <s v="ZZ  "/>
    <s v="Test: 5051259000377  Prod:5051259000865"/>
    <m/>
    <s v="5013546005195                      "/>
    <s v="    "/>
    <s v="MICROCHIP-CN     "/>
    <s v="INVENTORYC    "/>
    <s v="INV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2_GENERIC"/>
    <s v="Primary"/>
    <s v="E_INVRPT_D97A_F2C                                 "/>
    <s v="07/12/2017"/>
    <s v="05/10/2017"/>
    <m/>
    <m/>
    <m/>
    <m/>
    <d v="2018-02-12T00:00:00"/>
    <x v="0"/>
    <m/>
    <m/>
  </r>
  <r>
    <x v="4"/>
    <s v="SG"/>
    <s v="MICROCHIP TECHNOLOGY          "/>
    <s v="MCHPPROD                           "/>
    <n v="0"/>
    <s v="ZZ  "/>
    <s v="Test: 5051259000377  Prod:5051259000865"/>
    <m/>
    <s v="5013546005195                      "/>
    <s v="    "/>
    <s v="MICROCHIP-CN     "/>
    <s v="POINTOSCN     "/>
    <s v="SLS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1/9/2017"/>
    <s v="21/9/2017"/>
    <s v="28/9/2017"/>
    <m/>
    <m/>
    <s v="PF_O_E_SLSRPT_D97A_CN"/>
    <s v="Primary"/>
    <s v="E_SLSRPT_D97A_CN                                  "/>
    <s v="12/12/2017"/>
    <s v="05/10/2017"/>
    <m/>
    <m/>
    <m/>
    <m/>
    <d v="2018-02-12T00:00:00"/>
    <x v="0"/>
    <m/>
    <m/>
  </r>
  <r>
    <x v="4"/>
    <s v="SG"/>
    <s v="MICROCHIP TECHNOLOGY          "/>
    <s v="MCHPPROD                           "/>
    <n v="1"/>
    <s v="ZZ  "/>
    <s v="Test: 5051259000377  Prod:5051259000865"/>
    <m/>
    <s v="5013546005195                      "/>
    <s v="    "/>
    <s v="MICROCHIP-IN     "/>
    <s v="POINTOSIN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1-09T00:00:00"/>
    <d v="2017-06-09T00:00:00"/>
    <s v="14/9/2017"/>
    <m/>
    <m/>
    <s v="PF_O_E_SLSRPT_D97A_IN4"/>
    <s v="Primary"/>
    <s v="E_SLSRPT_D97A_IN4                                 "/>
    <s v="08/12/2017"/>
    <s v="28/09/2017"/>
    <m/>
    <m/>
    <m/>
    <m/>
    <d v="2018-02-12T00:00:00"/>
    <x v="0"/>
    <m/>
    <m/>
  </r>
  <r>
    <x v="4"/>
    <s v="EU"/>
    <s v="MOELLER                       "/>
    <s v="4015080000006X                     "/>
    <n v="1"/>
    <s v="    "/>
    <s v="Test : 5051259000285  Prod: 5051259000773"/>
    <m/>
    <s v="5013546005195                      "/>
    <s v="    "/>
    <s v="MOELLER          "/>
    <s v="PORDERACK     "/>
    <s v="ORDRSP"/>
    <s v="IB"/>
    <s v="MQ"/>
    <s v="EDIFACT             "/>
    <s v="D97A      "/>
    <s v=" "/>
    <s v="VAN"/>
    <s v="IBM ?"/>
    <m/>
    <s v="TonyLDukes@Eaton.com"/>
    <m/>
    <s v="reminder 15.02.2018 "/>
    <s v="Ready for E2E Testing"/>
    <s v="13.2.2018 Email to TP :Hi Tony, _x000a__x000a_We did not hear from you on this subject._x000a__x000a_Premier Farnell just sent a Test ORDER (ICN 2) at 11.28 am EST, which you should have now. _x000a__x000a_S C ZZ   5051259000285                       SRXEVPVT          _x000a_R N 14   4015080000006X                      SDSMT0EU          _x000a_    IPO  2              0208 1040 0208 1128  03666229 0001 0001 _x000a__x000a_Please return an ORDRSP and let me know if we could go-live on 14-Feb-18.  07.02.2018 Email to TP from Antje: my name is Antje Engelen and I am the Project Manager on the Premier Farnell EDI Migration project to IBM. _x000a_You should have received our clients introduction letter last year, which I am attaching again for your information. _x000a_Premier Farnell are aiming to have completed their EDI migration in all regions by 30-Mar-2018, however Moeller was scheduled to go-live on 12-Feb-18. It is therefore that we test the ORDER + ORDRSP that you exchange with Premier Farnell. We already have a connection to your X.400 address A=400Net, P=Nubridges,  _x000a_Can you please set up a new Partner profile for Premier Farnell with the EDI codes below. Note that until we agree on the migration date, you will need to keep the current profile (ID 5013546005195 ) active. _x000a_Test: 5051259000285  _x000a_Prod: 5051259000773_x000a_Please let us know when we can submit a Test Order to your EDI code 4015080000006X (unless you have a Test EDI ID). _x000a_Should you have any questions regarding this migration, do not hesitate to contact me or my colleagues (emeacom@uk.ibm.com). _x000a_06.02.2018 Email to Antje. FW last Email from Moeller - she will sent an Email. _x000a_05.02.208 Email to Dharshan: Can you please have a look into you personal Email and find out the Email from Rainer Quint, he said that he provide you an Email address from the UK Team to ask for testing. _x000a_Rainer have no access to have a look into this. _x000a_02.02.2018 Email to TP: sent reminder _x000a_31.1.2018 Email to TP : Dear Trading Partner_x000a_We need clarification on your connection method with IBM._x000a_Could you please share you preferred connect method._x000a_Whether it is through an Interconnect or a direct connection using any protocol such as FTP, SFTP, AS2, etc._x000a_Email to TP : Sehr geehrter Trading Partner, _x000a__x000a_Premier Farnell und IBM sind nun bereit die neu entwickelten EDI Karten zu testen. _x000a_Das Go-Live wurde für den 12. Februar 2018 geplant, vorausgesetzt alle Tests sind erfolgreich. _x000a__x000a_Bitte lassen Sie uns wissen ob sie bereit sind für den Test für ORDER und ORDRSP zu erhalten und zu senden. _x000a__x000a_Die Testdateien werden an den neuen Test-EDI-Code von Farnell sowie einen Testanzeiger gesendet:_x000a__x000a_Test: 5051259000285 (EU)_x000a__x000a_Vielen Dank für Ihre Mitarbeit an diesem wichtigen Projekt. 24.01.2018: E2E testing email sent21.12.2017 Email to TP sent reminder to TP. _x000a_18.12.2017 Email to TP: sent reminder to TP. _x000a_13.12.2017 Email to TP.Premier Farnell schickt momentan EDI ORDERS mit UNB ID 5013546005195 an Moeller, und bekommt ORDSRP Nachrichten von Ihnen zurück. _x000a_Mit der Migration zu IBM wird sich die UNB Kennung ändern. Premier Farnell wird zukünftig ID's Test : 5051259000285 + Prod: 5051259000773 in den Edifact Daten benutzen. _x000a_Bitte lassen Sie uns wissen, über welchen VAN wir diese Daten mit Ihnen austauschen können oder ob Sie eine direkte Verbindung (AS2, SFTP etc) wünschen. Gerne möchten wir Anfang des neuen Jahres diese beiden Dokumente testen. _x000a_09.11.2017 Email from Andre to TP: I am the EDI contact at Farnell if you need to ask me anything or if there are issues any current EDI aspects.  _x000a_ Eaton (formerly Moeller) are only listed in our EDI as a supplier to Farnell (i.e. we are your customer).  The message types we communicate to you via EDI are ORDERS and ORDRSP._x000a_ If you do buy from us then we must be handling those sales manually via email or paper.  _x000a_07.11.2017; Email from TP - Hello Dharshan,_x000a_Thank you for your quick response._x000a_ I am basically the contact person for connecting Eaton customers from Germany._x000a_ Premier Farnell is listed as both a customer and supplier._x000a_How should the EDI connection be used?_x000a_Premier Farnell as the supplier and Eaton as the customer, or vice versa?_x000a_ 02.11.2017: Email to TP- 4th remainder sent 27.10.2017: Email to TP - 3rd remainder sent 23.10.2017: Email to TP Followup sent 18.10.2017: Email to TP, TP survey introduction email sent to new TP contact_x000a_12.09.2017 Email to Client: ask for new contact details_x000a_7.9.2017 1st letter to the TP / bounced back "/>
    <s v="TP"/>
    <s v="E2E Testing"/>
    <x v="12"/>
    <s v="27/10/2017"/>
    <s v="27/10/2017"/>
    <s v="13/12/2017"/>
    <m/>
    <m/>
    <s v="PF_I_E_ORDRSP_D97A_FA2"/>
    <s v="Primary"/>
    <s v="E_ORDRSP_D97A_FA2                                 "/>
    <s v="13/12/2017"/>
    <s v="15/12/2017"/>
    <m/>
    <m/>
    <m/>
    <m/>
    <d v="2018-02-12T00:00:00"/>
    <x v="0"/>
    <m/>
    <m/>
  </r>
  <r>
    <x v="4"/>
    <s v="EU"/>
    <s v="MOELLER                       "/>
    <s v="4015080000006X                     "/>
    <n v="0"/>
    <s v="    "/>
    <s v="Test : 5051259000285  Prod: 5051259000773"/>
    <m/>
    <s v="5013546005195                      "/>
    <s v="    "/>
    <s v="MOELLER          "/>
    <s v="PORDER        "/>
    <s v="ORDERS"/>
    <s v="OB"/>
    <s v="MQ"/>
    <s v="EDIFACT             "/>
    <s v="D97A      "/>
    <s v="INS/UNOA/FAR                                      "/>
    <s v="VAN"/>
    <s v="IBM ?"/>
    <m/>
    <s v="TonyLDukes@Eaton.com"/>
    <m/>
    <s v="reminder 15.02.2018 "/>
    <s v="Ready for E2E Testing"/>
    <m/>
    <s v="TP"/>
    <s v="E2E Testing"/>
    <x v="12"/>
    <d v="2017-04-08T00:00:00"/>
    <d v="2017-04-08T00:00:00"/>
    <d v="2017-10-08T00:00:00"/>
    <s v="21/8/2017"/>
    <s v="24/08/2017"/>
    <s v="PF_O_E_ORDERS_D97A_FAR"/>
    <s v="Primary"/>
    <s v="E_ORDERS_D97A_FAR                                 "/>
    <s v="05/12/2017"/>
    <s v="07/09/2017"/>
    <m/>
    <m/>
    <m/>
    <m/>
    <d v="2018-02-12T00:00:00"/>
    <x v="0"/>
    <m/>
    <m/>
  </r>
  <r>
    <x v="4"/>
    <s v="EU"/>
    <s v="MOLEX ELECTRONICS LTD         "/>
    <s v="005246673EUR                       _x000a_Test : 005246673EURT"/>
    <n v="1"/>
    <s v="14  "/>
    <s v="Test : 5051259000285  Prod: 5051259000773"/>
    <m/>
    <s v="5013546005195                      "/>
    <s v="    "/>
    <s v="MOLEX            "/>
    <s v="PORDER        "/>
    <s v="ORDERS"/>
    <s v="OB"/>
    <s v="MQ"/>
    <s v="EDIFACT             "/>
    <s v="D97A      "/>
    <s v="INS/UNOA/FAR                                      "/>
    <s v="VAN"/>
    <s v="GXS"/>
    <m/>
    <s v="Rob Scheijen_x000a_Rob.Scheijen@molex.com"/>
    <m/>
    <s v="reminder 13.02.2018"/>
    <s v="Ready for E2E testing "/>
    <s v="9.2.2018 Emal to TP : Dear Trading Partner_x000a__x000a_The data has been sent to yesterday at 9.57 am EST / 14.57 GMT._x000a_This was a test ORDER / SLSRPT and INVRPT. _x000a__x000a_S C ZZ   5051259000285                       SRXEVPVT                   _x000a_R N 14   005246673EURT                       S##GE07O OB MBAG: 515929971_x000a_    IPO  2              0208 0954 0208 0955  E3811337 0001 0001  _x000a_       _x000a_S C ZZ   5051259000285                       SRXEVPVT                   _x000a_R N 14   005246673EURT                       S##GE07O OB MBAG: 515930189_x000a_    IIR  2              0208 0957 0208 0957  Q9901432 0001 0001      _x000a_   _x000a_S C ZZ   5051259000285                       SRXEVPVT                   _x000a_R N 14   005246673EURT                       S##GE07O OB MBAG: 515930163_x000a_    ISR  2              0208 0957 0208 0957  N8210454 0001 0001         _x000a__x000a_Please confirm the receipt of the same._x000a_Also send back ORDRSP and INVOIC._x000a_8.2.2018 Email tp PF and Implementation.Hi All _x000a__x000a_This TP is ready to Test. _x000a_ .8.2.2018 Email from TP :Hello, _x000a_  _x000a_Thanks for follow up, _x000a_I can confirm the message set ORDERS, ORDRSP, INVOIC and DESADV, please start the process by sending an ORDERS message from the Test : 5051259000285 (EU) to the Molex test 14:005246673EURT _x000a_The SFTP connection was used until mid-2015 for INVRPT and SLSRPT, now also changed to VAN connection, please also send INVRPT and SLSRPT from Test : 5051259000285 (EU) to the Molex test 14:005246673EURT6.2.2018 Email to TP : Hi Rob_x000a__x000a_We are looking for PF messaging only in the EMEA Region._x000a_ 2.2.2018 Email from TP : Good-morning,_x000a_ _x000a_One question to be able to provide correct feedback: Are you looking at PF messaging with Molex globally, or only in the EMEA region?_x000a_2.2.2018 Email to TP : Dear Rob_x000a__x000a_We have a list which says ORDERS, ORDRSP, INVOIC and DESADV between Molex Electronics and PF._x000a_I also see another connection for SFTP where the files are listed as SLSRPT and INVRPT for transfer._x000a__x000a_Let me know if you have any questions 30.1.2018 Email from TP : Corinna,_x000a_ _x000a_According to my files, Molex exchanges ORDERS, ORDRSP and INVOIC with Farnell, can you confirm?_x000a_30.01.2018 Email to TP. sent out letter for E2E testing. _x000a_31.10.2017: Email tp TP - Hello Rob,_x000a__x000a_We will start testing in approx. 7 weeks from now. We will get in touch with you when we are closer to date._x000a_31.10.2017: Email from TP - Corinna,_x000a_ _x000a_Thanks for the feedback, understood similar mails were sent to Molex Far East as well._x000a_I will wait your further notice when Farnell is ready to start, and after that determine consequences and apply some planning from Molex side._x000a_09.10.2017 Email to TP:_x000a_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For your reference, below is the details on the EDI linkage which is currently active between Molex Singapore and Farnell in production currently :-_x000a_05.10.2017 Email from TP: Did you have a chance to check the previous email?_x000a_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For your reference, below is the details on the EDI linkage which is currently active between Molex Singapore and Farnell in production currently :-_x000a_02.10.2017 Email to TP: We want to start testing in 6-8 weeks until we have done the set up in the system. The plan to be finish is April 2019 with the project. _x000a_Also I want to ask you are you also the contact person for? MOLEX FAR EAST SOUTH           005246673SNG                       _x000a_Our Customer have also Molex FAR EAST South. I we also sent request for this to you?_x000a_02.10.2017 Email from TP: Thanks for your details, can you please also get back to my questions:_x000a_Do you already have a time line for this project, when to start/finish?_x000a_Will you be sending the same out to the other Molex regions, or do you expect a more global overview from Molex?_x000a_02.10.2017 Email to TP: sent TP new EDI code from PF Thank you for sending us the survey. _x000a_We want to inform you that Premier Farnell is using new EDI Codes: (see below the print screen.)_x000a_EU: _x000a_Prod: 5051259000773 without qualif. _x000a_Test : 5051259000285 without qualif. _x000a_SG: _x000a_Prod:5051259000865 without qualif. _x000a_Test: 5051259000377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02.10.2017. Email form TP. sent survey back -_x000a_26.09.2017 Email from TP: Sorry for the delay in answering, will complete and return by end of business tomorrow._x000a_Do you already have a time line for this project, when to start/finish?_x000a_25.09.2017 1st reminder to TP._x000a_13.09.2017 Email from TP: OOO until 25.09.2017_x000a_13.09.2017 Email to TP. Sent out letter and survey. _x000a_7.9.2017 1st letter to the TP / bouced back _x000a_TC - for Molex EUR"/>
    <s v="TP"/>
    <s v="E2E Testing"/>
    <x v="2"/>
    <s v="31/07/2017"/>
    <s v="31/07/2017"/>
    <d v="2017-07-08T00:00:00"/>
    <d v="2017-07-08T00:00:00"/>
    <d v="2017-10-08T00:00:00"/>
    <s v="PF_O_E_ORDERS_D97A_FA9"/>
    <s v="Primary"/>
    <s v="E_ORDERS_D97A_FA9                                 "/>
    <s v="05/12/2017"/>
    <s v="06/09/2017"/>
    <m/>
    <m/>
    <m/>
    <m/>
    <d v="2018-02-12T00:00:00"/>
    <x v="0"/>
    <m/>
    <m/>
  </r>
  <r>
    <x v="4"/>
    <s v="EU"/>
    <s v="MOLEX ELECTRONICS LTD         "/>
    <s v="005246673EUR                       _x000a_Test : 005246673EURT"/>
    <n v="0"/>
    <s v="14  "/>
    <s v="Test : 5051259000285  Prod: 5051259000773"/>
    <m/>
    <s v="5013546005195                      "/>
    <s v="    "/>
    <s v="MOLEX            "/>
    <s v="PORDERACK     "/>
    <s v="ORDRSP"/>
    <s v="IB"/>
    <s v="MQ"/>
    <s v="EDIFACT             "/>
    <s v="D97A      "/>
    <s v=" "/>
    <s v="VAN"/>
    <s v="GXS"/>
    <m/>
    <s v="Rob Scheijen_x000a_Rob.Scheijen@molex.com"/>
    <m/>
    <s v="reminder 13.02.2018"/>
    <s v="Ready for E2E testing "/>
    <m/>
    <s v="TP"/>
    <s v="E2E Testing"/>
    <x v="2"/>
    <s v="27/10/2017"/>
    <s v="27/10/2017"/>
    <s v="13/12/2017"/>
    <m/>
    <m/>
    <s v="PF_I_E_ORDRSP_D97A_FA2"/>
    <s v="Primary"/>
    <s v="E_ORDRSP_D97A_FA2                                 "/>
    <s v="13/12/2017"/>
    <s v="15/12/2017"/>
    <m/>
    <m/>
    <m/>
    <m/>
    <d v="2018-02-12T00:00:00"/>
    <x v="0"/>
    <m/>
    <m/>
  </r>
  <r>
    <x v="4"/>
    <s v="EU"/>
    <s v="MOLEX ELECTRONICS LTD         "/>
    <s v="005246673EUR                       _x000a_Test : 005246673EURT"/>
    <n v="0"/>
    <s v="14  "/>
    <s v="Test : 5051259000285  Prod: 5051259000773"/>
    <m/>
    <s v="5013546005195                      "/>
    <s v="    "/>
    <s v="MOLEX            "/>
    <s v="POINTOS       "/>
    <s v="SLSRPT"/>
    <s v="OB"/>
    <s v="SFTP"/>
    <s v="EDIFACT             "/>
    <s v="D97A      "/>
    <s v="INS/UNOA/FAR                                      "/>
    <s v="VAN"/>
    <s v="GXS"/>
    <m/>
    <s v="Rob Scheijen_x000a_Rob.Scheijen@molex.com"/>
    <m/>
    <s v="reminder 13.02.2018"/>
    <s v="Ready for E2E testing "/>
    <m/>
    <s v="TP"/>
    <s v="E2E Testing"/>
    <x v="2"/>
    <d v="2017-01-09T00:00:00"/>
    <d v="2017-06-09T00:00:00"/>
    <s v="14/9/2017"/>
    <m/>
    <m/>
    <s v="PF_O_E_SLSRPT_D97A_FAR"/>
    <s v="Primary"/>
    <s v="E_SLSRPT_D97A_FAR                                 "/>
    <s v="08/12/2017"/>
    <s v="28/09/2017"/>
    <m/>
    <m/>
    <m/>
    <m/>
    <d v="2018-02-12T00:00:00"/>
    <x v="0"/>
    <m/>
    <m/>
  </r>
  <r>
    <x v="4"/>
    <s v="EU"/>
    <s v="MOLEX ELECTRONICS LTD         "/>
    <s v="005246673EUR                       _x000a_Test : 005246673EURT"/>
    <n v="0"/>
    <s v="14  "/>
    <s v="Test : 5051259000285  Prod: 5051259000773"/>
    <m/>
    <s v="5013546005195                      "/>
    <s v="    "/>
    <s v="MOLEX            "/>
    <s v="INVENTORY     "/>
    <s v="INVRPT"/>
    <s v="OB"/>
    <s v="SFTP"/>
    <s v="EDIFACT             "/>
    <s v="D97A      "/>
    <s v="INS/UNOA/FAR                                      "/>
    <s v="VAN"/>
    <s v="GXS"/>
    <m/>
    <s v="Rob Scheijen_x000a_Rob.Scheijen@molex.com"/>
    <m/>
    <s v="reminder 13.02.2018"/>
    <s v="Ready for E2E testing "/>
    <m/>
    <s v="TP"/>
    <s v="E2E Testing"/>
    <x v="2"/>
    <s v="31/08/17"/>
    <d v="2017-05-09T00:00:00"/>
    <d v="2017-07-09T00:00:00"/>
    <m/>
    <m/>
    <s v="PF_O_E_INVRPT_D97A_FAR"/>
    <s v="Primary"/>
    <s v="E_INVRPT_D97A_FAR                                 "/>
    <s v="08/12/2017"/>
    <s v="14/09/2017"/>
    <m/>
    <m/>
    <m/>
    <m/>
    <d v="2018-02-12T00:00:00"/>
    <x v="0"/>
    <m/>
    <m/>
  </r>
  <r>
    <x v="4"/>
    <s v="EU"/>
    <s v="MOLEX ELECTRONICS LTD         "/>
    <s v="005246673EUR                       _x000a_Test : 005246673EURT"/>
    <n v="0"/>
    <s v="14  "/>
    <s v="Test : 5051259000285  Prod: 5051259000773"/>
    <m/>
    <s v="5013546005195                      "/>
    <s v="    "/>
    <s v="MOLEX            "/>
    <s v="DESADV        "/>
    <s v="DESADV"/>
    <s v="IB"/>
    <s v="MQ"/>
    <s v="EDIFACT             "/>
    <s v="D97A      "/>
    <s v=" "/>
    <s v="VAN"/>
    <s v="GXS"/>
    <m/>
    <s v="Rob Scheijen_x000a_Rob.Scheijen@molex.com"/>
    <m/>
    <s v="reminder 13.02.2018"/>
    <s v="Ready for E2E testing "/>
    <m/>
    <s v="TP"/>
    <s v="E2E Testing"/>
    <x v="2"/>
    <d v="2017-03-10T00:00:00"/>
    <d v="2017-03-10T00:00:00"/>
    <d v="2017-06-10T00:00:00"/>
    <m/>
    <m/>
    <s v="PF_I_E_DESADV_D97A_FA3"/>
    <s v="Primary"/>
    <s v="E_DESADV_D97A_FA3                                 "/>
    <s v="14/12/2017"/>
    <s v="13/10/2017"/>
    <m/>
    <m/>
    <m/>
    <m/>
    <d v="2018-02-12T00:00:00"/>
    <x v="0"/>
    <m/>
    <m/>
  </r>
  <r>
    <x v="4"/>
    <s v="EU"/>
    <s v="MOLEX ELECTRONICS LTD         "/>
    <s v="005246673EUR                       _x000a_Test : 005246673EURT"/>
    <n v="0"/>
    <s v="14  "/>
    <s v="Test : 5051259000285  Prod: 5051259000773"/>
    <m/>
    <s v="5013546005195                      "/>
    <s v="    "/>
    <s v="MOLEX            "/>
    <s v="PINVOICE      "/>
    <s v="INVOIC"/>
    <s v="IB"/>
    <s v="MQ"/>
    <s v="EDIFACT             "/>
    <s v="D97A      "/>
    <s v=" "/>
    <s v="VAN"/>
    <s v="GXS"/>
    <m/>
    <s v="rob.scheijen@molex.com_x000a_Rob Scheijen_x000a_Rob.Scheijen@molex.com"/>
    <m/>
    <s v="reminder 13.02.2018"/>
    <s v="Ready for E2E testing "/>
    <m/>
    <s v="TP"/>
    <s v="E2E Testing"/>
    <x v="2"/>
    <d v="2017-05-10T00:00:00"/>
    <d v="2017-05-10T00:00:00"/>
    <s v="17/10/2017"/>
    <m/>
    <m/>
    <s v="PF_I_E_INVOIC_D97A_FP_GENERIC"/>
    <s v="Primary"/>
    <s v="E_INVOIC_D97A_FPE                                 "/>
    <s v="11/12/2017"/>
    <s v="31/10/2017"/>
    <m/>
    <m/>
    <m/>
    <m/>
    <d v="2018-02-12T00:00:00"/>
    <x v="0"/>
    <m/>
    <m/>
  </r>
  <r>
    <x v="4"/>
    <s v="SG"/>
    <s v="MOLEX FAR EAST SOUTH          "/>
    <s v="005246673SNG       _x000a_Test : 005246673SNGT                "/>
    <n v="1"/>
    <s v="14  "/>
    <s v="Test: 5051259000377  Prod:5051259000865"/>
    <m/>
    <s v="5013546005195                      "/>
    <s v="    "/>
    <s v="MOLEX-SG         "/>
    <s v="PORDERSG      "/>
    <s v="ORDERS"/>
    <s v="OB"/>
    <s v="MQ"/>
    <s v="EDIFACT             "/>
    <s v="D97A      "/>
    <s v="INS/UNOA/FAR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d v="2017-10-10T00:00:00"/>
    <d v="2017-10-10T00:00:00"/>
    <s v="26/10/2017"/>
    <m/>
    <m/>
    <s v="PF_O_E_ORDERS_D97A_FSF"/>
    <m/>
    <s v="E_ORDERS_D97A_FSF                                 "/>
    <s v="05/12/2017"/>
    <s v="31/10/2017"/>
    <m/>
    <m/>
    <m/>
    <m/>
    <d v="2018-02-12T00:00:00"/>
    <x v="0"/>
    <m/>
    <m/>
  </r>
  <r>
    <x v="4"/>
    <s v="SG"/>
    <s v="MOLEX FAR EAST SOUTH          "/>
    <s v="005246673SNG       _x000a_Test : 005246673SNGT                "/>
    <n v="0"/>
    <s v="14  "/>
    <s v="Test: 5051259000377  Prod:5051259000865"/>
    <m/>
    <s v="5013546005195                      "/>
    <s v="    "/>
    <s v="MOLEX-SG         "/>
    <s v="PORDERACK     "/>
    <s v="ORDRSP"/>
    <s v="IB"/>
    <s v="MQ"/>
    <s v="EDIFACT             "/>
    <s v="D97A      "/>
    <s v="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s v="27/10/2017"/>
    <s v="27/10/2017"/>
    <s v="13/12/2017"/>
    <m/>
    <m/>
    <s v="PF_I_E_ORDRSP_D97A_FA2"/>
    <s v="Primary"/>
    <s v="E_ORDRSP_D97A_FA2                                 "/>
    <s v="13/12/2017"/>
    <s v="15/12/2017"/>
    <m/>
    <m/>
    <m/>
    <m/>
    <d v="2018-02-12T00:00:00"/>
    <x v="0"/>
    <m/>
    <m/>
  </r>
  <r>
    <x v="0"/>
    <s v="EU"/>
    <s v="MOTOROLA                      "/>
    <s v="MOTOROLA                           "/>
    <n v="1"/>
    <s v="    "/>
    <s v="Test : 5051259000285  Prod: 5051259000773"/>
    <m/>
    <s v="5013546005195                      "/>
    <s v="    "/>
    <s v="MOTOROLA         "/>
    <s v="INVOICES      "/>
    <s v="INVOIC"/>
    <s v="OB"/>
    <s v="MQ"/>
    <s v="EDIFACT             "/>
    <s v="D97A      "/>
    <s v="INS/UNOA/FAR                                      "/>
    <s v="FTP"/>
    <m/>
    <m/>
    <m/>
    <s v="+4448122979910 "/>
    <m/>
    <m/>
    <s v="06.12.2017: Tried to call, call could not be connected05.12.2017: Tried to call, call could not be connected"/>
    <s v="Premier Farnell"/>
    <s v="Discovery"/>
    <x v="9"/>
    <d v="2017-09-10T00:00:00"/>
    <d v="2017-09-10T00:00:00"/>
    <s v="17/10/2017"/>
    <m/>
    <m/>
    <s v="PF_O_E_INVOIC_D97A_FA_GENERIC"/>
    <s v="Primary"/>
    <s v="E_INVOIC_D97A_FA4                                 "/>
    <s v="11/12/2017"/>
    <s v="23/10/2017"/>
    <m/>
    <m/>
    <m/>
    <m/>
    <d v="2018-02-26T00:00:00"/>
    <x v="0"/>
    <m/>
    <m/>
  </r>
  <r>
    <x v="4"/>
    <s v="EU"/>
    <s v="MURATA ELECTRONICS UK LTD     "/>
    <s v="EUMURA04                           "/>
    <n v="1"/>
    <s v="    "/>
    <s v="Test : 5051259000285  Prod: 5051259000773"/>
    <m/>
    <s v="5013546005195                      "/>
    <s v="    "/>
    <s v="MURATA           "/>
    <s v="PORDERACK     "/>
    <s v="ORDRSP"/>
    <s v="IB"/>
    <s v="MQ"/>
    <s v="EDIFACT             "/>
    <s v="D97A      "/>
    <s v=" "/>
    <s v="VAN"/>
    <s v="GXS"/>
    <s v=" C=DE; A=VIAT; S=MED, O=MURATA; DDA-TYP=COMMON, DDA-Value= MED"/>
    <s v="edi-team@murata.de"/>
    <m/>
    <s v="reminder 14.02.2018 "/>
    <s v="Ready for E2E Testing"/>
    <s v="12.02.18 asked for new test files to correct PF EDI code. EDI contact OOO until 14.02.18._x000a_09.02.2018 ah, jetzt ist mir klar ich konnte es nicht in unserem Test System finden. Diese ist an die GLN 5013546005195 gesendet worden. Wir müssen aber die neue EDI testen. _x000a_Kannst Du die Test Dateien bitte an die neue EDI senden Test : 5051259000285_x000a_Das sind die neuen EDI Adressen von Premier Farnell: _x000a__x000a_Test : 5051259000285  Prod: 5051259000773 / ohne qualif. _x000a__x000a_Test bitte auf die  Test: 5051259000285 und wenn wir umstellen auf live dann bitte auf  Prod: 5051259000773  08.02.2018 Email form TP. habe die file ohne fehler erhalten - senden file zurück . falls diese okay sind bestätigen sie den go live am 14.02.2018_x000a_08.02.2018 Email to TP: der SLSRPT wurde gestern um 16.27 Uhr an die X.400 Adresse verschickt. _x000a_UNB+UNOA:1+5051259000285+EUMURA04+180207:1554+2++SLSRPT++++1'UNH+1+SLSRPT:D:97A:ED:EDSR01'BGM+RES+2+9'DTM+137:20180207:102'DTM+90:20171019:102'D_x000a_Könntest Du bitte die Daten auf Richtigkeit prüfen und uns (ORDERS, DESADV, INVOIC) )die entsprechenden inbound Dokumente zurücksenden. _x000a_Wir würden diese dann auch auf Richtigkeit prüfen und dann einen &quot;go-live&quot; vereinbaren. _x000a_Wäre am go-live am 14.02.2018 von eurer Seite aus möglich ? _x000a_07.02.2018 Email to TP: sent data via X400 and reqeuest to sent data back and ask for go live. 14.02.2018_x000a_07.02.208 Email form TP. möchte auf X400 die Daten haben_x000a_07.02.2018 Email to TP: wir haben eine Test ORDER, ORDCHG und INVRPT geschickt, die Daten gingen aber an ihre GXS mailbox. Oder sollen wir diese Daten noch einmal an ihre X.400 Adresse schicken ? _x000a_C=DE; A=VIAT; S=MED, O=MURATA; DDA-TYP=COMMON, DDA-Value= MED_x000a_Bitte um kurze Rückmeldung. _x000a_Ein SLSRPT wird auch noch für sie zum Test generiert. _x000a__x000a_S C ZZ   5051259000285                       SRXEVPVT                   _x000a_R N ZZ   EUMURA04                            S##GE8UG OB MBAG: 515459867_x000a_    IPO  1              0206 0959 0206 0959  X1066672 0001 0001         _x000a__x000a_S C ZZ   5051259000285                       SRXEVPVT                   _x000a_R N ZZ   EUMURA04                            S##GE8UG OB MBAG: 515460422_x000a_    ICH  1              0206 1001 0206 1002  57132462 0001 0001       _x000a_  _x000a_S C ZZ   5051259000285                       SRXEVPVT                   _x000a_R N ZZ   EUMURA04                            S##GE8UG OB MBAG: 515462937_x000a_    IIR  1              0206 1012 0206 1012  88769856 0001 0001         _x000a__x000a_Können Sie uns bitte eine DESADV, ORDRSP und INVOIC zurückschicken und uns wissen lassen, ob wir am 14.02. live gehen können, sollten die Tests alle in Ordnung sein. 11_x000a__x000a_06.02.2018 Email to PF: can you please sent OB data to this TP he is ready to received test data. _x000a_Can you please sent a test file and let me know when you have sent it out that I can inform the TP: _x000a_Can you please open the flow for a test file?_x000a_06.02.2018 Email from TP: sorry for my delay but I wasn´t in the office last week._x000a_I have sent you one testmessage to your test id 50512590000285 via X400, two minutes ago._x000a_Do you have receive it?_x000a_Could you also please send me a ORDER and SLSRPT Testmessage?_x000a_06.02.2018 Email to Antje. to check and go to back to TP. _x000a_6.02.2018 Email from TP: Could you please explain what do you mean with -&gt;_x000a_I assume your VAN provider GXS established the new interconnect for to IBM Sterling VAN. _x000a_We allready have the IBM Sterling Bridge,I think that doesn´t concerned GXS._x000a_1.2018 Email from TP : A Dharshan Prasad,_x000a_Ms List is not in the office. She will be back next week and will take care._x000a_Many thanks._x000a_ 31.1.2018 Email to TP :2nd Reminder on E2E Testing 29.1.2018 Followip email on E2E Testing 1st Reminder, 26.01.2018 Email to TP: 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all documents you exchange with Premier Farnell via your preferred method of connection. We would also like to receive Test files from you (ORDRSP / INVOIC and DESADV)._x000a_The Test files will be sent to Farnell's new Test EDI code as well a Test Indicator: 5051259000285. I assume your VAN provider GXS established the new interconnect for to IBM Sterling VAN. _x000a_24.01.2018: E2E testing email sent  22.1.2018 Email from Tp : Hello Kusum,_x000a_Are you closer to the startdate that you can inform me when you are ready to start?_x000a_16.10.2017: Email to TP :Hello Michaela,  We will starting in eight weeks. We will get in touch with you when we are closer to the date.  Kind regards Kusum Kumar16.10.2017: Email from TP : Hello Corinna,  Please let me know when do you think that we could start with a test.20.09.2017 Email to TP: Gerne legen wir Murata als X.400 Trading Partner an. _x000a_Wir hatten Ihnen versehentlich falsche Premier Farnell EDI codes mitteteilt. Bitte nutzen Sie diese für die Konfiguration bei VIAT bzw. in Ihrem EDI Konverter. Wir werden Sie informieren sobald wir eine Testphase beginnen. Die derzeitige Premier Farnell EDI ID ist in der Tat 5013546005195 und bleibt bis zum Wechsel auf IBM auch bestehen. _x000a_Neue Premier Farnell Test ID : 5051259000285 _x000a_Neue Premier Farnell Prod ID: 5051259000773_x000a_19.09.2017 Email to Antje: check X400 new UNB segment. _x000a_19.09.2017 Email from TP: At the moment Farnell UNB address is - 5013546005195_x000a_and the new UNB address is -&gt; Test: 5051259000377 + Prod:5051259000865 _x000a_Our GXG UNB address EUMURA04 - for X400 UNB address is MURATA-XPKK_x000a_So I will wait for your mail when you are ready._x000a_19.09.2017 Email TP : nutzt X400 connection_x000a_13.09.2017 Email from TP: Many thanks for your answer._x000a_First I have to start a edi request._x000a_I will set all necessary settings next week and will inform you when we are ready to test._x000a_13.09.2017 Email to TP: Many thanks for your answer.First I have to start a edi request.I will set all necessary settings next week and will inform you when we are ready to test._x000a_13.09.2017 Email to TP: We would like to use the X.400 interconnect to C=DE; A=VIAT; S=MED, O=MURATA; DDA-TYP=COMMON, DDA-Value= MED; since we already have other customers using this interconnect. _x000a_Premier Farnell will change their EDI codes to Test: 5051259000377 + Prod:5051259000865 and data will be sent via C=US, A=STERLING, P=GLOBALEC, S=SERVICE. _x000a_Can you please get the new EDI codes + X.400 address configured with your provider VIAT to guarantee the continuous data flow in the future. Once testing has been completed on our end, we will contact you about the Go-live date of Premier Farnell on the IBM/Sterling network and the change of EDI codes. _x000a_12.09.2017 Email to Antje: open questions. _x000a_12.09.02017 Email to from TP: any thanks for your information and we are really appreciate the communication change._x000a_Messages which we changed with customer Farnell: _x000a_ORDERS 97A _x000a_ORDRSP 97A _x000a_ORDCHG 97A _x000a_DESADV 97A _x000a_INVOIC 97A _x000a_INVRPT 97A _x000a_SLSRPT 97A _x000a_We could change to X400 (SSL) or AS2. _x000a_Murata prefers AS2. If it´s OK for you I will send you our certificate. Do you prefer HTTP or HTTPS?_x000a_7.9.2017 1st letter to the TP"/>
    <s v="TP"/>
    <s v="E2E Testing"/>
    <x v="14"/>
    <s v="27/10/2017"/>
    <s v="27/10/2017"/>
    <s v="13/12/2017"/>
    <m/>
    <m/>
    <s v="PF_I_E_ORDRSP_D97A_FA2"/>
    <s v="Primary"/>
    <s v="E_ORDRSP_D97A_FA2                                 "/>
    <s v="13/12/2017"/>
    <s v="15/12/2017"/>
    <m/>
    <m/>
    <m/>
    <m/>
    <d v="2018-02-19T00:00:00"/>
    <x v="4"/>
    <m/>
    <m/>
  </r>
  <r>
    <x v="4"/>
    <s v="EU"/>
    <s v="MURATA ELECTRONICS UK LTD     "/>
    <s v="EUMURA04                           "/>
    <n v="0"/>
    <s v="    "/>
    <s v="Test : 5051259000285  Prod: 5051259000773"/>
    <m/>
    <s v="5013546005195                      "/>
    <s v="    "/>
    <s v="MURATA           "/>
    <s v="PORDER        "/>
    <s v="ORDERS"/>
    <s v="OB"/>
    <s v="MQ"/>
    <s v="EDIFACT             "/>
    <s v="D97A      "/>
    <s v="INS/UNOA/FAR                                      "/>
    <s v="VAN"/>
    <s v="GXS"/>
    <s v=" C=DE; A=VIAT; S=MED, O=MURATA; DDA-TYP=COMMON, DDA-Value= MED"/>
    <s v="edi-team@murata.de"/>
    <m/>
    <s v="reminder 14.02.2018 "/>
    <s v="Ready for E2E Testing"/>
    <m/>
    <s v="TP"/>
    <s v="E2E Testing"/>
    <x v="14"/>
    <s v="31/07/2017"/>
    <s v="31/07/2017"/>
    <d v="2017-07-08T00:00:00"/>
    <d v="2017-07-08T00:00:00"/>
    <d v="2017-10-08T00:00:00"/>
    <s v="PF_O_E_ORDERS_D97A_FA9"/>
    <s v="Primary"/>
    <s v="E_ORDERS_D97A_FA9                                 "/>
    <s v="05/12/2017"/>
    <s v="06/09/2017"/>
    <m/>
    <m/>
    <m/>
    <m/>
    <d v="2018-02-19T00:00:00"/>
    <x v="4"/>
    <m/>
    <m/>
  </r>
  <r>
    <x v="4"/>
    <s v="EU"/>
    <s v="MURATA ELECTRONICS UK LTD     "/>
    <s v="EUMURA04                           "/>
    <n v="0"/>
    <s v="    "/>
    <s v="Test : 5051259000285  Prod: 5051259000773"/>
    <m/>
    <s v="5013546005195                      "/>
    <s v="    "/>
    <s v="MURATA           "/>
    <s v="INVENTORY     "/>
    <s v="INVRPT"/>
    <s v="OB"/>
    <s v="SFTP"/>
    <s v="EDIFACT             "/>
    <s v="D97A      "/>
    <s v="INS/UNOA/FAR                                      "/>
    <s v="VAN"/>
    <s v="GXS"/>
    <s v=" C=DE; A=VIAT; S=MED, O=MURATA; DDA-TYP=COMMON, DDA-Value= MED"/>
    <s v="edi-team@murata.de"/>
    <m/>
    <s v="reminder 14.02.2018 "/>
    <s v="Ready for E2E Testing"/>
    <m/>
    <s v="TP"/>
    <s v="E2E Testing"/>
    <x v="14"/>
    <s v="31/08/2017"/>
    <d v="2017-05-09T00:00:00"/>
    <d v="2017-07-09T00:00:00"/>
    <m/>
    <m/>
    <s v="PF_O_E_INVRPT_D97A_FA2"/>
    <s v="Primary"/>
    <s v="E_INVRPT_D97A_FA2                                 "/>
    <s v="08/12/2017"/>
    <s v="14/09/2017"/>
    <m/>
    <m/>
    <m/>
    <m/>
    <d v="2018-02-19T00:00:00"/>
    <x v="4"/>
    <m/>
    <m/>
  </r>
  <r>
    <x v="4"/>
    <s v="EU"/>
    <s v="MURATA ELECTRONICS UK LTD     "/>
    <s v="EUMURA04                           "/>
    <n v="0"/>
    <s v="    "/>
    <s v="Test : 5051259000285  Prod: 5051259000773"/>
    <m/>
    <s v="5013546005195                      "/>
    <s v="    "/>
    <s v="MURATA           "/>
    <s v="DESADV        "/>
    <s v="DESADV"/>
    <s v="IB"/>
    <s v="MQ"/>
    <s v="EDIFACT             "/>
    <s v="D97A      "/>
    <s v=" "/>
    <s v="VAN"/>
    <s v="GXS"/>
    <s v=" C=DE; A=VIAT; S=MED, O=MURATA; DDA-TYP=COMMON, DDA-Value= MED"/>
    <s v="edi-team@murata.de"/>
    <m/>
    <s v="reminder 14.02.2018 "/>
    <s v="Ready for E2E Testing"/>
    <m/>
    <s v="TP"/>
    <s v="E2E Testing"/>
    <x v="14"/>
    <d v="2017-03-10T00:00:00"/>
    <d v="2017-03-10T00:00:00"/>
    <d v="2017-06-10T00:00:00"/>
    <m/>
    <m/>
    <s v="PF_I_E_DESADV_D97A_FA3"/>
    <s v="Primary"/>
    <s v="E_DESADV_D97A_FA3                                 "/>
    <s v="14/12/2017"/>
    <s v="13/10/2017"/>
    <m/>
    <m/>
    <m/>
    <m/>
    <d v="2018-02-19T00:00:00"/>
    <x v="4"/>
    <m/>
    <m/>
  </r>
  <r>
    <x v="4"/>
    <s v="EU"/>
    <s v="MURATA ELECTRONICS UK LTD     "/>
    <s v="EUMURA04                           "/>
    <n v="0"/>
    <s v="    "/>
    <s v="Test : 5051259000285  Prod: 5051259000773"/>
    <m/>
    <s v="5013546005195                      "/>
    <s v="    "/>
    <s v="MURATA           "/>
    <s v="PINVOICE      "/>
    <s v="INVOIC"/>
    <s v="IB"/>
    <s v="MQ"/>
    <s v="EDIFACT             "/>
    <s v="D97A      "/>
    <s v=" "/>
    <s v="VAN"/>
    <s v="GXS"/>
    <s v=" C=DE; A=VIAT; S=MED, O=MURATA; DDA-TYP=COMMON, DDA-Value= MED"/>
    <s v="edi-team@murata.de"/>
    <m/>
    <s v="reminder 14.02.2018 "/>
    <s v="Ready for E2E Testing"/>
    <m/>
    <s v="TP"/>
    <s v="E2E Testing"/>
    <x v="14"/>
    <d v="2017-05-10T00:00:00"/>
    <d v="2017-05-10T00:00:00"/>
    <s v="17/10/2017"/>
    <m/>
    <m/>
    <s v="PF_I_E_INVOIC_D97A_FP_GENERIC"/>
    <s v="Primary"/>
    <s v="E_INVOIC_D97A_FPE                                 "/>
    <s v="11/12/2017"/>
    <s v="31/10/2017"/>
    <m/>
    <m/>
    <m/>
    <m/>
    <d v="2018-02-19T00:00:00"/>
    <x v="4"/>
    <m/>
    <m/>
  </r>
  <r>
    <x v="4"/>
    <s v="EU"/>
    <s v="MURATA ELECTRONICS UK LTD     "/>
    <s v="EUMURA04                           "/>
    <n v="0"/>
    <s v="    "/>
    <s v="Test : 5051259000285  Prod: 5051259000773"/>
    <m/>
    <s v="5013546005195                      "/>
    <s v="    "/>
    <s v="MURATA           "/>
    <s v="PORDCHG       "/>
    <s v="ORDCHG"/>
    <s v="OB"/>
    <s v="MQ"/>
    <s v="EDIFACT             "/>
    <s v="D97A      "/>
    <s v="INS/UNOA/FAR                                      "/>
    <s v="VAN"/>
    <s v="GXS"/>
    <s v=" C=DE; A=VIAT; S=MED, O=MURATA; DDA-TYP=COMMON, DDA-Value= MED"/>
    <s v="edi-team@murata.de"/>
    <m/>
    <s v="reminder 14.02.2018 "/>
    <s v="Ready for E2E Testing"/>
    <m/>
    <s v="TP"/>
    <s v="E2E Testing"/>
    <x v="14"/>
    <s v="18/10/2017"/>
    <s v="18/10/2017"/>
    <s v="18/10/2017"/>
    <m/>
    <m/>
    <s v="PF_O_E_ORDCHG_D97A_FAR"/>
    <s v="Primary"/>
    <s v="E_ORDCHG_D97A_FAR                                 "/>
    <s v="13/12/2017"/>
    <s v="17/11/2017"/>
    <m/>
    <m/>
    <m/>
    <m/>
    <d v="2018-02-19T00:00:00"/>
    <x v="4"/>
    <m/>
    <m/>
  </r>
  <r>
    <x v="4"/>
    <s v="EU"/>
    <s v="MURATA ELECTRONICS UK LTD     "/>
    <s v="EUMURA04                           "/>
    <n v="0"/>
    <s v="    "/>
    <s v="Test : 5051259000285  Prod: 5051259000773"/>
    <m/>
    <s v="5013546005195                      "/>
    <s v="    "/>
    <s v="MURATA           "/>
    <s v="POINTOS       "/>
    <s v="SLSRPT"/>
    <s v="OB"/>
    <s v="SFTP"/>
    <s v="EDIFACT             "/>
    <s v="D97A      "/>
    <s v="INS/UNOA/FAR                                      "/>
    <s v="VAN"/>
    <s v="GXS"/>
    <s v=" C=DE; A=VIAT; S=MED, O=MURATA; DDA-TYP=COMMON, DDA-Value= MED"/>
    <s v="edi-team@murata.de"/>
    <m/>
    <s v="reminder 14.02.2018 "/>
    <s v="Ready for E2E Testing"/>
    <m/>
    <s v="TP"/>
    <s v="E2E Testing"/>
    <x v="14"/>
    <s v="19/9/2017"/>
    <s v="19/9/2017"/>
    <s v="29/9/2017"/>
    <m/>
    <m/>
    <s v="PF_O_E_SLSRPT_D97A_FA_GENERIC"/>
    <s v="Primary"/>
    <s v="E_SLSRPT_D97A_FA3                                 "/>
    <s v="07/12/2017"/>
    <s v="05/10/2017"/>
    <m/>
    <m/>
    <m/>
    <m/>
    <d v="2018-02-19T00:00:00"/>
    <x v="4"/>
    <m/>
    <m/>
  </r>
  <r>
    <x v="0"/>
    <s v="EU"/>
    <s v="NESTLE                        "/>
    <s v="NESTLE                             "/>
    <n v="1"/>
    <s v="    "/>
    <s v="Test : 5051259000285  Prod: 5051259000773"/>
    <m/>
    <s v="5013546005195                      "/>
    <s v="    "/>
    <s v="NESTLE           "/>
    <s v="INVOICES      "/>
    <s v="INVOIC"/>
    <s v="OB"/>
    <s v="MQ"/>
    <s v="EDIFACT             "/>
    <s v="D97A      "/>
    <s v="INS/UNOA/FAR                                      "/>
    <s v="FTP"/>
    <m/>
    <m/>
    <s v="crc.uk@nestle.com"/>
    <s v="+442079490427"/>
    <m/>
    <s v="sent letter and survey"/>
    <s v="7.2.18 comms escalated to client. _x000a_06.02.2018 set TP on TP Coms Except.. tp do not reply_x000a_31.01.2018 Email to Tp: Please confirm that your production EDI code is &quot;NESTLE&quot; ; which is is used to exchange Edifact INOVIC documents with Premier Farnell. Our client is migrating from their existing EDI converter to IBM Managed Services and so we will need to establish a new connection between Nestle and IBM. Please advice whether FTP or SFTP is still your preferred method of communication with Premier Farnell. _x000a_The Go-live is scheduled to take place on 27-Feb-2018 and we would like to submit at least one Test Invoice to you for validation. _x000a_Note further that Premier Farnell's EDI code is changing from 5013546005195 to Test : 5051259000285 /  Prod: 5051259000773. _x000a_Please get back to us at your earliest convenience. _x000a_Thank you for your co-operation. _x000a_29.1.2018 Email to TP : Dear Phil, Asfiya_x000a__x000a_Do let us know if we have any update on this subject.26.1.2018 Email from TP : Hi Phil,_x000a_ _x000a_Please find the below email and kindly advise us._x000a_ _x000a_ _x000a_Thanks and Regards,_x000a_Asfiya Shazeen_x000a_Accounts Payable-Nestle UK- CRC_x000a_UK +442079490427_x000a_IE +3531601111725.01.2018 Email from tP. sent ticket no   76989957 _x000a_25.01.2018 Email to TP: Please confirm that your production EDI code is &quot;NESTLE&quot; ; which is is used to exchange Edifact INOVIC documents with Premier Farnell. Our client is migrating from their existing EDI converter to IBM Managed Services and so we will need to establish a new connection between Nestle and IBM. Please advice whether FTP or SFTP is still your preferred method of communication with Premier Farnell. _x000a_The Go-live is scheduled to take place on 27-Feb-2018 and we would like to submit at least one Test Invoice to you for validation. _x000a_Note further that Premier Farnell's EDI code is changing from 5013546005195 to Test : 5051259000285 /  Prod: 5051259000773. _x000a_Also we found the questionnaire, however observed that it was incomplete._x000a_Can you please complete the questionnaire and share it with us?_x000a_Please get back to us at your earliest convenience. _x000a_Thank you for your co-operation. _x000a_23.1.2018 Email to TP : Hi Asfiya, We did not hear from you on this subject._x000a_We found the questionnaire, however observed that it was incomplete. Please complete the same and share it with us.17.1.2018 Email to TP : 22.12.2017 Email to TP : Hi Asfiya_x000a_We found the questionnaire, however observed that it was incomplete. Please complete the same and share it with us.19.12.2018 Email from TP  : Hi Dharshan,_x000a_ Please find the attached email. 19.12.2017 Email to TP : Dear Trading Parter._x000a_We did not hear from you on this subject._x000a_Please share us the completed the questionnaire and return it to the email address emeacom@uk.ibm.com.12.12.2017 Email from TP : Dear Sender,_x000a_Thank you for contacting the Nestlé Business Services Contact Centre._x000a_We have received your query and have opened CRC case  23516749 _x000a_Regards,_x000a_Nestlé Business Services Contact Centre_x000a__x000a_Please note that this is automatically generated message and resolution for the cases are sent in separate emails.05.12.2017: Called TP, received generic email id, sent intro email and TP survey 04.12.2017 try to call Nestle, nobody pic up the phone. "/>
    <s v="Premier Farnell"/>
    <s v="Discovery"/>
    <x v="9"/>
    <d v="2017-09-10T00:00:00"/>
    <d v="2017-09-10T00:00:00"/>
    <s v="17/10/2017"/>
    <m/>
    <m/>
    <s v="PF_O_E_INVOIC_D97A_FA_GENERIC"/>
    <s v="Primary"/>
    <s v="E_INVOIC_D97A_FA4                                 "/>
    <s v="11/12/2017"/>
    <s v="23/10/2017"/>
    <m/>
    <m/>
    <m/>
    <m/>
    <d v="2018-02-26T00:00:00"/>
    <x v="0"/>
    <m/>
    <m/>
  </r>
  <r>
    <x v="3"/>
    <s v="EU"/>
    <s v="NEWARK ELECTRONICS            "/>
    <s v="005434634SLS_x000a_Test : 005434634TST"/>
    <n v="1"/>
    <s v="ZZ  "/>
    <s v="Test : 5051259000285  Prod: 5051259000773"/>
    <m/>
    <s v="5013546005195                      "/>
    <s v="    "/>
    <s v="NEWARK-EXTERNAL  "/>
    <s v="PORDERACK     "/>
    <s v="ORDRSP"/>
    <s v="IB"/>
    <s v="MQ"/>
    <s v="EDIFACT             "/>
    <s v="D97A      "/>
    <s v=" "/>
    <s v="VAN"/>
    <s v="GXS"/>
    <m/>
    <s v="Tbennett@newark.com"/>
    <m/>
    <s v="reminder 09.02.2018"/>
    <s v="Ready for E2E Testing"/>
    <s v="08.02.2018 Email From Andre to TP : Those are the correct Comms Ids but I am not sure what that IP address relates to.  I can Ping it but I do not know where it is.  All I know is REIMS puts it in a library on our main AS400 but another process could move it elsewhere.  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 5.2.2018 Email from Theresa to Andre :  Alright so we’re talking invoices you send to us…..I am showing your sending them FTP using the IP address 10.11.8.58 with a sender ID of ‘FARNELL’ to our receiver ID 005434634PUR which we have setup in a comm profile AAFARFTP, is that the IP and CommID’s you show? Below is an example of one of the invoices:_x000a_ _x000a_Interchange ID. . . . . 9000INV                                                _x000a_Interchange Name. . . . FARNELL INVOICES                      S/R.   R         _x000a_Interchange Cntl# . . . 003205          Batch/Prof Seq# . . . 673475 /    3896 _x000a_Number of Groups. . .   000301          Ack Date/Time . . . . 02/05/18   03:23 _x000a_Qual. . . . . . . . . .                 Overdue Ack Date/Time                  _x000a_Acknowledge Stat. . . . A               Char. Count . . . . . 00000277345      _x000a_Batch ID. . . . . . . .                                                        _x000a_                                                                               _x000a_UNB+UNOA:1+FARNELL+005434634PUR:ZZ+180203:0830+003205++INVOIC'                 _x000a_UNH+0000001+INVOIC:D:97A:UN:EDIN03'                                            _x000a_BGM+380+965874'                                                                _x000a_DTM+137:20180202:102'                                                          _x000a_RFF+DQ:001721692'                                                              _x000a_DTM+171:20180106'                                                              _x000a_RFF+ON:639761'                                                                 _x000a_DTM+171:20180105'                                                              _x000a_RFF+ZZZ:PRODUCER REGISTRATION NUMBER::WEE/AK0049TZ'                            _x000a_NAD+BY+888891::92+NEWARK ELECTRONICS DROP SHIP:217 WILCOX AVE::GAFFNEY:SC 293  _x000a_41-2742+++++USA+US'                                                            _x000a_NAD+DP+888891+MX ELECTRONICS MANUFACTURING:1651 E SAINT ANDREW PL::SANTA ANA:  _x000a_CA+++++927054932+US'                                                           _x000a_NAD+SE+169680322 024::92+FARNELL:CANAL ROAD:LEEDS:UNITED KINGDOM+++++LS12 2TU  _x000a_+GB'                                                                           _x000a_RFF+VA:169680322 024'                                                          _x000a_CUX+2:GBP:4'                                                                   _x000a_LIN+1++2506266:VP::91'                                                         _x000a_PIA+1+71Y9693:BP::92'                                                          _x000a_QTY+47:1:PCE'                                                                  _x000a_MOA+203:5.18'            _x000a_PRI+AAA:4.57894:::1:PCE' _x000a_PRI+AAB:5.18:::1:PCE'    _x000a_RFF+DQ:001721692:1'      _x000a_DTM+171:20180202:102'    _x000a_RFF+ON:639761:0001'      _x000a_DTM+171:20180105:102'    _x000a_TAX+7+VAT+++:::0'        _x000a_MOA+161:0'               _x000a_PCD+A:-13'         _x000a_MOA+8:-0.6'        _x000a_UNS+S'             _x000a_MOA+86:5.18'       _x000a_TAX+7+VAT+++:::0'  _x000a_MOA+176:0'         _x000a_ALC+C++++FC'       _x000a_MOA+31'            _x000a_MOA+1'             _x000a_MOA+ZZZ'           ALC+A'          _x000a_ UNT+37+0000001'        _x000a_ 5.2.2018 Email to To Antje : Hello Theresa,_x000a_our records below show that Edifact Invoices are sent to NEWARK via FTP, while all other Edifact and Ansi X.12 documents are exchanged via GXS interconnect. _x000a_We would like to set up a new direct FTP connection between NEWARK and IBM for the submission of future Invoices on behalf of Premier Farnell. You will find our FTP / SFTP enrolment form attached. _x000a_As all other documents will need to be sent / received between GXS and IBM, please contact your VAN provider and request the interconnect set up for all 4 new Premier Farnell EDI codes to the IBM Sterling VAN. _x000a__x000a_Europe:_x000a_Test : 5051259000285  _x000a_Prod: 5051259000773_x000a__x000a_Singapore Region:_x000a_Test: 5051259000377  _x000a_Prod:5051259000865_x000a__x000a_If the interconnect(s) are already on place, we would like to start testing the Edifact ORDER / ORDRSP.  30.1.2018 Email from TP : Morning A Dharshan Prasad,_x000a_ _x000a_Newark is not ready to start testing at this time. I am working with Premier Farnell to determine what documents we are currently trading, what CommID’s are involved and what I need to have created in our VAN GXS. Once that has been completed I will email you and let you know we are ready t test.31.1.2018 Email to Tp 2nd Followup on E2E testing. 29.1.2018 Email toTP !st Followup on E2E24.01.2018: E2E testing email sent 18.09.2017 cs Email to TP: thank you for resent the survey. _x000a_Please contact your VAN provider (GXS) and reqeust the set up of Premier Farnell's new EDI codes (Test : 5051259000285 Prod: 5051259000773) on the IBM/Sterling VAN. This will ensure the continuous flow of production message, once Premier Farnell goes live on the IBM/Sterling network. We will inform you when these new ID's become effective closer to date. _x000a_15.09.2017 cs Email from TP: Please find attached the requested information regarding Newark Element 14 (sister company of Premier Farnell). Any questions just let me know._x000a_14.09.2017 Email to TP. Sent our letter and survey"/>
    <s v="Premier Farnell"/>
    <s v="Discovery"/>
    <x v="13"/>
    <s v="27/10/2017"/>
    <s v="27/10/2017"/>
    <s v="13/12/2017"/>
    <m/>
    <m/>
    <s v="PF_I_E_ORDRSP_D97A_FA5"/>
    <s v="Primary"/>
    <s v="E_ORDRSP_D97A_FA5                                 "/>
    <s v="13/12/2017"/>
    <s v="15/12/2017"/>
    <m/>
    <m/>
    <m/>
    <m/>
    <d v="2018-02-12T00:00:00"/>
    <x v="0"/>
    <m/>
    <m/>
  </r>
  <r>
    <x v="3"/>
    <s v="EU"/>
    <s v="NEWARK ELECTRONICS            "/>
    <s v="005434634SLS_x000a_Test : 005434634TST"/>
    <n v="0"/>
    <s v="ZZ  "/>
    <s v="Test : 5051259000285  Prod: 5051259000773"/>
    <m/>
    <s v="5013546005195                      "/>
    <s v="    "/>
    <s v="NEWARK-EXTERNAL  "/>
    <s v="PORDER        "/>
    <s v="ORDERS"/>
    <s v="OB"/>
    <s v="MQ"/>
    <s v="EDIFACT             "/>
    <s v="90.1      "/>
    <s v="INS/UNOA/FAR                                      "/>
    <s v="VAN"/>
    <s v="GXS"/>
    <m/>
    <s v="Tbennett@newark.com"/>
    <m/>
    <s v="reminder 09.02.2018"/>
    <s v="Ready for E2E Testing"/>
    <s v="08.02.2018 Email From Andre to TP : Those are the correct Comms Ids but I am not sure what that IP address relates to.  I can Ping it but I do not know where it is.  All I know is REIMS puts it in a library on our main AS400 but another process could move it elsewhere.  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 5.2.2018 Email from Theresa to Andre :  Alright so we’re talking invoices you send to us…..I am showing your sending them FTP using the IP address 10.11.8.58 with a sender ID of ‘FARNELL’ to our receiver ID 005434634PUR which we have setup in a comm profile AAFARFTP, is that the IP and CommID’s you show? Below is an example of one of the invoices:_x000a_ _x000a_Interchange ID. . . . . 9000INV                                                _x000a_Interchange Name. . . . FARNELL INVOICES                      S/R.   R         _x000a_Interchange Cntl# . . . 003205          Batch/Prof Seq# . . . 673475 /    3896 _x000a_Number of Groups. . .   000301          Ack Date/Time . . . . 02/05/18   03:23 _x000a_Qual. . . . . . . . . .                 Overdue Ack Date/Time                  _x000a_Acknowledge Stat. . . . A               Char. Count . . . . . 00000277345      _x000a_Batch ID. . . . . . . .                                                        _x000a_                                                                               _x000a_UNB+UNOA:1+FARNELL+005434634PUR:ZZ+180203:0830+003205++INVOIC'                 _x000a_UNH+0000001+INVOIC:D:97A:UN:EDIN03'                                            _x000a_BGM+380+965874'                                                                _x000a_DTM+137:20180202:102'                                                          _x000a_RFF+DQ:001721692'                                                              _x000a_DTM+171:20180106'                                                              _x000a_RFF+ON:639761'                                                                 _x000a_DTM+171:20180105'                                                              _x000a_RFF+ZZZ:PRODUCER REGISTRATION NUMBER::WEE/AK0049TZ'                            _x000a_NAD+BY+888891::92+NEWARK ELECTRONICS DROP SHIP:217 WILCOX AVE::GAFFNEY:SC 293  _x000a_41-2742+++++USA+US'                                                            _x000a_NAD+DP+888891+MX ELECTRONICS MANUFACTURING:1651 E SAINT ANDREW PL::SANTA ANA:  _x000a_CA+++++927054932+US'                                                           _x000a_NAD+SE+169680322 024::92+FARNELL:CANAL ROAD:LEEDS:UNITED KINGDOM+++++LS12 2TU  _x000a_+GB'                                                                           _x000a_RFF+VA:169680322 024'                                                          _x000a_CUX+2:GBP:4'                                                                   _x000a_LIN+1++2506266:VP::91'                                                         _x000a_PIA+1+71Y9693:BP::92'                                                          _x000a_QTY+47:1:PCE'                                                                  _x000a_MOA+203:5.18'            _x000a_PRI+AAA:4.57894:::1:PCE' _x000a_PRI+AAB:5.18:::1:PCE'    _x000a_RFF+DQ:001721692:1'      _x000a_DTM+171:20180202:102'    _x000a_RFF+ON:639761:0001'      _x000a_DTM+171:20180105:102'    _x000a_TAX+7+VAT+++:::0'        _x000a_MOA+161:0'               _x000a_PCD+A:-13'         _x000a_MOA+8:-0.6'        _x000a_UNS+S'             _x000a_MOA+86:5.18'       _x000a_TAX+7+VAT+++:::0'  _x000a_MOA+176:0'         _x000a_ALC+C++++FC'       _x000a_MOA+31'            _x000a_MOA+1'             _x000a_MOA+ZZZ'           ALC+A'          _x000a_ UNT+37+0000001'        _x000a_ 5.2.2018 Email to To Antje : Hello Theresa,_x000a_our records below show that Edifact Invoices are sent to NEWARK via FTP, while all other Edifact and Ansi X.12 documents are exchanged via GXS interconnect. _x000a_We would like to set up a new direct FTP connection between NEWARK and IBM for the submission of future Invoices on behalf of Premier Farnell. You will find our FTP / SFTP enrolment form attached. _x000a_As all other documents will need to be sent / received between GXS and IBM, please contact your VAN provider and request the interconnect set up for all 4 new Premier Farnell EDI codes to the IBM Sterling VAN. _x000a__x000a_Europe:_x000a_Test : 5051259000285  _x000a_Prod: 5051259000773_x000a__x000a_Singapore Region:_x000a_Test: 5051259000377  _x000a_Prod:5051259000865_x000a__x000a_If the interconnect(s) are already on place, we would like to start testing the Edifact ORDER / ORDRSP.  30.1.2018 Email from TP : Morning A Dharshan Prasad,_x000a_ _x000a_Newark is not ready to start testing at this time. I am working with Premier Farnell to determine what documents we are currently trading, what CommID’s are involved and what I need to have created in our VAN GXS. Once that has been completed I will email you and let you know we are ready t test.31.1.2018 Email to Tp 2nd Followup on E2E testing. 29.1.2018 Email toTP !st Followup on E2E24.01.2018: E2E testing email sent 18.09.2017 cs Email to TP: thank you for resent the survey. _x000a_Please contact your VAN provider (GXS) and reqeust the set up of Premier Farnell's new EDI codes (Test : 5051259000285 Prod: 5051259000773) on the IBM/Sterling VAN. This will ensure the continuous flow of production message, once Premier Farnell goes live on the IBM/Sterling network. We will inform you when these new ID's become effective closer to date. _x000a_15.09.2017 cs Email from TP: Please find attached the requested information regarding Newark Element 14 (sister company of Premier Farnell). Any questions just let me know._x000a_14.09.2017 Email to TP. Sent our letter and survey"/>
    <s v="Premier Farnell"/>
    <s v="Discovery"/>
    <x v="13"/>
    <s v="19/10/2017"/>
    <s v="19/10/2017"/>
    <s v="13/11/2017"/>
    <m/>
    <m/>
    <s v="PF_O_E_ORDERS_D93A_FD6"/>
    <m/>
    <s v="E_ORDERS_90.1_FD6         "/>
    <s v="05/12/2017"/>
    <s v="05/12/2017"/>
    <m/>
    <m/>
    <m/>
    <m/>
    <d v="2018-02-12T00:00:00"/>
    <x v="0"/>
    <m/>
    <m/>
  </r>
  <r>
    <x v="3"/>
    <s v="EU"/>
    <s v="NEWARK INTERNAL               "/>
    <s v="005434634PUR                       _x000a_Test  : 005434634TST"/>
    <n v="1"/>
    <s v="ZZ  "/>
    <s v="Test : 5051259000285  Prod: 5051259000773"/>
    <m/>
    <s v="FARNELL ELECTRONIC COMPONENTS LTD  "/>
    <s v="ZZ  "/>
    <s v="NEWARK-INTERNAL  "/>
    <s v="SORDERACK     "/>
    <n v="855"/>
    <s v="OB"/>
    <s v="MQ"/>
    <s v="ANSI_X12            "/>
    <s v="004010    "/>
    <s v="INS/T/ISA_N_SACK                                  "/>
    <s v="VAN - GXS"/>
    <m/>
    <m/>
    <s v="Tbennett@newark.com"/>
    <m/>
    <s v="reminder 09.02.2018"/>
    <s v="sent letter and survey to TP"/>
    <s v="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06.02.2018 Email to TP. Sent our 2nd reminder _x000a_30.01.2018 Email to TP sent out reminder survey_x000a_26.01.2018 Email to TP: sent out letter and survey"/>
    <s v="Premier Farnell"/>
    <s v="Discovery"/>
    <x v="13"/>
    <m/>
    <m/>
    <m/>
    <m/>
    <m/>
    <m/>
    <m/>
    <s v="A_SORDERACK                                       "/>
    <m/>
    <m/>
    <m/>
    <m/>
    <m/>
    <m/>
    <m/>
    <x v="0"/>
    <m/>
    <m/>
  </r>
  <r>
    <x v="3"/>
    <s v="EU"/>
    <s v="NEWARK INTERNAL               "/>
    <s v="005434634PUR                       _x000a_Test  : 005434634TST"/>
    <n v="0"/>
    <s v="ZZ  "/>
    <s v="Test : 5051259000285  Prod: 5051259000773"/>
    <m/>
    <s v="5013546005195                      "/>
    <s v="ZZ  "/>
    <s v="NEWARK-INTERNAL  "/>
    <s v="SORDER        "/>
    <n v="850"/>
    <s v="IB"/>
    <s v="MQ"/>
    <s v="ANSI_X12            "/>
    <s v="003050    "/>
    <s v=" "/>
    <s v="VAN - GXS"/>
    <m/>
    <m/>
    <s v="Tbennett@newark.com"/>
    <m/>
    <s v="reminder 09.02.2018"/>
    <s v="sent letter and survey to TP"/>
    <s v="FTP questionnaire sent, asked to confirm ID's and message type"/>
    <s v="Premier Farnell"/>
    <s v="Discovery"/>
    <x v="13"/>
    <m/>
    <m/>
    <m/>
    <m/>
    <m/>
    <m/>
    <m/>
    <s v="A SORDER                                          "/>
    <m/>
    <m/>
    <m/>
    <m/>
    <m/>
    <m/>
    <m/>
    <x v="0"/>
    <m/>
    <m/>
  </r>
  <r>
    <x v="3"/>
    <s v="EU"/>
    <s v="NEWARK INTERNAL               "/>
    <s v="005434634PUR                       _x000a_Test  : 005434634TST"/>
    <n v="0"/>
    <s v="ZZ  "/>
    <s v="Test : 5051259000285  Prod: 5051259000773"/>
    <m/>
    <s v="FARNELL ELECTRONIC COMPONENTS LTD  "/>
    <s v="ZZ  "/>
    <s v="NEWARK-INTERNAL  "/>
    <s v="ASN           "/>
    <n v="856"/>
    <s v="OB"/>
    <s v="MQ"/>
    <s v="ANSI_X12            "/>
    <s v="004010    "/>
    <s v="INS/T/ISA_N_ASN                                   "/>
    <s v="VAN - GXS"/>
    <m/>
    <m/>
    <s v="Tbennett@newark.com"/>
    <m/>
    <s v="reminder 09.02.2018"/>
    <s v="sent letter and survey to TP"/>
    <s v="FTP questionnaire sent, asked to confirm ID's and message type"/>
    <s v="Premier Farnell"/>
    <s v="Discovery"/>
    <x v="13"/>
    <m/>
    <m/>
    <m/>
    <m/>
    <m/>
    <m/>
    <m/>
    <s v="A_ASN_3                                           "/>
    <m/>
    <m/>
    <m/>
    <m/>
    <m/>
    <m/>
    <m/>
    <x v="0"/>
    <m/>
    <m/>
  </r>
  <r>
    <x v="3"/>
    <s v="EU"/>
    <s v="NEWARK INTERNAL               "/>
    <s v="005434634PUR                       _x000a_Test  : 005434634TST"/>
    <n v="0"/>
    <s v="ZZ  "/>
    <s v="Test : 5051259000285  Prod: 5051259000773"/>
    <m/>
    <s v="FARNELL                            "/>
    <s v="    "/>
    <s v="NEWARK-INTERNAL  "/>
    <s v="INVOICES      "/>
    <s v="INVOIC"/>
    <s v="OB"/>
    <s v="MQ"/>
    <s v="EDIFACT             "/>
    <s v="D97A      "/>
    <s v="INS/UNOA/FAR/NIO                                  "/>
    <s v="FTP"/>
    <m/>
    <m/>
    <s v="Tbennett@newark.com"/>
    <m/>
    <s v="reminder 09.02.2018"/>
    <s v="sent letter and survey to TP"/>
    <s v="FTP questionnaire sent, asked to confirm ID's and message type"/>
    <s v="Premier Farnell"/>
    <s v="Discovery"/>
    <x v="13"/>
    <d v="2018-02-02T00:00:00"/>
    <d v="2018-02-02T00:00:00"/>
    <d v="2018-09-02T00:00:00"/>
    <m/>
    <d v="2018-09-02T00:00:00"/>
    <s v="PF_O_E_INVOIC_D97A_FA9"/>
    <s v="Primary"/>
    <s v="E_INVOIC_D97A_FA9                                 "/>
    <m/>
    <m/>
    <m/>
    <m/>
    <m/>
    <m/>
    <m/>
    <x v="0"/>
    <m/>
    <m/>
  </r>
  <r>
    <x v="3"/>
    <s v="SG"/>
    <s v="NEWARK INTERNAL               "/>
    <s v="005434634PUR                       _x000a_Test  : 005434634TST"/>
    <n v="0"/>
    <s v="ZZ  "/>
    <s v="Test: 5051259000377  Prod:5051259000865"/>
    <m/>
    <s v="FARNELL ELECTRONIC COMPONENTS LTD  "/>
    <s v="ZZ  "/>
    <s v="NEWARK-INTERNAL  "/>
    <s v="SORDERACSG    "/>
    <n v="855"/>
    <s v="OB"/>
    <s v="MQ"/>
    <s v="ANSI_X12            "/>
    <s v="004010    "/>
    <s v="INS/T/ISA_N_SACK                                  "/>
    <s v="VAN - GXS"/>
    <m/>
    <m/>
    <s v="Tbennett@newark.com"/>
    <m/>
    <s v="reminder 09.02.2018"/>
    <s v="sent letter and survey to TP"/>
    <s v="FTP questionnaire sent, asked to confirm ID's and message type"/>
    <s v="Premier Farnell"/>
    <s v="Discovery"/>
    <x v="13"/>
    <m/>
    <m/>
    <m/>
    <m/>
    <m/>
    <m/>
    <m/>
    <s v="A_SORDERACK_SG                                    "/>
    <m/>
    <m/>
    <m/>
    <m/>
    <m/>
    <m/>
    <m/>
    <x v="0"/>
    <m/>
    <m/>
  </r>
  <r>
    <x v="3"/>
    <s v="SG"/>
    <s v="NEWARK INTERNAL               "/>
    <s v="005434634PUR                       _x000a_Test  : 005434634TST"/>
    <n v="0"/>
    <s v="ZZ  "/>
    <s v="Test: 5051259000377  Prod:5051259000865"/>
    <m/>
    <s v="FARNELL                            "/>
    <s v="    "/>
    <s v="NEWARK-INTERNAL  "/>
    <s v="INVOICESSG    "/>
    <s v="INVOIC"/>
    <s v="OB"/>
    <s v="MQ"/>
    <s v="EDIFACT             "/>
    <s v="D97A      "/>
    <s v="INS/UNOA/FAR/NIO                                  "/>
    <s v="FTP"/>
    <m/>
    <m/>
    <s v="Tbennett@newark.com"/>
    <m/>
    <s v="reminder 09.02.2018"/>
    <s v="sent letter and survey to TP"/>
    <s v="FTP questionnaire sent, asked to confirm ID's and message type"/>
    <s v="Premier Farnell"/>
    <s v="Discovery"/>
    <x v="13"/>
    <d v="2017-09-10T00:00:00"/>
    <d v="2017-09-10T00:00:00"/>
    <s v="18/10/2017"/>
    <m/>
    <m/>
    <s v="PF_O_E_INVOIC_D97A_SG9"/>
    <s v="Primary"/>
    <s v="E_INVOIC_D97A_SG9                                 "/>
    <s v="11/12/2017"/>
    <s v="23/10/2017"/>
    <m/>
    <m/>
    <m/>
    <m/>
    <m/>
    <x v="0"/>
    <m/>
    <m/>
  </r>
  <r>
    <x v="3"/>
    <s v="SG"/>
    <s v="NEWARK INTERNAL               "/>
    <s v="005434634PUR                       _x000a_Test  : 005434634TST"/>
    <n v="0"/>
    <s v="ZZ  "/>
    <s v="Test: 5051259000377  Prod:5051259000865"/>
    <m/>
    <s v="FARNELL ELECTRONIC COMPONENTS LTD  "/>
    <s v="ZZ  "/>
    <s v="NEWARK-INTERNAL  "/>
    <s v="ASNSG         "/>
    <n v="856"/>
    <s v="OB"/>
    <s v="MQ"/>
    <s v="ANSI_X12            "/>
    <s v="004010    "/>
    <s v="INS/T/ISA_N_ASN                                   "/>
    <s v="VAN - GXS"/>
    <m/>
    <m/>
    <s v="Tbennett@newark.com"/>
    <m/>
    <s v="reminder 09.02.2018"/>
    <s v="sent letter and survey to TP"/>
    <s v="FTP questionnaire sent, asked to confirm ID's and message type"/>
    <s v="Premier Farnell"/>
    <s v="Discovery"/>
    <x v="13"/>
    <m/>
    <m/>
    <m/>
    <m/>
    <m/>
    <m/>
    <m/>
    <s v="A_ASN_SG                                          "/>
    <m/>
    <m/>
    <m/>
    <m/>
    <m/>
    <m/>
    <m/>
    <x v="0"/>
    <m/>
    <m/>
  </r>
  <r>
    <x v="3"/>
    <s v="EU"/>
    <s v="NEXPERIA                      "/>
    <s v="492020517VANP                      _x000a_Test : 492020517VANT"/>
    <n v="1"/>
    <s v="ZZ  "/>
    <s v="Test : 5051259000285  Prod: 5051259000773"/>
    <m/>
    <s v="5013546005195                      "/>
    <s v="    "/>
    <s v="NEXPERIA         "/>
    <s v="PORDERACK     "/>
    <s v="ORDRSP"/>
    <s v="IB"/>
    <s v="MQ"/>
    <s v="EDIFACT             "/>
    <s v="D97A      "/>
    <s v=" "/>
    <s v="VAN - GXS"/>
    <m/>
    <m/>
    <s v="patricia.horanyi@nexperia.com"/>
    <m/>
    <s v="reminder 13.02.2018 "/>
    <s v="TP  Reday for E2E testing / TP Confirmed / survey received"/>
    <s v="12.2.2018 Email from TP : Hello Corinna,_x000a_ _x000a_in the attachment I can see that you used our prod ID, which is not ok!_x000a_For test you should use our QA ID, which is 492020517VANT:ZZ_x000a_ _x000a_UNB+UNOA:1+5051259000285+492020517VANP:ZZ+180209:1039+2++ORDERS++++1'_x000a_UNH+1+ORDERS:D:97A:UN:EDPO04'_x000a_UNH+1+ORDERS:D:97A:UN:EDPO04'_x000a_ _x000a_Can you please re-send the test message to our test ID?_x000a_ _x000a_Our mailbox setup is correct, as I sent it to you earlier._x000a_we linked your test ID with our test id:_x000a__x000a__x000a__x000a__x000a_Please let me know once the correct test message was sent._x000a_ _x000a_thank you!08.02.2018 Email to TP: we have sent 4 Test messages to their GXS mailbox today at 10.57 am EST / 15.57 GMT._x000a_Can you please check this and sent back _x000a_08.02.2018 Email to TP: I sent a request to our Client Premier Farnell - I'm waiting for response. _x000a_I will ask again and let you know. _x000a_08.02.2018 Email to Antje: ask how we go future. _x000a_08.02.2018 Email from TP: any update on below?_x000a_We have very limited resources, so would be good to finalize this testing._x000a_Please advise, otherwise we are going to postpone this change._x000a_07.02.208 Email to PF: tp is ready for testing. _x000a_07.02.2018 Email to PF: TP ist ready for testing. _x000a_05.02.2018 Email to Antje: TP Nexperia has done the set up on their side. _x000a_They are ready now to receive test file. _x000a_Could I inform now PF and our Team to open the flow and sent test data?_x000a_05.02.2018 Email from TP: they have done the set up on their seide. _x000a_02.02.2018 Email to TP: We will need to develop one more inbound INVRPT map for the Inventory reports you are sending to Premier Farnell. However, if you are happy are to test all other documents, we can gladly begin testing now. _x000a_Please make sure that your VAN provider GXS has configured the new Premier Farnell EDI Codes (Test : 5051259000285 /  Prod: 5051259000773) as interconnect pointing to IBM Sterling. _x000a_As soon as you confirm that those are in place, we will send you the ORDER / ORDCHG / INVRPT and SLSRPT for you validate. _x000a_01.02.2018 Email to Antje: TP fragt ob er in 1-2 Wochen testen kann. _x000a_01.02.2018 Email  from TP: first we have to change your connectivity, that will take 1-2 weeks._x000a_Than we can start the testing._x000a_26.01.2018 Email to Ante: TP fragt ob wir schon testen können Freitag 2.2._x000a_26.01.2018 Email from TP: I received the confirmation from my support team, that the change will be ready on 1st February (next Thursday), so we can start the testing from Friday on._x000a_26.01.2018 Email from TP: first we have to change your connectivity, that will take 1-2 weeks._x000a_Than we can start the testing._x000a_26.01.2018 Email to TP: We want to inform you that we start data testing in the next few days. _x000a_As soon as we are ready for testing we will inform you. _x000a_23.11.2017 Email form TP: In this case I will cancel my EDI ID change request, just to avoid misunderstanding._x000a_And will create it beginning of January, 2018._x000a_02.11.2017 - Hello Kusum,please find attached the filled out survey.Let me know once you know the final date for the changes.02.11.2017: Email to TP - Hello Patricia,Yes your understanding on the below is correct.you are going to change the current QA and Prod EDI Id for Farnell, from the current 5013546005195 to:_x000a_Test: 5051259000285   _x000a_Prod: 5051259000773 _x000a_ _x000a_We would be migrating to our new ID's in approx 7 weeks time, we will get in touch with you when we are closer to the date. Meanwhile we would advice you to get in touch with your VAN provider GXS and let them know about the EDI ID change planned to take place in coming 7 weeks time.02.11.2017: Email from TP - Dear All,this is the current Premier Farnell – Nexperia EDI ID setup both in our QA and prod system:PRF:Prod/QA: 5013546005195Nexperia:Prod: ZZ:492020517VANPQA: Z:492020517VANT_x000a_ _x000a_VAN provider GXS:_x000a__x000a_ _x000a_I can confirm that we have these messages setup with Farnell:_x000a_Inbound messages:_x000a_standard messagetype messageversion senderid Receiver_ID_x000a_EDIFACT SLSRPT D97A 5013546005195 492020517VANP_x000a_EDIFACT INVRPT D97A 5013546005195 492020517VANP_x000a_EDIFACT ORDERS D97A 5013546005195 492020517VANP_x000a_EDIFACT ORDCHG D97A 5013546005195 492020517VANP_x000a_ _x000a_Outbound messages:_x000a_standard messagetype messageversion receiverid_x000a_EDIFACT INVOIC D97A 5013546005195_x000a_EDIFACT ORDRSP D97A 5013546005195_x000a_EDIFACT INVRPT D97A 5013546005195_x000a_ _x000a_Can you please confirm that my understanding is correct on this change:_x000a_you are going to change the current QA and Prod EDI Id for Farnell, from the current 5013546005195 to:_x000a_Test: 5051259000285   _x000a_Prod: 5051259000773 _x000a_ _x000a_Please confirm, as in this case we also need to change our system setting, that requires time and resource._x000a_So please provide and exact date, when the change should be ready both in QA and prod._x000a_27.10.2017: Email from TP - Dear All,thanks for your mail!I will check it and come back to you within a few days.27.10.2017: Email to TP - 3rd remainder sent 23.10.2017: Follwup email sent to TP 18.10.2017: Email to TP, TP survey introduction email sent to new TP contact"/>
    <s v="Premier Farnell"/>
    <s v="E2E Testing"/>
    <x v="14"/>
    <s v="27/10/2017"/>
    <s v="27/10/2017"/>
    <s v="13/12/2017"/>
    <m/>
    <m/>
    <s v="PF_I_E_ORDRSP_D97A_FA2"/>
    <s v="Primary"/>
    <s v="E_ORDRSP_D97A_FA2                                 "/>
    <s v="13/12/2017"/>
    <s v="15/12/2017"/>
    <m/>
    <m/>
    <m/>
    <m/>
    <m/>
    <x v="0"/>
    <m/>
    <m/>
  </r>
  <r>
    <x v="3"/>
    <s v="EU"/>
    <s v="NEXPERIA                      "/>
    <s v="492020517VANP                      _x000a_Test : 492020517VANT"/>
    <n v="0"/>
    <s v="ZZ  "/>
    <s v="Test : 5051259000285  Prod: 5051259000773"/>
    <m/>
    <s v="5013546005195                      "/>
    <s v="    "/>
    <s v="NEXPERIA         "/>
    <s v="PORDER        "/>
    <s v="ORDERS"/>
    <s v="OB"/>
    <s v="MQ"/>
    <s v="EDIFACT             "/>
    <s v="D97A      "/>
    <s v="INS/UNOA/FAR                                      "/>
    <s v="VAN - GXS"/>
    <m/>
    <m/>
    <s v="patricia.horanyi@nexperia.com"/>
    <m/>
    <s v="reminder 13.02.2018 "/>
    <s v="TP  Reday for E2E testing / TP Confirmed / survey received"/>
    <m/>
    <s v="Premier Farnell"/>
    <s v="E2E Testing"/>
    <x v="14"/>
    <s v="31/07/2017"/>
    <s v="31/07/2017"/>
    <d v="2017-07-08T00:00:00"/>
    <d v="2017-07-08T00:00:00"/>
    <d v="2017-10-08T00:00:00"/>
    <s v="PF_O_E_ORDERS_D97A_FA9"/>
    <s v="Primary"/>
    <s v="E_ORDERS_D97A_FA9                                 "/>
    <s v="05/12/2017"/>
    <s v="06/09/2017"/>
    <m/>
    <m/>
    <m/>
    <m/>
    <m/>
    <x v="0"/>
    <m/>
    <m/>
  </r>
  <r>
    <x v="3"/>
    <s v="EU"/>
    <s v="NEXPERIA                      "/>
    <s v="492020517VANP                      _x000a_Test : 492020517VANT"/>
    <n v="0"/>
    <s v="ZZ  "/>
    <s v="Test : 5051259000285  Prod: 5051259000773"/>
    <m/>
    <s v="5013546005195                      "/>
    <s v="    "/>
    <s v="NEXPERIA         "/>
    <s v="POINTOS       "/>
    <s v="SLSRPT"/>
    <s v="OB"/>
    <s v="SFTP"/>
    <s v="EDIFACT             "/>
    <s v="D97A      "/>
    <s v="INS/UNOA/FAR                                      "/>
    <s v="VAN - GXS"/>
    <m/>
    <m/>
    <s v="patricia.horanyi@nexperia.com"/>
    <m/>
    <s v="reminder 13.02.2018 "/>
    <s v="TP  Reday for E2E testing / TP Confirmed / survey received"/>
    <m/>
    <s v="Premier Farnell"/>
    <s v="E2E Testing"/>
    <x v="14"/>
    <d v="2017-01-09T00:00:00"/>
    <d v="2017-06-09T00:00:00"/>
    <s v="14/9/2017"/>
    <m/>
    <m/>
    <s v="PF_O_E_SLSRPT_D97A_FAR"/>
    <s v="Primary"/>
    <s v="E_SLSRPT_D97A_FAR                                 "/>
    <s v="08/12/2017"/>
    <s v="28/09/2017"/>
    <m/>
    <m/>
    <m/>
    <m/>
    <m/>
    <x v="0"/>
    <m/>
    <m/>
  </r>
  <r>
    <x v="3"/>
    <s v="EU"/>
    <s v="NEXPERIA                      "/>
    <s v="492020517VANP                      _x000a_Test : 492020517VANT"/>
    <n v="0"/>
    <s v="ZZ  "/>
    <s v="Test : 5051259000285  Prod: 5051259000773"/>
    <m/>
    <s v="5013546005195                      "/>
    <s v="    "/>
    <s v="NEXPERIA         "/>
    <s v="INVENTORY     "/>
    <s v="INVRPT"/>
    <s v="OB"/>
    <s v="SFTP"/>
    <s v="EDIFACT             "/>
    <s v="D97A      "/>
    <s v="INS/UNOA/FAR                                      "/>
    <s v="VAN - GXS"/>
    <m/>
    <m/>
    <s v="patricia.horanyi@nexperia.com"/>
    <m/>
    <s v="reminder 13.02.2018 "/>
    <s v="TP  Reday for E2E testing / TP Confirmed / survey received"/>
    <m/>
    <s v="Premier Farnell"/>
    <s v="E2E Testing"/>
    <x v="14"/>
    <s v="31/08/17"/>
    <d v="2017-05-09T00:00:00"/>
    <d v="2017-07-09T00:00:00"/>
    <m/>
    <m/>
    <s v="PF_O_E_INVRPT_D97A_FAR"/>
    <s v="Primary"/>
    <s v="E_INVRPT_D97A_FAR                                 "/>
    <s v="08/12/2017"/>
    <s v="14/09/2017"/>
    <m/>
    <m/>
    <m/>
    <m/>
    <m/>
    <x v="0"/>
    <m/>
    <m/>
  </r>
  <r>
    <x v="3"/>
    <s v="EU"/>
    <s v="NEXPERIA                      "/>
    <s v="492020517VANP                      _x000a_Test : 492020517VANT"/>
    <n v="0"/>
    <s v="ZZ  "/>
    <s v="Test : 5051259000285  Prod: 5051259000773"/>
    <m/>
    <s v="5013546005195                      "/>
    <s v="    "/>
    <s v="NEXPERIA         "/>
    <s v="PINVOICE      "/>
    <s v="INVOIC"/>
    <s v="IB"/>
    <s v="MQ"/>
    <s v="EDIFACT             "/>
    <s v="D97A      "/>
    <s v=" "/>
    <s v="VAN - GXS"/>
    <m/>
    <m/>
    <s v="patricia.horanyi@nexperia.com"/>
    <m/>
    <s v="reminder 13.02.2018 "/>
    <s v="TP  Reday for E2E testing / TP Confirmed / survey received"/>
    <m/>
    <s v="Premier Farnell"/>
    <s v="E2E Testing"/>
    <x v="14"/>
    <d v="2017-05-10T00:00:00"/>
    <d v="2017-05-10T00:00:00"/>
    <s v="17/10/2017"/>
    <m/>
    <m/>
    <s v="PF_I_E_INVOIC_D97A_FP_GENERIC"/>
    <s v="Primary"/>
    <s v="E_INVOIC_D97A_FPE                                 "/>
    <s v="11/12/2017"/>
    <s v="31/10/2017"/>
    <m/>
    <m/>
    <m/>
    <m/>
    <m/>
    <x v="0"/>
    <m/>
    <m/>
  </r>
  <r>
    <x v="3"/>
    <s v="EU"/>
    <s v="NEXPERIA                      "/>
    <s v="492020517VANP                      _x000a_Test : 492020517VANT"/>
    <n v="0"/>
    <s v="ZZ  "/>
    <s v="Test : 5051259000285  Prod: 5051259000773"/>
    <m/>
    <s v="5013546005195                      "/>
    <s v="    "/>
    <s v="NEXPERIA         "/>
    <s v="LTUPDATE      "/>
    <s v="INVRPT"/>
    <s v="IB"/>
    <s v="SFTP"/>
    <s v="EDIFACT             "/>
    <s v="D97A      "/>
    <s v=" "/>
    <s v="VAN - GXS"/>
    <m/>
    <m/>
    <s v="patricia.horanyi@nexperia.com"/>
    <m/>
    <s v="reminder 13.02.2018 "/>
    <s v="TP  Reday for E2E testing / TP Confirmed / survey received"/>
    <m/>
    <s v="Premier Farnell"/>
    <s v="E2E Testing"/>
    <x v="14"/>
    <m/>
    <m/>
    <m/>
    <m/>
    <m/>
    <m/>
    <m/>
    <s v="E_INVRPT_D97A_FA2                                 "/>
    <m/>
    <m/>
    <m/>
    <m/>
    <m/>
    <m/>
    <m/>
    <x v="0"/>
    <m/>
    <m/>
  </r>
  <r>
    <x v="3"/>
    <s v="EU"/>
    <s v="NEXPERIA                      "/>
    <s v="492020517VANP                      _x000a_Test : 492020517VANT"/>
    <n v="0"/>
    <s v="ZZ  "/>
    <s v="Test : 5051259000285  Prod: 5051259000773"/>
    <m/>
    <s v="5013546005195                      "/>
    <s v="    "/>
    <s v="NEXPERIA         "/>
    <s v="PORDCHG       "/>
    <s v="ORDCHG"/>
    <s v="OB"/>
    <s v="MQ"/>
    <s v="EDIFACT             "/>
    <s v="D97A      "/>
    <s v="INS/T/UNOA/FAR                                    "/>
    <s v="VAN - GXS"/>
    <m/>
    <m/>
    <s v="patricia.horanyi@nexperia.com"/>
    <m/>
    <s v="reminder 13.02.2018 "/>
    <s v="TP  Reday for E2E testing / TP Confirmed / survey received"/>
    <m/>
    <s v="Premier Farnell"/>
    <s v="E2E Testing"/>
    <x v="14"/>
    <s v="18/10/2017"/>
    <s v="18/10/2017"/>
    <s v="18/10/2017"/>
    <m/>
    <m/>
    <s v="PF_O_E_ORDCHG_D97A_FAR"/>
    <s v="Primary"/>
    <s v="E_ORDCHG_D97A_FAR                                 "/>
    <s v="13/12/2017"/>
    <s v="17/11/2017"/>
    <m/>
    <m/>
    <m/>
    <m/>
    <m/>
    <x v="0"/>
    <m/>
    <m/>
  </r>
  <r>
    <x v="0"/>
    <s v="EU"/>
    <s v="NHS TRUSTS                    "/>
    <s v="NHS                                "/>
    <n v="1"/>
    <s v="    "/>
    <s v="Test : 5051259000285  Prod: 5051259000773"/>
    <m/>
    <s v="5013546005195                      "/>
    <s v="    "/>
    <s v="NHS              "/>
    <s v="INVOICES      "/>
    <s v="INVOIC"/>
    <s v="OB"/>
    <s v="MQ"/>
    <s v="EDIFACT             "/>
    <s v="D97A      "/>
    <s v="INS/UNOA/FAR                                      "/>
    <s v="FTP"/>
    <m/>
    <m/>
    <m/>
    <s v="+443031231177"/>
    <m/>
    <m/>
    <s v="05.12.2017: Called the number, generic number, no one knows about EDI invoices, redirected several times."/>
    <s v="Premier Farnell"/>
    <s v="Discovery"/>
    <x v="9"/>
    <d v="2017-09-10T00:00:00"/>
    <d v="2017-09-10T00:00:00"/>
    <s v="17/10/2017"/>
    <m/>
    <m/>
    <s v="PF_O_E_INVOIC_D97A_FA_GENERIC"/>
    <s v="Primary"/>
    <s v="E_INVOIC_D97A_FA4                                 "/>
    <s v="11/12/2017"/>
    <s v="23/10/2017"/>
    <m/>
    <m/>
    <m/>
    <m/>
    <d v="2018-02-26T00:00:00"/>
    <x v="0"/>
    <m/>
    <m/>
  </r>
  <r>
    <x v="3"/>
    <s v="EU"/>
    <s v="NXP                           "/>
    <s v="5013546104076                      "/>
    <n v="1"/>
    <s v="    "/>
    <s v="Test : 5051259000285  Prod: 5051259000773"/>
    <m/>
    <s v="5013546005195                      "/>
    <s v="    "/>
    <s v="NXP              "/>
    <s v="PORDERACK     "/>
    <s v="ORDRSP"/>
    <s v="IB"/>
    <s v="MQ"/>
    <s v="EDIFACT             "/>
    <s v="D97A      "/>
    <s v=" "/>
    <s v="VAN - GXS"/>
    <m/>
    <m/>
    <s v="tcstam.tibco@nxp.com"/>
    <m/>
    <s v="reminder 14.02.2018"/>
    <s v="request TP letter and survey"/>
    <s v="12.2.2018 Email Email to TP : Dear Sana, _x000a__x000a_We want to inform you that Premier Farnell is using new EDI Codes: _x000a__x000a_Prod: 5051259000773 without qualif. _x000a_Test : 5051259000285 without qualif. _x000a__x000a_Please set up this new EDI Codes from Premier Farnell in your system that when we go live we don't have issues with data running. _x000a_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_x000a_Before Premier Farnell change to the new EDI codes we need to to data testing. _x000a__x000a_Plan to be finish on this project is End of March. But we are looking forward to go live as soon as possible form your side and Customer side. _x000a__x000a_If you have any questions please let me know._x000a__x000a_Kind regards_x000a_A Dharshan Prasad06.02.2018 Email to TP:  At first we need to do the set up.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Before Premier Farnell change to the new EDI codes we need to to data testing. _x000a_Plan to be finish on this project is End of March. But we are looking forward to go live as soon as possible form your side and Customer side. _x000a_If you have any questions please let me know. _x000a_06.02.2018 Email from TP : ask for EDI_x000a_06.02.2018 Email to TP: sent out the EDI. to TP Sorry for the late response. _x000a_The actually EDI from Premier Farnell is: 5013546005195  / without qualif. _x000a_The new EDI from Premier Farnell will be: _x000a_Test : 5051259000285  Prod: 5051259000773_x000a_Can you please confirm this information: Comm Type, Version, Message Format, Message Type?_x000a_31.01.2018 Email from TP: Can you please let us the EDI address with which the data is being sent towards NXP._x000a_30.01.2018 Email to TP. Sent 1st reminder survey_x000a_26.01.2018 Email to TP: sent out letter and survey"/>
    <s v="Implementer"/>
    <s v="Comm Setup"/>
    <x v="3"/>
    <s v="27/10/2017"/>
    <s v="27/10/2017"/>
    <s v="13/12/2017"/>
    <m/>
    <m/>
    <s v="PF_I_E_ORDRSP_D97A_FA2"/>
    <s v="Primary"/>
    <s v="E_ORDRSP_D97A_FA2                                 "/>
    <s v="13/12/2017"/>
    <s v="15/12/2017"/>
    <m/>
    <m/>
    <m/>
    <m/>
    <m/>
    <x v="0"/>
    <m/>
    <m/>
  </r>
  <r>
    <x v="3"/>
    <s v="EU"/>
    <s v="NXP                           "/>
    <s v="5013546104076                      "/>
    <n v="0"/>
    <s v="    "/>
    <s v="Test : 5051259000285  Prod: 5051259000773"/>
    <m/>
    <s v="5013546005195                      "/>
    <s v="    "/>
    <s v="NXP              "/>
    <s v="PORDER        "/>
    <s v="ORDERS"/>
    <s v="OB"/>
    <s v="MQ"/>
    <s v="EDIFACT             "/>
    <s v="D97A      "/>
    <s v="INS/UNOA/FAR                                      "/>
    <s v="VAN - GXS"/>
    <m/>
    <m/>
    <s v="tcstam.tibco@nxp.com"/>
    <m/>
    <s v="reminder 14.02.2018"/>
    <s v="request TP letter and survey"/>
    <m/>
    <s v="Implementer"/>
    <s v="Comm Setup"/>
    <x v="3"/>
    <s v="31/07/2017"/>
    <s v="31/07/2017"/>
    <d v="2017-07-08T00:00:00"/>
    <d v="2017-07-08T00:00:00"/>
    <d v="2017-10-08T00:00:00"/>
    <s v="PF_O_E_ORDERS_D97A_FA9"/>
    <s v="Primary"/>
    <s v="E_ORDERS_D97A_FA9                                 "/>
    <s v="05/12/2017"/>
    <s v="06/09/2017"/>
    <m/>
    <m/>
    <m/>
    <m/>
    <m/>
    <x v="0"/>
    <m/>
    <m/>
  </r>
  <r>
    <x v="3"/>
    <s v="EU"/>
    <s v="NXP                           "/>
    <s v="5013546104076                      "/>
    <n v="0"/>
    <s v="    "/>
    <s v="Test : 5051259000285  Prod: 5051259000773"/>
    <m/>
    <s v="5013546005195                      "/>
    <s v="    "/>
    <s v="NXP              "/>
    <s v="PINVOICE      "/>
    <s v="INVOIC"/>
    <s v="IB"/>
    <s v="MQ"/>
    <s v="EDIFACT             "/>
    <s v="D97A      "/>
    <s v=" "/>
    <s v="VAN - GXS"/>
    <m/>
    <m/>
    <s v="tcstam.tibco@nxp.com"/>
    <m/>
    <s v="reminder 14.02.2018"/>
    <s v="request TP letter and survey"/>
    <m/>
    <s v="Implementer"/>
    <s v="Comm Setup"/>
    <x v="3"/>
    <d v="2017-05-10T00:00:00"/>
    <d v="2017-05-10T00:00:00"/>
    <s v="17/10/2017"/>
    <m/>
    <m/>
    <s v="PF_I_E_INVOIC_D97A_FP_GENERIC"/>
    <s v="Primary"/>
    <s v="E_INVOIC_D97A_FPE                                 "/>
    <s v="11/12/2017"/>
    <s v="31/10/2017"/>
    <m/>
    <m/>
    <m/>
    <m/>
    <m/>
    <x v="0"/>
    <m/>
    <m/>
  </r>
  <r>
    <x v="3"/>
    <s v="EU"/>
    <s v="NXP                           "/>
    <s v="5013546104076                      "/>
    <n v="0"/>
    <s v="    "/>
    <s v="Test : 5051259000285  Prod: 5051259000773"/>
    <m/>
    <s v="5013546005195                      "/>
    <s v="    "/>
    <s v="NXP              "/>
    <s v="POINTOS       "/>
    <s v="SLSRPT"/>
    <s v="OB"/>
    <s v="SFTP"/>
    <s v="EDIFACT             "/>
    <s v="D97A      "/>
    <s v="INS/UNOA/FAR                                      "/>
    <s v="VAN - GXS"/>
    <m/>
    <m/>
    <s v="tcstam.tibco@nxp.com"/>
    <m/>
    <s v="reminder 14.02.2018"/>
    <s v="request TP letter and survey"/>
    <m/>
    <s v="Implementer"/>
    <s v="Comm Setup"/>
    <x v="3"/>
    <d v="2017-01-09T00:00:00"/>
    <d v="2017-06-09T00:00:00"/>
    <s v="14/9/2017"/>
    <m/>
    <m/>
    <s v="PF_O_E_SLSRPT_D97A_FAR"/>
    <s v="Primary"/>
    <s v="E_SLSRPT_D97A_FAR                                 "/>
    <s v="08/12/2017"/>
    <s v="28/09/2017"/>
    <m/>
    <m/>
    <m/>
    <m/>
    <m/>
    <x v="0"/>
    <m/>
    <m/>
  </r>
  <r>
    <x v="3"/>
    <s v="EU"/>
    <s v="NXP                           "/>
    <s v="5013546104076                      "/>
    <n v="0"/>
    <s v="    "/>
    <s v="Test : 5051259000285  Prod: 5051259000773"/>
    <m/>
    <s v="5013546005195                      "/>
    <s v="    "/>
    <s v="NXP              "/>
    <s v="INVENTORY     "/>
    <s v="INVRPT"/>
    <s v="OB"/>
    <s v="SFTP"/>
    <s v="EDIFACT             "/>
    <s v="D97A      "/>
    <s v="INS/UNOA/FAR                                      "/>
    <s v="VAN - GXS"/>
    <m/>
    <m/>
    <s v="tcstam.tibco@nxp.com"/>
    <m/>
    <s v="reminder 14.02.2018"/>
    <s v="request TP letter and survey"/>
    <m/>
    <s v="Implementer"/>
    <s v="Comm Setup"/>
    <x v="3"/>
    <s v="31/08/17"/>
    <d v="2017-05-09T00:00:00"/>
    <d v="2017-07-09T00:00:00"/>
    <m/>
    <m/>
    <s v="PF_O_E_INVRPT_D97A_FAR"/>
    <s v="Primary"/>
    <s v="E_INVRPT_D97A_FAR                                 "/>
    <s v="08/12/2017"/>
    <s v="14/09/2017"/>
    <m/>
    <m/>
    <m/>
    <m/>
    <m/>
    <x v="0"/>
    <m/>
    <m/>
  </r>
  <r>
    <x v="3"/>
    <s v="SG"/>
    <s v="NXP                           "/>
    <s v="5013546104076                      "/>
    <n v="0"/>
    <s v="    "/>
    <s v="Test: 5051259000377  Prod:5051259000865"/>
    <m/>
    <s v="5013546005195                      "/>
    <s v="    "/>
    <s v="NXP              "/>
    <s v="POINTOSCN     "/>
    <s v="SLSRPT"/>
    <s v="OB"/>
    <s v="SFTP"/>
    <s v="EDIFACT             "/>
    <s v="D97A      "/>
    <s v="INS/UNOA/FAR                                      "/>
    <s v="VAN - GXS"/>
    <m/>
    <m/>
    <s v="tcstam.tibco@nxp.com"/>
    <m/>
    <s v="reminder 14.02.2018"/>
    <s v="request TP letter and survey"/>
    <m/>
    <s v="Implementer"/>
    <s v="Comm Setup"/>
    <x v="3"/>
    <s v="21/9/2017"/>
    <s v="21/9/2017"/>
    <s v="28/9/2017"/>
    <m/>
    <m/>
    <s v="PF_O_E_SLSRPT_D97A_CN"/>
    <s v="Primary"/>
    <s v="E_SLSRPT_D97A_CN                                  "/>
    <s v="12/12/2017"/>
    <s v="05/10/2017"/>
    <m/>
    <m/>
    <m/>
    <m/>
    <m/>
    <x v="0"/>
    <m/>
    <m/>
  </r>
  <r>
    <x v="3"/>
    <s v="SG"/>
    <s v="NXP                           "/>
    <s v="5013546104076                      "/>
    <n v="0"/>
    <s v="    "/>
    <s v="Test: 5051259000377  Prod:5051259000865"/>
    <m/>
    <s v="5013546005195                      "/>
    <s v="    "/>
    <s v="NXP              "/>
    <s v="POINTOSSG     "/>
    <s v="SLSRPT"/>
    <s v="OB"/>
    <s v="SFTP"/>
    <s v="EDIFACT             "/>
    <s v="D97A      "/>
    <s v="INS/UNOA/FAR                                      "/>
    <s v="VAN - GXS"/>
    <m/>
    <m/>
    <s v="tcstam.tibco@nxp.com"/>
    <m/>
    <s v="reminder 14.02.2018"/>
    <s v="request TP letter and survey"/>
    <m/>
    <s v="Implementer"/>
    <s v="Comm Setup"/>
    <x v="3"/>
    <d v="2017-09-11T00:00:00"/>
    <d v="2017-09-11T00:00:00"/>
    <s v="20/12/2017"/>
    <m/>
    <m/>
    <s v="PF_O_E_SLSRPT_D97A_SG"/>
    <s v="Primary"/>
    <s v="E_SLSRPT_D97A_SG                                  "/>
    <s v="21/12/2017"/>
    <s v="05/01/2017"/>
    <m/>
    <m/>
    <m/>
    <m/>
    <m/>
    <x v="0"/>
    <m/>
    <m/>
  </r>
  <r>
    <x v="3"/>
    <s v="AU"/>
    <s v="NXP                           "/>
    <s v="5013546104076                      "/>
    <n v="0"/>
    <s v="    "/>
    <s v="Test : 5051259000292   Prod: 5051259000780"/>
    <m/>
    <s v="5013546005195                      "/>
    <s v="    "/>
    <s v="NXP              "/>
    <s v="POINTOSAU     "/>
    <s v="SLSRPT"/>
    <s v="OB"/>
    <s v="SFTP"/>
    <s v="EDIFACT             "/>
    <s v="D97A      "/>
    <s v="INS/UNOA/FAR                                      "/>
    <s v="VAN - GXS"/>
    <m/>
    <m/>
    <s v="tcstam.tibco@nxp.com"/>
    <m/>
    <s v="reminder 14.02.2018"/>
    <s v="request TP letter and survey"/>
    <m/>
    <s v="Implementer"/>
    <s v="Comm Setup"/>
    <x v="3"/>
    <d v="2017-09-11T00:00:00"/>
    <d v="2017-09-11T00:00:00"/>
    <s v="15/12/2017"/>
    <m/>
    <m/>
    <s v="PF_O_E_SLSRPT_D97A_AU"/>
    <s v="Primary"/>
    <s v="E_SLSRPT_D97A_AU                                  "/>
    <s v="21/12/2017"/>
    <s v="03/01/2018"/>
    <m/>
    <m/>
    <m/>
    <m/>
    <m/>
    <x v="0"/>
    <m/>
    <m/>
  </r>
  <r>
    <x v="3"/>
    <s v="SG"/>
    <s v="NXP                           "/>
    <s v="5013546104076                      "/>
    <n v="0"/>
    <s v="    "/>
    <s v="Test: 5051259000377  Prod:5051259000865"/>
    <m/>
    <s v="5013546005195                      "/>
    <s v="    "/>
    <s v="NXP              "/>
    <s v="POINTOSIN     "/>
    <s v="SLSRPT"/>
    <s v="OB"/>
    <s v="SFTP"/>
    <s v="EDIFACT             "/>
    <s v="D97A      "/>
    <s v="INS/UNOA/FAR                                      "/>
    <s v="VAN - GXS"/>
    <m/>
    <m/>
    <s v="tcstam.tibco@nxp.com"/>
    <m/>
    <s v="reminder 14.02.2018"/>
    <s v="request TP letter and survey"/>
    <m/>
    <s v="Implementer"/>
    <s v="Comm Setup"/>
    <x v="3"/>
    <d v="2017-09-11T00:00:00"/>
    <d v="2017-09-11T00:00:00"/>
    <s v="20/12/2017"/>
    <m/>
    <m/>
    <s v="PF_O_E_SLSRPT_D97A_IN"/>
    <s v="Primary"/>
    <s v="E_SLSRPT_D97A_IN                                  "/>
    <s v="21/12/2017"/>
    <s v="03/01/2018"/>
    <m/>
    <m/>
    <m/>
    <m/>
    <m/>
    <x v="0"/>
    <m/>
    <m/>
  </r>
  <r>
    <x v="3"/>
    <s v="EU"/>
    <s v="NXP                           "/>
    <s v="5013546104076                      "/>
    <n v="0"/>
    <s v="    "/>
    <s v="Test : 5051259000285  Prod: 5051259000773"/>
    <m/>
    <s v="5013546005195                      "/>
    <s v="    "/>
    <s v="NXP              "/>
    <s v="PORDCHG       "/>
    <s v="ORDCHG"/>
    <s v="OB"/>
    <s v="MQ"/>
    <s v="EDIFACT             "/>
    <s v="D97A      "/>
    <s v="INS/UNOA/FAR                                      "/>
    <s v="VAN - GXS"/>
    <m/>
    <m/>
    <s v="tcstam.tibco@nxp.com"/>
    <m/>
    <s v="reminder 14.02.2018"/>
    <s v="request TP letter and survey"/>
    <m/>
    <s v="Implementer"/>
    <s v="Comm Setup"/>
    <x v="3"/>
    <s v="18/10/2017"/>
    <s v="18/10/2017"/>
    <s v="18/10/2017"/>
    <m/>
    <m/>
    <s v="PF_O_E_ORDCHG_D97A_FAR"/>
    <s v="Primary"/>
    <s v="E_ORDCHG_D97A_FAR                                 "/>
    <s v="13/12/2017"/>
    <s v="17/11/2017"/>
    <m/>
    <m/>
    <m/>
    <m/>
    <m/>
    <x v="0"/>
    <m/>
    <m/>
  </r>
  <r>
    <x v="3"/>
    <s v="EU"/>
    <s v="NXP                           "/>
    <s v="5013546104076                      "/>
    <n v="0"/>
    <s v="    "/>
    <s v="Test : 5051259000285  Prod: 5051259000773"/>
    <m/>
    <s v="5013546005195                      "/>
    <s v="    "/>
    <s v="NXP              "/>
    <s v="LTUPDATE      "/>
    <s v="INVRPT"/>
    <s v="IB"/>
    <s v="SFTP"/>
    <s v="EDIFACT             "/>
    <s v="D97A      "/>
    <s v=" "/>
    <s v="VAN - GXS"/>
    <m/>
    <m/>
    <s v="tcstam.tibco@nxp.com"/>
    <m/>
    <s v="reminder 14.02.2018"/>
    <s v="request TP letter and survey"/>
    <m/>
    <s v="Implementer"/>
    <s v="Comm Setup"/>
    <x v="3"/>
    <m/>
    <m/>
    <m/>
    <m/>
    <m/>
    <m/>
    <m/>
    <s v="E_INVRPT_D97A_FA2                                 "/>
    <m/>
    <m/>
    <m/>
    <m/>
    <m/>
    <m/>
    <m/>
    <x v="0"/>
    <m/>
    <m/>
  </r>
  <r>
    <x v="3"/>
    <s v="EU"/>
    <s v="NXP                           "/>
    <s v="5013546104076                      "/>
    <n v="0"/>
    <s v="    "/>
    <s v="Test : 5051259000285  Prod: 5051259000773"/>
    <m/>
    <s v="5013546005195                      "/>
    <s v="    "/>
    <s v="NXP              "/>
    <s v="DESADV        "/>
    <s v="DESADV"/>
    <s v="IB"/>
    <s v="MQ"/>
    <s v="EDIFACT             "/>
    <s v="D97A      "/>
    <s v=" "/>
    <s v="VAN - GXS"/>
    <m/>
    <m/>
    <s v="tcstam.tibco@nxp.com"/>
    <m/>
    <s v="reminder 14.02.2018"/>
    <s v="request TP letter and survey"/>
    <m/>
    <s v="Implementer"/>
    <s v="Comm Setup"/>
    <x v="3"/>
    <d v="2017-03-10T00:00:00"/>
    <d v="2017-03-10T00:00:00"/>
    <d v="2017-06-10T00:00:00"/>
    <m/>
    <m/>
    <s v="PF_I_E_DESADV_D97A_FA3"/>
    <s v="Primary"/>
    <s v="E_DESADV_D97A_FA3                                 "/>
    <s v="14/12/2017"/>
    <s v="13/10/2017"/>
    <m/>
    <m/>
    <m/>
    <m/>
    <m/>
    <x v="0"/>
    <m/>
    <m/>
  </r>
  <r>
    <x v="0"/>
    <s v="EU"/>
    <s v="OMRON ELECTRONICS LTD         "/>
    <s v="5013546034328:UK21                 "/>
    <n v="1"/>
    <s v="    "/>
    <s v="Test : 5051259000285  Prod: 5051259000773"/>
    <m/>
    <s v="5013546005195                      "/>
    <s v="    "/>
    <s v="OMRON            "/>
    <s v="PORDERACK     "/>
    <s v="ORDRSP"/>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s v="27/10/2017"/>
    <s v="27/10/2017"/>
    <s v="13/12/2017"/>
    <m/>
    <m/>
    <s v="PF_I_E_ORDRSP_D97A_FA2"/>
    <s v="Primary"/>
    <s v="E_ORDRSP_D97A_FA2                                 "/>
    <s v="13/12/2017"/>
    <s v="15/12/2017"/>
    <m/>
    <m/>
    <m/>
    <m/>
    <d v="2018-02-26T00:00:00"/>
    <x v="0"/>
    <m/>
    <m/>
  </r>
  <r>
    <x v="0"/>
    <s v="EU"/>
    <s v="OMRON ELECTRONICS LTD         "/>
    <s v="5013546034328:UK21                 "/>
    <n v="0"/>
    <s v="UK21"/>
    <s v="Test : 5051259000285  Prod: 5051259000773"/>
    <m/>
    <s v="5013546005195                      "/>
    <s v="    "/>
    <s v="OMRON            "/>
    <s v="PORDER        "/>
    <s v="ORDERS"/>
    <s v="OB"/>
    <s v="MQ"/>
    <s v="EDIFACT             "/>
    <s v="D97A      "/>
    <s v="INS/UNOA/FAR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4-08T00:00:00"/>
    <d v="2017-04-08T00:00:00"/>
    <d v="2017-10-08T00:00:00"/>
    <s v="21/8/2017"/>
    <s v="24/08/2017"/>
    <s v="PF_O_E_ORDERS_D97A_FAR"/>
    <s v="Primary"/>
    <s v="E_ORDERS_D97A_FAR                                 "/>
    <s v="05/12/2017"/>
    <s v="07/09/2017"/>
    <m/>
    <m/>
    <m/>
    <m/>
    <d v="2018-02-26T00:00:00"/>
    <x v="0"/>
    <m/>
    <m/>
  </r>
  <r>
    <x v="0"/>
    <s v="EU"/>
    <s v="OMRON ELECTRONICS LTD         "/>
    <s v="5013546034328:UK21                 "/>
    <n v="0"/>
    <s v="    "/>
    <s v="Test : 5051259000285  Prod: 5051259000773"/>
    <m/>
    <s v="5013546005195                      "/>
    <s v="    "/>
    <s v="OMRON            "/>
    <s v="PINVOICE      "/>
    <s v="INVOIC"/>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5-10T00:00:00"/>
    <d v="2017-05-10T00:00:00"/>
    <s v="17/10/2017"/>
    <m/>
    <m/>
    <s v="PF_I_E_INVOIC_D97A_FP_GENERIC"/>
    <s v="Primary"/>
    <s v="E_INVOIC_D97A_FPE                                 "/>
    <s v="11/12/2017"/>
    <s v="31/10/2017"/>
    <m/>
    <m/>
    <m/>
    <m/>
    <d v="2018-02-26T00:00:00"/>
    <x v="0"/>
    <m/>
    <m/>
  </r>
  <r>
    <x v="0"/>
    <s v="EU"/>
    <s v="OMRON IAB                     "/>
    <s v="768162406                          "/>
    <n v="1"/>
    <s v="    "/>
    <s v="Test : 5051259000285  Prod: 5051259000773"/>
    <m/>
    <s v="5013546005195                      "/>
    <s v="    "/>
    <s v="OMRON-IAB        "/>
    <s v="PORDER        "/>
    <s v="ORDERS"/>
    <s v="OB"/>
    <s v="MQ"/>
    <s v="EDIFACT             "/>
    <s v="D97A      "/>
    <s v="INS/UNOA/FAR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gary.harper@eu.omron.com, Karen Swinger &lt;karen.swinger@eu.omron.com&gt;, Nicola Taylor &lt;nicola.taylor@eu.omron.com&gt;, 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768162406 to OmronEuropeAS2Test.3.1.2018 Email to TP : Dear Gary,_x000a__x000a_We have not heard from you on this subject._x000a_Kindly fill up our AS2 questionnaire and send it back to us along with your certificates so that we can configure the same at our end and proceed with testing.19.12.2017 Email to TP : Dear Gary,_x000a_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_x000a_Could we use AS2 in the future for all 5 EDI relationships, Omron IAB + Omron OCB ? _x000a__x000a_Attached is our AS2 enrolment form. Please complete and return to us. NOTE - you will need to be NIST compliant in order to connect to our IBM environment. _x000a_With the new connection to IBM, Premier Farnell's EDI codes are going to change. _x000a__x000a_Farnell Sender id  5013546005195 (will remain until go-live)_x000a__x000a_Premier Farnell new EDI codes: Test: 5051259000285  / Prod: 5051259000773_x000a_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4-08T00:00:00"/>
    <d v="2017-04-08T00:00:00"/>
    <d v="2017-10-08T00:00:00"/>
    <s v="21/8/2017"/>
    <s v="24/08/2017"/>
    <s v="PF_O_E_ORDERS_D97A_FAR"/>
    <s v="Primary"/>
    <s v="E_ORDERS_D97A_FAR                                 "/>
    <s v="05/12/2017"/>
    <s v="07/09/2017"/>
    <m/>
    <m/>
    <m/>
    <m/>
    <d v="2018-02-26T00:00:00"/>
    <x v="0"/>
    <m/>
    <m/>
  </r>
  <r>
    <x v="0"/>
    <s v="EU"/>
    <s v="OMRON IAB                     "/>
    <s v="768162406                          "/>
    <n v="0"/>
    <s v="    "/>
    <s v="Test : 5051259000285  Prod: 5051259000773"/>
    <m/>
    <s v="5013546005195                      "/>
    <s v="    "/>
    <s v="OMRON-IAB        "/>
    <s v="PORDERACK     "/>
    <s v="ORDRSP"/>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gary.harper@eu.omron.com, Karen Swinger &lt;karen.swinger@eu.omron.com&gt;, Nicola Taylor &lt;nicola.taylor@eu.omron.com&gt;, 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768162406 to OmronEuropeAS2Test.3.1.2018 Email to TP : Dear Gary,_x000a__x000a_We have not heard from you on this subject._x000a_Kindly fill up our AS2 questionnaire and send it back to us along with your certificates so that we can configure the same at our end and proceed with testing.19.12.2017 Email to TP : Dear Gary,_x000a_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_x000a_Could we use AS2 in the future for all 5 EDI relationships, Omron IAB + Omron OCB ? _x000a__x000a_Attached is our AS2 enrolment form. Please complete and return to us. NOTE - you will need to be NIST compliant in order to connect to our IBM environment. _x000a_With the new connection to IBM, Premier Farnell's EDI codes are going to change. _x000a__x000a_Farnell Sender id  5013546005195 (will remain until go-live)_x000a__x000a_Premier Farnell new EDI codes: Test: 5051259000285  / Prod: 5051259000773_x000a_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s v="27/10/2017"/>
    <s v="27/10/2017"/>
    <s v="13/12/2017"/>
    <m/>
    <m/>
    <s v="PF_I_E_ORDRSP_D97A_FA2"/>
    <s v="Primary"/>
    <s v="E_ORDRSP_D97A_FA2                                 "/>
    <s v="13/12/2017"/>
    <s v="15/12/2017"/>
    <m/>
    <m/>
    <m/>
    <m/>
    <d v="2018-02-26T00:00:00"/>
    <x v="0"/>
    <m/>
    <m/>
  </r>
  <r>
    <x v="3"/>
    <s v="AU"/>
    <s v="ON SEMI SINGAPORE             "/>
    <s v="COMPNTSGRP-AP                      "/>
    <n v="1"/>
    <s v="01  "/>
    <s v="Test : 5051259000292   Prod: 5051259000780"/>
    <m/>
    <s v="5013546005195                      "/>
    <s v="    "/>
    <s v="ON-SEMI-SG       "/>
    <s v="INVENTORYA    "/>
    <s v="INVRPT"/>
    <s v="OB"/>
    <s v="SFTP"/>
    <s v="EDIFACT             "/>
    <s v="D97A      "/>
    <s v="INS/UNOA/FAR                                      "/>
    <s v="VAN"/>
    <s v="Inovis"/>
    <m/>
    <s v="Jozefina.Piknova@onsemi.com"/>
    <m/>
    <m/>
    <s v="Ready for E2E testing "/>
    <s v="07.02.2018 find out the ON SEMI SINGAPORE and ON-SEMICONDUCTORS will handle one person: Jozefina.Piknova@onsemi.com_x000a_6.2.2018 Email to TP : 3rd followup sent on E2E testing.2.2.2018 Email to TP : 2nd Followup on E2E Testing. 30.01.2018 Email to TP. sent out letter for E2E testing_x000a_03.10.2017 Email from TP: I will wait for your email when ready._x000a_02.10.2017 Email to TP: here are the region: Premier Farnell hase different EDI codes for the regions before. After go live they will use new EDI codes. That's why we informed you directly. _x000a_Region: regions = Europe / Australia / Singapore_x000a_AU = Australia_x000a_SG= Singapore_x000a_EU = Europe_x000a_We plan testing in approx. 6-8 weeks for our first request where we sent the list. _x000a_ON-SEMICONDUCTORS              SCGPROD                          _x000a_will start in phase 3 / no started yet. _x000a_If you have any future questions please let me know. _x000a_02.10.2017 Email from TP: What about EMEA and AMR region? Is there no change?_x000a_What is the difference between AU and SG? We did not have this split before._x000a_What is the timeline for the change?_x000a_02.10.2017 Email to TP: Thank you for sending us the survey back. _x000a_We want to inform you that Premier Farnell is using new EDI Codes: (see below the print screen.)_x000a_AU:_x000a_Prod: 5051259000780 without qualif. _x000a_Test : 5051259000292 without qualif. _x000a_SG: _x000a_Prod:5051259000865 without qualif. _x000a_Test: 5051259000377 without qualif. _x000a_Please set up this new EDI Codes from Premier Farnell in your system that when we go live we don't have issues with data running. _x000a_Please contact your VAN provider Inovi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_x000a_02.10.2017 Email form TP: sent survey back. _x000a_02.10.2017 Email to TP: sent out letter and survey"/>
    <s v="Implementer"/>
    <s v="Comm Setup"/>
    <x v="3"/>
    <s v="15/9/2017"/>
    <s v="15/9/2017"/>
    <s v="23/9/2017"/>
    <m/>
    <m/>
    <s v="PF_O_E_INVRPT_D97A_F1_GENERIC"/>
    <s v="Primary"/>
    <s v="E_INVRPT_D97A_F1A                                 "/>
    <s v="07/12/2017"/>
    <s v="05/10/2017"/>
    <m/>
    <m/>
    <m/>
    <m/>
    <d v="2018-02-12T00:00:00"/>
    <x v="0"/>
    <m/>
    <m/>
  </r>
  <r>
    <x v="3"/>
    <s v="SG"/>
    <s v="ON SEMI SINGAPORE             "/>
    <s v="COMPNTSGRP-AP                      "/>
    <n v="0"/>
    <s v="01  "/>
    <s v="Test: 5051259000377  Prod:5051259000865"/>
    <m/>
    <s v="5013546005195                      "/>
    <s v="    "/>
    <s v="ON-SEMI-SG       "/>
    <s v="INVENTORYS    "/>
    <s v="INVRPT"/>
    <s v="OB"/>
    <s v="SFTP"/>
    <s v="EDIFACT             "/>
    <s v="D97A      "/>
    <s v="INS/UNOA/FAR                                      "/>
    <s v="VAN"/>
    <s v="Inovis"/>
    <m/>
    <s v="Jozefina.Piknova@onsemi.com"/>
    <m/>
    <m/>
    <s v="Ready for E2E testing "/>
    <m/>
    <s v="Implementer"/>
    <s v="Comm Setup"/>
    <x v="3"/>
    <s v="15/9/2017"/>
    <s v="15/9/2017"/>
    <s v="23/9/2017"/>
    <m/>
    <m/>
    <s v="PF_O_E_INVRPT_D97A_F1_GENERIC"/>
    <s v="Primary"/>
    <s v="E_INVRPT_D97A_F1S                                 "/>
    <s v="07/12/2017"/>
    <s v="05/10/2017"/>
    <m/>
    <m/>
    <m/>
    <m/>
    <d v="2018-02-12T00:00:00"/>
    <x v="0"/>
    <m/>
    <m/>
  </r>
  <r>
    <x v="3"/>
    <s v="SG"/>
    <s v="ON SEMI SINGAPORE             "/>
    <s v="COMPNTSGRP-AP                      "/>
    <n v="0"/>
    <s v="01  "/>
    <s v="Test: 5051259000377  Prod:5051259000865"/>
    <m/>
    <s v="5013546005195                      "/>
    <s v="    "/>
    <s v="ON-SEMI-SG       "/>
    <s v="INVENTORYI    "/>
    <s v="INVRPT"/>
    <s v="OB"/>
    <s v="SFTP"/>
    <s v="EDIFACT             "/>
    <s v="D97A      "/>
    <s v="INS/UNOA/FAR                                      "/>
    <s v="VAN"/>
    <s v="Inovis"/>
    <m/>
    <s v="Jozefina.Piknova@onsemi.com"/>
    <m/>
    <m/>
    <s v="Ready for E2E testing "/>
    <m/>
    <s v="Implementer"/>
    <s v="Comm Setup"/>
    <x v="3"/>
    <s v="15/9/2017"/>
    <s v="15/9/2017"/>
    <s v="23/9/2017"/>
    <m/>
    <m/>
    <s v="PF_O_E_INVRPT_D97A_F1_GENERIC"/>
    <s v="Primary"/>
    <s v="E_INVRPT_D97A_F1I                                 "/>
    <s v="07/12/2017"/>
    <s v="05/10/2017"/>
    <m/>
    <m/>
    <m/>
    <m/>
    <d v="2018-02-12T00:00:00"/>
    <x v="0"/>
    <m/>
    <m/>
  </r>
  <r>
    <x v="3"/>
    <s v="SG"/>
    <s v="ON SEMI SINGAPORE             "/>
    <s v="COMPNTSGRP-AP                      "/>
    <n v="0"/>
    <s v="01  "/>
    <s v="Test: 5051259000377  Prod:5051259000865"/>
    <m/>
    <s v="5013546005195                      "/>
    <s v="    "/>
    <s v="ON-SEMI-SG       "/>
    <s v="INVENTORYC    "/>
    <s v="INVRPT"/>
    <s v="OB"/>
    <s v="SFTP"/>
    <s v="EDIFACT             "/>
    <s v="D97A      "/>
    <s v="INS/UNOA/FAR                                      "/>
    <s v="VAN"/>
    <s v="Inovis"/>
    <m/>
    <s v="Jozefina.Piknova@onsemi.com"/>
    <m/>
    <m/>
    <s v="Ready for E2E testing "/>
    <m/>
    <s v="Implementer"/>
    <s v="Comm Setup"/>
    <x v="3"/>
    <s v="15/9/2017"/>
    <s v="15/9/2017"/>
    <s v="23/9/2017"/>
    <m/>
    <m/>
    <s v="PF_O_E_INVRPT_D97A_F1_GENERIC"/>
    <s v="Primary"/>
    <s v="E_INVRPT_D97A_F1C                                 "/>
    <s v="07/12/2017"/>
    <s v="05/10/2017"/>
    <m/>
    <m/>
    <m/>
    <m/>
    <d v="2018-02-12T00:00:00"/>
    <x v="0"/>
    <m/>
    <m/>
  </r>
  <r>
    <x v="3"/>
    <s v="SG"/>
    <s v="ON SEMI SINGAPORE             "/>
    <s v="COMPNTSGRP-AP                      "/>
    <n v="0"/>
    <s v="01  "/>
    <s v="Test: 5051259000377  Prod:5051259000865"/>
    <m/>
    <s v="5013546005195                      "/>
    <s v="    "/>
    <s v="ON-SEMI-SG       "/>
    <s v="POINTOSCN     "/>
    <s v="SLSRPT"/>
    <s v="OB"/>
    <s v="SFTP"/>
    <s v="EDIFACT             "/>
    <s v="D97A      "/>
    <s v="INS/UNOA/FAR                                      "/>
    <s v="VAN"/>
    <s v="Inovis"/>
    <m/>
    <s v="Jozefina.Piknova@onsemi.com"/>
    <m/>
    <m/>
    <s v="Ready for E2E testing "/>
    <m/>
    <s v="Implementer"/>
    <s v="Comm Setup"/>
    <x v="3"/>
    <d v="2017-01-09T00:00:00"/>
    <d v="2017-06-09T00:00:00"/>
    <s v="14/9/2017"/>
    <m/>
    <m/>
    <s v="PF_O_E_SLSRPT_D97A_CN4"/>
    <s v="Primary"/>
    <s v="E_SLSRPT_D97A_CN4                                 "/>
    <s v="08/12/2017"/>
    <s v="27/09/2017"/>
    <m/>
    <m/>
    <m/>
    <m/>
    <d v="2018-02-12T00:00:00"/>
    <x v="0"/>
    <m/>
    <m/>
  </r>
  <r>
    <x v="3"/>
    <s v="SG"/>
    <s v="ON SEMI SINGAPORE             "/>
    <s v="COMPNTSGRP-AP                      "/>
    <n v="0"/>
    <s v="01  "/>
    <s v="Test: 5051259000377  Prod:5051259000865"/>
    <m/>
    <s v="5013546005195                      "/>
    <s v="    "/>
    <s v="ON-SEMI-SG       "/>
    <s v="POINTOSSG     "/>
    <s v="SLSRPT"/>
    <s v="OB"/>
    <s v="SFTP"/>
    <s v="EDIFACT             "/>
    <s v="D97A      "/>
    <s v="INS/UNOA/FAR                                      "/>
    <s v="VAN"/>
    <s v="Inovis"/>
    <m/>
    <s v="Jozefina.Piknova@onsemi.com"/>
    <m/>
    <m/>
    <s v="Ready for E2E testing "/>
    <m/>
    <s v="Implementer"/>
    <s v="Comm Setup"/>
    <x v="3"/>
    <s v="21/9/2017"/>
    <s v="21/9/2017"/>
    <s v="29/9/2017"/>
    <m/>
    <m/>
    <s v="PF_O_E_SLSRPT_D97A_FS4"/>
    <s v="Primary"/>
    <s v="E_SLSRPT_D97A_FS4                                 "/>
    <s v="07/12/2017"/>
    <s v="05/10/2017"/>
    <m/>
    <m/>
    <m/>
    <m/>
    <d v="2018-02-12T00:00:00"/>
    <x v="0"/>
    <m/>
    <m/>
  </r>
  <r>
    <x v="3"/>
    <s v="AU"/>
    <s v="ON SEMI SINGAPORE             "/>
    <s v="COMPNTSGRP-AP                      "/>
    <n v="0"/>
    <s v="01  "/>
    <s v="Test : 5051259000292   Prod: 5051259000780"/>
    <m/>
    <s v="5013546005195                      "/>
    <s v="    "/>
    <s v="ON-SEMI-SG       "/>
    <s v="POINTOSAU     "/>
    <s v="SLSRPT"/>
    <s v="OB"/>
    <s v="SFTP"/>
    <s v="EDIFACT             "/>
    <s v="D97A      "/>
    <s v="INS/UNOA/FAR                                      "/>
    <s v="VAN"/>
    <s v="Inovis"/>
    <m/>
    <s v="Jozefina.Piknova@onsemi.com"/>
    <m/>
    <m/>
    <s v="Ready for E2E testing "/>
    <m/>
    <s v="Implementer"/>
    <s v="Comm Setup"/>
    <x v="3"/>
    <d v="2017-01-09T00:00:00"/>
    <d v="2017-06-09T00:00:00"/>
    <s v="14/7/2017"/>
    <m/>
    <m/>
    <s v="PF_O_E_SLSRPT_D97A_AU4"/>
    <s v="Primary"/>
    <s v="E_SLSRPT_D97A_AU4                                 "/>
    <s v="08/12/2017"/>
    <s v="27/09/2017"/>
    <m/>
    <m/>
    <m/>
    <m/>
    <d v="2018-02-12T00:00:00"/>
    <x v="0"/>
    <m/>
    <m/>
  </r>
  <r>
    <x v="3"/>
    <s v="SG"/>
    <s v="ON SEMI SINGAPORE             "/>
    <s v="COMPNTSGRP-AP                      "/>
    <n v="0"/>
    <s v="01  "/>
    <s v="Test: 5051259000377  Prod:5051259000865"/>
    <m/>
    <s v="5013546005195                      "/>
    <s v="    "/>
    <s v="ON-SEMI-SG       "/>
    <s v="POINTOSIN     "/>
    <s v="SLSRPT"/>
    <s v="OB"/>
    <s v="SFTP"/>
    <s v="EDIFACT             "/>
    <s v="D97A      "/>
    <s v="INS/UNOA/FAR                                      "/>
    <s v="VAN"/>
    <s v="Inovis"/>
    <m/>
    <s v="Jozefina.Piknova@onsemi.com"/>
    <m/>
    <m/>
    <s v="Ready for E2E testing "/>
    <m/>
    <s v="Implementer"/>
    <s v="Comm Setup"/>
    <x v="3"/>
    <d v="2017-01-09T00:00:00"/>
    <d v="2017-06-09T00:00:00"/>
    <s v="14/9/2017"/>
    <m/>
    <m/>
    <s v="PF_O_E_SLSRPT_D97A_IN4"/>
    <s v="Primary"/>
    <s v="E_SLSRPT_D97A_IN4                                 "/>
    <s v="08/12/2017"/>
    <s v="28/09/2017"/>
    <m/>
    <m/>
    <m/>
    <m/>
    <d v="2018-02-12T00:00:00"/>
    <x v="0"/>
    <m/>
    <m/>
  </r>
  <r>
    <x v="3"/>
    <s v="SG"/>
    <s v="ON SEMI SINGAPORE             "/>
    <s v="COMPNTSGRP-AP                      "/>
    <n v="0"/>
    <s v="01  "/>
    <s v="Test: 5051259000377  Prod:5051259000865"/>
    <m/>
    <s v="5013546005195                      "/>
    <s v="    "/>
    <s v="ON-SEMI-SG       "/>
    <s v="PORDERSG      "/>
    <s v="ORDERS"/>
    <s v="OB"/>
    <s v="MQ"/>
    <s v="EDIFACT             "/>
    <s v="D97A      "/>
    <s v="INS/UNOA/FAR                                      "/>
    <s v="VAN"/>
    <s v="Inovis"/>
    <m/>
    <s v="Jozefina.Piknova@onsemi.com"/>
    <m/>
    <m/>
    <s v="Ready for E2E testing "/>
    <m/>
    <s v="Implementer"/>
    <s v="Comm Setup"/>
    <x v="3"/>
    <d v="2017-10-10T00:00:00"/>
    <d v="2017-10-10T00:00:00"/>
    <s v="18/10/2017"/>
    <m/>
    <m/>
    <s v="PF_O_E_ORDERS_D97A_FAS"/>
    <m/>
    <s v="E_ORDERS_D97A_FAS                                 "/>
    <s v="05/12/2017"/>
    <s v="31/10/2017"/>
    <m/>
    <m/>
    <m/>
    <m/>
    <d v="2018-02-12T00:00:00"/>
    <x v="0"/>
    <m/>
    <m/>
  </r>
  <r>
    <x v="3"/>
    <s v="EU"/>
    <s v="ON SEMI SINGAPORE             "/>
    <s v="COMPNTSGRP-AP                      "/>
    <n v="0"/>
    <s v="01  "/>
    <s v="Test : 5051259000285  Prod: 5051259000773"/>
    <m/>
    <s v="5013546005195                      "/>
    <s v="    "/>
    <s v="ON-SEMI-SG       "/>
    <s v="PORDERACK     "/>
    <s v="ORDRSP"/>
    <s v="IB"/>
    <s v="MQ"/>
    <s v="EDIFACT             "/>
    <s v="D97A      "/>
    <s v=" "/>
    <s v="VAN"/>
    <s v="Inovis"/>
    <m/>
    <s v="Jozefina.Piknova@onsemi.com"/>
    <m/>
    <m/>
    <s v="Ready for E2E testing "/>
    <m/>
    <s v="Implementer"/>
    <s v="Comm Setup"/>
    <x v="3"/>
    <s v="27/10/2017"/>
    <s v="27/10/2017"/>
    <s v="13/12/2017"/>
    <m/>
    <m/>
    <s v="PF_I_E_ORDRSP_D97A_FA2"/>
    <s v="Primary"/>
    <s v="E_ORDRSP_D97A_FA2                                 "/>
    <s v="13/12/2017"/>
    <s v="15/12/2017"/>
    <m/>
    <m/>
    <m/>
    <m/>
    <d v="2018-02-12T00:00:00"/>
    <x v="0"/>
    <m/>
    <m/>
  </r>
  <r>
    <x v="3"/>
    <s v="EU"/>
    <s v="ON-SEMICONDUCTORS             "/>
    <s v="SCGPROD                            "/>
    <n v="1"/>
    <s v="14  "/>
    <s v="Test : 5051259000285  Prod: 5051259000773"/>
    <m/>
    <s v="5013546005195                      "/>
    <s v="    "/>
    <s v="ON-SEMI          "/>
    <s v="PINVOICE      "/>
    <s v="INVOIC"/>
    <s v="IB"/>
    <s v="MQ"/>
    <s v="EDIFACT             "/>
    <s v="D97A      "/>
    <s v=" "/>
    <s v="VAN - GXS"/>
    <m/>
    <m/>
    <s v="Kamil.Valko@onsemi.com_x000a_Jozefina.Piknova@onsemi.com"/>
    <m/>
    <m/>
    <s v="TP sent survey back /is informed new EDI Codes from PF"/>
    <s v="07.02.2017 07.02.2018 find out the ON SEMI SINGAPORE and ON-SEMICONDUCTORS will handle one person: Jozefina.Piknova@onsemi.com_x000a_07.02.2017 Email form TP: Only Premier Farnell change the EDI Code. No other changes from you end. _x000a_But we need to sent test data because our customer also change the translation on their end. _x000a_06.02.2017 Email to TP. Can you please advise if there will be other changes in EDI messages except for the change of EDI codes? Please advise if you will be able to send us tests using your new test ID. Also, I may have missed the date for this change. Can you please advise?_x000a_06.02.2017 Email from TP: I am out of office  on  5-7 February 2018._x000a_ If you have urgent B2B issue then please contact B2B-IT-Support@onsemi.com. _x000a_06.02.2018 Email to TP: Yes, Premier Farnell will migrate from EDI 5013546005195 to the new one_x000a__x000a_Prod: 5051259000780_x000a_Test : 5051259000292_x000a__x000a_Also they have a translation via IBM so that's why we nee also data testing. _x000a__x000a_Please set up this new EDI Codes from Premier Farnell in your system that when we go live we don't have issues with data running. _x000a_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me know. _x000a_02.02.2018 Email from TP: I will manage technical part and new settings . Please advise if your EDI format will stay without change. I would like to know if you migrate from 5013546005195 to 5051259000780. Then I will prepare new settings for all our existing messages._x000a_ 02.02.2018 Email to TP: Thank you for providing us the survey. _x000a_We want to inform you that Premier Farnell will use a new EDI code._x000a_Could you please inform you provider Inovis and let the know that they have to set up the new EDI codes from Premier Farnell in their system hat we have no issues when we go live. _x000a_Prod: 5051259000780_x000a_Test : 5051259000292 _x000a_We will inform you as soon as we ready for testing. _x000a_If you have any questions please let us know. _x000a_02.02.2018 Email from tP. provide us survey_x000a_30.01.2018 Email to TP: reminder for survey  1st_x000a_26.01.2018 Email form TP: Thank you for your information. I am resending these documents to Kamil who can manage discussion with you. I am B2B IT analyst and can help regarding technical details and tests._x000a_ Hi Kamil,_x000a_Please check these documents and let me know if you need my assistance._x000a_26.01.2018 Email to TP: sent out Letter and survey"/>
    <s v="Implementer"/>
    <s v="Comm Setup"/>
    <x v="3"/>
    <d v="2017-05-10T00:00:00"/>
    <d v="2017-05-10T00:00:00"/>
    <s v="17/10/2017"/>
    <m/>
    <m/>
    <s v="PF_I_E_INVOIC_D97A_FP_GENERIC"/>
    <s v="Primary"/>
    <s v="E_INVOIC_D97A_FPE                                 "/>
    <s v="11/12/2017"/>
    <s v="31/10/2017"/>
    <m/>
    <m/>
    <m/>
    <m/>
    <m/>
    <x v="0"/>
    <m/>
    <m/>
  </r>
  <r>
    <x v="3"/>
    <s v="EU"/>
    <s v="ON-SEMICONDUCTORS             "/>
    <s v="SCGPROD                            "/>
    <n v="0"/>
    <s v="14  "/>
    <s v="Test : 5051259000285  Prod: 5051259000773"/>
    <m/>
    <s v="5013546005195                      "/>
    <s v="    "/>
    <s v="ON-SEMI          "/>
    <s v="PORDERACK     "/>
    <s v="ORDRSP"/>
    <s v="IB"/>
    <s v="MQ"/>
    <s v="EDIFACT             "/>
    <s v="D97A      "/>
    <s v=" "/>
    <s v="VAN - GXS"/>
    <m/>
    <m/>
    <s v="Kamil.Valko@onsemi.com_x000a_Jozefina.Piknova@onsemi.com"/>
    <m/>
    <m/>
    <s v="TP sent survey back /is informed new EDI Codes from PF"/>
    <m/>
    <s v="Implementer"/>
    <s v="Comm Setup"/>
    <x v="3"/>
    <s v="27/10/2017"/>
    <s v="27/10/2017"/>
    <s v="13/12/2017"/>
    <m/>
    <m/>
    <s v="PF_I_E_ORDRSP_D97A_FA2"/>
    <s v="Primary"/>
    <s v="E_ORDRSP_D97A_FA2                                 "/>
    <s v="13/12/2017"/>
    <s v="15/12/2017"/>
    <m/>
    <m/>
    <m/>
    <m/>
    <m/>
    <x v="0"/>
    <m/>
    <m/>
  </r>
  <r>
    <x v="3"/>
    <s v="EU"/>
    <s v="ON-SEMICONDUCTORS             "/>
    <s v="SCGPROD                            "/>
    <n v="0"/>
    <s v="14  "/>
    <s v="Test : 5051259000285  Prod: 5051259000773"/>
    <m/>
    <s v="5013546005195                      "/>
    <s v="    "/>
    <s v="ON-SEMI          "/>
    <s v="PORDER        "/>
    <s v="ORDERS"/>
    <s v="OB"/>
    <s v="MQ"/>
    <s v="EDIFACT             "/>
    <s v="D97A      "/>
    <s v="INS/UNOA/FAR                                      "/>
    <s v="VAN - GXS"/>
    <m/>
    <m/>
    <s v="Kamil.Valko@onsemi.com_x000a_Jozefina.Piknova@onsemi.com"/>
    <m/>
    <m/>
    <s v="TP sent survey back /is informed new EDI Codes from PF"/>
    <m/>
    <s v="Implementer"/>
    <s v="Comm Setup"/>
    <x v="3"/>
    <s v="31/07/2017"/>
    <s v="31/07/2017"/>
    <d v="2017-07-08T00:00:00"/>
    <d v="2017-07-08T00:00:00"/>
    <d v="2017-10-08T00:00:00"/>
    <s v="PF_O_E_ORDERS_D97A_FA9"/>
    <s v="Primary"/>
    <s v="E_ORDERS_D97A_FA9                                 "/>
    <s v="05/12/2017"/>
    <s v="06/09/2017"/>
    <m/>
    <m/>
    <m/>
    <m/>
    <m/>
    <x v="0"/>
    <m/>
    <m/>
  </r>
  <r>
    <x v="3"/>
    <s v="EU"/>
    <s v="ON-SEMICONDUCTORS             "/>
    <s v="SCGPROD                            "/>
    <n v="0"/>
    <s v="14  "/>
    <s v="Test : 5051259000285  Prod: 5051259000773"/>
    <m/>
    <s v="5013546005195                      "/>
    <s v="    "/>
    <s v="ON-SEMI          "/>
    <s v="POINTOS       "/>
    <s v="SLSRPT"/>
    <s v="OB"/>
    <s v="SFTP"/>
    <s v="EDIFACT             "/>
    <s v="D97A      "/>
    <s v="INS/UNOA/FAR                                      "/>
    <s v="VAN - GXS"/>
    <m/>
    <m/>
    <s v="Kamil.Valko@onsemi.com_x000a_Jozefina.Piknova@onsemi.com"/>
    <m/>
    <m/>
    <s v="TP sent survey back /is informed new EDI Codes from PF"/>
    <m/>
    <s v="Implementer"/>
    <s v="Comm Setup"/>
    <x v="3"/>
    <s v="19/9/2017"/>
    <s v="19/9/2017"/>
    <s v="29/9/2017"/>
    <m/>
    <m/>
    <s v="PF_O_E_SLSRPT_D97A_FA_GENERIC"/>
    <s v="Primary"/>
    <s v="E_SLSRPT_D97A_FA4                                 "/>
    <s v="07/12/2017"/>
    <s v="05/10/2017"/>
    <m/>
    <m/>
    <m/>
    <m/>
    <m/>
    <x v="0"/>
    <m/>
    <m/>
  </r>
  <r>
    <x v="3"/>
    <s v="EU"/>
    <s v="ON-SEMICONDUCTORS             "/>
    <s v="SCGPROD                            "/>
    <n v="0"/>
    <s v="14  "/>
    <s v="Test : 5051259000285  Prod: 5051259000773"/>
    <m/>
    <s v="5013546005195                      "/>
    <s v="    "/>
    <s v="ON-SEMI          "/>
    <s v="INVENTORY     "/>
    <s v="INVRPT"/>
    <s v="OB"/>
    <s v="SFTP"/>
    <s v="EDIFACT             "/>
    <s v="D97A      "/>
    <s v="INS/UNOA/FAR                                      "/>
    <s v="VAN - GXS"/>
    <m/>
    <m/>
    <s v="Kamil.Valko@onsemi.com_x000a_Jozefina.Piknova@onsemi.com"/>
    <m/>
    <m/>
    <s v="TP sent survey back /is informed new EDI Codes from PF"/>
    <m/>
    <s v="Implementer"/>
    <s v="Comm Setup"/>
    <x v="3"/>
    <d v="2018-01-02T00:00:00"/>
    <d v="2018-01-02T00:00:00"/>
    <d v="2018-09-02T00:00:00"/>
    <m/>
    <d v="2018-09-02T00:00:00"/>
    <s v="PF_O_E_INVRPT_D97A_FA3"/>
    <s v="Primary"/>
    <s v="E_INVRPT_D97A_FA3                                 "/>
    <m/>
    <m/>
    <m/>
    <m/>
    <m/>
    <m/>
    <m/>
    <x v="0"/>
    <m/>
    <m/>
  </r>
  <r>
    <x v="3"/>
    <s v="EU"/>
    <s v="ON-SEMICONDUCTORS             "/>
    <s v="SCGPROD                            "/>
    <n v="0"/>
    <s v="14  "/>
    <s v="Test : 5051259000285  Prod: 5051259000773"/>
    <m/>
    <s v="5013546005195                      "/>
    <s v="    "/>
    <s v="ON-SEMI          "/>
    <s v="DESADV        "/>
    <s v="DESADV"/>
    <s v="IB"/>
    <s v="MQ"/>
    <s v="EDIFACT             "/>
    <s v="D97A      "/>
    <s v=" "/>
    <s v="VAN - GXS"/>
    <m/>
    <m/>
    <s v="Kamil.Valko@onsemi.com_x000a_Jozefina.Piknova@onsemi.com"/>
    <m/>
    <m/>
    <s v="TP sent survey back /is informed new EDI Codes from PF"/>
    <m/>
    <s v="Implementer"/>
    <s v="Comm Setup"/>
    <x v="3"/>
    <d v="2017-03-10T00:00:00"/>
    <d v="2017-03-10T00:00:00"/>
    <d v="2017-06-10T00:00:00"/>
    <m/>
    <m/>
    <s v="PF_I_E_DESADV_D97A_FA3"/>
    <s v="Primary"/>
    <s v="E_DESADV_D97A_FA3                                 "/>
    <s v="14/12/2017"/>
    <s v="13/10/2017"/>
    <m/>
    <m/>
    <m/>
    <m/>
    <m/>
    <x v="0"/>
    <m/>
    <m/>
  </r>
  <r>
    <x v="3"/>
    <s v="EU"/>
    <s v="ON-SEMICONDUCTORS             "/>
    <s v="SCGPROD                            "/>
    <n v="0"/>
    <s v="14  "/>
    <s v="Test : 5051259000285  Prod: 5051259000773"/>
    <m/>
    <s v="5013546005195                      "/>
    <s v="    "/>
    <s v="ON-SEMI          "/>
    <s v="LTUPDATE      "/>
    <s v="INVRPT"/>
    <s v="IB"/>
    <s v="SFTP"/>
    <s v="EDIFACT             "/>
    <s v="90.1      "/>
    <s v=" "/>
    <s v="VAN - GXS"/>
    <m/>
    <m/>
    <s v="Kamil.Valko@onsemi.com_x000a_Jozefina.Piknova@onsemi.com"/>
    <m/>
    <m/>
    <s v="TP sent survey back /is informed new EDI Codes from PF"/>
    <m/>
    <s v="Implementer"/>
    <s v="Comm Setup"/>
    <x v="3"/>
    <m/>
    <m/>
    <m/>
    <m/>
    <m/>
    <m/>
    <m/>
    <s v="E_INVRPT_90.1_FAR                                 "/>
    <m/>
    <m/>
    <m/>
    <m/>
    <m/>
    <m/>
    <m/>
    <x v="0"/>
    <m/>
    <m/>
  </r>
  <r>
    <x v="4"/>
    <s v="EU"/>
    <s v="OPTEK TECHNOLOGY INC          "/>
    <s v="9723236031                         "/>
    <n v="1"/>
    <s v="12  "/>
    <s v="Test : 5051259000285  Prod: 5051259000773"/>
    <m/>
    <s v="5013546005195                      "/>
    <s v="    "/>
    <s v="OPTEK            "/>
    <s v="PORDER        "/>
    <s v="ORDERS"/>
    <s v="OB"/>
    <s v="MQ"/>
    <s v="EDIFACT             "/>
    <s v="D97A      "/>
    <s v="INS/UNOA/FAR                                      "/>
    <s v="FTP"/>
    <m/>
    <m/>
    <s v="EDI contact details:Jerry.Carpenter@ttelectronics.com_x000a_graham.williamson@ttelectronics.com"/>
    <m/>
    <s v="reminder 09.02.2018"/>
    <s v="Ready for E2E Testing"/>
    <s v="07.02.2018 Email to TP : Dear Peter_x000a__x000a_A test file was send via the Test FTP connection on 26/01 with the name &quot;FARNELLORDERS1.txt&quot;._x000a_We have restarted the same file now and it has been sent out successfully now with the name &quot;FARNELLORDERS2.txt&quot;._x000a__x000a_Please confirm the receipt of the same._x000a__x000a_We understand that Prod FTP details were not shared and were to be shared after testing completed._x000a_Please share the same for us to initiate work on Prod connection.06.02.2018 Email to Implemenation and PF : Hi All_x000a__x000a_Trading Partner requires a PO to be sent to them._x000a_Please do the needful.6.2.2018 Email from TP : Hi Dharshan A Prasad,_x000a_Please advise when you sent the test PO?.5.2.2018 Email to TP : Dear Peter_x000a_Please confirm if you have received our test ORDER and also send back an ORDRSP for E2E testing._x000a_Please confirm for the Go Live date on 12th Prod and at time we will switch to the new ID 505125900077331.01.2018: TP ready to test 31.1.2018 Email from TP : Hi Kusum,_x000a_I can confirm that the network is FTP.30.01.2018: Email to TP - Hello Peter,_x000a__x000a_All below details are correct, except that as per our records communication type is listed as direct connection FTP and not as VAN FTP. We had shared FTP questionnaire with you and you had completed and send it back to us. Pls confirm if your communication type is VAN or FTP.29.01.2018 Email from Peter - Hi Kusum,_x000a_ _x000a_Thanks for your email. Please help me to confirm the below information will be correct so that I can process the next step._x000a_ _x000a_1.      Test ID: 5051259000285 with no qualifier._x000a_2.      Van: FTP_x000a_3.      Production ID: 5051259000773 with No qualifier._x000a_4.      Van: FTP._x000a_5.      Map will be the same as ID: 13/5013546005195- D97A._x000a_29.01.2018: Email to TP - Hello Peter,_x000a__x000a_13/5013546005195 is old Premier Farnell Production ID. We are migrating to new ID in both test and production. New Production ID is 5051259000773 ( without qualifier). _x000a__x000a_Pls note that this is the only change, no map versions or details will change. Hence we do not have any mapping specs.26.01.2018: Email from Peter - Hi Kusum,_x000a_ _x000a_However, your production ISA ID in our system is 13/5013546005195. Please help me to re-confirm that your production is 5051259000773. If it’s in this case, Please provide me all the mapping specs. We need to build the new map._x000a_ _x000a_24.01.2018: email from TP - Hi Kusum,We are ready to begin the testing. Please notify me when you send the test orders._x000a_    24.01.2018 : E2E testing email sent 19.1.2018 Email to TP : Dear Peter_x000a__x000a_We will send further files when we begin E2E testing._x000a_There is also preparation required from Premier Farnell for this._x000a__x000a_We will get in touch with you as soon as the E2E testing is about to begin._x000a_18.1.2018 Email from Tp : Hi Dharshan,_x000a_ _x000a_This is the weekly follow up on the below email. Please let me know whenever you send the test PO._x000a_ _x000a_Thanks!_x000a_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_x000a_ _x000a_Thanks!_x000a__x000a_Peter Vo_x000a_20.12.2017 Email to TP : Dear James_x000a__x000a_We would be sending the actual Test ORDERS upon confirmation from PF._x000a_This would depend on when they decide to do e2e testing._x000a__x000a_We will contact you when e2e testing will be initiated using actual EDI data.15.12.2017 Email to Anuj : Hi Anuj, Jas_x000a__x000a_Tp has received the test file, they are expecting us to send the actual ORDERS Test file._x000a_Can we send them a actual Test ORDERS file ?15.12.2017 Email from Tp : Hello Dharshan, _x000a_We were able to receive the attached dummy test files. May you please send over an actual ORDERS TEST file? 12.12.2017 Email to Tp : Dear Trading Partner_x000a_We were able to send the test file successfully on 11th Dec after switching the FTP Transfer Type from Binary to ASCII and also the FTP Mode from Passive to Active. _x000a_Please confirm the receipt of the same. _x000a_The file has been attached for your reference. The same file was sent twice in 2 separate connections and it be received two times._x000a_We were also able to pull the file named &quot;Test.txt&quot; from the &quot;Incoming&quot; folder thus confirming that the Inbound from OPTEK to IBM is working fine.05.12.2017: Email from TP - Hello Kusum,_x000a_ _x000a_Can you please try using the url below._x000a_ _x000a_ftp://testcomm.dicentral.com_x000a_ _x000a_I’ve placed a test file on the Incoming folder. Please advise if you are able to download the file successfully._x000a_ _x000a_05.12.2017: Email to TP - Hello Peter,_x000a__x000a_Apologize for the delay in response._x000a__x000a_We have now completed the Test FTP setup for OPTEK. Request you to place a test file in the &quot;Incoming&quot; folder so that we could see if it's getting pulled successfully? We also tried to deliver a test file to the &quot;Outgoing&quot; folder but we are unable to do so.We are seeing the below given error message on our side when we try to post the file.04.12.2017: Email from TP - Hi Kusum,_x000a_ _x000a_Please advise if you have sent the test file to James for validating?_x000a_ _x000a_Thanks!_x000a_ 21.11.2017: Email to TP - Hello James,apologize for the delayed response, I was OOO last week. I have checked with our tech team and they are able to connect to your FTP. But we are yet to configure an FTP setup at our end, which we are in the process of setting up, post which we will send you test file and let you know via email too.  _x000a__x000a_Pls feel free to get back to us in case you have any questions._x000a_21.11.2017 Email to TP: 2nd follow up. _x000a_14.11.2017 Email to TP - 1st followup requesting TP to share the FTP details.07.11.2017: Email from TP - Hi Kusum,_x000a_Thanks for your email. Please us the time to get all the information you required since it’s related to the technical scope. I will get back to you shortly._x000a_Have a nice day!_x000a_06.11.2017: Email to TP - Hello Peter,_x000a_Pls provide us FTP username ,password and folder details so that we could try and drop test files.  _x000a_Also 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17.10.2017: Email to TP From Kusum(IBM): Hello Peter,  We have not changed our EDI ID's yet, we will continue to use the ID  13/ 5013546005195, for a couple of more weeks. We will get in touch with you when we are close to making the ID change, which would be within eight weeks.16.10.2017 : Email to TP from Kusum(IBM): Hello Peter,  Premier Farnell will be changing their EDI codes as 5051259000285 in Test and 5051259000773 in PRD. But they will not be using any qualifier. And as per our records we would be using FTP to communicate with you. I am attaching the FTP questionnaire with email, kindly fill it out and send it back to us.09.10.2017 Email from TP Peter to TP Jerry: The current ID and Van of Premier Farnell: ISA ID : 5013546005195 Qualifier : 13 Van: FTP no Van._x000a_06.10.2017 Email from TP Peter to TP Jerry: The current ID and Van of Premier Farnell:_x000a_ISA ID : 5013546005195_x000a_Qualifier : 13_x000a_Van: FTP no Van._x000a_06.10.2017: Hello Jerry, I am writing this email on behalf of Permier Farnell. This is to inform you few things mentioned below: Our client will not be sending EDI qualifier in UNB. EDI code 5013546005195 will be replaced with 5051259000285 during the test phase and 5051259000773 in production. However no changes should be done at this point. We will invite them to test the Edifact messages in the next 4- 8 weeks. Only once we confirm that testing is complete and a go-live had has been set, we will ask them to change the EDI code on that date / time. Kind regards Kusum Kumar 04.10.2017 Email to Antje: benötigen wir die UNB für unser set up (Email form TP)_x000a_02.10.2017 Email from TP: The customer is sending EDIFACT 97A format and they are not sending a qualifier._x000a_UNB0201 should be 5051259000773 with no qualifier, not “00” for production._x000a_UNB0201 should be 5051259000285 with no qualifier, not “00” for test._x000a_26.09.2017 Email from TP Peter to TP Jerry: I just completed the form as much as I could. Please the attached and help me to confirm that you will use the new ISA ID below. I need to create it in our system too._x000a_Prod: _x000a_Qualifier: 00_x000a_ISA ID: 5051259000773_x000a_GS ID: 5051259000773 _x000a_Test : _x000a_Qualifier: 00_x000a_ISA ID:5051259000285_x000a_GS ID: 5051259000285_x000a_22.09.2017 Email from TP: My name is Peter Vo from Dicentral and I was assigned to handle the follow up testing between OPTEK Technology and Premier Farnell. Could you please provide me again the FTP Questionnaire and also confirm that you will use the new ISA ID below?. Moreover, it would be great if I can know the testing date will begin._x000a_Prod: _x000a_Qualifier: 00_x000a_ISA ID: 5051259000773_x000a_GS ID: 5051259000773 _x000a_Test : _x000a_Qualifier: 00_x000a_ISA ID:5051259000285_x000a_GS ID: 5051259000285_x000a_21.09.2017 Email to TP: Thank you for sending us the survey. _x000a_We have the information from Premier Farnell that OPTEK Technology use FTP as communication type. _x000a_Could you please fill out the FTP Questionnaire and sent it back to us?_x000a_Also we want to inform you that Premier Farnell use new EDI Codes. _x000a_Prod: 5051259000773 without qualif._x000a_Test : 5051259000285 without qualif. _x000a_Please set up this new EDI Codes from Premier Farnell in you system that when we go live that we have no issues with data running. _x000a_21.09.2017 Email from TP: Please see the completed survey attached_x000a_19.09.2017 Email to TP. sent 1st reminder we haven't heard back since the last Email from Graham Williamson. Could you please reply to this request to us?_x000a_Please find attached the Survey and Letter. _x000a_14.09.2017 Email from TP: Please see the email below / attached documents from Farnell regarding updates to their EDI process._x000a_We’ve been asked to complete the attached survey – I’ve looked through but it’s with regard to the technical specifications so I’m not in a position to answer. Could you take a look please?_x000a_7.9.2017 1st letter to the TP"/>
    <s v="Premier Farnell"/>
    <s v="E2E Testing"/>
    <x v="14"/>
    <d v="2017-04-08T00:00:00"/>
    <d v="2017-04-08T00:00:00"/>
    <d v="2017-10-08T00:00:00"/>
    <s v="21/8/2017"/>
    <s v="24/08/2017"/>
    <s v="PF_O_E_ORDERS_D97A_FAR"/>
    <s v="Primary"/>
    <s v="E_ORDERS_D97A_FAR                                 "/>
    <s v="05/12/2017"/>
    <s v="07/09/2017"/>
    <m/>
    <m/>
    <m/>
    <m/>
    <d v="2018-02-12T00:00:00"/>
    <x v="0"/>
    <m/>
    <m/>
  </r>
  <r>
    <x v="4"/>
    <s v="EU"/>
    <s v="OPTEK TECHNOLOGY INC          "/>
    <s v="9723236031                         "/>
    <n v="0"/>
    <s v="12  "/>
    <s v="Test : 5051259000285  Prod: 5051259000773"/>
    <m/>
    <s v="5013546005195                      "/>
    <s v="13  "/>
    <s v="OPTEK            "/>
    <s v="PORDERACK     "/>
    <s v="ORDRSP"/>
    <s v="IB"/>
    <s v="MQ"/>
    <s v="EDIFACT             "/>
    <s v="D97A      "/>
    <s v=" "/>
    <s v="FTP"/>
    <m/>
    <m/>
    <s v="EDI contact details:Jerry.Carpenter@ttelectronics.com_x000a_graham.williamson@ttelectronics.com"/>
    <m/>
    <s v="reminder 09.02.2018"/>
    <s v="Ready for E2E Testing"/>
    <s v="07.02.2018 Email to TP : Dear Peter_x000a__x000a_A test file was send via the Test FTP connection on 26/01 with the name &quot;FARNELLORDERS1.txt&quot;._x000a_We have restarted the same file now and it has been sent out successfully now with the name &quot;FARNELLORDERS2.txt&quot;._x000a__x000a_Please confirm the receipt of the same._x000a__x000a_We understand that Prod FTP details were not shared and were to be shared after testing completed._x000a_Please share the same for us to initiate work on Prod connection.06.02.2018 Email to Implemenation and PF : Hi All_x000a__x000a_Trading Partner requires a PO to be sent to them._x000a_Please do the needful.6.2.2018 Email from TP : Hi Dharshan A Prasad,_x000a_Please advise when you sent the test PO?.5.2.2018 Email to TP : Dear Peter_x000a_Please confirm if you have received our test ORDER and also send back an ORDRSP for E2E testing._x000a_Please confirm for the Go Live date on 12th Prod and at time we will switch to the new ID 505125900077331.01.2018: TP ready to test 31.1.2018 Email from TP : Hi Kusum,_x000a_I can confirm that the network is FTP.30.01.2018: Email to TP - Hello Peter,_x000a__x000a_All below details are correct, except that as per our records communication type is listed as direct connection FTP and not as VAN FTP. We had shared FTP questionnaire with you and you had completed and send it back to us. Pls confirm if your communication type is VAN or FTP.29.01.2018 Email from Peter - Hi Kusum,_x000a_ _x000a_Thanks for your email. Please help me to confirm the below information will be correct so that I can process the next step._x000a_ _x000a_1.      Test ID: 5051259000285 with no qualifier._x000a_2.      Van: FTP_x000a_3.      Production ID: 5051259000773 with No qualifier._x000a_4.      Van: FTP._x000a_5.      Map will be the same as ID: 13/5013546005195- D97A._x000a_29.01.2018: Email to TP - Hello Peter,_x000a__x000a_13/5013546005195 is old Premier Farnell Production ID. We are migrating to new ID in both test and production. New Production ID is 5051259000773 ( without qualifier). _x000a__x000a_Pls note that this is the only change, no map versions or details will change. Hence we do not have any mapping specs.26.01.2018: Email from Peter - Hi Kusum,_x000a_ _x000a_However, your production ISA ID in our system is 13/5013546005195. Please help me to re-confirm that your production is 5051259000773. If it’s in this case, Please provide me all the mapping specs. We need to build the new map._x000a_ _x000a_24.01.2018: email from TP - Hi Kusum,We are ready to begin the testing. Please notify me when you send the test orders._x000a_    24.01.2018 : E2E testing email sent 19.1.2018 Email to TP : Dear Peter_x000a__x000a_We will send further files when we begin E2E testing._x000a_There is also preparation required from Premier Farnell for this._x000a__x000a_We will get in touch with you as soon as the E2E testing is about to begin._x000a_18.1.2018 Email from Tp : Hi Dharshan,_x000a_ _x000a_This is the weekly follow up on the below email. Please let me know whenever you send the test PO._x000a_ _x000a_Thanks!_x000a_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_x000a_ _x000a_Thanks!_x000a__x000a_Peter Vo_x000a_20.12.2017 Email to TP : Dear James_x000a__x000a_We would be sending the actual Test ORDERS upon confirmation from PF._x000a_This would depend on when they decide to do e2e testing._x000a__x000a_We will contact you when e2e testing will be initiated using actual EDI data.15.12.2017 Email to Anuj : Hi Anuj, Jas_x000a__x000a_Tp has received the test file, they are expecting us to send the actual ORDERS Test file._x000a_Can we send them a actual Test ORDERS file ?15.12.2017 Email from Tp : Hello Dharshan, _x000a_We were able to receive the attached dummy test files. May you please send over an actual ORDERS TEST file? 12.12.2017 Email to Tp : Dear Trading Partner_x000a_We were able to send the test file successfully on 11th Dec after switching the FTP Transfer Type from Binary to ASCII and also the FTP Mode from Passive to Active. _x000a_Please confirm the receipt of the same. _x000a_The file has been attached for your reference. The same file was sent twice in 2 separate connections and it be received two times._x000a_We were also able to pull the file named &quot;Test.txt&quot; from the &quot;Incoming&quot; folder thus confirming that the Inbound from OPTEK to IBM is working fine.05.12.2017: Email from TP - Hello Kusum,_x000a_ _x000a_Can you please try using the url below._x000a_ _x000a_ftp://testcomm.dicentral.com_x000a_ _x000a_I’ve placed a test file on the Incoming folder. Please advise if you are able to download the file successfully._x000a_ _x000a_05.12.2017: Email to TP - Hello Peter,_x000a__x000a_Apologize for the delay in response._x000a__x000a_We have now completed the Test FTP setup for OPTEK. Request you to place a test file in the &quot;Incoming&quot; folder so that we could see if it's getting pulled successfully? We also tried to deliver a test file to the &quot;Outgoing&quot; folder but we are unable to do so.We are seeing the below given error message on our side when we try to post the file.04.12.2017: Email from TP - Hi Kusum,_x000a_ _x000a_Please advise if you have sent the test file to James for validating?_x000a_ _x000a_Thanks!_x000a_ 21.11.2017: Email to TP - Hello James,apologize for the delayed response, I was OOO last week. I have checked with our tech team and they are able to connect to your FTP. But we are yet to configure an FTP setup at our end, which we are in the process of setting up, post which we will send you test file and let you know via email too.  _x000a__x000a_Pls feel free to get back to us in case you have any questions._x000a_21.11.2017 Email to TP: 2nd follow up. _x000a_14.11.2017 Email to TP - 1st followup requesting TP to share the FTP details.07.11.2017: Email from TP - Hi Kusum,_x000a_Thanks for your email. Please us the time to get all the information you required since it’s related to the technical scope. I will get back to you shortly._x000a_Have a nice day!_x000a_06.11.2017: Email to TP - Hello Peter,_x000a_Pls provide us FTP username ,password and folder details so that we could try and drop test files.  _x000a_Also 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17.10.2017: Email to TP From Kusum(IBM): Hello Peter,  We have not changed our EDI ID's yet, we will continue to use the ID  13/ 5013546005195, for a couple of more weeks. We will get in touch with you when we are close to making the ID change, which would be within eight weeks.16.10.2017 : Email to TP from Kusum(IBM): Hello Peter,  Premier Farnell will be changing their EDI codes as 5051259000285 in Test and 5051259000773 in PRD. But they will not be using any qualifier. And as per our records we would be using FTP to communicate with you. I am attaching the FTP questionnaire with email, kindly fill it out and send it back to us.09.10.2017 Email from TP Peter to TP Jerry: The current ID and Van of Premier Farnell: ISA ID : 5013546005195 Qualifier : 13 Van: FTP no Van._x000a_06.10.2017 Email from TP Peter to TP Jerry: The current ID and Van of Premier Farnell:_x000a_ISA ID : 5013546005195_x000a_Qualifier : 13_x000a_Van: FTP no Van._x000a_06.10.2017: Hello Jerry, I am writing this email on behalf of Permier Farnell. This is to inform you few things mentioned below: Our client will not be sending EDI qualifier in UNB. EDI code 5013546005195 will be replaced with 5051259000285 during the test phase and 5051259000773 in production. However no changes should be done at this point. We will invite them to test the Edifact messages in the next 4- 8 weeks. Only once we confirm that testing is complete and a go-live had has been set, we will ask them to change the EDI code on that date / time. Kind regards Kusum Kumar 04.10.2017 Email to Antje: benötigen wir die UNB für unser set up (Email form TP)_x000a_02.10.2017 Email from TP: The customer is sending EDIFACT 97A format and they are not sending a qualifier._x000a_UNB0201 should be 5051259000773 with no qualifier, not “00” for production._x000a_UNB0201 should be 5051259000285 with no qualifier, not “00” for test._x000a_26.09.2017 Email from TP Peter to TP Jerry: I just completed the form as much as I could. Please the attached and help me to confirm that you will use the new ISA ID below. I need to create it in our system too._x000a_Prod: _x000a_Qualifier: 00_x000a_ISA ID: 5051259000773_x000a_GS ID: 5051259000773 _x000a_Test : _x000a_Qualifier: 00_x000a_ISA ID:5051259000285_x000a_GS ID: 5051259000285_x000a_22.09.2017 Email from TP: My name is Peter Vo from Dicentral and I was assigned to handle the follow up testing between OPTEK Technology and Premier Farnell. Could you please provide me again the FTP Questionnaire and also confirm that you will use the new ISA ID below?. Moreover, it would be great if I can know the testing date will begin._x000a_Prod: _x000a_Qualifier: 00_x000a_ISA ID: 5051259000773_x000a_GS ID: 5051259000773 _x000a_Test : _x000a_Qualifier: 00_x000a_ISA ID:5051259000285_x000a_GS ID: 5051259000285_x000a_21.09.2017 Email to TP: Thank you for sending us the survey. _x000a_We have the information from Premier Farnell that OPTEK Technology use FTP as communication type. _x000a_Could you please fill out the FTP Questionnaire and sent it back to us?_x000a_Also we want to inform you that Premier Farnell use new EDI Codes. _x000a_Prod: 5051259000773 without qualif._x000a_Test : 5051259000285 without qualif. _x000a_Please set up this new EDI Codes from Premier Farnell in you system that when we go live that we have no issues with data running. _x000a_21.09.2017 Email from TP: Please see the completed survey attached_x000a_19.09.2017 Email to TP. sent 1st reminder we haven't heard back since the last Email from Graham Williamson. Could you please reply to this request to us?_x000a_Please find attached the Survey and Letter. _x000a_14.09.2017 Email from TP: Please see the email below / attached documents from Farnell regarding updates to their EDI process._x000a_We’ve been asked to complete the attached survey – I’ve looked through but it’s with regard to the technical specifications so I’m not in a position to answer. Could you take a look please?_x000a_7.9.2017 1st letter to the TP"/>
    <s v="Premier Farnell"/>
    <s v="E2E Testing"/>
    <x v="14"/>
    <s v="27/10/2017"/>
    <s v="27/10/2017"/>
    <s v="13/12/2017"/>
    <m/>
    <m/>
    <s v="PF_I_E_ORDRSP_D97A_FA2"/>
    <s v="Primary"/>
    <s v="E_ORDRSP_D97A_FA2                                 "/>
    <s v="13/12/2017"/>
    <s v="15/12/2017"/>
    <m/>
    <m/>
    <m/>
    <m/>
    <d v="2018-02-12T00:00:00"/>
    <x v="0"/>
    <m/>
    <m/>
  </r>
  <r>
    <x v="4"/>
    <s v="EU"/>
    <s v="PANASONIC INDUSTRIAL UK LTD   "/>
    <s v="Prod: 5013546105585   _x000a_Test: 5013546120014                  "/>
    <n v="1"/>
    <s v="    "/>
    <s v="Test : 5051259000285  Prod: 5051259000773"/>
    <m/>
    <s v="5013546005195                      "/>
    <s v="    "/>
    <s v="PANASONIC        "/>
    <s v="PORDERACK     "/>
    <s v="ORDRSP"/>
    <s v="IB"/>
    <s v="MQ"/>
    <s v="EDIFACT             "/>
    <s v="D97A      "/>
    <s v=" "/>
    <s v="VAN"/>
    <s v="GXS"/>
    <m/>
    <s v="lesley.robertson@eu.panasonic.com; Uwe.rose@eu.panasonic.com"/>
    <m/>
    <s v="reminder 09.02.2018"/>
    <s v="Ready for E2E Testing"/>
    <s v="07.02.2018 Email to TP: können Sie bitte in ihrem System prüfen ob Sie die zwei Test ORDERS (ICN 16 +17) über die GXS Mailbox erhalten haben?_x000a_Würden Sie uns bitte eine  ORDRSP +INVOIC an uns zurücksenden damit wir das prüfen können?_x000a_S C ZZ   5051259000285                       SRXEVPVT                   _x000a_R N ZZ   5013546105585                       S##GEC62 OB MBAG: 515457175_x000a_    IPO  16             0206 0942 0206 0942  88766070 0001 0001         _x000a_S C ZZ   5051259000285                       SRXEVPVT                   _x000a_R N ZZ   5013546105585                       S##GEC62 OB MBAG: 515459451_x000a_    IPO  17             0206 0955 0206 0955  Q9653532 0001 0001         _x000a_Go-live Datum wurde festgelegt für den 14.02.2018, vorausgesetzt die Tests laufen alle ohne Fehler. _x000a_Können Sie uns kurz Bestätigen ob Sie bereit sind damit wir am 14.02.2018 live gehen können?_x000a_Your Go-live has been scheduled for the on 14-Feb-18, assuming all tests are successful. _x000a_ Please can you confirm that you are ready to test and that you are able to Go-Live on 14-Feb-18?_x000a_Premier Farnell möchte die EDI-Migration in allen Regionen bis zum 30.03.2018 abgeschlossen haben. _x000a_Wenn Sie der Meinung sind, dass Sie von diesem Datum nicht bereit sind im Live zu gehen, bitte teilen Sie uns das mit. _x000a_06.02.2018 Email to PF: TP is ready for testing. _x000a_05.02.2018 Email from TP. is ready for testing_x000a_05.02.2018 Call mit TP und Email: Anfrage auf Einrichtung bei GXS ist bis jetzt noch nicht geschehen, und sobald das gemacht wurde bekommen wir Bescheid und können testen. _x000a_02.02.2018 Email from TP: Trust you are doing good._x000a_We are still waiting for the connection setup confirmation from you end._x000a_Could you please confirm if the mailbox has been created. Please refer the attached mail for the reference._x000a_ 2.2.2018 Email to TP 3rd Followup on E2E testing31.1.2018 Email to TP, 2nd Followup on E2E Testing. 29.1.2018 Email to TP 1ST followup on the E2E testing 24.01.2018: E2E testing email sent 13.12.2017 Email from Anuj: We would contact them once we are ready to do end 2 end testing with them. Since they are VAN Partners, no connectivity testing is required to be done for them._x000a_13.12.2017 Email from Tp :Dear Kusum, Dear Team, _x000a_This is Uwe Rose (Mr.) from the IT / EDI team of Panasonic located in Hamburg. _x000a_We are the EDI service provider for Panasonic Industry Europe GmbH (formerly PANASONIC INDUSTRIAL UK LTD / UK Branch). _x000a_The mentioned settings according to your table are correct. 11.12.2017: 2nd Reminder sent  04.12.2017: Email to TP - TP Survey and intro letter shared 24.11.2017 New contact details added in front of old one._x000a_02.11.2017: Email to TP- 4th remainder email sent 27.10.2017: Email to TP - 3rd remainder sent 23.10.2017: Email to TP Followup sent 18.10.2017: Email to TP, TP survey introduction email sent to new TP contact"/>
    <s v="TP"/>
    <s v="E2E Testing"/>
    <x v="14"/>
    <s v="27/10/2017"/>
    <s v="27/10/2017"/>
    <s v="13/12/2017"/>
    <m/>
    <m/>
    <s v="PF_I_E_ORDRSP_D97A_FAR"/>
    <s v="Primary"/>
    <s v="E_ORDRSP_D97A_FAR                                 "/>
    <s v="13/12/2017"/>
    <s v="15/12/2017"/>
    <m/>
    <m/>
    <m/>
    <m/>
    <d v="2018-02-14T00:00:00"/>
    <x v="0"/>
    <m/>
    <m/>
  </r>
  <r>
    <x v="4"/>
    <s v="EU"/>
    <s v="PANASONIC INDUSTRIAL UK LTD   "/>
    <s v="Prod: 5013546105585   _x000a_Test: 5013546120014                  "/>
    <n v="0"/>
    <s v="    "/>
    <s v="Test : 5051259000285  Prod: 5051259000773"/>
    <m/>
    <s v="5013546005195                      "/>
    <s v="    "/>
    <s v="PANASONIC        "/>
    <s v="PORDER        "/>
    <s v="ORDERS"/>
    <s v="OB"/>
    <s v="MQ"/>
    <s v="EDIFACT             "/>
    <s v="D97A      "/>
    <s v="INS/UNOA/FAR                                      "/>
    <s v="VAN"/>
    <s v="GXS"/>
    <m/>
    <s v="lesley.robertson@eu.panasonic.com; Uwe.rose@eu.panasonic.com"/>
    <m/>
    <s v="reminder 09.02.2018"/>
    <s v="Ready for E2E Testing"/>
    <m/>
    <s v="TP"/>
    <s v="E2E Testing"/>
    <x v="14"/>
    <s v="31/07/2017"/>
    <s v="31/07/2017"/>
    <d v="2017-07-08T00:00:00"/>
    <d v="2017-07-08T00:00:00"/>
    <d v="2017-10-08T00:00:00"/>
    <s v="PF_O_E_ORDERS_D97A_FA9"/>
    <s v="Primary"/>
    <s v="E_ORDERS_D97A_FA9                                 "/>
    <s v="05/12/2017"/>
    <s v="06/09/2017"/>
    <m/>
    <m/>
    <m/>
    <m/>
    <d v="2018-02-14T00:00:00"/>
    <x v="0"/>
    <m/>
    <m/>
  </r>
  <r>
    <x v="4"/>
    <s v="EU"/>
    <s v="PANASONIC INDUSTRIAL UK LTD   "/>
    <s v="Prod: 5013546105585   _x000a_Test: 5013546120014                  "/>
    <n v="0"/>
    <s v="    "/>
    <s v="Test : 5051259000285  Prod: 5051259000773"/>
    <m/>
    <s v="5013546005195                      "/>
    <s v="    "/>
    <s v="PANASONIC        "/>
    <s v="PINVOICE      "/>
    <s v="INVOIC"/>
    <s v="IB"/>
    <s v="MQ"/>
    <s v="EDIFACT             "/>
    <s v="D97A      "/>
    <s v=" "/>
    <s v="VAN"/>
    <s v="GXS"/>
    <m/>
    <s v="lesley.robertson@eu.panasonic.com; Uwe.rose@eu.panasonic.com"/>
    <m/>
    <s v="reminder 09.02.2018"/>
    <s v="Ready for E2E Testing"/>
    <m/>
    <s v="TP"/>
    <s v="E2E Testing"/>
    <x v="14"/>
    <d v="2017-05-10T00:00:00"/>
    <d v="2017-05-10T00:00:00"/>
    <s v="17/10/2017"/>
    <m/>
    <m/>
    <s v="PF_I_E_INVOIC_D97A_FP_GENERIC"/>
    <s v="Primary"/>
    <s v="E_INVOIC_D97A_FP                                  "/>
    <s v="11/12/2017"/>
    <s v="31/10/2017"/>
    <m/>
    <m/>
    <m/>
    <m/>
    <d v="2018-02-14T00:00:00"/>
    <x v="0"/>
    <m/>
    <m/>
  </r>
  <r>
    <x v="4"/>
    <s v="EU"/>
    <s v="PANDUIT LTD                   "/>
    <s v=" Prod: PANDEURIDXP           _x000a_Test: PANDEURIDXT "/>
    <n v="1"/>
    <s v="Prod: ZZ  _x000a_Test: ZZ"/>
    <s v="Test : 5051259000285  Prod: 5051259000773"/>
    <m/>
    <s v="5013546005195                      "/>
    <s v="    "/>
    <s v="PANDUIT          "/>
    <s v="PINVOICE      "/>
    <s v="INVOIC"/>
    <s v="IB"/>
    <s v="MQ"/>
    <s v="EDIFACT             "/>
    <s v="D97A      "/>
    <s v="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d v="2017-05-10T00:00:00"/>
    <d v="2017-05-10T00:00:00"/>
    <s v="17/10/2017"/>
    <m/>
    <m/>
    <s v="PF_I_E_INVOIC_D97A_FP_GENERIC"/>
    <s v="Primary"/>
    <s v="E_INVOIC_D97A_FPE                                 "/>
    <s v="11/12/2017"/>
    <s v="31/10/2017"/>
    <m/>
    <m/>
    <m/>
    <m/>
    <d v="2018-02-12T00:00:00"/>
    <x v="0"/>
    <m/>
    <m/>
  </r>
  <r>
    <x v="4"/>
    <s v="EU"/>
    <s v="PANDUIT LTD                   "/>
    <s v=" Prod: PANDEURIDXP           _x000a_Test: PANDEURIDXT "/>
    <n v="0"/>
    <s v="Prod: ZZ  _x000a_Test: ZZ"/>
    <s v="Test : 5051259000285  Prod: 5051259000773"/>
    <m/>
    <s v="5013546005195                      "/>
    <s v="    "/>
    <s v="PANDUIT          "/>
    <s v="PORDER        "/>
    <s v="ORDERS"/>
    <s v="OB"/>
    <s v="MQ"/>
    <s v="EDIFACT             "/>
    <s v="D97A      "/>
    <s v="INS/UNOA/FAR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s v="31/07/2017"/>
    <s v="31/07/2017"/>
    <d v="2017-07-08T00:00:00"/>
    <d v="2017-07-08T00:00:00"/>
    <d v="2017-10-08T00:00:00"/>
    <s v="PF_O_E_ORDERS_D97A_FA9"/>
    <s v="Primary"/>
    <s v="E_ORDERS_D97A_FA9                                 "/>
    <s v="05/12/2017"/>
    <s v="06/09/2017"/>
    <m/>
    <m/>
    <m/>
    <m/>
    <d v="2018-02-12T00:00:00"/>
    <x v="0"/>
    <m/>
    <m/>
  </r>
  <r>
    <x v="4"/>
    <s v="EU"/>
    <s v="PANDUIT LTD                   "/>
    <s v=" Prod: PANDEURIDXP           _x000a_Test: PANDEURIDXT "/>
    <n v="0"/>
    <s v="Prod: ZZ  _x000a_Test: ZZ"/>
    <s v="Test : 5051259000285  Prod: 5051259000773"/>
    <m/>
    <s v="5013546005195                      "/>
    <s v="    "/>
    <s v="PANDUIT          "/>
    <s v="PORDERACK     "/>
    <s v="ORDRSP"/>
    <s v="IB"/>
    <s v="MQ"/>
    <s v="EDIFACT             "/>
    <s v="D97A      "/>
    <s v="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s v="27/10/2017"/>
    <s v="27/10/2017"/>
    <s v="13/12/2017"/>
    <m/>
    <m/>
    <s v="PF_I_E_ORDRSP_D97A_FA2"/>
    <s v="Primary"/>
    <s v="E_ORDRSP_D97A_FA2                                 "/>
    <s v="13/12/2017"/>
    <s v="15/12/2017"/>
    <m/>
    <m/>
    <m/>
    <m/>
    <d v="2018-02-12T00:00:00"/>
    <x v="0"/>
    <m/>
    <m/>
  </r>
  <r>
    <x v="3"/>
    <s v="EU"/>
    <s v="PEI GENESIS                   "/>
    <s v="2156730400                         "/>
    <n v="1"/>
    <s v="    "/>
    <s v="Test : 5051259000285  Prod: 5051259000773"/>
    <m/>
    <s v="                                   "/>
    <s v="    "/>
    <s v="PEI-GENESIS      "/>
    <s v="PEITRAN       "/>
    <s v="   "/>
    <s v="IB"/>
    <s v="SFTP"/>
    <m/>
    <m/>
    <s v=" "/>
    <s v="FTP"/>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m/>
    <m/>
    <s v="N/A "/>
    <s v="N/A "/>
    <s v="N/A "/>
    <s v="N/A "/>
    <s v="N/A "/>
    <s v="N/A - File to be routed"/>
    <s v="N/A - File to be routed"/>
    <m/>
    <m/>
    <m/>
    <m/>
    <m/>
    <m/>
    <x v="0"/>
    <m/>
    <m/>
  </r>
  <r>
    <x v="3"/>
    <s v="EU"/>
    <s v="PEI GENESIS                   "/>
    <s v="2156730400                         "/>
    <n v="0"/>
    <s v="08  "/>
    <s v="Test : 5051259000285  Prod: 5051259000773"/>
    <m/>
    <s v="FARNELL                            "/>
    <s v="    "/>
    <s v="PEI-GENESIS      "/>
    <s v="LTUPDATE      "/>
    <s v="INVRPT"/>
    <s v="IB"/>
    <s v="SFTP"/>
    <s v="EDIFACT             "/>
    <s v="D97A      "/>
    <s v=" "/>
    <s v="FTP"/>
    <m/>
    <m/>
    <s v="maggie.bennett@peigenesis.com"/>
    <m/>
    <s v="reminder 09.02.2018 / no reply to TP com exept. "/>
    <s v="request TP letter and survey"/>
    <m/>
    <s v="TP"/>
    <s v="Discovery"/>
    <x v="12"/>
    <m/>
    <m/>
    <m/>
    <m/>
    <m/>
    <m/>
    <m/>
    <s v="E_INVRPT_D97A_FAM                                 "/>
    <m/>
    <m/>
    <m/>
    <m/>
    <m/>
    <m/>
    <m/>
    <x v="0"/>
    <m/>
    <m/>
  </r>
  <r>
    <x v="3"/>
    <s v="EU"/>
    <s v="PEI GENESIS                   "/>
    <s v="PEIGENESIS                         "/>
    <n v="0"/>
    <s v="ZZ  "/>
    <s v="Test : 5051259000285  Prod: 5051259000773"/>
    <m/>
    <s v="5013546005195                      "/>
    <s v="    "/>
    <s v="PEI-GENESIS      "/>
    <s v="PINVOICE      "/>
    <s v="INVOIC"/>
    <s v="IB"/>
    <s v="MQ"/>
    <s v="EDIFACT             "/>
    <s v="D97A      "/>
    <s v=" "/>
    <s v="VAN - GXS"/>
    <m/>
    <m/>
    <s v="maggie.bennett@peigenesis.com"/>
    <m/>
    <s v="reminder 09.02.2018 / no reply to TP com exept. "/>
    <s v="request TP letter and survey"/>
    <m/>
    <s v="TP"/>
    <s v="Discovery"/>
    <x v="12"/>
    <d v="2017-05-10T00:00:00"/>
    <d v="2017-05-10T00:00:00"/>
    <s v="17/10/2017"/>
    <m/>
    <m/>
    <s v="PF_I_E_INVOIC_D97A_FP_GENERIC"/>
    <s v="Primary"/>
    <s v="E_INVOIC_D97A_FPE                                 "/>
    <s v="11/12/2017"/>
    <s v="31/10/2017"/>
    <m/>
    <m/>
    <m/>
    <m/>
    <m/>
    <x v="0"/>
    <m/>
    <m/>
  </r>
  <r>
    <x v="3"/>
    <s v="EU"/>
    <s v="PEI GENESIS                   "/>
    <s v="PEIGENESIS                         "/>
    <n v="0"/>
    <s v="ZZ  "/>
    <s v="Test : 5051259000285  Prod: 5051259000773"/>
    <m/>
    <s v="5013546005195                      "/>
    <s v="    "/>
    <s v="PEI-GENESIS      "/>
    <s v="PORDERACK     "/>
    <s v="ORDRSP"/>
    <s v="IB"/>
    <s v="MQ"/>
    <s v="EDIFACT             "/>
    <s v="D97A      "/>
    <s v=" "/>
    <s v="VAN - GXS"/>
    <m/>
    <m/>
    <s v="maggie.bennett@peigenesis.com"/>
    <m/>
    <s v="reminder 09.02.2018 / no reply to TP com exept. "/>
    <s v="request TP letter and survey"/>
    <m/>
    <s v="TP"/>
    <s v="Discovery"/>
    <x v="12"/>
    <s v="27/10/2017"/>
    <s v="27/10/2017"/>
    <s v="13/12/2017"/>
    <m/>
    <m/>
    <s v="PF_I_E_ORDRSP_D97A_FA2"/>
    <s v="Primary"/>
    <s v="E_ORDRSP_D97A_FA2                                 "/>
    <s v="13/12/2017"/>
    <s v="15/12/2017"/>
    <m/>
    <m/>
    <m/>
    <m/>
    <m/>
    <x v="0"/>
    <m/>
    <m/>
  </r>
  <r>
    <x v="3"/>
    <s v="EU"/>
    <s v="PEI GENESIS                   "/>
    <s v="PEIGENESIS                         "/>
    <n v="0"/>
    <s v="ZZ  "/>
    <s v="Test : 5051259000285  Prod: 5051259000773"/>
    <m/>
    <s v="5013546005195                      "/>
    <s v="    "/>
    <s v="PEI-GENESIS      "/>
    <s v="PORDER        "/>
    <s v="ORDERS"/>
    <s v="OB"/>
    <s v="MQ"/>
    <s v="EDIFACT             "/>
    <s v="D97A      "/>
    <s v="INS/UNOA/FAR                                      "/>
    <s v="VAN - GXS"/>
    <m/>
    <m/>
    <s v="maggie.bennett@peigenesis.com"/>
    <m/>
    <s v="reminder 09.02.2018 / no reply to TP com exept. "/>
    <s v="request TP letter and survey"/>
    <m/>
    <s v="TP"/>
    <s v="Discovery"/>
    <x v="12"/>
    <d v="2017-10-10T00:00:00"/>
    <d v="2017-10-10T00:00:00"/>
    <s v="18/10/2017"/>
    <m/>
    <m/>
    <s v="PF_O_E_ORDERS_D97A_FA8"/>
    <m/>
    <s v="E_ORDERS_D97A_FA8                                 "/>
    <s v="05/12/2017"/>
    <s v="31/10/2017"/>
    <m/>
    <m/>
    <m/>
    <m/>
    <m/>
    <x v="0"/>
    <m/>
    <m/>
  </r>
  <r>
    <x v="3"/>
    <s v="EU"/>
    <s v="PEI GENESIS *STOCK ORDERS*    "/>
    <s v="PEIGENESIS                         "/>
    <n v="1"/>
    <s v="ZZ  "/>
    <s v="Test : 5051259000285  Prod: 5051259000773"/>
    <m/>
    <s v="5013546005195                      "/>
    <s v="    "/>
    <s v="PEI-STOCK        "/>
    <s v="PORDER        "/>
    <s v="ORDERS"/>
    <s v="OB"/>
    <s v="MQ"/>
    <s v="EDIFACT             "/>
    <s v="D97A      "/>
    <s v="INS/UNOA/FAR/PEIS                                 "/>
    <s v="VAN - GXS"/>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d v="2017-10-10T00:00:00"/>
    <d v="2017-10-10T00:00:00"/>
    <s v="18/10/2017"/>
    <m/>
    <m/>
    <s v="PF_O_E_ORDERS_D97A_FA8"/>
    <m/>
    <s v="E_ORDERS_D97A_FA8                                 "/>
    <s v="05/12/2017"/>
    <s v="31/10/2017"/>
    <m/>
    <m/>
    <m/>
    <m/>
    <m/>
    <x v="0"/>
    <m/>
    <m/>
  </r>
  <r>
    <x v="3"/>
    <s v="EU"/>
    <s v="PEI GENESIS IN USA            "/>
    <s v="2156730400                         "/>
    <n v="1"/>
    <s v="ZZ  "/>
    <s v="Test : 5051259000285  Prod: 5051259000773"/>
    <m/>
    <s v="5013546005195                      "/>
    <s v="    "/>
    <s v="PEI-GENESIS-SG   "/>
    <s v="LTUPDATE      "/>
    <s v="INVRPT"/>
    <s v="IB"/>
    <s v="SFTP"/>
    <s v="EDIFACT             "/>
    <s v="D97A      "/>
    <s v=" "/>
    <s v="FTP"/>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m/>
    <m/>
    <m/>
    <m/>
    <m/>
    <m/>
    <m/>
    <s v="E_INVRPT_D97A_FAM                                 "/>
    <m/>
    <m/>
    <m/>
    <m/>
    <m/>
    <m/>
    <m/>
    <x v="0"/>
    <m/>
    <m/>
  </r>
  <r>
    <x v="3"/>
    <s v="SG"/>
    <s v="PEI GENESIS IN USA            "/>
    <s v="PEIGENESISNAP                      "/>
    <n v="0"/>
    <s v="ZZ  "/>
    <s v="Test: 5051259000377  Prod:5051259000865"/>
    <m/>
    <s v="5013546005195                      "/>
    <s v="    "/>
    <s v="PEI-GENESIS-SG   "/>
    <s v="PORDERSG      "/>
    <s v="ORDERS"/>
    <s v="OB"/>
    <s v="MQ"/>
    <s v="EDIFACT             "/>
    <s v="D97A      "/>
    <s v="INS/UNOA/FAR                                      "/>
    <s v="VAN - GXS"/>
    <m/>
    <m/>
    <s v="maggie.bennett@peigenesis.com"/>
    <m/>
    <s v="reminder 09.02.2018 / no reply to TP com exept. "/>
    <s v="request TP letter and survey"/>
    <m/>
    <s v="TP"/>
    <s v="Discovery"/>
    <x v="12"/>
    <d v="2018-02-02T00:00:00"/>
    <d v="2018-02-02T00:00:00"/>
    <d v="2018-09-02T00:00:00"/>
    <m/>
    <d v="2018-09-02T00:00:00"/>
    <s v="PF_O_E_ORDERS_D97A_FSD"/>
    <s v="Primary"/>
    <s v="E_ORDERS_D97A_FSD                                 "/>
    <m/>
    <m/>
    <m/>
    <m/>
    <m/>
    <m/>
    <m/>
    <x v="0"/>
    <m/>
    <m/>
  </r>
  <r>
    <x v="3"/>
    <s v="AU"/>
    <s v="PEI GENESIS IN USA            "/>
    <s v="PEIGENESISNAP                      "/>
    <n v="0"/>
    <s v="ZZ  "/>
    <s v="Test : 5051259000292   Prod: 5051259000780"/>
    <m/>
    <s v="5013546005195                      "/>
    <s v="    "/>
    <s v="PEI-GENESIS-SG   "/>
    <s v="PORDERAU      "/>
    <s v="ORDERS"/>
    <s v="OB"/>
    <s v="MQ"/>
    <s v="EDIFACT             "/>
    <s v="D97A      "/>
    <s v="INS/UNOA/FAR                                      "/>
    <s v="VAN - GXS"/>
    <m/>
    <m/>
    <s v="maggie.bennett@peigenesis.com"/>
    <m/>
    <s v="reminder 09.02.2018 / no reply to TP com exept. "/>
    <s v="request TP letter and survey"/>
    <m/>
    <s v="TP"/>
    <s v="Discovery"/>
    <x v="12"/>
    <m/>
    <m/>
    <m/>
    <m/>
    <m/>
    <m/>
    <m/>
    <s v="E_ORDERS_D97A_FAA                                 "/>
    <m/>
    <m/>
    <m/>
    <m/>
    <m/>
    <m/>
    <m/>
    <x v="0"/>
    <m/>
    <m/>
  </r>
  <r>
    <x v="3"/>
    <s v="EU"/>
    <s v="PEI GENESIS IN USA            "/>
    <s v="PEIGENESISNAP                      "/>
    <n v="0"/>
    <s v="ZZ  "/>
    <s v="Test : 5051259000285  Prod: 5051259000773"/>
    <m/>
    <s v="5013546005195                      "/>
    <s v="    "/>
    <s v="PEI-GENESIS-SG   "/>
    <s v="PORDERACK     "/>
    <s v="ORDRSP"/>
    <s v="IB"/>
    <s v="MQ"/>
    <s v="EDIFACT             "/>
    <s v="D97A      "/>
    <s v=" "/>
    <s v="VAN - GXS"/>
    <m/>
    <m/>
    <s v="maggie.bennett@peigenesis.com"/>
    <m/>
    <s v="reminder 09.02.2018 / no reply to TP com exept. "/>
    <s v="request TP letter and survey"/>
    <m/>
    <s v="TP"/>
    <s v="Discovery"/>
    <x v="12"/>
    <s v="27/10/2017"/>
    <s v="27/10/2017"/>
    <s v="13/12/2017"/>
    <m/>
    <m/>
    <s v="PF_I_E_ORDRSP_D97A_FA2"/>
    <s v="Primary"/>
    <s v="E_ORDRSP_D97A_FA2                                 "/>
    <s v="13/12/2017"/>
    <s v="15/12/2017"/>
    <m/>
    <m/>
    <m/>
    <m/>
    <m/>
    <x v="0"/>
    <m/>
    <m/>
  </r>
  <r>
    <x v="1"/>
    <s v="EU"/>
    <s v="PEPPERL+FUCHS GMBH            "/>
    <s v="BIP-PEPPERL         "/>
    <n v="1"/>
    <s v="ZZ  "/>
    <s v="Test : 5051259000285  Prod: 5051259000773"/>
    <m/>
    <s v="5013546005195                      "/>
    <s v="    "/>
    <s v="PEPPERL          "/>
    <s v="PORDER        "/>
    <s v="ORDERS"/>
    <s v="OB"/>
    <s v="MQ"/>
    <s v="EDIFACT             "/>
    <s v="D97A      "/>
    <s v="INS/UNOA/FAR                                      "/>
    <s v="VAN - GXS"/>
    <s v="X400"/>
    <s v="C= DE; A= 400Net; P= EDI; O= PEPPERLFUCHS; S= PEPPERLFUCHS-DE; CN= PEPPERLFUCHS-DE"/>
    <s v="new contact details: derbse@de.pepperl-fuchs.com; dkurrle@de.pepperl-fuchs.com"/>
    <m/>
    <m/>
    <s v="TP received test /  TP confirmed test/ received X400 address / received test data"/>
    <s v="07.12.2017: Email from Antje - Sehr geehrter Herr Schoenfeld, _x000a_danke für die Bestätigung. _x000a_Mit freundlichen Grüssen,07.12.2017: Email from TP - Sehr geehrte Frau Engelen,_x000a_ ja ich kann diesen Eingang bestätigen._x000a_ Mit freundlichen Grüßen_x000a_07.12.2017: Email from TP - Hallo Herr Schoenfeld, _x000a__x000a_Premier Farnell hat gestern Nachmittag (16.13 Uhr) die erste produktive Bestellung mit ICN 1 an Pepperl + Fuchs verschickt. _x000a__x000a_Können Sie den Dateneingang bestätigen ? 07.12.2017: Email from Antje - Guten Morgen Herr Schoenfeld, _x000a__x000a_alle 4 Daten liefen bei uns auf Fehler, ich vermute wegen ungültiger Sub-Element Terminator oder Segment Terminator. Auch ist bei uns der Sender Code PEPPERLFUCHS-T bisher nicht hinterlegt. Ich muss dies an unser Support Team für Nachforschungen übergeben. _x000a_Können Sie bitte alle 4 und auch zukünftige Daten an Allied (614733525 /01) über die GXS Verbindung schicken. _x000a_Ich melde mich bei Ihnen wenn ich weitere Informationen habe. 30.11.2017 Email to TP. ask what does he mean wie Allied test. _x000a_30.11.2017 Email to Antje: Need TP to sent a test?_x000a_30.11.2017 Email form TP. want to sent a Allied test.?_x000a_28.11.2017 Email to TP. sent out info go live on 04.11.2017_x000a_23.11.2017 Email from TP: received X400 address - tp confirm test file via X400_x000a_23.11.2017 Email to tP: ask for X400 address. _x000a_22.11.2017 Email from TP: confirmed test order - möchte aber X400_x000a_22.11.2017 Email to TP: sent testorder on 21.11.2017 pls. confirm._x000a_21.11.2017 Email to Antje: frage mit test File. _x000a_21.11.2017 Email from TP: did you send so far the first test messages?_x000a_16.11.2017 Email from TP. TP confrimed test file and ask for X400 address - we have sent again our X400 address. 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15.11.2017.  Email to TP: Wir hatten gehofft, Ihnen ab dieser Woche eine Test Order zur Verfügung zu stellen, mussten nun aber noch einmal Änderungen in unserer Übersetzungsmap vornehmen. _x000a_Ich denke aber, dass wir Montag, 20.11. so weit sind. Frau Sturny oder ich werden Sie entsprechend informieren. _x000a_Vielen Dank für Ihre Geduld._x000a_14.11.2017 Email from TP: could you please give me an update on the connection for pepperl+Fuchs? Just actuall to ask about the Status of the connection. Did you actuall open the connection to retarus?_x000a_ If yes could you please send us the first test Data?_x000a_ 29.09.2017 Call TP: give him info that we get in contact with them whenever we are ready for teting. _x000a_29.09.2017 Email from TP: Just actuall to ask about the Status of the connection. Did you actuall open the connection to retarus?_x000a_If yes could you please send us the first test Data?_x000a_06.09.2017 cs: Email from TP: Yes this is correct_x000a_06.09.2017 cs: Email to TP: Just to clarify our understanding. Going forward (during test phase) we will be using the following Premier Farnell and PEPPERL+FUCHS GMBH EDI code details:_x000a_Please ensure that GXS/Open Text has configured the new Premier Farnell EDI codes on their network to be able to exchange messages with Pepperl + Fuchs. _x000a_Test: _x000a_Pepperl &amp; Fuchs EDI ID: PEPPERLFUCHS-T_x000a_Premier Farnell EDI ID: 5051259000285_x000a_Production:_x000a_Pepperl + Fuchs EDI ID: PEPPERLFUCHS_x000a_Premier Farnell EDI ID: 5051259000773_x000a_Currently data is being exchanged between the two companies during the following EDI IDs. BIP-PEPPERL (Pepperl + Fuchs) &lt;-&gt; 5013546005195 (Premier Farnell). _x000a_01.09.2017 cs Email to Andre: Thank you for your quick response. Please find attached the contact details which I got. Dirk-Alexander Erbse from Pepperl+ Fuchs informed me that they have a new provider. Called retarus GmbH. Erbse Dirk-Alexander &lt;derbse@de.pepperl-fuchs.com&gt;, This are the contact details from Retarus. Maybe it help you to get in touch with the right person. We will wait for your response. _x000a_01.09.2017 cs Email from Andre:Thank you for that.  I will email them myself.  Nobody from the company has emailed us about changing the codes as far as I know. It is possible though that they have only emailed my predecessor and not found the correct address yet._x000a_01.09.2017 cs Emil to Andre /PF: Pepperl + Fuchs have a new provider they have 2 new ID's. _x000a_TEST: PEPPERLFUCHS-T_x000a_PROD: PEPPERLFUCHS_x000a_I seems you need to set up the new EDI from Pepperl + Fuchs GmbH on your system. _x000a_Can you please confirm this that we can make also the set up on our side?_x000a_01.09.2017 cs Email to Tina: inform that the TP have new EDI codes and request if she confirm that clinent also have to change this. _x000a_01.09.2017 CS: Email from Provider: they have new EDI codes: TEST: PEPPERLFUCHS-T,PROD: PEPPERLFUCHS_x000a_01.09.2017 CS Email to Provider Retaurus: sent reqeust that they confirm the GLN and that only order will be for data running. (info was not provide in the survey from them)_x000a_01.09.2017 CS Email from Provider Retarus: sent us survey back - _x000a_01.09.0207 cs Email from TP: We apologize for the delay. Retarus is managing a lot of new connections for us at the moment, so we have finished the documents but not yet sent them. Retarus will sent the documents today and establish the contact._x000a_Please feel free to come back to me in case of any questions._x000a_01.09.2017 cs Email to TP: We haven't heard back since your last Email from 28.08.2017._x000a_Can you please get in touch with Retarus that they could sent us our request?_x000a_29.08.2017 cs. Email to TP: Yes of corse, Retarus can get in touch with us directly. _x000a_I'm looking forward to hearing form Retarus with the filled out Survey. _x000a_28.08.2017 cs Email from TP: Thank you for your letter and the information about the EDI changes on your side. Pepperl+Fuchs is also changing our service provider for EDI. Our partner, the company “Retarus”, will directly contact the IBM onboarding team to clarify the technical topics and implement the connection._x000a_If it is possible from your side, we would appreciate a direct technical contact our partner could start the communication with._x000a_24.08.2017 cs Email to TP: sent out 2nd reminder for letter and survey_x000a_16.08.2017 CS Email from TP: OOO unti 21.08.2017_x000a_16.08.2017 CS. Email to TP: sent out reminder for letter and survey_x000a_09/Aug - DL - Sent the letter and survey"/>
    <s v="Premier Farnell"/>
    <s v="Live"/>
    <x v="1"/>
    <d v="2017-04-08T00:00:00"/>
    <d v="2017-04-08T00:00:00"/>
    <d v="2017-10-08T00:00:00"/>
    <s v="21/8/2017"/>
    <s v="24/08/2017"/>
    <s v="PF_O_E_ORDERS_D97A_FAR"/>
    <s v="Primary"/>
    <s v="E_ORDERS_D97A_FAR                                 "/>
    <s v="05/12/2017"/>
    <s v="30/08/2017"/>
    <m/>
    <m/>
    <s v="20.11.2017"/>
    <s v="20.11.2017"/>
    <m/>
    <x v="6"/>
    <s v="01.12.2017"/>
    <s v="04.12.2017"/>
  </r>
  <r>
    <x v="0"/>
    <s v="EU"/>
    <s v="PHILIPS AT                    "/>
    <s v="PHILIPS AT                         "/>
    <n v="1"/>
    <s v="    "/>
    <s v="Test : 5051259000285  Prod: 5051259000773"/>
    <m/>
    <s v="5013546005195                      "/>
    <s v="    "/>
    <s v="PHILIPS-AT       "/>
    <s v="INVOICES      "/>
    <s v="INVOIC"/>
    <s v="OB"/>
    <s v="MQ"/>
    <s v="EDIFACT             "/>
    <s v="D97A      "/>
    <s v="INS/UNOA/FAR                                      "/>
    <s v="FTP"/>
    <m/>
    <m/>
    <m/>
    <m/>
    <m/>
    <m/>
    <s v="Test"/>
    <s v="Premier Farnell"/>
    <s v="De-scoped"/>
    <x v="10"/>
    <d v="2017-09-10T00:00:00"/>
    <d v="2017-09-10T00:00:00"/>
    <s v="17/10/2017"/>
    <m/>
    <m/>
    <s v="PF_O_E_INVOIC_D97A_FA_GENERIC"/>
    <s v="Primary"/>
    <s v="E_INVOIC_D97A_FA4                                 "/>
    <m/>
    <m/>
    <m/>
    <m/>
    <m/>
    <m/>
    <m/>
    <x v="0"/>
    <m/>
    <m/>
  </r>
  <r>
    <x v="0"/>
    <s v="EU"/>
    <s v="PHILIPS BE                    "/>
    <s v="PHILIPS BE                         "/>
    <n v="1"/>
    <s v="    "/>
    <s v="Test : 5051259000285  Prod: 5051259000773"/>
    <m/>
    <s v="5013546005195                      "/>
    <s v="    "/>
    <s v="PHILIPS-BE       "/>
    <s v="INVOICES      "/>
    <s v="INVOIC"/>
    <s v="OB"/>
    <s v="MQ"/>
    <s v="EDIFACT             "/>
    <s v="D97A      "/>
    <s v="INS/UNOA/FAR                                      "/>
    <s v="FTP"/>
    <m/>
    <m/>
    <m/>
    <m/>
    <m/>
    <m/>
    <s v="Test"/>
    <s v="Premier Farnell"/>
    <s v="De-scoped"/>
    <x v="10"/>
    <d v="2017-09-10T00:00:00"/>
    <d v="2017-09-10T00:00:00"/>
    <s v="17/10/2017"/>
    <m/>
    <m/>
    <s v="PF_O_E_INVOIC_D97A_FA_GENERIC"/>
    <s v="Primary"/>
    <s v="E_INVOIC_D97A_FA4                                 "/>
    <m/>
    <m/>
    <m/>
    <m/>
    <m/>
    <m/>
    <m/>
    <x v="0"/>
    <m/>
    <m/>
  </r>
  <r>
    <x v="0"/>
    <s v="EU"/>
    <s v="PHILIPS DE                    "/>
    <s v="PHILIPS DE                         "/>
    <n v="1"/>
    <s v="    "/>
    <s v="Test : 5051259000285  Prod: 5051259000773"/>
    <m/>
    <s v="5013546005195                      "/>
    <s v="    "/>
    <s v="PHILIPS-DE       "/>
    <s v="INVOICES      "/>
    <s v="INVOIC"/>
    <s v="OB"/>
    <s v="MQ"/>
    <s v="EDIFACT             "/>
    <s v="D97A      "/>
    <s v="INS/UNOA/FAR                                      "/>
    <s v="FTP"/>
    <m/>
    <m/>
    <m/>
    <m/>
    <m/>
    <m/>
    <s v="Test"/>
    <s v="Premier Farnell"/>
    <s v="De-scoped"/>
    <x v="10"/>
    <d v="2017-09-10T00:00:00"/>
    <d v="2017-09-10T00:00:00"/>
    <s v="17/10/2017"/>
    <m/>
    <m/>
    <s v="PF_O_E_INVOIC_D97A_FA_GENERIC"/>
    <s v="Primary"/>
    <s v="E_INVOIC_D97A_FA4                                 "/>
    <m/>
    <m/>
    <m/>
    <m/>
    <m/>
    <m/>
    <m/>
    <x v="0"/>
    <m/>
    <m/>
  </r>
  <r>
    <x v="2"/>
    <s v="EU"/>
    <s v="PHOENIX CONTACT               "/>
    <s v="4017918000004   "/>
    <n v="1"/>
    <s v="ZZ  "/>
    <s v="Test : 5051259000285  Prod: 5051259000773"/>
    <m/>
    <s v="5013546005195                      "/>
    <s v="    "/>
    <s v="PHOENIX-CONTACT  "/>
    <s v="DESADV        "/>
    <s v="DESADV"/>
    <s v="IB"/>
    <s v="MQ"/>
    <s v="EDIFACT             "/>
    <s v="D97A      "/>
    <s v="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d v="2017-03-10T00:00:00"/>
    <d v="2017-03-10T00:00:00"/>
    <d v="2017-06-10T00:00:00"/>
    <m/>
    <m/>
    <s v="PF_I_E_DESADV_D97A_FA3"/>
    <s v="Primary"/>
    <s v="E_DESADV_D97A_FA3                                 "/>
    <s v="14/12/2017"/>
    <s v="13/10/2017"/>
    <m/>
    <m/>
    <m/>
    <m/>
    <d v="2018-02-19T00:00:00"/>
    <x v="0"/>
    <m/>
    <m/>
  </r>
  <r>
    <x v="2"/>
    <s v="EU"/>
    <s v="PHOENIX CONTACT               "/>
    <s v="4017918000004                      "/>
    <n v="0"/>
    <s v="ZZ  "/>
    <s v="Test : 5051259000285  Prod: 5051259000773"/>
    <m/>
    <s v="5013546005195                      "/>
    <s v="    "/>
    <s v="PHOENIX-CONTACT  "/>
    <s v="PORDERACK     "/>
    <s v="ORDRSP"/>
    <s v="IB"/>
    <s v="MQ"/>
    <s v="EDIFACT             "/>
    <s v="D97A      "/>
    <s v="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s v="27/10/2017"/>
    <s v="27/10/2017"/>
    <s v="13/12/2017"/>
    <m/>
    <m/>
    <s v="PF_I_E_ORDRSP_D97A_FA2"/>
    <s v="Primary"/>
    <s v="E_ORDRSP_D97A_FA2                                 "/>
    <s v="13/12/2017"/>
    <s v="15/12/2017"/>
    <m/>
    <m/>
    <m/>
    <m/>
    <d v="2018-02-19T00:00:00"/>
    <x v="0"/>
    <m/>
    <m/>
  </r>
  <r>
    <x v="2"/>
    <s v="EU"/>
    <s v="PHOENIX CONTACT               "/>
    <s v="4017918000004                      "/>
    <n v="0"/>
    <s v="ZZ  "/>
    <s v="Test : 5051259000285  Prod: 5051259000773"/>
    <m/>
    <s v="5013546005195                      "/>
    <s v="    "/>
    <s v="PHOENIX-CONTACT  "/>
    <s v="PORDER        "/>
    <s v="ORDERS"/>
    <s v="OB"/>
    <s v="MQ"/>
    <s v="EDIFACT             "/>
    <s v="D97A      "/>
    <s v="INS/UNOA/FAR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s v="31/07/2017"/>
    <s v="31/07/2017"/>
    <d v="2017-07-08T00:00:00"/>
    <d v="2017-07-08T00:00:00"/>
    <d v="2017-10-08T00:00:00"/>
    <s v="PF_O_E_ORDERS_D97A_FA9"/>
    <s v="Primary"/>
    <s v="E_ORDERS_D97A_FA9                                 "/>
    <s v="05/12/2017"/>
    <s v="06/09/2017"/>
    <m/>
    <m/>
    <m/>
    <m/>
    <d v="2018-02-19T00:00:00"/>
    <x v="0"/>
    <m/>
    <m/>
  </r>
  <r>
    <x v="2"/>
    <s v="EU"/>
    <s v="RADIALL                       "/>
    <s v="55212498400014                     "/>
    <n v="1"/>
    <s v="    "/>
    <s v="Test : 5051259000285  Prod: 5051259000773"/>
    <m/>
    <s v="5013546005195                      "/>
    <s v="    "/>
    <s v="RADIALL          "/>
    <s v="PORDER        "/>
    <s v="ORDERS"/>
    <s v="OB"/>
    <s v="MQ"/>
    <s v="EDIFACT             "/>
    <s v="D97A      "/>
    <s v="INS/UNOA/FAR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erver: ftpserver.radiall.com_x000a_Login: edtuser_x000a_Pwd: Unknown (should be asked to Radiall as it's encrypted on our side)_x000a_For Outbound Connection (Radiall to Radiall) the directory is /SAP/BIZ_TEST/MESSAGES_EDI_TEST_OUT/._x000a_"/>
    <m/>
    <m/>
    <s v="bernard.sauvadet@radiall.com, thierry.falhon@radiall.com, Support EDI &lt;helpdesk.supportedi@edt.fr&gt;, "/>
    <m/>
    <s v="reminder 10.02.2018"/>
    <s v="Ready for E2E Testing"/>
    <s v="08.02.2018 Email to TP : Dear Thierry_x000a__x000a_Please let us know if the test ORDER is good and please let me know if you will be able to send back a INVOIC. _x000a_6.2.2018 Email to TP : Dear Theirry_x000a__x000a_5051259000285 is the test EDI code for PF. _x000a_Please let us know if you have further questions.1.2.2018 Email from TP : Hello,_x000a__x000a_We've received an ORDER file from &quot;Farnell&quot; but the originator GLN Code 5051259000285 is unknown._x000a__x000a_Should we add it and reprocess the file?_x000a__x000a_Thanks for your answer._x000a__x000a_Best Regards,1.2.2018 Email to PF and Implmentation : Hi All_x000a_This TP is ready for testing._x000a_1.2.2018 Email from TP :Yes, can you send ORDERS then ? _x000a_We will send INVOIC once the order processed in our system_x000a__x000a_Thierry Falhon 1.2.2018 Email to TP : Dear Trading Partner_x000a__x000a_The file types that we have in our record is ORDERS and INVOIC for outbound and inbound respectively._x000a_Do let us know these can be considered for testing. 30.1.2018 Email from Tp : Hello, _x000a_Ok, I guess the only purpose of the test is to verify that current mapping works ? _x000a_We didn't have INVRPT up to now, we have no mapping ready and I don't know what to do with that _x000a_I put Alexandre in cc of the message because it looks like it would be a project.30.01.2018 E2E testing email sent 29.1.2018 Email from TP : Hello_x000a__x000a_YEs we've received it_x000a__x000a_We've put on the /out directory a dummy test file._x000a__x000a_Best regards_x000a_--_x000a_Damien Duhem_x000a_Service Client26.01.2018 Email to TP: We have changed to 21 and resent the file._x000a_This has now been delivered successfully to the TPs FTP server._x000a__x000a_Can you please check if you received the file?_x000a__x000a_Could you please also sent a dummy test file to IBM and let me know?_x000a_26.01.2018 Email to Anuj: coudl you please change the port see Email from TP: _x000a_24.01.2018 Email from TP: Could you please change the port ? Please try using the default ftp port (21), and resend a test file._x000a_22.1.2018 Email from TP : Hello,_x000a_Could you please retry to send this test file and tell us from which IP adress you're sending it to and to which server._x000a_Thanks a lot._x000a_Best Regards,19.1.2018 Email to TP : Hi Jeremy _x000a_We tried to send a test file, however observed the below mentioned error message. _x000a_&quot;Response not received before specified timeout reached. Closing connections.&quot;. _x000a_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with Premier Farnell _x000a_I understand that you have whitlisted the IPs that we have shared previously, this should help us to proceed further.9.1.2018 Email to TP : Hi Team_x000a__x000a_Our technical team is back and I have sent them a reminder on this subject._x000a_We will get back to you shortly..1.2018 Email from TP : Hello,_x000a__x000a_Did  you have a time to look at my colleague's request?_x000a__x000a_Thanks for your reply._x000a__x000a_Best Regards,_x000a_26.12.2017 Emailt o TP : Hello,_x000a__x000a_Our technical team is on vacation this week, we will get back to you during first week of Jan._x000a__x000a_Thank you for your understanding26.12.2017 Email from Tp : Hello,_x000a__x000a_The IPs have been authorized. Could you please tell us if we can remove the following ones ?_x000a__x000a_83.100.177.252_x000a_83.100.177.253_x000a_83.100.177.254_x000a__x000a_Best regards,_x000a__x000a_--_x000a_Nathan Reynaud_x000a_Service Client22.12.2017: Email from TP - Hello,_x000a__x000a_The IP will be authorized soon, we'll keep you informed._x000a__x000a_Best Regards_x000a_21.12.2017: Email to TP - Hello Damien,_x000a_We tried to send you file in test and prod system but we are getting &quot;Connection timed out&quot; error. Could you please confirm if you have unblocked the below given IP addresses on your firewall?_x000a_159.122.95.88, 159.122.87.167 &amp; 159.122.87.16807.12.2017: Email from TP - As prod ftp server is up and running at EDT, either you send a file named &quot;test file&quot; or so _x000a_or EDT set up a test ftp server but solution 1 is better06.12.2017: Email to TP - Hello Jerome,_x000a_We can try pushing a file to you, but we would need your FTP password ( test ) to do the same, can you pls share the info. Or would you like us to send a test file to your production environment with content &quot; This is test file from Premier Farnell&quot;. Pls advice._x000a__x000a_Hello Fallon, perhaps you can help us with the FTP password and let us know if the FTP details shared in below email are the ones using which Premier Farnell can send you test and prod files._x000a_06.12.2017: Email from TP - Hello,_x000a__x000a_For the FTP Prod connection the port is the 2021._x000a__x000a_For the FTP Test connection I can't see any recent files exchanged on the last 3 month and so I'm not sure if it is used._x000a__x000a_The only information I have set up in the Cert platform is the one I gave you previously._x000a__x000a_Perhaps M. Falhon can tell us if you can use the access on this server ftpserver.radiall.com using edtuser login?_x000a__x000a_Maybe you can try to push a dummy file and the prod platform and try to get one?_x000a_06.12.2017: Email to TP - Hello Jerome,_x000a__x000a_Request you to share your FTP details to us, so that we could do the necessary setup at our end and continue with connectivity testing._x000a__x000a_30.11.2017: Email to TP - Hi Jerome,_x000a__x000a_Since the you are already exchanging files with Premier Farnell (on their current system) and you have a working FTP connection in place, what we are looking for is the same FTP details which are used to exchange files with Premier Farnell  and is currently in place. We do not want you to switch to FTP client. . _x000a__x000a_Please note that you would continue to act as the FTP Host , hence please provide the below details with respect to your test FTP system, so that we can configure the same at our end._x000a__x000a_1. Password_x000a_2. Directory for Inbound connection (Farnell/IBM to Radiall)_x000a_3. Confirm if the Port is 2021 and not 21 for both Test and Prod._x000a__x000a_30.11.2017 Email to Jas u. Anuj. Provide FTP details. _x000a_29.11.2017 Email from TP: provide us connection details. _x000a_29.11.2017: Email to TP - Hello Jerome,_x000a_Yes your understanding is absolutely correct. _x000a_Here I am attaching IBM Standard FTP questionnaire with email, request you to fill the attached FTP form and send it back to us, so that we can complete the FTP setup at our end on behalf of Premier Farnell. Once the setup has been complete we can try exchanging files to see if our connectivity works well._x000a_28.11.2017: Email from TP - Hello,We'd like to have more information about this request._x000a_If we are right and you want to create a new communication between us and Farnell._x000a__x000a_For now, Farnell uses a FTP connection on our server (files.netedi) on the 2021 port and Farnell come and poll this out directory to collect the files._x000a_But now, you want to move this exchange directory on your side and you want us to push the files on it for both direction (In and Out), is that right?_x000a__x000a_Could you please confirm us and let us know the information you need to be completed on your form?_x000a_27.11.2017: Email to TP - Followup sent by Dharshan21.11.2017 Email to TP: sent 2nd reminder for SFTP questionnaire. _x000a_16.11.2017 Email to TP. sent 1st reminder for SFTP questionnaire. _x000a_14.11.2017 Email to TP: request SFTP questionnaire_x000a_10.11.2017 Email from TP: anything expected form us ?_x000a_when is the change planned ?  _x000a_02.10.2017 Email to TP: Thank you for providing us the survey. _x000a_Could you please confirm your EDI Code, we got the information that you have the EDI Code: 55212498400014 without qualif. _x000a_We want to inform you that Premier Farnell is using new EDI Codes:_x000a_Prod: 5051259000773 without qualif. _x000a_Test : 5051259000285 without qualif. _x000a_Please set up this new EDI Codes from Premier Farnell in your system that when we go live we don't have issues with data running. _x000a_We will inform you when these new ID's become effective closer to date. _x000a_Attached we sent you your FTP/SFTP questionnaire, you said in the survey that you use SFTP. _x000a_Please fill out the attachment and sent it back in the next 5 days. _x000a_If you have any questions please do not hesitate to contact us. _x000a_29.09.2017 Email from TP: sent survey. _x000a_27.09.2017 Email to TP sent out 2nd reminder_x000a_21.09.2017 Email to TP sent out 1st reminder_x000a_18.09.2017 Email form TP: We will answer you soon._x000a_14.09.2017 Email to TP. Sent our letter and survey"/>
    <s v="TP"/>
    <s v="E2E Testing"/>
    <x v="14"/>
    <s v="31/07/2017"/>
    <s v="31/07/2017"/>
    <d v="2017-07-08T00:00:00"/>
    <d v="2017-07-08T00:00:00"/>
    <d v="2017-10-08T00:00:00"/>
    <s v="PF_O_E_ORDERS_D97A_FA9"/>
    <s v="Primary"/>
    <s v="E_ORDERS_D97A_FA9                                 "/>
    <s v="05/12/2017"/>
    <s v="06/09/2017"/>
    <m/>
    <m/>
    <m/>
    <m/>
    <d v="2018-02-19T00:00:00"/>
    <x v="0"/>
    <m/>
    <m/>
  </r>
  <r>
    <x v="2"/>
    <s v="EU"/>
    <s v="RADIALL                       "/>
    <s v="55212498400014                     "/>
    <n v="0"/>
    <s v="    "/>
    <s v="Test : 5051259000285  Prod: 5051259000773"/>
    <m/>
    <s v="5013546005195                      "/>
    <s v="    "/>
    <s v="RADIALL          "/>
    <s v="PINVOICE      "/>
    <s v="INVOIC"/>
    <s v="IB"/>
    <s v="MQ"/>
    <s v="EDIFACT             "/>
    <s v="D97A      "/>
    <s v="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erver: ftpserver.radiall.com_x000a_Login: edtuser_x000a_Pwd: Unknown (should be asked to Radiall as it's encrypted on our side)_x000a_For Outbound Connection (Radiall to Radiall) the directory is /SAP/BIZ_TEST/MESSAGES_EDI_TEST_OUT/._x000a_"/>
    <m/>
    <m/>
    <s v="bernard.sauvadet@radiall.com, thierry.falhon@radiall.com, Support EDI &lt;helpdesk.supportedi@edt.fr&gt;, "/>
    <m/>
    <s v="reminder 10.02.2018"/>
    <s v="Ready for E2E Testing"/>
    <s v="08.02.2018 Email to TP : Dear Thierry_x000a__x000a_Please let us know if the test ORDER is good and please let me know if you will be able to send back a INVOIC. _x000a_6.2.2018 Email to TP : Dear Theirry_x000a__x000a_5051259000285 is the test EDI code for PF. _x000a_Please let us know if you have further questions.1.2.2018 Email from TP : Hello,_x000a__x000a_We've received an ORDER file from &quot;Farnell&quot; but the originator GLN Code 5051259000285 is unknown._x000a__x000a_Should we add it and reprocess the file?_x000a__x000a_Thanks for your answer._x000a__x000a_Best Regards,1.2.2018 Email to PF and Implmentation : Hi All_x000a_This TP is ready for testing._x000a_1.2.2018 Email from TP :Yes, can you send ORDERS then ? _x000a_We will send INVOIC once the order processed in our system_x000a__x000a_Thierry Falhon 1.2.2018 Email to TP : Dear Trading Partner_x000a__x000a_The file types that we have in our record is ORDERS and INVOIC for outbound and inbound respectively._x000a_Do let us know these can be considered for testing. 30.1.2018 Email from Tp : Hello, _x000a_Ok, I guess the only purpose of the test is to verify that current mapping works ? _x000a_We didn't have INVRPT up to now, we have no mapping ready and I don't know what to do with that _x000a_I put Alexandre in cc of the message because it looks like it would be a project.30.01.2018 E2E testing email sent 29.1.2018 Email from TP : Hello_x000a__x000a_YEs we've received it_x000a__x000a_We've put on the /out directory a dummy test file._x000a__x000a_Best regards_x000a_--_x000a_Damien Duhem_x000a_Service Client26.01.2018 Email to TP: We have changed to 21 and resent the file._x000a_This has now been delivered successfully to the TPs FTP server._x000a__x000a_Can you please check if you received the file?_x000a__x000a_Could you please also sent a dummy test file to IBM and let me know?_x000a_26.01.2018 Email to Anuj: coudl you please change the port see Email from TP: _x000a_24.01.2018 Email from TP: Could you please change the port ? Please try using the default ftp port (21), and resend a test file._x000a_22.1.2018 Email from TP : Hello,_x000a_Could you please retry to send this test file and tell us from which IP adress you're sending it to and to which server._x000a_Thanks a lot._x000a_Best Regards,19.1.2018 Email to TP : Hi Jeremy _x000a_We tried to send a test file, however observed the below mentioned error message. _x000a_&quot;Response not received before specified timeout reached. Closing connections.&quot;. _x000a_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with Premier Farnell _x000a_I understand that you have whitlisted the IPs that we have shared previously, this should help us to proceed further.9.1.2018 Email to TP : Hi Team_x000a__x000a_Our technical team is back and I have sent them a reminder on this subject._x000a_We will get back to you shortly..1.2018 Email from TP : Hello,_x000a__x000a_Did  you have a time to look at my colleague's request?_x000a__x000a_Thanks for your reply._x000a__x000a_Best Regards,_x000a_26.12.2017 Emailt o TP : Hello,_x000a__x000a_Our technical team is on vacation this week, we will get back to you during first week of Jan._x000a__x000a_Thank you for your understanding26.12.2017 Email from Tp : Hello,_x000a__x000a_The IPs have been authorized. Could you please tell us if we can remove the following ones ?_x000a__x000a_83.100.177.252_x000a_83.100.177.253_x000a_83.100.177.254_x000a__x000a_Best regards,_x000a__x000a_--_x000a_Nathan Reynaud_x000a_Service Client22.12.2017: Email from TP - Hello,_x000a__x000a_The IP will be authorized soon, we'll keep you informed._x000a__x000a_Best Regards_x000a_21.12.2017: Email to TP - Hello Damien,_x000a_We tried to send you file in test and prod system but we are getting &quot;Connection timed out&quot; error. Could you please confirm if you have unblocked the below given IP addresses on your firewall?_x000a_159.122.95.88, 159.122.87.167 &amp; 159.122.87.16807.12.2017: Email from TP - As prod ftp server is up and running at EDT, either you send a file named &quot;test file&quot; or so _x000a_or EDT set up a test ftp server but solution 1 is better06.12.2017: Email to TP - Hello Jerome,_x000a_We can try pushing a file to you, but we would need your FTP password ( test ) to do the same, can you pls share the info. Or would you like us to send a test file to your production environment with content &quot; This is test file from Premier Farnell&quot;. Pls advice._x000a__x000a_Hello Fallon, perhaps you can help us with the FTP password and let us know if the FTP details shared in below email are the ones using which Premier Farnell can send you test and prod files._x000a_06.12.2017: Email from TP - Hello,_x000a__x000a_For the FTP Prod connection the port is the 2021._x000a__x000a_For the FTP Test connection I can't see any recent files exchanged on the last 3 month and so I'm not sure if it is used._x000a__x000a_The only information I have set up in the Cert platform is the one I gave you previously._x000a__x000a_Perhaps M. Falhon can tell us if you can use the access on this server ftpserver.radiall.com using edtuser login?_x000a__x000a_Maybe you can try to push a dummy file and the prod platform and try to get one?_x000a_06.12.2017: Email to TP - Hello Jerome,_x000a__x000a_Request you to share your FTP details to us, so that we could do the necessary setup at our end and continue with connectivity testing._x000a__x000a_30.11.2017: Email to TP - Hi Jerome,_x000a__x000a_Since the you are already exchanging files with Premier Farnell (on their current system) and you have a working FTP connection in place, what we are looking for is the same FTP details which are used to exchange files with Premier Farnell  and is currently in place. We do not want you to switch to FTP client. . _x000a__x000a_Please note that you would continue to act as the FTP Host , hence please provide the below details with respect to your test FTP system, so that we can configure the same at our end._x000a__x000a_1. Password_x000a_2. Directory for Inbound connection (Farnell/IBM to Radiall)_x000a_3. Confirm if the Port is 2021 and not 21 for both Test and Prod._x000a__x000a_30.11.2017 Email to Jas u. Anuj. Provide FTP details. _x000a_29.11.2017 Email from TP: provide us connection details. _x000a_29.11.2017: Email to TP - Hello Jerome,_x000a_Yes your understanding is absolutely correct. _x000a_Here I am attaching IBM Standard FTP questionnaire with email, request you to fill the attached FTP form and send it back to us, so that we can complete the FTP setup at our end on behalf of Premier Farnell. Once the setup has been complete we can try exchanging files to see if our connectivity works well._x000a_28.11.2017: Email from TP - Hello,We'd like to have more information about this request._x000a_If we are right and you want to create a new communication between us and Farnell._x000a__x000a_For now, Farnell uses a FTP connection on our server (files.netedi) on the 2021 port and Farnell come and poll this out directory to collect the files._x000a_But now, you want to move this exchange directory on your side and you want us to push the files on it for both direction (In and Out), is that right?_x000a__x000a_Could you please confirm us and let us know the information you need to be completed on your form?_x000a_27.11.2017: Email to TP - Followup sent by Dharshan21.11.2017 Email to TP: sent 2nd reminder for SFTP questionnaire. _x000a_16.11.2017 Email to TP. sent 1st reminder for SFTP questionnaire. _x000a_14.11.2017 Email to TP: request SFTP questionnaire_x000a_10.11.2017 Email from TP: anything expected form us ?_x000a_when is the change planned ?  _x000a_02.10.2017 Email to TP: Thank you for providing us the survey. _x000a_Could you please confirm your EDI Code, we got the information that you have the EDI Code: 55212498400014 without qualif. _x000a_We want to inform you that Premier Farnell is using new EDI Codes:_x000a_Prod: 5051259000773 without qualif. _x000a_Test : 5051259000285 without qualif. _x000a_Please set up this new EDI Codes from Premier Farnell in your system that when we go live we don't have issues with data running. _x000a_We will inform you when these new ID's become effective closer to date. _x000a_Attached we sent you your FTP/SFTP questionnaire, you said in the survey that you use SFTP. _x000a_Please fill out the attachment and sent it back in the next 5 days. _x000a_If you have any questions please do not hesitate to contact us. _x000a_29.09.2017 Email from TP: sent survey. _x000a_27.09.2017 Email to TP sent out 2nd reminder_x000a_21.09.2017 Email to TP sent out 1st reminder_x000a_18.09.2017 Email form TP: We will answer you soon._x000a_14.09.2017 Email to TP. Sent our letter and survey"/>
    <s v="TP"/>
    <s v="E2E Testing"/>
    <x v="14"/>
    <d v="2017-05-10T00:00:00"/>
    <d v="2017-05-10T00:00:00"/>
    <s v="17/10/2017"/>
    <m/>
    <m/>
    <s v="PF_I_E_INVOIC_D97A_FP_GENERIC"/>
    <s v="Primary"/>
    <s v="E_INVOIC_D97A_FPE                                 "/>
    <s v="11/12/2017"/>
    <s v="31/10/2017"/>
    <m/>
    <m/>
    <m/>
    <m/>
    <d v="2018-02-19T00:00:00"/>
    <x v="0"/>
    <m/>
    <m/>
  </r>
  <r>
    <x v="3"/>
    <s v="EU"/>
    <s v="RECOM POWER GMBH (EUROPE)     "/>
    <s v="4399902090506                      "/>
    <n v="1"/>
    <s v="    "/>
    <s v="Test : 5051259000285  Prod: 5051259000773"/>
    <m/>
    <s v="5013546005195                      "/>
    <s v="    "/>
    <s v="RECOM            "/>
    <s v="PORDER        "/>
    <s v="ORDERS"/>
    <s v="OB"/>
    <s v="MQ"/>
    <s v="EDIFACT             "/>
    <s v="D97A      "/>
    <s v="INS/UNOA/FAR                                      "/>
    <s v="AS2"/>
    <m/>
    <m/>
    <s v="Contact EDI/Atos: manfred.kyselka@atos.net_x000a_Gerhard Reifner g.reifner@recom-power.com"/>
    <m/>
    <s v="reminder 12.02.2018"/>
    <s v="survey received / DE / TP informed new EDI code PF"/>
    <s v="08.02.2018 Email to Antje: warten bis die Order Change eingerichtet wurde dann dem TP Bescheid geben. _x000a_06.02.2018 Email to TP: wir lassen sie wissen sobald die Order Change- Testdai eingerichtet wurde. _x000a_30.01.2018Email from TP to Antje: _x000a_30.01.2018 Email to TP: We tried to send you a file via the Test AS2 connection and got a negative MDN back stating rejection. Can you please check if you received our initial communication test on 24-Jan. If yes, why were those rejected? The MDN that we received from them is attached below. The file that was sent is also attached below. _x000a_Can you please send us a basic comm. test. Once this is complete, we will move to End-to-End Testing. _x000a_24.01.2018 Email to TP: das Setup für die Test und Prod AS2 ist in unserem System eingefügt. _x000a_Wir haben eine AS2 connection Test gesendet aber eine negative MDN bekommen. _x000a_Können Sie bitte prüfen warum wir das nicht läuft. Siehe Info im Anhnag. _x000a_09.01.2017 Email from TP: Das kann ich nicht bewerten. Wie gesagt ist ATOS der neue Provider von RECOM, derzeit allerdings noch in der Umstellungsphase auf SAP und nicht live._x000a_Die aktuelle VAN-Verbindung wird wohl von unserem Vorgänger genutzt, wir haben keinen Zugriff darauf._x000a_Bitte dies mit Hrn. Reifner direkt klären._x000a_ Wenn sie parallel mit uns testen wollen, wäre das gut für uns, weil wir dann auch gleich die Verarbeitbarkeit der Daten für das zukünftige SAP sicherstellen können._x000a_Auch wir haben natürlich neue Mappings im Einsatz, da sich ja auch die RECOM Schnittstelle wie erwähnt von einem speziellen Inhouseformat auf SAP ändern wird._x000a_ Ihr Live Termin kommt leider eher zu früh für uns._x000a_ Anmerkung:_x000a_Nachdem wir unsere Tests mit anderen RECOM Kunden schon teilweise abgeschlossen haben, wird es kein Problem sein diese auch für Farnell zügig abzuwickeln._x000a_Manuelle Tests (also ohne technische Anbindung zu ihnen) könnten wir sofort durchführen, da wir eine existierende Testverbindung zum neuen RECOM SAP haben. Auch ORDRSP würden bereits automatisch aus dem SAP erzeugt werden und könnten an sie per Email zur Kontrolle weitergeleitet werden._x000a_ _x000a_09.01.2017 Email from TP: Momentan sehe ich hier ein logististisches Problem._x000a_Ich habe diesbezüglich gerade mit Hrn. Reifner von RECOM telefoniert, er wird auf sie zukommen._x000a_ Die RECOM SAP Migration mit uns (ATOS) als neuen Provider von RECOM soll zwischen März und Mai produktiv gehen._x000a_ Die Umstellung von FARNELL (als RECOM Kunde) zu IBM soll Ende Februar abgeschlossen sein, richtig?_x000a_ D.H. für mich (uns) leider_x000a_IBM muss die Umstellung mit RECOM und deren aktuellen Provider machen._x000a_Und relativ kurz Zeit danach erfolgt die Umstellung auf uns als neuen Provider._x000a_Die bestehende techn. VAN Verbindung zu Recom kann dann natürlich nicht beibehalten werden, wir werden eine neue zu uns (ATOS) benötigen._x000a_Die Mappings auf ihrer Seite sollte das nicht betreffen._x000a_ Wenn der Austausch von Testdateien vorab trotzdem erfolgen kann wäre das natürlich erfreulich._x000a_08.01.2017 Email to TP from Antje: We currently only have EDI Order and Order Change in Edifact D.97A in scope for RECOM and we would like to prioritise on those. Of course can the other document types be implemented at a later time, possibly after May 2018. _x000a_IBM has already completed the translation maps for the ORDER and ORDCHG and we intend to start testing within the next three weeks. As RECOM is an IBM VAN customer, we would like to use the existing connection, unless otherwise informed. We can of course set up a new AS2 between IBM and RECOM / ATOS if required. _x000a_Our plan is to migrate all Phase 2 partners (Recom is one of them) end February 2018, but is that timeline feasible for you ? _x000a_Attached is the Premier Farnell survey. Please complete if the document types / EDI code or connection should change. _x000a_Please let me know who from ATOS should be our contact going forward. Depending on your preferred language (German or English) somebody from our Community Development Services Team (in CC) will be your point of contact from IBM. _x000a_02.10.2017 Email to TP: wir würden gerne die Daten über Ihre IBM Mailbox (SVZRB001, welche auf &quot;ftp.cctop.de &quot; zeigt) benutzen. Auf dieser Verbindung ist auch bereits der EDI code 4399902090506 hinterlegt. _x000a_Mit dem Übergang von Premier Farnell zu IBM Managed Services, werden sich sie EDI codes unseres Kunden wie folgt ändern: _x000a_Test: 5051259000285 ohne qualif. _x000a_Prod: 5051259000773 ohne qualif. _x000a_Wir befinden uns derzeit in der Entwicklung der Übersetzungsmaps und werden uns erst in ca. 2 Monaten wieder bei Recom zwecks einer Testphase melden. _x000a_27.09.2017 Email to Antje: was wollen wir bei dem TP machen, X400, FTP oder AS2?_x000a_27.09.2017 Email from TP/Provider: wir sind der EDI-Dienstleister von Recom, daher beantworte ich Ihre Fragen._x000a_- mit/ohne Qualifier: wir können mit oder ohne Qualifier _x000a_senden/empfangen. Normalerweise ist es immer mit, von daher schlage ich _x000a_vor, Sie richten Recom mit Qualifier 14 ein._x000a_- wir senden über X400, unsere X400-Adresse lautet wie folgt: c=de, _x000a_a=viat, s=str51561, o=stratedi-gmbh . Alternativ können wir die Daten _x000a_über AS2 oder FTP austauschen._x000a_Sie können jederzeit Testdaten ORDERS senden._x000a_27.09.2017 Email to TP: vielen Dank für das freundliche Telefonat. _x000a_Wie besprochen die offenen Fragen damit wir alle Daten abgleichen können._x000a_Von dem Kunden Premier Farnell haben wir ihren EDI code: 4399902090506 ohne qualif. bekommen. _x000a_In der Survey haben sie einen qualif. 14 angegeben. _x000a_Senden Sie Daten mit Premier Farnell ohne qualifi.?_x000a_Wir haben auch die Information das die Daten über VAN laufen und nicht X400._x000a_Wollen Sie die Daten über X400 laufen lassen? Bitte um kurze Rückbestätigung. _x000a_Unsere X400 Adresse lautet: _x000a_C=US_x000a_A=STERLING _x000a_P=GLOBALEC_x000a_S=SERVICE_x000a_Message Typ mit Premier Farnell:_x000a_ORDERS_x000a_ORDCHG_x000a_In der Survey geben Sie den Provider stratEDI-gmbh an ist das richtig?_x000a_Desweiteren möchten wir Sie darüber informieren, dass Premier Farnell neue EDI Codes nutzt. _x000a_Prod: 5051259000773 ohne qualif. _x000a_Test : 5051259000285 ohne qualif. _x000a__x000a_Bitte richten sie diese in ihrem System ein damit es bei der Umstellung nicht zu Datenverlust kommt. _x000a_Bitte informieren Sie auch ihren Provider über die neuen EDI Codes von Premier Farnell damit es zu keinen Datenverlust kommt. _x000a_Sobald wir bereit sind zum testen werden wie sie informieren. _x000a_Auf eine baldige Rückmeldung würde ich mich freuen und verbleibe, _x000a_26.09.2017 Email from TP: please check form attached and let us know in case of any further questions._x000a_21.09.2017 Email to TP sent out 3rd reminder_x000a_19.09.2017 Email from TP: We have thankfully received your email._x000a_We will check your requirements carefully and reply to you as soon as possible._x000a_18.09.2017 Email to TP sent out 2nd reminder_x000a_12.09.2017 Email to TP sent out 1st reminder_x000a_07.09.2017: Email to TP: sent out letter and survey to TP. "/>
    <s v="Mapper"/>
    <s v="E2E Testing"/>
    <x v="14"/>
    <d v="2017-04-08T00:00:00"/>
    <d v="2017-04-08T00:00:00"/>
    <d v="2017-10-08T00:00:00"/>
    <s v="21/8/2017"/>
    <s v="24/8/2017"/>
    <s v="PF_O_E_ORDERS_D97A_FA5"/>
    <s v="Primary"/>
    <s v="E_ORDERS_D97A_FA5                                 "/>
    <s v="05/12/2017"/>
    <s v="08/09/2017"/>
    <m/>
    <m/>
    <m/>
    <m/>
    <m/>
    <x v="0"/>
    <m/>
    <m/>
  </r>
  <r>
    <x v="3"/>
    <s v="EU"/>
    <s v="RECOM POWER GMBH (EUROPE)     "/>
    <s v="4399902090506                      "/>
    <n v="0"/>
    <s v="    "/>
    <s v="Test : 5051259000285  Prod: 5051259000773"/>
    <m/>
    <s v="5013546005195                      "/>
    <s v="    "/>
    <s v="RECOM            "/>
    <s v="PORDCHG       "/>
    <s v="ORDCHG"/>
    <s v="OB"/>
    <s v="MQ"/>
    <s v="EDIFACT             "/>
    <s v="D97A      "/>
    <s v="INS/UNOA/FAR"/>
    <s v="AS2"/>
    <m/>
    <m/>
    <s v="Contact EDI/Atos: manfred.kyselka@atos.net_x000a_Gerhard Reifner g.reifner@recom-power.com"/>
    <m/>
    <s v="reminder 12.02.2018"/>
    <s v="survey received / DE / TP informed new EDI code PF"/>
    <m/>
    <s v="Mapper"/>
    <s v="E2E Testing"/>
    <x v="14"/>
    <s v="18/10/2017"/>
    <s v="18/10/2017"/>
    <s v="18/10/2017"/>
    <m/>
    <m/>
    <s v="PF_O_E_ORDCHG_D97A_FAR"/>
    <s v="Primary"/>
    <s v="E_ORDCHG_D97A_FAR                                 "/>
    <s v="13/12/2017"/>
    <s v="17/11/2017"/>
    <m/>
    <m/>
    <m/>
    <m/>
    <m/>
    <x v="0"/>
    <m/>
    <m/>
  </r>
  <r>
    <x v="0"/>
    <s v="EU"/>
    <s v="REXEL SENATE LTD              "/>
    <s v="5019767000009                      "/>
    <n v="1"/>
    <s v="    "/>
    <s v="Test : 5051259000285  Prod: 5051259000773"/>
    <m/>
    <s v="5013546005195                      "/>
    <s v="    "/>
    <s v="REXEL-SENATE     "/>
    <s v="INVOICES      "/>
    <s v="INVFIL"/>
    <s v="OB"/>
    <s v="MQ"/>
    <s v="TRADACOMS           "/>
    <s v="1993      "/>
    <s v="INS/ANA/FAR                                       "/>
    <s v="VAN"/>
    <s v="GXS"/>
    <m/>
    <s v="De-scoped"/>
    <m/>
    <m/>
    <m/>
    <m/>
    <s v="Premier Farnell"/>
    <s v="De-scoped"/>
    <x v="5"/>
    <m/>
    <m/>
    <m/>
    <m/>
    <m/>
    <m/>
    <m/>
    <s v="T_INVOIC_V9.0_FA2                                 "/>
    <m/>
    <m/>
    <m/>
    <m/>
    <m/>
    <m/>
    <m/>
    <x v="0"/>
    <m/>
    <m/>
  </r>
  <r>
    <x v="2"/>
    <s v="EU"/>
    <s v="RF360 EUROPE                  "/>
    <s v="YOD-RF360-P                        "/>
    <n v="1"/>
    <s v="ZZ  "/>
    <s v="Test : 5051259000285  Prod: 5051259000773"/>
    <m/>
    <s v="5013546005195                      "/>
    <s v="    "/>
    <s v="RF360-EUROPE     "/>
    <s v="PORDER        "/>
    <s v="ORDERS"/>
    <s v="OB"/>
    <s v="MQ"/>
    <s v="EDIFACT             "/>
    <s v="D97A      "/>
    <s v="INS/UNOA/FAR                                      "/>
    <s v="VAN"/>
    <s v="IBM"/>
    <m/>
    <s v="nico.lubaczowski@eddyson.de"/>
    <m/>
    <s v="reminder 14.02.2018"/>
    <s v="Ready for E2E Testing"/>
    <s v="12.02 Reminder email sent  07.02.2018 Email form TP: it's internal by TP waiting for feedback internal from RF360_x000a_07.02.2018 Email to TP: sent reminder.  E2E test. _x000a_05.02.2018 Email from TP: ich habe diese Anforderung an unser Operations weitergeleitet._x000a_Meine Kollegen werden dies prüfen und sich bei Ihnen melden._x000a_  02.02.2018 Email to TP: leider haben wir bis heute noch eine Rückmeldung von ihnen erhalten. _x000a_U.a. würden wir gerne Datentest starten, siehe Anhang in der Email im Anhang. _x000a_Können wir mit den Test starten? _x000a_30.01.2018 E2E testing email sent 15.09.2017 cs Email from TP: Ich habe es an unser Operations weitergeleitet._x000a_15.09.2017 cs Email to TP: Wir werden Ihre Daten in unserem System abgleichen. _x000a_Gerne möchten wir ihnen noch mitteilen, dass Premier Farnell die EDI Codes ändert, wir bitten Sie diese in ihren System anzulegen. Falls Sie außer Sterling Commerce noch weitere VAN Provider nutzen bitten wir Sie diese zu informieren, damit es wenn wir &quot;live&quot; mit den Kunden gehen keine Daten verloren gehen. _x000a_Neue EDI Codes von Premier Farnell: _x000a_Prod: 5051259000773_x000a_Test : 5051259000285 _x000a_15.09.2017 cs Email to TP: vielen Dank für die Rücksendung der Survey. _x000a_Wir werden Ihre Daten in unserem System abgleichen. _x000a_Gerne möchten wir ihnen noch mitteilen, dass Premier Farnell die EDI Codes ändert, wir bitten Sie diese in ihren System anzulegen. Falls Sie außer Sterling Commerce noch weitere VAN Provider nutzen bitten wir Sie diese zu informieren, damit es wenn wir &quot;live&quot; mit den Kunden gehen keine Daten verloren gehen. _x000a_Neue EDI Codes von Premier Farnell: _x000a_Prod: 5051259000773_x000a_Test : 5051259000285 _x000a_Für weitere Fragen stehen wir Ihnen jederzeit gerne zur Verfügung. _x000a_15.09.2017 Email from TP: sent survey_x000a_14.09.2017 Email to TP sent out 1st reminder_x000a_07.09.2017: Email to TP: sent out letter and survey to TP. "/>
    <s v="TP"/>
    <s v="E2E Testing"/>
    <x v="2"/>
    <s v="31/07/2017"/>
    <s v="31/07/2017"/>
    <d v="2017-07-08T00:00:00"/>
    <d v="2017-07-08T00:00:00"/>
    <d v="2017-10-08T00:00:00"/>
    <s v="PF_O_E_ORDERS_D97A_FA9"/>
    <s v="Primary"/>
    <s v="E_ORDERS_D97A_FA9                                 "/>
    <s v="05/12/2017"/>
    <s v="06/09/2017"/>
    <m/>
    <m/>
    <m/>
    <m/>
    <d v="2018-02-19T00:00:00"/>
    <x v="0"/>
    <m/>
    <m/>
  </r>
  <r>
    <x v="2"/>
    <s v="EU"/>
    <s v="RF360 EUROPE                  "/>
    <s v="YOD-RF360-P                        "/>
    <n v="0"/>
    <s v="ZZ  "/>
    <s v="Test : 5051259000285  Prod: 5051259000773"/>
    <m/>
    <s v="5013546005195                      "/>
    <s v="    "/>
    <s v="RF360-EUROPE     "/>
    <s v="DESADV        "/>
    <s v="DESADV"/>
    <s v="IB"/>
    <s v="MQ"/>
    <s v="EDIFACT             "/>
    <s v="D97A      "/>
    <s v=" "/>
    <s v="VAN"/>
    <s v="IBM"/>
    <m/>
    <s v="nico.lubaczowski@eddyson.de"/>
    <m/>
    <s v="reminder 14.02.2018"/>
    <s v="Ready for E2E Testing"/>
    <m/>
    <s v="TP"/>
    <s v="E2E Testing"/>
    <x v="2"/>
    <d v="2017-03-10T00:00:00"/>
    <d v="2017-03-10T00:00:00"/>
    <d v="2017-06-10T00:00:00"/>
    <m/>
    <m/>
    <s v="PF_I_E_DESADV_D97A_FA3"/>
    <s v="Primary"/>
    <s v="E_DESADV_D97A_FA3                                 "/>
    <s v="14/12/2017"/>
    <s v="13/10/2017"/>
    <m/>
    <m/>
    <m/>
    <m/>
    <d v="2018-02-19T00:00:00"/>
    <x v="0"/>
    <m/>
    <m/>
  </r>
  <r>
    <x v="2"/>
    <s v="EU"/>
    <s v="RICHARD HIRSCHMANN ELECTRONICS"/>
    <s v="HIRSCHMANN                         "/>
    <n v="1"/>
    <s v="14  "/>
    <s v="Test : 5051259000285  Prod: 5051259000773"/>
    <m/>
    <s v="0043560000                         "/>
    <s v="    "/>
    <s v="HIRSCHMANN       "/>
    <s v="PORDERACK     "/>
    <s v="ORDRSP"/>
    <s v="IB"/>
    <s v="MQ"/>
    <s v="EDIFACT             "/>
    <s v="D97A      "/>
    <s v=" "/>
    <s v="FTP"/>
    <m/>
    <m/>
    <s v="Michael Sanders | Belden &lt;michael.sanders@belden.com&gt;"/>
    <m/>
    <s v="reminder 13.02.2018"/>
    <s v="Ready for E2E Testing"/>
    <s v="09.02.2018 Email to TP : Dear Trading Partner_x000a__x000a_We did not hear from you on this subject.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_x000a_7.2.2018 Email to TP : Dear Trading Partner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2.2.2018 Email to PF and Implmentation Hi this tp is ready to test 30..2.2018 Email from TP : Yes we are ready to receive test files. We are currently configured for only Orders and Order Responses for Premier. We are not configured for INVRPT or Invoices. _x000a_30.01.2018 E2E testing email sent19.12.2017 Email To Tp : Dear Mike_x000a_Please let us know, if we can use the GXS interconnect to exchange data between Premier Farnell and Hirschmann. _x000a_We would be sending Edifact Order messages to EDI ID HIRSCHMANN / 14 and expect ORDRSP messages via the same connection._x000a_Please confirm that GXS can be used and make sure you request the interconnect setup (similar to BELDEN). _x000a_GXS will need to configure the interconnect for Premier Farnell's new EDI codes Test: 5051259000285 + Prod: 5051259000773 on the IBM Sterling VAN. 13.12.2017 Email from TP: Yes I am responsible for both _x000a_13.12.2017 Email to TP: ask for We have an internal confusion and want to clear this with you. _x000a_We want to ask you again if you are responsible for this both TP's.  Richard Hirschmann and Comm type. _x000a_29.11.2017: Followup sent to implementers 20.11.2017 Followed up with implementation for clarification.15.11.2017 Forwarded to implementation for clarification.14.11.2017 Email from TP: Per our infrastructure team they’ve setup Port 22 for SFTP traffic, not port 21. Please give that a try and let me know if it’s working.10.11.2017 Email from TP: Yes, I’ll confirm FTP credentials and Firewall rules with our Infrastructure team._x000a_ 10.11.2017 Email to Tp, asking for details of folders to pull the data and check on firewall for connectivity issue.06.11.2017; Email to TP - Hello Mike,_x000a_We have sent a dummy file to you via FTP. Pls check and confirm if you have received the file._x000a_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E2E Testing"/>
    <x v="2"/>
    <s v="27/10/2017"/>
    <s v="27/10/2017"/>
    <s v="13/12/2017"/>
    <m/>
    <m/>
    <s v="PF_I_E_ORDRSP_D97A_FA2"/>
    <s v="Primary"/>
    <s v="E_ORDRSP_D97A_FA2                                 "/>
    <s v="13/12/2017"/>
    <s v="15/12/2017"/>
    <m/>
    <m/>
    <m/>
    <m/>
    <d v="2018-02-19T00:00:00"/>
    <x v="0"/>
    <m/>
    <m/>
  </r>
  <r>
    <x v="2"/>
    <s v="EU"/>
    <s v="RICHARD HIRSCHMANN ELECTRONICS"/>
    <s v="HIRSCHMANN                         "/>
    <n v="0"/>
    <s v="    "/>
    <s v="Test : 5051259000285  Prod: 5051259000773"/>
    <m/>
    <s v="5013546005195                      "/>
    <s v="    "/>
    <s v="HIRSCHMANN       "/>
    <s v="PORDER        "/>
    <s v="ORDERS"/>
    <s v="OB"/>
    <s v="MQ"/>
    <s v="EDIFACT             "/>
    <s v="D97A      "/>
    <s v="INS/UNOA/FAR                                      "/>
    <s v="FTP"/>
    <m/>
    <m/>
    <s v="Michael Sanders | Belden &lt;michael.sanders@belden.com&gt;"/>
    <m/>
    <s v="reminder 13.02.2018"/>
    <s v="Ready for E2E Testing"/>
    <s v="09.02.2018 Email to TP : Dear Trading Partner_x000a__x000a_We did not hear from you on this subject.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_x000a_7.2.2018 Email to TP : Dear Trading Partner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2.2.2018 Email to PF and Implmentation Hi this tp is ready to test 30..2.2018 Email from TP : Yes we are ready to receive test files. We are currently configured for only Orders and Order Responses for Premier. We are not configured for INVRPT or Invoices. _x000a_30.01.2018 E2E testing email sent19.12.2017 Email To Tp : Dear Mike_x000a_Please let us know, if we can use the GXS interconnect to exchange data between Premier Farnell and Hirschmann. _x000a_We would be sending Edifact Order messages to EDI ID HIRSCHMANN / 14 and expect ORDRSP messages via the same connection._x000a_Please confirm that GXS can be used and make sure you request the interconnect setup (similar to BELDEN). _x000a_GXS will need to configure the interconnect for Premier Farnell's new EDI codes Test: 5051259000285 + Prod: 5051259000773 on the IBM Sterling VAN. 13.12.2017 Email from TP: Yes I am responsible for both _x000a_13.12.2017 Email to TP: ask for We have an internal confusion and want to clear this with you. _x000a_We want to ask you again if you are responsible for this both TP's.  Richard Hirschmann and Comm type. _x000a_29.11.2017: Followup sent to implementers 20.11.2017 Followed up with implementation for clarification.15.11.2017 Forwarded to implementation for clarification.14.11.2017 Email from TP: Per our infrastructure team they’ve setup Port 22 for SFTP traffic, not port 21. Please give that a try and let me know if it’s working.10.11.2017 Email from TP: Yes, I’ll confirm FTP credentials and Firewall rules with our Infrastructure team._x000a_ 10.11.2017 Email to Tp, asking for details of folders to pull the data and check on firewall for connectivity issue.06.11.2017; Email to TP - Hello Mike,_x000a_We have sent a dummy file to you via FTP. Pls check and confirm if you have received the file._x000a_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E2E Testing"/>
    <x v="2"/>
    <d v="2017-04-08T00:00:00"/>
    <d v="2017-04-08T00:00:00"/>
    <d v="2017-10-08T00:00:00"/>
    <s v="21/8/2017"/>
    <s v="24/08/2017"/>
    <s v="PF_O_E_ORDERS_D97A_FAR"/>
    <s v="Primary"/>
    <s v="E_ORDERS_D97A_FAR                                 "/>
    <s v="05/12/2017"/>
    <s v="07/09/2017"/>
    <m/>
    <m/>
    <m/>
    <m/>
    <d v="2018-02-19T00:00:00"/>
    <x v="0"/>
    <m/>
    <m/>
  </r>
  <r>
    <x v="1"/>
    <s v="EU"/>
    <s v="ROBERT BOSCH LTD              "/>
    <s v="5010627000009                      "/>
    <n v="1"/>
    <s v="    "/>
    <s v="Test : 5051259000285  Prod: 5051259000773"/>
    <m/>
    <s v="5013546005195                      "/>
    <s v="    "/>
    <s v="BOSCH-GB         "/>
    <s v="PORDER        "/>
    <s v="ORDERS"/>
    <s v="OB"/>
    <s v="MQ"/>
    <s v="EDIFACT             "/>
    <s v="D97A      "/>
    <s v="INS/UNOA/FAR                                      "/>
    <s v="VAN"/>
    <s v="IBM"/>
    <m/>
    <s v="Sibylle.Hoch@de.bosch.com"/>
    <m/>
    <m/>
    <s v="IBM TP DE / TP infomred new EDI codes /ready to receive testdata 20.11.2017 via system "/>
    <s v="19.12.2017 Email from TP: hast confrimed the change to the new EDI. _x000a_19.12.2017 Email to TP: nochmal angefragt ob die neuen EDI eingerichtet sind bei Bosch. _x000a_19.12.2017 Email from TP: Dateneigang ging über IBM aber noch über die alte EDI von PF. _x000a_19.12.2017 Email to TP: Läuft das bei Bosche jetzt über die neuen Premier Farnell EDI. _x000a_Prod: 5051259000773_x000a_Test : 5051259000285  _x000a_ohne qualif. _x000a_Oder wurden die Daten von Bosch noch über die alte EDI verschickt?  Das ist die alte:   5010627000009        _x000a_19.12.2017 Email from TP: das Files von gestern Morgen kam schon über IBM_x000a_18.12.2017 Email to TP: hast du die PO noch vom alten Premier Farnell System bekommen?_x000a_PO# 09132512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Premier Farnell"/>
    <s v="Live"/>
    <x v="1"/>
    <s v="31/07/2017"/>
    <s v="31/07/2017"/>
    <d v="2017-07-08T00:00:00"/>
    <d v="2017-07-08T00:00:00"/>
    <d v="2017-10-08T00:00:00"/>
    <s v="PF_O_E_ORDERS_D97A_FA9"/>
    <s v="Primary"/>
    <s v="E_ORDERS_D97A_FA9                                 "/>
    <s v="05/12/2017"/>
    <s v="23/08/2017"/>
    <m/>
    <m/>
    <s v="20.11.2017"/>
    <s v="20.11.2017"/>
    <m/>
    <x v="10"/>
    <s v="01.12.2017"/>
    <s v="18.12.2017"/>
  </r>
  <r>
    <x v="1"/>
    <s v="SG"/>
    <s v="ROHM SEMICONDUCTOR            "/>
    <s v="Produd ID: ROHMELEC7 _x000a_Test ID: ROHMELEC7 "/>
    <n v="1"/>
    <s v="Prod. Qualif.: ZZ  _x000a_Test qualif.: 01"/>
    <s v="Test: 5051259000377  Prod:5051259000865"/>
    <m/>
    <s v="5013546005195                      "/>
    <s v="    "/>
    <s v="ROHM             "/>
    <s v="POINTOSCN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CN4"/>
    <s v="Primary"/>
    <s v="E_SLSRPT_D97A_CN4                                 "/>
    <s v="08/12/2017"/>
    <s v="27/09/2017"/>
    <m/>
    <m/>
    <s v="20.11.2017"/>
    <s v="20.11.2017"/>
    <m/>
    <x v="6"/>
    <s v="01.12.2017"/>
    <s v="31.12.2017"/>
  </r>
  <r>
    <x v="1"/>
    <s v="SG"/>
    <s v="ROHM SEMICONDUCTOR            "/>
    <s v="Produd ID: ROHMELEC7 _x000a_Test ID: ROHMELEC7 "/>
    <n v="0"/>
    <s v="Prod. Qualif.: ZZ  _x000a_Test qualif.: 01"/>
    <s v="Test: 5051259000377  Prod:5051259000865"/>
    <m/>
    <s v="5013546005195                      "/>
    <s v="    "/>
    <s v="ROHM             "/>
    <s v="POINTOSSG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SG4  "/>
    <s v="Pimary"/>
    <s v="E_SLSRPT_D97A_SG4                                 "/>
    <s v="08/12/2017"/>
    <s v="28/09/2017"/>
    <m/>
    <m/>
    <s v="20.11.2017"/>
    <s v="20.11.2017"/>
    <m/>
    <x v="6"/>
    <s v="01.12.2017"/>
    <s v="31.12.2017"/>
  </r>
  <r>
    <x v="1"/>
    <s v="AU"/>
    <s v="ROHM SEMICONDUCTOR            "/>
    <s v="Produd ID: ROHMELEC7 _x000a_Test ID: ROHMELEC7 "/>
    <n v="0"/>
    <s v="Prod. Qualif.: ZZ  _x000a_Test qualif.: 01"/>
    <s v="Test : 5051259000292   Prod: 5051259000780"/>
    <m/>
    <s v="5013546005195                      "/>
    <s v="    "/>
    <s v="ROHM             "/>
    <s v="POINTOSAU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7/2017"/>
    <m/>
    <m/>
    <s v="PF_O_E_SLSRPT_D97A_AU4"/>
    <s v="Primary"/>
    <s v="E_SLSRPT_D97A_AU4                                 "/>
    <s v="08/12/2017"/>
    <s v="27/09/2017"/>
    <m/>
    <m/>
    <s v="20.11.2017"/>
    <s v="20.11.2017"/>
    <m/>
    <x v="6"/>
    <s v="01.12.2017"/>
    <s v="31.12.2017"/>
  </r>
  <r>
    <x v="1"/>
    <s v="SG"/>
    <s v="ROHM SEMICONDUCTOR            "/>
    <s v="Produd ID: ROHMELEC7 _x000a_Test ID: ROHMELEC7 "/>
    <n v="0"/>
    <s v="Prod. Qualif.: ZZ  _x000a_Test qualif.: 01"/>
    <s v="Test: 5051259000377  Prod:5051259000865"/>
    <m/>
    <s v="5013546005195                      "/>
    <s v="    "/>
    <s v="ROHM             "/>
    <s v="POINTOSIN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IN4"/>
    <s v="Primary"/>
    <s v="E_SLSRPT_D97A_IN4                                 "/>
    <s v="08/12/2017"/>
    <s v="28/09/2017"/>
    <m/>
    <m/>
    <s v="20.11.2017"/>
    <s v="20.11.2017"/>
    <m/>
    <x v="6"/>
    <s v="01.12.2017"/>
    <s v="31.12.2017"/>
  </r>
  <r>
    <x v="1"/>
    <s v="EU"/>
    <s v="ROHM SEMICONDUCTOR            "/>
    <s v="Produd ID: ROHMELEC7 _x000a_Test ID: ROHMELEC7 "/>
    <n v="0"/>
    <s v="Prod. Qualif.: ZZ  _x000a_Test qualif.: 01"/>
    <s v="Test : 5051259000285  Prod: 5051259000773"/>
    <m/>
    <s v="5013546005195                      "/>
    <s v="    "/>
    <s v="ROHM             "/>
    <s v="POINTOS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FA2"/>
    <s v="Primary"/>
    <s v="E_SLSRPT_D97A_FA2                                 "/>
    <s v="08/12/2017"/>
    <s v="27/09/2017"/>
    <m/>
    <m/>
    <s v="20.11.2017"/>
    <s v="20.11.2017"/>
    <m/>
    <x v="6"/>
    <s v="01.12.2017"/>
    <s v="31.12.2017"/>
  </r>
  <r>
    <x v="3"/>
    <s v="EU"/>
    <s v="SAMTEC                        "/>
    <s v="8129446733                         "/>
    <n v="1"/>
    <s v="01  "/>
    <s v="Test : 5051259000285  Prod: 5051259000773"/>
    <m/>
    <s v="5013546005195                      "/>
    <s v="    "/>
    <s v="SAMTEC           "/>
    <s v="PORDER        "/>
    <s v="ORDERS"/>
    <s v="OB"/>
    <s v="MQ"/>
    <s v="EDIFACT             "/>
    <s v="D97A      "/>
    <s v="INS/UNOA/FAR                                      "/>
    <s v="VAN - GXS"/>
    <m/>
    <m/>
    <s v="Andres.Soto@samtec.com"/>
    <m/>
    <s v="reminder 09.02.2018"/>
    <s v="request TP letter and survey"/>
    <s v="06.02.2018 Email to TP. Sent 2nd reminder _x000a_30.01.2018 Email to TP : sent 1st reminder survey_x000a_26.01.2018 Email to TP: sent out letter and survey"/>
    <s v="TP"/>
    <s v="Discovery"/>
    <x v="12"/>
    <d v="2017-10-10T00:00:00"/>
    <d v="2017-10-10T00:00:00"/>
    <s v="18/10/2017"/>
    <m/>
    <m/>
    <s v="PF_O_E_ORDERS_D97A_FA8"/>
    <m/>
    <s v="E_ORDERS_D97A_FA8                                 "/>
    <s v="05/12/2017"/>
    <s v="31/10/2017"/>
    <m/>
    <m/>
    <m/>
    <m/>
    <m/>
    <x v="0"/>
    <m/>
    <m/>
  </r>
  <r>
    <x v="3"/>
    <s v="EU"/>
    <s v="SAMTEC                        "/>
    <s v="8129446733                         "/>
    <n v="0"/>
    <s v="    "/>
    <s v="Test : 5051259000285  Prod: 5051259000773"/>
    <m/>
    <s v="                                   "/>
    <s v="    "/>
    <s v="SAMTEC           "/>
    <s v="PEITRAN       "/>
    <m/>
    <s v="IB"/>
    <s v="SFTP"/>
    <m/>
    <m/>
    <s v=" "/>
    <s v="FTP"/>
    <m/>
    <m/>
    <s v="Andres.Soto@samtec.com"/>
    <m/>
    <s v="reminder 09.02.2018"/>
    <s v="request TP letter and survey"/>
    <s v="File Routing only"/>
    <s v="TP"/>
    <s v="Discovery"/>
    <x v="12"/>
    <m/>
    <m/>
    <s v="N/A "/>
    <s v="N/A "/>
    <s v="N/A "/>
    <s v="N/A "/>
    <s v="N/A "/>
    <s v="N/A - File to be routed"/>
    <s v="N/A - File to be routed"/>
    <m/>
    <m/>
    <m/>
    <m/>
    <m/>
    <m/>
    <x v="0"/>
    <m/>
    <m/>
  </r>
  <r>
    <x v="3"/>
    <s v="EU"/>
    <s v="SAMTEC                        "/>
    <s v="8129446733                         "/>
    <n v="0"/>
    <s v="01  "/>
    <s v="Test : 5051259000285  Prod: 5051259000773"/>
    <m/>
    <s v="5013546005195                      "/>
    <s v="    "/>
    <s v="SAMTEC           "/>
    <s v="PORDERACK     "/>
    <s v="ORDRSP"/>
    <s v="IB"/>
    <s v="MQ"/>
    <s v="EDIFACT             "/>
    <s v="D97A      "/>
    <s v=" "/>
    <s v="VAN - GXS"/>
    <m/>
    <m/>
    <s v="Andres.Soto@samtec.com"/>
    <m/>
    <s v="reminder 09.02.2018"/>
    <s v="request TP letter and survey"/>
    <m/>
    <s v="TP"/>
    <s v="Discovery"/>
    <x v="12"/>
    <s v="27/10/2017"/>
    <s v="27/10/2017"/>
    <s v="13/12/2017"/>
    <m/>
    <m/>
    <s v="PF_I_E_ORDRSP_D97A_FA2"/>
    <s v="Primary"/>
    <s v="E_ORDRSP_D97A_FA2                                 "/>
    <s v="13/12/2017"/>
    <s v="15/12/2017"/>
    <m/>
    <m/>
    <m/>
    <m/>
    <m/>
    <x v="0"/>
    <m/>
    <m/>
  </r>
  <r>
    <x v="3"/>
    <s v="EU"/>
    <s v="SAMTEC                        "/>
    <s v="8129446733                         "/>
    <n v="0"/>
    <s v="01  "/>
    <s v="Test : 5051259000285  Prod: 5051259000773"/>
    <m/>
    <s v="5013546005195                      "/>
    <s v="    "/>
    <s v="SAMTEC           "/>
    <s v="PINVOICE      "/>
    <s v="INVOIC"/>
    <s v="IB"/>
    <s v="MQ"/>
    <s v="EDIFACT             "/>
    <s v="D97A      "/>
    <s v=" "/>
    <s v="VAN - GXS"/>
    <m/>
    <m/>
    <s v="Andres.Soto@samtec.com"/>
    <m/>
    <s v="reminder 09.02.2018"/>
    <s v="request TP letter and survey"/>
    <m/>
    <s v="TP"/>
    <s v="Discovery"/>
    <x v="12"/>
    <d v="2017-05-10T00:00:00"/>
    <d v="2017-05-10T00:00:00"/>
    <s v="17/10/2017"/>
    <m/>
    <m/>
    <s v="PF_I_E_INVOIC_D97A_FP_GENERIC"/>
    <s v="Primary"/>
    <s v="E_INVOIC_D97A_FPE                                 "/>
    <s v="11/12/2017"/>
    <s v="31/10/2017"/>
    <m/>
    <m/>
    <m/>
    <m/>
    <m/>
    <x v="0"/>
    <m/>
    <m/>
  </r>
  <r>
    <x v="3"/>
    <s v="EU"/>
    <s v="SAMTEC                        "/>
    <s v="8129446733                         "/>
    <n v="0"/>
    <s v="01  "/>
    <s v="Test : 5051259000285  Prod: 5051259000773"/>
    <m/>
    <s v="5013546005195                      "/>
    <s v="    "/>
    <s v="SAMTEC           "/>
    <s v="POINTOS       "/>
    <s v="SLSRPT"/>
    <s v="OB"/>
    <s v="SFTP"/>
    <s v="EDIFACT             "/>
    <s v="D97A      "/>
    <s v="INS/UNOA/FAR                                      "/>
    <s v="VAN - GXS"/>
    <m/>
    <m/>
    <s v="Andres.Soto@samtec.com"/>
    <m/>
    <s v="reminder 09.02.2018"/>
    <s v="request TP letter and survey"/>
    <m/>
    <s v="TP"/>
    <s v="Discovery"/>
    <x v="12"/>
    <d v="2017-01-09T00:00:00"/>
    <d v="2017-06-09T00:00:00"/>
    <s v="14/9/2017"/>
    <m/>
    <m/>
    <s v="PF_O_E_SLSRPT_D97A_FA2"/>
    <s v="Primary"/>
    <s v="E_SLSRPT_D97A_FA2                                 "/>
    <s v="08/12/2017"/>
    <s v="27/09/2017"/>
    <m/>
    <m/>
    <m/>
    <m/>
    <m/>
    <x v="0"/>
    <m/>
    <m/>
  </r>
  <r>
    <x v="3"/>
    <s v="SG"/>
    <s v="SAMTEC                        "/>
    <s v="8129446733                         "/>
    <n v="0"/>
    <s v="01  "/>
    <s v="Test: 5051259000377  Prod:5051259000865"/>
    <m/>
    <s v="5013546005195                      "/>
    <s v="    "/>
    <s v="SAMTEC           "/>
    <s v="POINTOSCN     "/>
    <s v="SLSRPT"/>
    <s v="OB"/>
    <s v="SFTP"/>
    <s v="EDIFACT             "/>
    <s v="D97A      "/>
    <s v="INS/UNOA/FAR                                      "/>
    <s v="VAN - GXS"/>
    <m/>
    <m/>
    <s v="Andres.Soto@samtec.com"/>
    <m/>
    <s v="reminder 09.02.2018"/>
    <s v="request TP letter and survey"/>
    <m/>
    <s v="TP"/>
    <s v="Discovery"/>
    <x v="12"/>
    <s v="21/9/2017"/>
    <s v="21/9/2017"/>
    <s v="28/9/2017"/>
    <m/>
    <m/>
    <s v="PF_O_E_SLSRPT_D97A_CN"/>
    <s v="Primary"/>
    <s v="E_SLSRPT_D97A_CN                                  "/>
    <s v="12/12/2017"/>
    <s v="05/10/2017"/>
    <m/>
    <m/>
    <m/>
    <m/>
    <m/>
    <x v="0"/>
    <m/>
    <m/>
  </r>
  <r>
    <x v="3"/>
    <s v="SG"/>
    <s v="SAMTEC                        "/>
    <s v="8129446733                         "/>
    <n v="0"/>
    <s v="01  "/>
    <s v="Test: 5051259000377  Prod:5051259000865"/>
    <m/>
    <s v="5013546005195                      "/>
    <s v="    "/>
    <s v="SAMTEC           "/>
    <s v="POINTOSSG     "/>
    <s v="SLSRPT"/>
    <s v="OB"/>
    <s v="SFTP"/>
    <s v="EDIFACT             "/>
    <s v="D97A      "/>
    <s v="INS/UNOA/FAR                                      "/>
    <s v="VAN - GXS"/>
    <m/>
    <m/>
    <s v="Andres.Soto@samtec.com"/>
    <m/>
    <s v="reminder 09.02.2018"/>
    <s v="request TP letter and survey"/>
    <m/>
    <s v="TP"/>
    <s v="Discovery"/>
    <x v="12"/>
    <d v="2017-09-11T00:00:00"/>
    <d v="2017-09-11T00:00:00"/>
    <s v="20/12/2017"/>
    <m/>
    <m/>
    <s v="PF_O_E_SLSRPT_D97A_SG"/>
    <s v="Primary"/>
    <s v="E_SLSRPT_D97A_FAS                                 "/>
    <s v="21/12/2017"/>
    <s v="05/01/2017"/>
    <m/>
    <m/>
    <m/>
    <m/>
    <m/>
    <x v="0"/>
    <m/>
    <m/>
  </r>
  <r>
    <x v="3"/>
    <s v="SG"/>
    <s v="SAMTEC                        "/>
    <s v="8129446733                         "/>
    <n v="0"/>
    <s v="01  "/>
    <s v="Test: 5051259000377  Prod:5051259000865"/>
    <m/>
    <s v="5013546005195                      "/>
    <s v="    "/>
    <s v="SAMTEC           "/>
    <s v="POINTOSIN     "/>
    <s v="SLSRPT"/>
    <s v="OB"/>
    <s v="SFTP"/>
    <s v="EDIFACT             "/>
    <s v="D97A      "/>
    <s v="INS/UNOA/FAR                                      "/>
    <s v="VAN - GXS"/>
    <m/>
    <m/>
    <s v="Andres.Soto@samtec.com"/>
    <m/>
    <s v="reminder 09.02.2018"/>
    <s v="request TP letter and survey"/>
    <m/>
    <s v="TP"/>
    <s v="Discovery"/>
    <x v="12"/>
    <d v="2017-01-09T00:00:00"/>
    <d v="2017-06-09T00:00:00"/>
    <s v="14/9/2017"/>
    <m/>
    <m/>
    <s v="PF_O_E_SLSRPT_D97A_IN4"/>
    <s v="Primary"/>
    <s v="E_SLSRPT_D97A_IN4                                 "/>
    <s v="08/12/2017"/>
    <s v="28/09/2017"/>
    <m/>
    <m/>
    <m/>
    <m/>
    <m/>
    <x v="0"/>
    <m/>
    <m/>
  </r>
  <r>
    <x v="3"/>
    <s v="AU"/>
    <s v="SAMTEC                        "/>
    <s v="8129446733                         "/>
    <n v="0"/>
    <s v="01  "/>
    <s v="Test : 5051259000292   Prod: 5051259000780"/>
    <m/>
    <s v="5013546005195                      "/>
    <s v="    "/>
    <s v="SAMTEC           "/>
    <s v="POINTOSAU     "/>
    <s v="SLSRPT"/>
    <s v="OB"/>
    <s v="SFTP"/>
    <s v="EDIFACT             "/>
    <s v="D97A      "/>
    <s v="INS/UNOA/FAR                                      "/>
    <s v="VAN - GXS"/>
    <m/>
    <m/>
    <s v="Andres.Soto@samtec.com"/>
    <m/>
    <s v="reminder 09.02.2018"/>
    <s v="request TP letter and survey"/>
    <m/>
    <s v="TP"/>
    <s v="Discovery"/>
    <x v="12"/>
    <d v="2017-01-09T00:00:00"/>
    <d v="2017-06-09T00:00:00"/>
    <s v="14/7/2017"/>
    <m/>
    <m/>
    <s v="PF_O_E_SLSRPT_D97A_AU4"/>
    <s v="Primary"/>
    <s v="E_SLSRPT_D97A_AU4                                 "/>
    <s v="08/12/2017"/>
    <s v="27/09/2017"/>
    <m/>
    <m/>
    <m/>
    <m/>
    <m/>
    <x v="0"/>
    <m/>
    <m/>
  </r>
  <r>
    <x v="4"/>
    <s v="EU"/>
    <s v="SCHROFF                       "/>
    <s v="Prod: SCHROFFSGE   _x000a_Test: SCHROFFSGET"/>
    <n v="1"/>
    <s v="Prod: no qualif. _x000a_Test: ZZZ"/>
    <s v="Test : 5051259000285  Prod: 5051259000773"/>
    <m/>
    <s v="5013546005195                      "/>
    <s v="    "/>
    <s v="SCHROFF          "/>
    <s v="PORDERACK     "/>
    <s v="ORDRSP"/>
    <s v="IB"/>
    <s v="MQ"/>
    <s v="EDIFACT             "/>
    <s v="D97A      "/>
    <s v=" "/>
    <s v="VAN"/>
    <s v="GXS"/>
    <m/>
    <s v="new EDI contact details: PTM-EDI-Support@pentair.com_x000a_Francoise.Guatelli@Pentair.com"/>
    <m/>
    <s v="reminder 12.02.2018"/>
    <s v="Ready for E2E Testing"/>
    <s v="12.2.2018 Email from TP : Hi Dharshan,_x000a_ _x000a_Request you to be more elaborate about the change, _x000a_ _x000a_1.       which EID you will be sending to and what qualifiers you will use for your EID and our EID?_x000a_2.       Will you create trading relations ship with our mailbox or do I have to set it up?_x000a_3.       Since we work in different time zone please specify when exactly this change needs to be made._x000a_ _x000a_Once we have this information, we will be ready for the change_x000a_ 12.2.2018 Email to TP : Dear Trading Partner_x000a__x000a_We did not hear from you on this subject.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_x000a_09.02.2018 Email to TP : Dear Trading Partner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08.02.2018 Email to PF and Implemenators : Hi All_x000a__x000a_Trading Partner has sent a file._x000a_Please verify the same._x000a__x000a_PID : 536749d4-976a-4628-b7cb-9439ef1b24f406.08.2018 Email from TP : Hi Darshana,_x000a_ _x000a_Its better if I am in the loop as support mailbox is only for PROD support issues, we have received test order and forwarded to End system you can expect the order response by tomorrow. 6.2.2018 Email to TP : 2ndFollowup on E2E Testing. 2.2.2018 Email to TP :1st  Followup on the E2E 31.1.2018 Email to TP : Dear Trading Partner_x000a_We have sent a Test ORDER to your GXS mailbox today at 5.22 EST / 10.22 GMT._x000a_Please confirm if you have received the same and also please return an ORDRSP using the same PF EDI code._x000a__x000a_S C ZZ   5051259000285                       SRXEVPVT                   _x000a_R N ZZZ  SCHROFFSGET                         S##GEUXO OB MBAG: 514378169_x000a_    IPO  1              0129 0412 0131 0522  40434143*0001 000131.1.2018 Email from TP : Hi Kusum,_x000a_ _x000a_I am still waiting for you to resend the message we have not received any test message in out GXS test mail box on. Below is the relationship we have for test mailbox. our EDI address is ZZZ:4036088000003 or ZZZ:SCHROFFSGET. Please resend and let me know. 29.1.2018 Email from TP : Hi Kusum,I am not sure if this trading partnership exists between us, as far as I can see there is partnership from address I have created that now Please resend the message.29.01.2018 : Email to TP - Hi Sachin,_x000a__x000a_Premier Farnell sent a test Order to your GXS mailbox. Can you please confirm the receipt and please return an ORDRSP to the same PF EDI code. _x000a__x000a_S C ZZ   5051259000285                       SRXEVPVT                   _x000a_R N ZZZ  403688000003                        S##GEUXO OB MBAG: 513875101_x000a_    IPO  2              0129 0412 0129 0453  87923720 0001 0001         25.01.2018: Sent Email to TP for E2E testing_x000a_26.10.2017: Email to TP - Hello Francoise,_x000a_We would be starting to test in approximately eight weeks time, we will get in touch with you when we are ready to test._x000a_26.10.2017: Email from TP - Hello, The link is now establish in GXS for these new codesLet me know when you want to do a first test RegardsFrancoise _x000a_ _x000a_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4.09.2017 Email from TP: Please find enclosed survey requested ._x000a_For any other requirements you can also send your mail to the following mail address_x000a_PTM-EDI-Support PTM-EDI-Support@pentair.com_x000a_7.9.2017 1st letter to the TP"/>
    <s v="Implementer"/>
    <s v="E2E Testing"/>
    <x v="6"/>
    <s v="27/10/2017"/>
    <s v="27/10/2017"/>
    <s v="13/12/2017"/>
    <m/>
    <m/>
    <s v="PF_I_E_ORDRSP_D97A_FA2"/>
    <s v="Primary"/>
    <s v="E_ORDRSP_D97A_FA2                                 "/>
    <s v="13/12/2017"/>
    <s v="15/12/2017"/>
    <m/>
    <m/>
    <m/>
    <m/>
    <d v="2018-02-15T00:00:00"/>
    <x v="0"/>
    <m/>
    <m/>
  </r>
  <r>
    <x v="4"/>
    <s v="EU"/>
    <s v="SCHROFF                       "/>
    <s v="Prod: SCHROFFSGE   _x000a_Test: SCHROFFSGET"/>
    <n v="0"/>
    <s v="Prod: no qualif. _x000a_Test: ZZZ"/>
    <s v="Test : 5051259000285  Prod: 5051259000773"/>
    <m/>
    <s v="5013546005195                      "/>
    <s v="    "/>
    <s v="SCHROFF          "/>
    <s v="PORDER        "/>
    <s v="ORDERS"/>
    <s v="OB"/>
    <s v="MQ"/>
    <s v="EDIFACT             "/>
    <s v="D97A      "/>
    <s v="INS/UNOA/FAR                                      "/>
    <s v="VAN"/>
    <s v="GXS"/>
    <m/>
    <s v="new EDI contact details: PTM-EDI-Support@pentair.com_x000a_Francoise.Guatelli@Pentair.com"/>
    <m/>
    <s v="reminder 12.02.2018"/>
    <s v="Ready for E2E Testing"/>
    <s v="12.2.2018 Email from TP : Hi Dharshan,_x000a_ _x000a_Request you to be more elaborate about the change, _x000a_ _x000a_1.       which EID you will be sending to and what qualifiers you will use for your EID and our EID?_x000a_2.       Will you create trading relations ship with our mailbox or do I have to set it up?_x000a_3.       Since we work in different time zone please specify when exactly this change needs to be made._x000a_ _x000a_Once we have this information, we will be ready for the change_x000a_ 12.2.2018 Email to TP : Dear Trading Partner_x000a__x000a_We did not hear from you on this subject.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_x000a_09.02.2018 Email to TP : Dear Trading Partner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08.02.2018 Email to PF and Implemenators : Hi All_x000a__x000a_Trading Partner has sent a file._x000a_Please verify the same._x000a__x000a_PID : 536749d4-976a-4628-b7cb-9439ef1b24f406.08.2018 Email from TP : Hi Darshana,_x000a_ _x000a_Its better if I am in the loop as support mailbox is only for PROD support issues, we have received test order and forwarded to End system you can expect the order response by tomorrow. 6.2.2018 Email to TP : 2ndFollowup on E2E Testing. 2.2.2018 Email to TP :1st  Followup on the E2E 31.1.2018 Email to TP : Dear Trading Partner_x000a_We have sent a Test ORDER to your GXS mailbox today at 5.22 EST / 10.22 GMT._x000a_Please confirm if you have received the same and also please return an ORDRSP using the same PF EDI code._x000a__x000a_S C ZZ   5051259000285                       SRXEVPVT                   _x000a_R N ZZZ  SCHROFFSGET                         S##GEUXO OB MBAG: 514378169_x000a_    IPO  1              0129 0412 0131 0522  40434143*0001 000131.1.2018 Email from TP : Hi Kusum,_x000a_ _x000a_I am still waiting for you to resend the message we have not received any test message in out GXS test mail box on. Below is the relationship we have for test mailbox. our EDI address is ZZZ:4036088000003 or ZZZ:SCHROFFSGET. Please resend and let me know. 29.1.2018 Email from TP : Hi Kusum,I am not sure if this trading partnership exists between us, as far as I can see there is partnership from address I have created that now Please resend the message.29.01.2018 : Email to TP - Hi Sachin,_x000a__x000a_Premier Farnell sent a test Order to your GXS mailbox. Can you please confirm the receipt and please return an ORDRSP to the same PF EDI code. _x000a__x000a_S C ZZ   5051259000285                       SRXEVPVT                   _x000a_R N ZZZ  403688000003                        S##GEUXO OB MBAG: 513875101_x000a_    IPO  2              0129 0412 0129 0453  87923720 0001 0001         25.01.2018: Sent Email to TP for E2E testing_x000a_26.10.2017: Email to TP - Hello Francoise,_x000a_We would be starting to test in approximately eight weeks time, we will get in touch with you when we are ready to test._x000a_26.10.2017: Email from TP - Hello, The link is now establish in GXS for these new codesLet me know when you want to do a first test RegardsFrancoise _x000a_ _x000a_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4.09.2017 Email from TP: Please find enclosed survey requested ._x000a_For any other requirements you can also send your mail to the following mail address_x000a_PTM-EDI-Support PTM-EDI-Support@pentair.com_x000a_7.9.2017 1st letter to the TP"/>
    <s v="Implementer"/>
    <s v="E2E Testing"/>
    <x v="6"/>
    <d v="2017-04-08T00:00:00"/>
    <d v="2017-04-08T00:00:00"/>
    <d v="2017-10-08T00:00:00"/>
    <s v="21/8/2017"/>
    <s v="24/08/2017"/>
    <s v="PF_O_E_ORDERS_D97A_FAR"/>
    <s v="Primary"/>
    <s v="E_ORDERS_D97A_FAR                                 "/>
    <s v="05/12/2017"/>
    <s v="07/09/2017"/>
    <m/>
    <m/>
    <m/>
    <m/>
    <d v="2018-02-15T00:00:00"/>
    <x v="0"/>
    <m/>
    <m/>
  </r>
  <r>
    <x v="4"/>
    <s v="EU"/>
    <s v="SCHURTER LTD                  "/>
    <s v="3052073097                         "/>
    <n v="1"/>
    <s v="12  "/>
    <s v="Test : 5051259000285  Prod: 5051259000773"/>
    <m/>
    <s v="5013546005195                      "/>
    <s v="    "/>
    <s v="SCHURTER         "/>
    <s v="PORDERACK     "/>
    <s v="ORDRSP"/>
    <s v="IB"/>
    <s v="MQ"/>
    <s v="EDIFACT             "/>
    <s v="D97A      "/>
    <s v=" "/>
    <s v="VAN"/>
    <s v="ICC NET"/>
    <m/>
    <s v="sales@schurter.co.uk"/>
    <m/>
    <s v="reminder 15.02.2018"/>
    <s v="Ready for E2E testing "/>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s v="27/10/2017"/>
    <s v="27/10/2017"/>
    <s v="13/12/2017"/>
    <m/>
    <m/>
    <s v="PF_I_E_ORDRSP_D97A_FA2"/>
    <s v="Primary"/>
    <s v="E_ORDRSP_D97A_FA2                                 "/>
    <s v="13/12/2017"/>
    <s v="15/12/2017"/>
    <m/>
    <m/>
    <m/>
    <m/>
    <d v="2018-02-12T00:00:00"/>
    <x v="0"/>
    <m/>
    <m/>
  </r>
  <r>
    <x v="4"/>
    <s v="EU"/>
    <s v="SCHURTER LTD                  "/>
    <s v="3052073097                         "/>
    <n v="0"/>
    <s v="12  "/>
    <s v="Test : 5051259000285  Prod: 5051259000773"/>
    <m/>
    <s v="5013546005195                      "/>
    <s v="    "/>
    <s v="SCHURTER         "/>
    <s v="PORDER        "/>
    <s v="ORDERS"/>
    <s v="OB"/>
    <s v="MQ"/>
    <s v="EDIFACT             "/>
    <s v="D97A      "/>
    <s v="INS/UNOA/FAR                                      "/>
    <s v="VAN"/>
    <s v="ICC NET"/>
    <m/>
    <s v="sales@schurter.co.uk"/>
    <m/>
    <s v="reminder 15.02.2018"/>
    <s v="survey received / TP informed new EDI code PF"/>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d v="2017-04-08T00:00:00"/>
    <d v="2017-04-08T00:00:00"/>
    <d v="2017-10-08T00:00:00"/>
    <s v="21/8/2017"/>
    <s v="24/08/2017"/>
    <s v="PF_O_E_ORDERS_D97A_FAR"/>
    <s v="Primary"/>
    <s v="E_ORDERS_D97A_FAR                                 "/>
    <s v="05/12/2017"/>
    <s v="07/09/2017"/>
    <m/>
    <m/>
    <m/>
    <m/>
    <d v="2018-02-12T00:00:00"/>
    <x v="0"/>
    <m/>
    <m/>
  </r>
  <r>
    <x v="4"/>
    <s v="EU"/>
    <s v="SCHURTER LTD                  "/>
    <s v="3052073097                         "/>
    <n v="0"/>
    <s v="12  "/>
    <s v="Test : 5051259000285  Prod: 5051259000773"/>
    <m/>
    <s v="5013546005195                      "/>
    <s v="    "/>
    <s v="SCHURTER         "/>
    <s v="PINVOICE      "/>
    <s v="INVOIC"/>
    <s v="IB"/>
    <s v="MQ"/>
    <s v="EDIFACT             "/>
    <s v="D97A      "/>
    <s v=" "/>
    <s v="VAN"/>
    <s v="ICC NET"/>
    <m/>
    <s v="sales@schurter.co.uk"/>
    <m/>
    <s v="reminder 15.02.2018"/>
    <s v="survey received / TP informed new EDI code PF"/>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d v="2017-05-10T00:00:00"/>
    <d v="2017-05-10T00:00:00"/>
    <s v="17/10/2017"/>
    <m/>
    <m/>
    <s v="PF_I_E_INVOIC_D97A_FP_GENERIC"/>
    <s v="Primary"/>
    <s v="E_INVOIC_D97A_FPE                                 "/>
    <s v="11/12/2017"/>
    <s v="31/10/2017"/>
    <m/>
    <m/>
    <m/>
    <m/>
    <d v="2018-02-12T00:00:00"/>
    <x v="0"/>
    <m/>
    <m/>
  </r>
  <r>
    <x v="0"/>
    <s v="SG"/>
    <s v="PHILIPS SG                         "/>
    <s v="PHILIPS SG                         "/>
    <n v="1"/>
    <s v="    "/>
    <s v="Test: 5051259000377  Prod:5051259000865"/>
    <m/>
    <s v="FARNELL                            "/>
    <s v="    "/>
    <s v="PHILIPS-SG       "/>
    <s v="INVOICESSG    "/>
    <s v="INVOIC"/>
    <s v="OB"/>
    <s v="MQ"/>
    <s v="EDIFACT             "/>
    <s v="D97A      "/>
    <s v="INS/UNOA/FAR/NIO                                  "/>
    <s v="FTP"/>
    <m/>
    <m/>
    <m/>
    <m/>
    <m/>
    <m/>
    <m/>
    <s v="Premier Farnell"/>
    <s v="De-scoped"/>
    <x v="10"/>
    <d v="2017-09-10T00:00:00"/>
    <d v="2017-09-10T00:00:00"/>
    <s v="18/10/2017"/>
    <m/>
    <m/>
    <s v="PF_O_E_INVOIC_D97A_SG9"/>
    <s v="Primary"/>
    <s v="E_INVOIC_D97A_SG9                                 "/>
    <m/>
    <m/>
    <m/>
    <m/>
    <m/>
    <m/>
    <m/>
    <x v="0"/>
    <m/>
    <m/>
  </r>
  <r>
    <x v="4"/>
    <s v="EU"/>
    <s v="SHARP MICROELECTRONICS EUROPE "/>
    <s v="4001887000004                      "/>
    <n v="1"/>
    <s v="    "/>
    <s v="Test : 5051259000285  Prod: 5051259000773"/>
    <m/>
    <s v="5013546005195                      "/>
    <s v="    "/>
    <s v="SHARP            "/>
    <s v="PORDERACK     "/>
    <s v="ORDRSP"/>
    <s v="IB"/>
    <s v="MQ"/>
    <s v="EDIFACT             "/>
    <s v="D97A      "/>
    <s v=" "/>
    <s v="X.400"/>
    <s v="VIAT"/>
    <m/>
    <s v=" Staffan.Kordina@sharp.eu"/>
    <m/>
    <s v="reminder 15.02.2018"/>
    <s v="Ready for E2E testing "/>
    <s v="12.02.2018 Reminder sent again 08.02.2018 Email from TP: sent Ticket NO: TT0000007394472  / pls use this one. _x000a_08.02.2018 Email to TP : 3rd Followup on E2E Testing.6.2.2018 Email to TP : 2nd Followup on E2E Testing.2.2.2018 Email to TP :1st  Followup on E2E Testing 30.01.2018 Email to TP. sent out letter for E2E testing _x000a_08.11.2017: Email to TP - Hello Daniel,Thank you for your email. Premier Farnell will be changing their email ID's only and that is bound to happen in approx 6 weeks from now. We will get in touch with you when we are close to the change and provide you exact date and time of EDI ID change.  _x000a_For now EDI ID change is the only thing planned. But we advice you to get in touch with your X400 provider and let them know about the EDI ID change so that they can be ready in advance._x000a_06.11.2017: Email from TP - Hello IBM-Team,We are the EDI-Service Provider for Sharp Electronics.I can confirm the EDI code, Message Type, Message Format and Version._x000a_ _x000a_The question is will the connection stay the same as it is today or will there be any changes beside the EDI Codes from your side?_x000a_ _x000a_Thank you very much in advance._x000a_02.11.2017: Email to TP- 4th remainder email sent 27.10.2017: Email to TP - 3rd remainder sent 23.10.2017: Email to TP Followup sent 18.10.2017: Email to TP, TP survey introduction email sent to new TP contact"/>
    <s v="TP"/>
    <s v="E2E Testing"/>
    <x v="0"/>
    <s v="27/10/2017"/>
    <s v="27/10/2017"/>
    <s v="13/12/2017"/>
    <m/>
    <m/>
    <s v="PF_I_E_ORDRSP_D97A_FA2"/>
    <s v="Primary"/>
    <s v="E_ORDRSP_D97A_FA2                                 "/>
    <s v="13/12/2017"/>
    <s v="15/12/2017"/>
    <m/>
    <m/>
    <m/>
    <m/>
    <d v="2018-02-12T00:00:00"/>
    <x v="0"/>
    <m/>
    <m/>
  </r>
  <r>
    <x v="4"/>
    <s v="EU"/>
    <s v="SHARP MICROELECTRONICS EUROPE "/>
    <s v="4001887000004                      "/>
    <n v="0"/>
    <s v="    "/>
    <s v="Test : 5051259000285  Prod: 5051259000773"/>
    <m/>
    <s v="5013546005195                      "/>
    <s v="    "/>
    <s v="SHARP            "/>
    <s v="PORDER        "/>
    <s v="ORDERS"/>
    <s v="OB"/>
    <s v="MQ"/>
    <s v="EDIFACT             "/>
    <s v="D97A      "/>
    <s v="INS/UNOA/FAR                                      "/>
    <s v="X.400"/>
    <s v="VIAT"/>
    <m/>
    <s v=" Staffan.Kordina@sharp.eu"/>
    <m/>
    <s v="reminder 15.02.2018"/>
    <s v="Ready for E2E testing "/>
    <m/>
    <s v="TP"/>
    <s v="E2E Testing"/>
    <x v="0"/>
    <d v="2017-04-08T00:00:00"/>
    <d v="2017-04-08T00:00:00"/>
    <d v="2017-10-08T00:00:00"/>
    <s v="21/8/2017"/>
    <s v="24/08/2017"/>
    <s v="PF_O_E_ORDERS_D97A_FA5"/>
    <s v="Primary"/>
    <s v="E_ORDERS_D97A_FA5                                 "/>
    <s v="05/12/2017"/>
    <s v="08/09/2017"/>
    <m/>
    <m/>
    <m/>
    <m/>
    <d v="2018-02-12T00:00:00"/>
    <x v="0"/>
    <m/>
    <m/>
  </r>
  <r>
    <x v="4"/>
    <s v="EU"/>
    <s v="SHARP MICROELECTRONICS EUROPE "/>
    <s v="4001887000004                      "/>
    <n v="0"/>
    <s v="    "/>
    <s v="Test : 5051259000285  Prod: 5051259000773"/>
    <m/>
    <s v="5013546005195                      "/>
    <s v="    "/>
    <s v="SHARP            "/>
    <s v="PINVOICE      "/>
    <s v="INVOIC"/>
    <s v="IB"/>
    <s v="MQ"/>
    <s v="EDIFACT             "/>
    <s v="D97A      "/>
    <s v=" "/>
    <s v="X.400"/>
    <s v="VIAT"/>
    <m/>
    <s v=" Staffan.Kordina@sharp.eu"/>
    <m/>
    <s v="reminder 15.02.2018"/>
    <s v="Ready for E2E testing "/>
    <m/>
    <s v="TP"/>
    <s v="E2E Testing"/>
    <x v="0"/>
    <d v="2017-05-10T00:00:00"/>
    <d v="2017-05-10T00:00:00"/>
    <s v="17/10/2017"/>
    <m/>
    <m/>
    <s v="PF_I_E_INVOIC_D97A_FP_GENERIC"/>
    <s v="Primary"/>
    <s v="E_INVOIC_D97A_FPE                                 "/>
    <s v="11/12/2017"/>
    <s v="31/10/2017"/>
    <m/>
    <m/>
    <m/>
    <m/>
    <d v="2018-02-12T00:00:00"/>
    <x v="0"/>
    <m/>
    <m/>
  </r>
  <r>
    <x v="4"/>
    <s v="EU"/>
    <s v="SHARP MICROELECTRONICS EUROPE "/>
    <s v="4001887000004                      "/>
    <n v="0"/>
    <s v="    "/>
    <s v="Test : 5051259000285  Prod: 5051259000773"/>
    <m/>
    <s v="5013546005195                      "/>
    <s v="    "/>
    <s v="SHARP            "/>
    <s v="POINTOS       "/>
    <s v="SLSRPT"/>
    <s v="OB"/>
    <s v="SFTP"/>
    <s v="EDIFACT             "/>
    <s v="D97A      "/>
    <s v="INS/UNOA/FAR                                      "/>
    <s v="X.400"/>
    <s v="VIAT"/>
    <m/>
    <s v=" Staffan.Kordina@sharp.eu"/>
    <m/>
    <s v="reminder 15.02.2018"/>
    <s v="Ready for E2E testing "/>
    <m/>
    <s v="TP"/>
    <s v="E2E Testing"/>
    <x v="0"/>
    <d v="2017-01-09T00:00:00"/>
    <d v="2017-06-09T00:00:00"/>
    <s v="14/9/2017"/>
    <m/>
    <m/>
    <s v="PF_O_E_SLSRPT_D97A_FAR"/>
    <s v="Pimary"/>
    <s v="E_SLSRPT_D97A_FAR                                 "/>
    <s v="08/12/2017"/>
    <s v="28/09/2017"/>
    <m/>
    <m/>
    <m/>
    <m/>
    <d v="2018-02-12T00:00:00"/>
    <x v="0"/>
    <m/>
    <m/>
  </r>
  <r>
    <x v="4"/>
    <s v="EU"/>
    <s v="SHARP MICROELECTRONICS EUROPE "/>
    <s v="4001887000004                      "/>
    <n v="0"/>
    <s v="    "/>
    <s v="Test : 5051259000285  Prod: 5051259000773"/>
    <m/>
    <s v="5013546005195                      "/>
    <s v="    "/>
    <s v="SHARP            "/>
    <s v="INVENTORY     "/>
    <s v="INVRPT"/>
    <s v="OB"/>
    <s v="SFTP"/>
    <s v="EDIFACT             "/>
    <s v="D97A      "/>
    <s v="INS/UNOA/FAR                                      "/>
    <s v="X.400"/>
    <s v="VIAT"/>
    <m/>
    <s v=" Staffan.Kordina@sharp.eu"/>
    <m/>
    <s v="reminder 15.02.2018"/>
    <s v="Ready for E2E testing "/>
    <m/>
    <s v="TP"/>
    <s v="E2E Testing"/>
    <x v="0"/>
    <s v="31/08/17"/>
    <d v="2017-05-09T00:00:00"/>
    <d v="2017-07-09T00:00:00"/>
    <m/>
    <m/>
    <s v="PF_O_E_INVRPT_D97A_FAR"/>
    <s v="Primary"/>
    <s v="E_INVRPT_D97A_FAR                                 "/>
    <s v="08/12/2017"/>
    <s v="14/09/2017"/>
    <m/>
    <m/>
    <m/>
    <m/>
    <d v="2018-02-12T00:00:00"/>
    <x v="0"/>
    <m/>
    <m/>
  </r>
  <r>
    <x v="2"/>
    <s v="EU"/>
    <s v="SIEMENS                       "/>
    <s v="SEDIS-CON                          "/>
    <n v="1"/>
    <s v="    "/>
    <s v="Test : 5051259000285  Prod: 5051259000773"/>
    <m/>
    <s v="5013546005195                      "/>
    <s v="    "/>
    <s v="SIEMENS-GERMANY  "/>
    <s v="PORDER        "/>
    <s v="ORDERS"/>
    <s v="OB"/>
    <s v="MQ"/>
    <s v="EDIFACT             "/>
    <s v="D97A      "/>
    <s v="INS/UNOA/FAR                                      "/>
    <s v="VAN"/>
    <s v="GXS"/>
    <m/>
    <s v="new: martin.schiller@siemens.com_x000a_old: auftragsteam-egh.bay.ger@siemens.com"/>
    <s v="+49 89 636-37253"/>
    <s v="reminder 12.02.2018"/>
    <s v="Ready for E2E Testing"/>
    <s v="08.02.2018 Email an TP: vielen Dank für das freundliche Telefonat. _x000a_Die IBM würde gerne die VAN Verbindung mit Siemens DE so nutzen wie diese steht. _x000a_Wir würden dann die Testdaten über die VAN Verbindung senden. Wichtig wäre nur das der Provider GXS darüber informiert ist, dass Premier Farnell neue EDI codes nutzt. _x000a_Bitte teilen sie ihem Provide GXS mit das neue EDI eingerichtet werden müssen, dann können wir mit dem Test fortfahren.  _x000a_Neue EDI von Premier Farnell: _x000a_Test : 5051259000285  Prod: 5051259000773  ohne qualif. _x000a_Bitte um kurze Rückinformation sobald sie die Bestätigung von GXS haben. _x000a_08.02.2018 Email from TP: Udo Stich ist einverstanden dass die Daten erstmal über VAN laufen. _x000a_08.02.2018 Email to TP form Antje to Martin Schiller: haben Sie die Test ORDER von Premier Farnell gefunden und können Sie bitte eine ORDRSP zurücksenden ? _x000a_08.02.2018 call mit Udo Stich regarding SFTP Verbindung - wir keine zwischen IBM und Siemens herstestellt. GGF wird später auf AS2 umgestellt. _x000a_07.052.2018 Email from TP: please try a sftp connection test to us and let us know the result._x000a_ We still receiving an authentication failed if we try a connection test to you._x000a_             FTP response was not OK, Could not authenticate SSH client: FAILED_x000a_Could you check please. Is our public key installed on your side?_x000a_05.02.2018 Email from Antje to TP: Haben Sie die Testfile erhalten?_x000a_ 05.02.2018 Email to Anuj: please open the flow for SIEMENS (SEDIS-CON) , as they are expecting a Test Order. Please let Mik know once done. _x000a_02.02.2018 Email from TP: Gerne können Sie mir Testdateien mit der der neuen Test Premier Farnell ID (5051259000285) zukommen lassen. Wenn Sie Testdateien schicken, bitte auch das Testkennzeichen im UNB schicken._x000a_Ich vermute, dass Siemens dann auch diese neue Kombination bei GXS beauftragen muss._x000a_ -2.2.2018 Email from TP : Hello Prasad,_x000a_ we do not support pulling data from our sftp server._x000a_You need to deliver data to our /in folder._x000a_We use one sftp User for both, test and production. The data will distribute to Test or Prod by analyzing the EDIFACT UNB segment._x000a_If you want, we can install a separate test user.1.2.2018 Email to TP : 1st Followup for E2E. 30.01.2018 E2E testing email sent 29.1.2018 Email to TP : Dear Udo_x000a_We found that the SFTP questionniare is not completely filled up._x000a_The parameter sheet is concerned, we observed that there is only one folder name provided, which is &quot;in&quot; and _x000a_It is unclear whether we need to pull files from this folder or else deliver files here._x000a_And the User id and the Test SFTP details are also not present._x000a_Do let us know if you have separate details for Test and Prod so that we could setup 2 different connections with them._x000a_Please share these information for us to proceed furt_x000a_26.01.2018 Email from TP: provide us SFTP questionnaire. _x000a_26.01.2018 Email to TP: können Sie uns bitte die im Anhang beigefügte SFTP quesionnaire ausfüllen und uns schnellst möglich zurücksenden. _x000a_Die Unterlagen welche wir von ihnen erhalten haben sind leider nicht vollständig. _x000a_Haben Sie separate Informationen für Test und Produktion, dann müssen wir das Setup für 2 unterschiedliche Verbindungen aufsetzen. _x000a_24.01.2018: E2E testing email sent  19.1.2018 Email from TP : Hi Prasad,_x000a_ first we got the attached SFTP questionnaire. The communication test yesterday was a sftp test via port 22._x000a_Due to security specifications FTP is no longer allowed._x000a_ Also attached you can find our SFTP parameter sheet again._x000a_Udo19.1.2018 Email To TP : Hi Udo_x000a_I quickly want to check the settings that you have configured._x000a_And the settings that we have to configure._x000a__x000a_Attached is a FTP questionnaire with the details._x000a_Please complete the FTP questionnaire and share it with us to proceed further on this subject.18.1.2018 Email from TP : Hello Prasad,_x000a__x000a_ _x000a__x000a_I tried another connection test using the correct connection details but it failed with the same error._x000a__x000a_ _x000a__x000a_            FTP response was not OK, Could not authenticate SSH client: FAILED_x000a__x000a__x000a__x000a_ _x000a__x000a_Please check on your side._x000a__x000a_Do you find something on you log data?_x000a__x000a_ _x000a__x000a_Thank you_x000a__x000a_18.01.2018 Email to Udo Stich: kannst Du uns bestätigen, dass die FTP Verbindung jetzt ohne Fehler läuft?_x000a_14.11.2017 Email to Udo Stich from Seimens Germany to verify the contact and provide the correct email address 14.11.2017 Email from TP : Delivery failure message received. 14.11.2017 Email to TP, shared the new questionniare as per Anuj.10.11.2017 Email to Anuj and Jas: can you please check this?_x000a_09.11.2017 Email from TP: Today I made a connection test to_x000a_ Host: eu1p01.sftp.b2b.ibmcloud.com_x000a_Port: 22_x000a_User: PF_TEST_x000a_ But received back an authentication failed._x000a_ FTP response was not OK, Could not authenticate SSH client: FAILED_x000a_ Could you check please if you have installed our public key on your side? See attachment_x000a_ _x000a_Please provide your public key, we need the key completing our sftp setup on our side for your inbound transactions to Siemens._x000a_05.10.2017 Email to TP: vielen Dank für das ausgefüllte SFTP Datenblatt. _x000a_Wir werden das Setup bei uns vornehmen. Sobald wir mir dem testen beginnen können werden wir uns bei Ihnen melden kann aber bis zu 8 Wochen dauern. _x000a_Für weitere Fragen stehen wir Ihnen jederzeit zur Verfügung. _x000a_04.10.2017 Email to Anuj and Jas: sent SFTP Datenblatt_x000a_04.10.2017 Email from TP. sendet SFTP Datenblatt_x000a_04.10.2017 Email TP: sent reminder to SFTP Datenblatt_x000a_28.09.2017 Email to TP: sent SFTP Datenblatt. _x000a_26.09.2017 call TP: alle offenen Pukte geklärt und warte nun auf SFTP Datenblatt. _x000a_26.09.2017 Email from TP: ich bin gerade an Telefon bei Ihrer Warteschlange._x000a_Leider bekomme ich keine Rückmeldung von jemand._x000a_Ich habe die Telefonnr. 49 (0) 69 6640 4320 gewählt._x000a_Ich habe schon fünf Minuten gewartet, ohne Erfolgt._x000a_Sie können Sie sich bei mir direkt melden wenn Sie möchten (Ohne Warteschlange J)._x000a_26.09.2017 Email to TP. 2nd reminder. freundliche Erinnerung. _x000a_Leider haben wir bis heute noch keine Rückmeldung von Herrn Avila bekommen und wollte mal kurze nachfragen ob Sie sich bitte nochmal mit Herr Avila in Verbindung setzten können?_x000a_21.09.2017 Email to TP: Rückfragen da sich Hr Avile noch nicht gemeldet hat. _x000a_18.09.2017 Email from TP: nach Rücksprache mit meinem Kollegen Herrn Avila wir der FTP Service von uns nicht mehr unterstützt._x000a_Er wird sich bezüglich der weiteren Vorgehensweise bei Ihnen melden._x000a_15.09.2017 Email from TP: Ticket no: SIEMENS [20170908-01166-A]_x000a_14.09.2017 Email to TP: Wie besprochen sende ich Ihnen in Anhang die beiden FTP und SFTP Questionnaire. Bitte füllen Sie diese aus und senden sie an uns zurück._x000a_Desweiten möchten wir sie darüber informieren, dass Premier Farnell neue EDI Code nutzt. Bitte richten sie diesen in ihrem System ein, damit es bei der Umstellung zu keinen Fehler kommt und die Daten laufen. _x000a_Die Neuen EDI Code für Premier Fanell lauten: _x000a_Prod: 5051259000773_x000a_Test : 5051259000285 _x000a_14.09.2017 Email to Antje - request regarding FTP or SMTP_x000a_13.09.2017 Sent reminder_x000a_08.09.2017 Email to TP. Sent out letter and survey"/>
    <s v="TP"/>
    <s v="E2E Testing"/>
    <x v="14"/>
    <d v="2017-04-08T00:00:00"/>
    <d v="2017-04-08T00:00:00"/>
    <d v="2017-10-08T00:00:00"/>
    <s v="21/8/2017"/>
    <s v="24/08/2017"/>
    <s v="PF_O_E_ORDERS_D97A_FAR"/>
    <s v="Primary"/>
    <s v="E_ORDERS_D97A_FAR                                 "/>
    <s v="05/12/2017"/>
    <s v="07/09/2017"/>
    <m/>
    <m/>
    <m/>
    <m/>
    <d v="2018-02-19T00:00:00"/>
    <x v="0"/>
    <m/>
    <m/>
  </r>
  <r>
    <x v="2"/>
    <s v="EU"/>
    <s v="SIEMENS                       "/>
    <s v="SEDIS-CON                          "/>
    <n v="0"/>
    <s v="    "/>
    <s v="Test : 5051259000285  Prod: 5051259000773"/>
    <m/>
    <s v="5013546005195                      "/>
    <s v="    "/>
    <s v="SIEMENS-GERMANY  "/>
    <s v="PORDERACK     "/>
    <s v="ORDRSP"/>
    <s v="IB"/>
    <s v="MQ"/>
    <s v="EDIFACT             "/>
    <s v="D97A      "/>
    <s v=" "/>
    <s v="VAN"/>
    <s v="GXS"/>
    <m/>
    <s v="new: martin.schiller@siemens.com_x000a_old: auftragsteam-egh.bay.ger@siemens.com"/>
    <s v="+49 89 636-37253"/>
    <s v="reminder 12.02.2018"/>
    <s v="Ready for E2E Testing"/>
    <m/>
    <s v="TP"/>
    <s v="E2E Testing"/>
    <x v="14"/>
    <s v="27/10/2017"/>
    <s v="27/10/2017"/>
    <s v="13/12/2017"/>
    <m/>
    <m/>
    <s v="PF_I_E_ORDRSP_D97A_FA2"/>
    <s v="Primary"/>
    <s v="E_ORDRSP_D97A_FA2                                 "/>
    <s v="13/12/2017"/>
    <s v="15/12/2017"/>
    <m/>
    <m/>
    <m/>
    <m/>
    <d v="2018-02-19T00:00:00"/>
    <x v="0"/>
    <m/>
    <m/>
  </r>
  <r>
    <x v="2"/>
    <s v="EU"/>
    <s v="SIEMENS UK (FTP VIA TUNGSTEN) "/>
    <s v="SIEMENSUK                          "/>
    <n v="1"/>
    <s v="    "/>
    <s v="Test : 5051259000285  Prod: 5051259000773"/>
    <m/>
    <s v="5013546005195                      "/>
    <s v="    "/>
    <s v="SIEMENS-UK       "/>
    <s v="INVOICES      "/>
    <s v="INVOIC"/>
    <s v="OB"/>
    <s v="MQ"/>
    <s v="EDIFACT             "/>
    <s v="D97A      "/>
    <s v="INS/UNOA/FAR                                      "/>
    <s v="FTP"/>
    <m/>
    <m/>
    <s v="Daniel.Blakman@siemens.com"/>
    <m/>
    <m/>
    <s v="Ready for E2E Testing"/>
    <s v="30.1.2018 Email to TP : Hi Daniel, _x000a__x000a_thank you for the prompt reply. _x000a__x000a_Edifact invoices will be sent from Premier Farnell to Siemens UK. _x000a__x000a_Invoices are already being sent to Siemens by Premier Farnell, using sender ID 5013546005195 to Receiver ID SIEMENSUK. _x000a_Your EDI traffic being migrated over to IBM, Premier Farnell's new EDI codes will be Test: 5051259000285  + Prod: 5051259000773. _x000a__x000a_Please let me know how you wish the FTP connection to work, but not that you must be NIST compliant to connect to IBM using FTP or SFTP. Hi Antje,_x000a_ _x000a_Is this connection for Premier Farnell to send invoices to Siemens or for invoices from Siemens to Premier Farnell?_x000a_ _x000a_30.01.2018 E2E testing email sent 26.01.2018 Email to PF J.Hill: We get in contact with Siemens UK since October 2017. _x000a_It goes back and forth. _x000a_We provide Daniel Blakman the Premier Farnell Contact details because they want to get in touch with you. _x000a_In his last Email he told us that he has not spoken with Premier Farnell. _x000a_Maybe it would helps when you get in touch with Siemens UK._x000a_We sent out to many reminders to this TP. _x000a_Can you please let me know how we can come forth?_x000a_23.01.2018 Email from TP: No I have not yet spoken to Premier Farnell_x000a_23.1.2018 Email to TP : Dear Daniel_x000a_We did not hear from you on this subject._x000a_Please let us know if you have had a discussion with Premier Farrell and if we can take this subject further._x000a_ 17.1.2018 Email to TP : Dear Daniel_x000a_Please let us know if you have had a discussion with Premier Farrell and if we can take this subject further._x000a_Kind regards_x000a_A Dharshan Prasad18.12.2017 Email from TP: OOO till 15th Jan. Thank you for your email._x000a_I am currently out of the office 15th January 2018 I will have no access to my email during this time and your email will not be automatically forwarded._x000a_Should you require assistance before my return, please contact_x000a_Bryan Hague on 07921 243393 _x000a_ Best Regards. 14.11.2017 Email to Udo Stich from Seimens Germany to verify the contact and provide the correct email address 14.11.2017 Email from TP : Delivery failure message received. 14.11.2017 Email to TP, shared the new questionniare as per Anuj.10.11.2017 Email to Anuj and Jas: can you please check this?_x000a_09.11.2017 Email from TP: Today I made a connection test to_x000a_ Host: eu1p01.sftp.b2b.ibmcloud.com_x000a_Port: 22_x000a_User: PF_TEST_x000a_ But received back an authentication failed._x000a_ FTP response was not OK, Could not authenticate SSH client: FAILED_x000a_ Could you check please if you have installed our public key on your side? See attachment_x000a_ _x000a_Please provide your public key, we need the key completing our sftp setup on our side for your inbound transactions to Siemens._x000a_05.10.2017 Email to TP: vielen Dank für das ausgefüllte SFTP Datenblatt. _x000a_Wir werden das Setup bei uns vornehmen. Sobald wir mir dem testen beginnen können werden wir uns bei Ihnen melden kann aber bis zu 8 Wochen dauern. _x000a_Für weitere Fragen stehen wir Ihnen jederzeit zur Verfügung. _x000a_04.10.2017 Email to Anuj and Jas: sent SFTP Datenblatt_x000a_04.10.2017 Email from TP. sendet SFTP Datenblatt_x000a_04.10.2017 Email TP: sent reminder to SFTP Datenblatt_x000a_28.09.2017 Email to TP: sent SFTP Datenblatt. _x000a_26.09.2017 call TP: alle offenen Pukte geklärt und warte nun auf SFTP Datenblatt. _x000a_26.09.2017 Email from TP: ich bin gerade an Telefon bei Ihrer Warteschlange._x000a_Leider bekomme ich keine Rückmeldung von jemand._x000a_Ich habe die Telefonnr. 49 (0) 69 6640 4320 gewählt._x000a_Ich habe schon fünf Minuten gewartet, ohne Erfolgt._x000a_Sie können Sie sich bei mir direkt melden wenn Sie möchten (Ohne Warteschlange J)._x000a_26.09.2017 Email to TP. 2nd reminder. freundliche Erinnerung. _x000a_Leider haben wir bis heute noch keine Rückmeldung von Herrn Avila bekommen und wollte mal kurze nachfragen ob Sie sich bitte nochmal mit Herr Avila in Verbindung setzten können?_x000a_21.09.2017 Email to TP: Rückfragen da sich Hr Avile noch nicht gemeldet hat. _x000a_18.09.2017 Email from TP: nach Rücksprache mit meinem Kollegen Herrn Avila wir der FTP Service von uns nicht mehr unterstützt._x000a_Er wird sich bezüglich der weiteren Vorgehensweise bei Ihnen melden._x000a_15.09.2017 Email from TP: Ticket no: SIEMENS [20170908-01166-A]_x000a_14.09.2017 Email to TP: Wie besprochen sende ich Ihnen in Anhang die beiden FTP und SFTP Questionnaire. Bitte füllen Sie diese aus und senden sie an uns zurück._x000a_Desweiten möchten wir sie darüber informieren, dass Premier Farnell neue EDI Code nutzt. Bitte richten sie diesen in ihrem System ein, damit es bei der Umstellung zu keinen Fehler kommt und die Daten laufen. _x000a_Die Neuen EDI Code für Premier Fanell lauten: _x000a_Prod: 5051259000773_x000a_Test : 5051259000285 _x000a_14.09.2017 Email to Antje - request regarding FTP or SMTP_x000a_13.09.2017 Sent reminder_x000a_08.09.2017 Email to TP. Sent out letter and survey"/>
    <s v="Premier Farnell"/>
    <s v="De-scoped"/>
    <x v="5"/>
    <d v="2017-09-10T00:00:00"/>
    <d v="2017-09-10T00:00:00"/>
    <s v="17/10/2017"/>
    <m/>
    <m/>
    <s v="PF_O_E_INVOIC_D97A_FA_GENERIC"/>
    <s v="Primary"/>
    <s v="E_INVOIC_D97A_FA4                                 "/>
    <s v="11/12/2017"/>
    <s v="23/10/2017"/>
    <m/>
    <m/>
    <m/>
    <m/>
    <d v="2018-02-19T00:00:00"/>
    <x v="0"/>
    <m/>
    <m/>
  </r>
  <r>
    <x v="1"/>
    <s v="EU"/>
    <s v="SIERRA WIRELESS               "/>
    <s v="SWI2016"/>
    <n v="1"/>
    <s v="ZZ  "/>
    <s v="Test : 5051259000285  Prod: 5051259000773"/>
    <m/>
    <s v="5013546005195                      "/>
    <s v="    "/>
    <s v="SIERRA-WIRELESS  "/>
    <s v="INVENTORY     "/>
    <s v="INV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il ftom TP - Hello IBM Team,_x000a_We have confirmed the files successfully parsed through our system with no errors. We're closing this ticket as resolved._x000a_Thank you,_x000a_04.01.2018 Email to TP - Can you pls confirm if you have received Premier Farnell's INVRPT and SLSRPT with Interchange Control Number 1 on 31-Dec-17 sent via IBM. It was the first transmission sent via the IBM network. _x000a__x000a_15.12.2017: Emal fromAndre - Hi Antje,_x000a_ _x000a_Yes fine by me.  _x000a_ _x000a_For some odd reason we send them INVRPT both at our period end AND on calendar month end so actually we would send it on 30 Dec and then again 1 Jan.  SLSRPT is only sent at calendar month end on 1 Jan.  I am going to email them about that as I can’t believe they need both.  At the same time I will ask them whether they can take email files if there are any issues when we send it._x000a_15.12.2017: Email from Antje - Hi Andre,_x000a_Can we please open the flow, so the data sent in 1-Jan. Will be sent via IBM?_x000a_15.12.2017: Email fromAndre - Hi Kusum_x000a_ _x000a_Does this mean you are opening up the flow for Sierra Wireless from today?  _x000a_ _x000a_I have checked the schedule and they receive SLSRPT and INVRPT monthly on the 1st so nothing will be sent to them until Jan 1st._x000a_  15.12.2017: Email from TP - Hello,_x000a_We accept the production data for Premier Farnell sent via the new EDI code: 5051259000773._x000a_Regards,_x000a_Robert11.12.2017: Email from TP - Hello EMEA Community,_x000a_We are ready to go live with the new VAN connection. Our VAN of ZZ:SWI2016 is set to process reports from the VAN of 5051259000773. There were no issue with the test file._x000a_If a file does fail to process in the future who should we reach out to for the Premier Farnell file failure?_x000a_Regards,04.12.2017: Email to TP - Hello Robert,Kindly acknowledge the below email and let us know if you have received our test files and if you are ready to go Live._x000a_01.12.2017: Email to TP - Hello Robert,_x000a__x000a_Kindly acknowledge the below email and let us know if you received the files we sent and also if you are ready to go Live from Monday Dec 4th, 2017._x000a_30.11.2017 Email to TP: Do you received the test files without issue? Are you ready to go live on 04.12.2017?_x000a_29.11.2017 Email from TP:Thank you for the test files as part of Premier Farnell's VAN change. We are updating our system take in these files._x000a_28.11.2017: Email to TP - resend test files in .txt to TP via email. 28.11.2017: Email from TP - Hello EMEA On-Boarding Services ,We are not showing an email received with a test file on 11/20. Do you know if it has been sent?_x000a_Regards,_x000a_25.11.2017: Email from TP - Good evening Corrina,_x000a_I appreciate the information. I am going to have to do a bit more research on this. I will provide an update as soon as possible, and I appreciate your patience._x000a_Kindly,_x000a_Nikki_x000a_23.11.2017: Email to TP - We have no control over the file extension they receive from GXS or are they referring to data which was sent via Email ? _x000a__x000a_Both the test INVRPT and SLSRPT were sent to a GXS interconnect, together will thousands of other Sterling data for GXS clients. How GXS is formatting that file or which extension they give, we cannot say. The go-live is scheduled for 4-Dec-17, please ensure that you can accept and process the data from Premier Farnell. _x000a_23.11.2017 Email to Antje: ask what is do to?_x000a_22.11.2017 Email from TP: hank you for your email. I have looked at the files below, and I can confirm that we do not accept files in a .dat format. With that, the files have not been loaded into our system. Please let me know if you have further questions, and I am happy to assist._x000a_16.11.2017 Email from TP: confirmed that he is ready to received test data on 20.11.2017_x000a_13.11.2017 Email from TP: For now, we are going to close the ticket out. When you are ready to start testing please either reply to this email to create a new ticket or email as _x000a_13.11.2017 Email to TP: Dear Robert, apoligize for the late response. Unfortunately we have no exactly date when we can start testing. We need the approval from our Client when we can start testing. As soon as we have an information from your Client we will directly inform you._x000a_We will start with data testing than as soon we get a approval from our Client._x000a_11.10.2017 Email from TP: Thank you for the update, I'll go ahead and place the ticket on hold for two more weeks._x000a_Regards,_x000a_Robert_x000a_Thank you for choosing Model N CDM. http://channelinsight.zendesk.com/hc/requests/257232_x000a_11.10.2017 Email form TP: Are you able to start testing the new VAN connections?_x000a_24.09.2017 Email from tP: _x000a_Robert McCandless Thursday at 18:20_x000a_Hello, Corinna,_x000a_We have successfully created the Trading partner relationship. Would you like to send a test transmission to the ZZ:INFONOWTEST or resume normal file feeds from the production connection to our address of ZZ:SWI2016? This has changed from the prior connection of ZZ:SIERRA._x000a_Trading Partner | Partner VAN | Partner EDI Address | Your EDI Address | Your Role | Partnership Type_x000a_PREMIER FARNELL | *STERLING-GC01640075M1 | :5051259000773 | ZZ:SWI2016 | Receiver_x000a_PREMIER FARNELL TEST | *STERLING-GC01640075M1 | :5051259000285 | ZZ:INFONOWTEST | Receiver_x000a_20.09.2017 Email to TP. confirm qualif. is null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 http://channelinsight.zendesk.com/hc/requests/257232_x000a_7.9.2017 1st letter to the TP"/>
    <s v="Premier Farnell"/>
    <s v="Live"/>
    <x v="1"/>
    <s v="31/08/2017"/>
    <d v="2017-05-09T00:00:00"/>
    <d v="2017-07-09T00:00:00"/>
    <m/>
    <m/>
    <s v="PF_O_E_INVRPT_D97A_FA2"/>
    <s v="Primary"/>
    <s v="E_INVRPT_D97A_FA2                                 "/>
    <s v="08/12/2017"/>
    <s v="14/09/2017"/>
    <m/>
    <m/>
    <s v="20.11.2017"/>
    <s v="20.11.2017"/>
    <m/>
    <x v="6"/>
    <s v="01.12.2017"/>
    <s v="01.01.2018"/>
  </r>
  <r>
    <x v="1"/>
    <s v="EU"/>
    <s v="SIERRA WIRELESS               "/>
    <s v="SWI2016"/>
    <n v="0"/>
    <s v="ZZ  "/>
    <s v="Test : 5051259000285  Prod: 5051259000773"/>
    <m/>
    <s v="5013546005195                      "/>
    <s v="    "/>
    <s v="SIERRA-WIRELESS  "/>
    <s v="POINTOS       "/>
    <s v="SLS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il ftom TP - Hello IBM Team,_x000a_We have confirmed the files successfully parsed through our system with no errors. We're closing this ticket as resolved._x000a_Thank you,_x000a_04.01.2018 Email to TP - Can you pls confirm if you have received Premier Farnell's INVRPT and SLSRPT with Interchange Control Number 1 on 31-Dec-17 sent via IBM. It was the first transmission sent via the IBM network. _x000a__x000a_15.12.2017: Emal fromAndre - Hi Antje,_x000a_ _x000a_Yes fine by me.  _x000a_ _x000a_For some odd reason we send them INVRPT both at our period end AND on calendar month end so actually we would send it on 30 Dec and then again 1 Jan.  SLSRPT is only sent at calendar month end on 1 Jan.  I am going to email them about that as I can’t believe they need both.  At the same time I will ask them whether they can take email files if there are any issues when we send it._x000a_15.12.2017: Email from Antje - Hi Andre,_x000a_Can we please open the flow, so the data sent in 1-Jan. Will be sent via IBM?_x000a_15.12.2017: Email fromAndre - Hi Kusum_x000a_ _x000a_Does this mean you are opening up the flow for Sierra Wireless from today?  _x000a_ _x000a_I have checked the schedule and they receive SLSRPT and INVRPT monthly on the 1st so nothing will be sent to them until Jan 1st._x000a_  15.12.2017: Email from TP - Hello,_x000a_We accept the production data for Premier Farnell sent via the new EDI code: 5051259000773._x000a_Regards,_x000a_Robert11.12.2017: Email from TP - Hello EMEA Community,_x000a_We are ready to go live with the new VAN connection. Our VAN of ZZ:SWI2016 is set to process reports from the VAN of 5051259000773. There were no issue with the test file._x000a_If a file does fail to process in the future who should we reach out to for the Premier Farnell file failure?_x000a_Regards,04.12.2017: Email to TP - Hello Robert,Kindly acknowledge the below email and let us know if you have received our test files and if you are ready to go Live._x000a_01.12.2017: Email to TP - Hello Robert,_x000a__x000a_Kindly acknowledge the below email and let us know if you received the files we sent and also if you are ready to go Live from Monday Dec 4th, 2017._x000a_30.11.2017 Email to TP: Do you received the test files without issue? Are you ready to go live on 04.12.2017?_x000a_29.11.2017 Email from TP:Thank you for the test files as part of Premier Farnell's VAN change. We are updating our system take in these files._x000a_28.11.2017: Email to TP - resend test files in .txt to TP via email. 28.11.2017: Email from TP - Hello EMEA On-Boarding Services ,We are not showing an email received with a test file on 11/20. Do you know if it has been sent?_x000a_Regards,_x000a_25.11.2017: Email from TP - Good evening Corrina,_x000a_I appreciate the information. I am going to have to do a bit more research on this. I will provide an update as soon as possible, and I appreciate your patience._x000a_Kindly,_x000a_Nikki_x000a_23.11.2017: Email to TP - We have no control over the file extension they receive from GXS or are they referring to data which was sent via Email ? _x000a__x000a_Both the test INVRPT and SLSRPT were sent to a GXS interconnect, together will thousands of other Sterling data for GXS clients. How GXS is formatting that file or which extension they give, we cannot say. The go-live is scheduled for 4-Dec-17, please ensure that you can accept and process the data from Premier Farnell. _x000a_23.11.2017 Email to Antje: ask what is do to?_x000a_22.11.2017 Email from TP: hank you for your email. I have looked at the files below, and I can confirm that we do not accept files in a .dat format. With that, the files have not been loaded into our system. Please let me know if you have further questions, and I am happy to assist._x000a_16.11.2017 Email from TP: confirmed that he is ready to received test data on 20.11.2017_x000a_13.11.2017 Email from TP: For now, we are going to close the ticket out. When you are ready to start testing please either reply to this email to create a new ticket or email as _x000a_13.11.2017 Email to TP: Dear Robert, apoligize for the late response. Unfortunately we have no exactly date when we can start testing. We need the approval from our Client when we can start testing. As soon as we have an information from your Client we will directly inform you._x000a_We will start with data testing than as soon we get a approval from our Client._x000a_11.10.2017 Email from TP: Thank you for the update, I'll go ahead and place the ticket on hold for two more weeks._x000a_Regards,_x000a_Robert_x000a_Thank you for choosing Model N CDM. http://channelinsight.zendesk.com/hc/requests/257232_x000a_11.10.2017 Email form TP: Are you able to start testing the new VAN connections?_x000a_24.09.2017 Email from tP: _x000a_Robert McCandless Thursday at 18:20_x000a_Hello, Corinna,_x000a_We have successfully created the Trading partner relationship. Would you like to send a test transmission to the ZZ:INFONOWTEST or resume normal file feeds from the production connection to our address of ZZ:SWI2016? This has changed from the prior connection of ZZ:SIERRA._x000a_Trading Partner | Partner VAN | Partner EDI Address | Your EDI Address | Your Role | Partnership Type_x000a_PREMIER FARNELL | *STERLING-GC01640075M1 | :5051259000773 | ZZ:SWI2016 | Receiver_x000a_PREMIER FARNELL TEST | *STERLING-GC01640075M1 | :5051259000285 | ZZ:INFONOWTEST | Receiver_x000a_20.09.2017 Email to TP. confirm qualif. is null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 http://channelinsight.zendesk.com/hc/requests/257232_x000a_7.9.2017 1st letter to the TP"/>
    <s v="Premier Farnell"/>
    <s v="Live"/>
    <x v="1"/>
    <d v="2017-01-09T00:00:00"/>
    <d v="2017-06-09T00:00:00"/>
    <s v="14/9/2017"/>
    <m/>
    <m/>
    <s v="PF_O_E_SLSRPT_D97A_FAR"/>
    <s v="Primary"/>
    <s v="E_SLSRPT_D97A_FAR                                 "/>
    <s v="08/12/2017"/>
    <s v="28/09/2017"/>
    <m/>
    <m/>
    <s v="20.11.2017"/>
    <s v="20.11.2017"/>
    <m/>
    <x v="6"/>
    <s v="01.12.2017"/>
    <s v="01.01.2018"/>
  </r>
  <r>
    <x v="0"/>
    <s v="EU"/>
    <s v="SILICON LABS                  "/>
    <s v="965635394PRD                       "/>
    <n v="1"/>
    <s v="01  "/>
    <s v="Test : 5051259000285  Prod: 5051259000773"/>
    <m/>
    <s v="5013546005195                      "/>
    <s v="    "/>
    <s v="SILICON-LABS     "/>
    <s v="PORDERACK     "/>
    <s v="ORDRSP"/>
    <s v="IB"/>
    <s v="MQ"/>
    <s v="EDIFACT             "/>
    <s v="D97A      "/>
    <s v="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27/10/2017"/>
    <s v="27/10/2017"/>
    <s v="13/12/2017"/>
    <m/>
    <m/>
    <s v="PF_I_E_ORDRSP_D97A_FA2"/>
    <s v="Primary"/>
    <s v="E_ORDRSP_D97A_FA2                                 "/>
    <s v="13/12/2017"/>
    <s v="15/12/2017"/>
    <m/>
    <m/>
    <m/>
    <m/>
    <m/>
    <x v="0"/>
    <m/>
    <m/>
  </r>
  <r>
    <x v="0"/>
    <s v="EU"/>
    <s v="SILICON LABS                  "/>
    <s v="965635394PRD                       "/>
    <n v="0"/>
    <s v="01  "/>
    <s v="Test : 5051259000285  Prod: 5051259000773"/>
    <m/>
    <s v="5013546005195                      "/>
    <s v="    "/>
    <s v="SILICON-LABS     "/>
    <s v="PORDER        "/>
    <s v="ORDERS"/>
    <s v="OB"/>
    <s v="MQ"/>
    <s v="EDIFACT             "/>
    <s v="D97A      "/>
    <s v="INS/UNOA/FAR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31/07/2017"/>
    <s v="31/07/2017"/>
    <d v="2017-07-08T00:00:00"/>
    <d v="2017-07-08T00:00:00"/>
    <d v="2017-10-08T00:00:00"/>
    <s v="PF_O_E_ORDERS_D97A_FA9"/>
    <s v="Primary"/>
    <s v="E_ORDERS_D97A_FA9                                 "/>
    <s v="05/12/2017"/>
    <s v="06/09/2017"/>
    <m/>
    <m/>
    <m/>
    <m/>
    <m/>
    <x v="0"/>
    <m/>
    <m/>
  </r>
  <r>
    <x v="0"/>
    <s v="EU"/>
    <s v="SILICON LABS                  "/>
    <s v="965635394PRD                       "/>
    <n v="0"/>
    <s v="01  "/>
    <s v="Test : 5051259000285  Prod: 5051259000773"/>
    <m/>
    <s v="5013546005195                      "/>
    <s v="    "/>
    <s v="SILICON-LABS     "/>
    <s v="PORDCHG       "/>
    <s v="ORDCHG"/>
    <s v="OB"/>
    <s v="MQ"/>
    <s v="EDIFACT             "/>
    <s v="D97A      "/>
    <s v="INS/UNOA/FAR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18/10/2017"/>
    <s v="18/10/2017"/>
    <s v="18/10/2017"/>
    <m/>
    <m/>
    <s v="PF_O_E_ORDCHG_D97A_FAR"/>
    <s v="Primary"/>
    <s v="E_ORDCHG_D97A_FAR                                 "/>
    <s v="13/12/2017"/>
    <s v="17/11/2017"/>
    <m/>
    <m/>
    <m/>
    <m/>
    <m/>
    <x v="0"/>
    <m/>
    <m/>
  </r>
  <r>
    <x v="4"/>
    <s v="EU"/>
    <s v="SLI-VCH MINIATURE LIGHTING    "/>
    <s v="0002273893313                      "/>
    <n v="1"/>
    <s v="    "/>
    <s v="Test : 5051259000285  Prod: 5051259000773"/>
    <m/>
    <s v="5013546005195                      "/>
    <s v="    "/>
    <s v="SLI-VCH          "/>
    <s v="PORDER        "/>
    <s v="ORDERS"/>
    <s v="OB"/>
    <s v="MQ"/>
    <s v="EDIFACT             "/>
    <s v="D97A      "/>
    <s v="INS/UNOA/FAR                                      "/>
    <s v="VAN"/>
    <s v="INDRA"/>
    <m/>
    <s v="EDI contact: edi.systems@grupoantolin.com and &quot;Unwin, Dave&quot; &lt;dunwin@cml-it.com&gt;_x000a_soram@cml-it.com"/>
    <m/>
    <s v="reminder 15.02.2018"/>
    <s v="Ready for E2E Testing"/>
    <s v="13.2.2018 Email to TP : Hi Dave_x000a__x000a_We checked the incoming files and also our logs._x000a_However we did not find any messages._x000a__x000a_Please share the message in the text format via email._x000a_We can check the cause for issue._x000a_09.02.2018 Email from TP : Hi,_x000a_ _x000a_Ok, we have received and processed your test message and also sent an ORDRSP message back._x000a_The receipt of the incoming message was fine, hopefully you can confirm receipt of the ORDRSP?_x000a_Also, can you confirm when you actually go live, is it still planned for Monday 12th Feb?_x000a_ _x000a_Kind regards_x000a_David._x000a_09.2.2018 Email to TP :Dear Dave_x000a__x000a_A test order has been sent to you on 02/07/2018 23:53:02_x000a__x000a_UNB+UNOA:1+5051259000285+0002273893313+180208:0953+1++ORDERS++++1'_x000a_UNH+1+ORDERS:D:97A:UN:EDPO04'_x000a_UNH+1+ORDERS:D:97A:UN:EDPO04'_x000a__x000a_Please confirm the same and send back a test ORDRSP.08.02.2018 Email to PF and Implemenation : Hi All_x000a__x000a_This TP is ready to Test._x000a_6.02.2018 Email from TP : Hi,_x000a_ _x000a_I have had confirmation from the technician that you can proceed with the test message._x000a_Please could you advise me when you have sent the message?_x000a_If you need further info please let me know.06.02.2018 Email form TP. OK, will see if I can find someone to help!_x000a_6.2.2018 Email to TP : Hi Dave_x000a_We haven't heard from them as yet._x000a_Any help to expedite this will of great.5.2.2018 Email from TP : Good Morning,_x000a_ Have you had any response on this topic from our EDI team in Spain?_x000a_I have not seen any communication from them to yourselves, and I will try to progress it with them if you are still waiting._x000a_Please advise.2.2.2018 Email to TP : 3rd Followup on E2E testing. 31.1.2018 Email to TP : 2nd Followup on E2E Testing29.1.2018 Email to TP 1ST followup on the E2E testing25.01.2018 Email toTP sent Email for E2E testing _x000a_27.10.2017: Email to TP - Hello Blanca,We would start to test in approximately eight weeks from now. But please note that our new EDI IDs are going to be as mentioned below:Prod: 5051259000773 without qualif. _x000a_Test : 5051259000285 without qualif. 27.10.2017: Email from TP - Good morning,Sorry for late reply. Mailboxes validation was completed.We are ready for migration. Please, notify us when you send first release with new edicode so we can check._x000a_04.10.2017 Email from Tp. We have asked for mailboxes validation to our VAN provider. We will inform you when validations gets ready in order to schedule switch._x000a_04.10.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back. _x000a_27.09.2017 Email to TP: Thank you for your infomration. We are looking forward to hearing from you soon. _x000a_20.09.2017 Email from TP: Sorry for not getting back to you earlier._x000a_We need to discuss this change with our IT support in Spain, and then hopefully will be able to complete the survey and return to you in the near future._x000a_21.09.2017 3rd Reminder to tp._x000a_19.09.2017 2nd reminder to TP survey and letter_x000a_13.09.2017 Sent reminder_x000a_08.09.2017 Email to TP. Sent out letter and survey"/>
    <s v="TP"/>
    <s v="E2E Testing"/>
    <x v="4"/>
    <s v="31/07/2017"/>
    <s v="31/07/2017"/>
    <d v="2017-07-08T00:00:00"/>
    <d v="2017-07-08T00:00:00"/>
    <d v="2017-10-08T00:00:00"/>
    <s v="PF_O_E_ORDERS_D97A_FA9"/>
    <s v="Primary"/>
    <s v="E_ORDERS_D97A_FA9                                 "/>
    <s v="05/12/2017"/>
    <s v="06/09/2017"/>
    <m/>
    <m/>
    <m/>
    <m/>
    <d v="2018-02-12T00:00:00"/>
    <x v="0"/>
    <m/>
    <m/>
  </r>
  <r>
    <x v="4"/>
    <s v="EU"/>
    <s v="SLI-VCH MINIATURE LIGHTING    "/>
    <s v="0002273893313                      "/>
    <n v="0"/>
    <s v="    "/>
    <s v="Test : 5051259000285  Prod: 5051259000773"/>
    <m/>
    <s v="5013546005195                      "/>
    <s v="    "/>
    <s v="SLI-VCH          "/>
    <s v="PORDERACK     "/>
    <s v="ORDRSP"/>
    <s v="IB"/>
    <s v="MQ"/>
    <s v="EDIFACT             "/>
    <s v="D97A      "/>
    <s v=" "/>
    <s v="VAN"/>
    <s v="INDRA"/>
    <m/>
    <s v="EDI contact: edi.systems@grupoantolin.com and &quot;Unwin, Dave&quot; &lt;dunwin@cml-it.com&gt;_x000a_soram@cml-it.com"/>
    <m/>
    <s v="reminder 15.02.2018"/>
    <s v="Ready for E2E Testing"/>
    <s v="13.2.2018 Email to TP : Hi Dave_x000a__x000a_We checked the incoming files and also our logs._x000a_However we did not find any messages._x000a__x000a_Please share the message in the text format via email._x000a_We can check the cause for issue._x000a_09.02.2018 Email from TP : Hi,_x000a_ _x000a_Ok, we have received and processed your test message and also sent an ORDRSP message back._x000a_The receipt of the incoming message was fine, hopefully you can confirm receipt of the ORDRSP?_x000a_Also, can you confirm when you actually go live, is it still planned for Monday 12th Feb?_x000a_ _x000a_Kind regards_x000a_David._x000a_09.2.2018 Email to TP :Dear Dave_x000a__x000a_A test order has been sent to you on 02/07/2018 23:53:02_x000a__x000a_UNB+UNOA:1+5051259000285+0002273893313+180208:0953+1++ORDERS++++1'_x000a_UNH+1+ORDERS:D:97A:UN:EDPO04'_x000a_UNH+1+ORDERS:D:97A:UN:EDPO04'_x000a__x000a_Please confirm the same and send back a test ORDRSP.08.02.2018 Email to PF and Implemenation : Hi All_x000a__x000a_This TP is ready to Test._x000a_6.02.2018 Email from TP : Hi,_x000a_ _x000a_I have had confirmation from the technician that you can proceed with the test message._x000a_Please could you advise me when you have sent the message?_x000a_If you need further info please let me know.06.02.2018 Email form TP. OK, will see if I can find someone to help!_x000a_6.2.2018 Email to TP : Hi Dave_x000a_We haven't heard from them as yet._x000a_Any help to expedite this will of great.5.2.2018 Email from TP : Good Morning,_x000a_ Have you had any response on this topic from our EDI team in Spain?_x000a_I have not seen any communication from them to yourselves, and I will try to progress it with them if you are still waiting._x000a_Please advise.2.2.2018 Email to TP : 3rd Followup on E2E testing. 31.1.2018 Email to TP : 2nd Followup on E2E Testing29.1.2018 Email to TP 1ST followup on the E2E testing25.01.2018 Email toTP sent Email for E2E testing _x000a_27.10.2017: Email to TP - Hello Blanca,We would start to test in approximately eight weeks from now. But please note that our new EDI IDs are going to be as mentioned below:Prod: 5051259000773 without qualif. _x000a_Test : 5051259000285 without qualif. 27.10.2017: Email from TP - Good morning,Sorry for late reply. Mailboxes validation was completed.We are ready for migration. Please, notify us when you send first release with new edicode so we can check._x000a_04.10.2017 Email from Tp. We have asked for mailboxes validation to our VAN provider. We will inform you when validations gets ready in order to schedule switch._x000a_04.10.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back. _x000a_27.09.2017 Email to TP: Thank you for your infomration. We are looking forward to hearing from you soon. _x000a_20.09.2017 Email from TP: Sorry for not getting back to you earlier._x000a_We need to discuss this change with our IT support in Spain, and then hopefully will be able to complete the survey and return to you in the near future._x000a_21.09.2017 3rd Reminder to tp._x000a_19.09.2017 2nd reminder to TP survey and letter_x000a_13.09.2017 Sent reminder_x000a_08.09.2017 Email to TP. Sent out letter and survey"/>
    <s v="TP"/>
    <s v="E2E Testing"/>
    <x v="4"/>
    <s v="27/10/2017"/>
    <s v="27/10/2017"/>
    <s v="13/12/2017"/>
    <m/>
    <m/>
    <s v="PF_I_E_ORDRSP_D97A_FA2"/>
    <s v="Primary"/>
    <s v="E_ORDRSP_D97A_FA2                                 "/>
    <s v="13/12/2017"/>
    <s v="15/12/2017"/>
    <m/>
    <m/>
    <m/>
    <m/>
    <d v="2018-02-12T00:00:00"/>
    <x v="0"/>
    <m/>
    <m/>
  </r>
  <r>
    <x v="2"/>
    <s v="EU"/>
    <s v="SOURIAU                       "/>
    <s v="42132026800002                     "/>
    <n v="1"/>
    <s v="    "/>
    <s v="Test : 5051259000285  Prod: 5051259000773"/>
    <m/>
    <s v="5013546005195                      "/>
    <s v="    "/>
    <s v="SOURIAU          "/>
    <s v="PORDER        "/>
    <s v="ORDERS"/>
    <s v="OB"/>
    <s v="MQ"/>
    <s v="EDIFACT             "/>
    <s v="90.1      "/>
    <s v="INS/UNOA/FAR                                      "/>
    <s v="VAN"/>
    <s v="GXS"/>
    <m/>
    <s v="szahraoui@souriau.com; lhajahar@souriau.com"/>
    <m/>
    <s v="reminder 12.02.2018"/>
    <s v="Ready for E2E Testing"/>
    <s v="12.2.2018 EXCEPTION Email sent to Jonathan : Hi Jonathan_x000a__x000a_Please find below the emails we have sent to SOURIAU9.2.2018 Called the TP on 44 1582 477196, however only left a voice message.7.2.2018 Email to TP : 3rd Follow up on E2E Testing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0"/>
    <d v="2017-10-10T00:00:00"/>
    <d v="2017-10-10T00:00:00"/>
    <s v="13/11/2017"/>
    <m/>
    <m/>
    <s v="PF_O_E_ORDERS_D93A_FD"/>
    <m/>
    <s v="E_ORDERS_90.1_FD                                  "/>
    <s v="05/12/2017"/>
    <s v="05/12/2017"/>
    <m/>
    <m/>
    <m/>
    <m/>
    <d v="2018-02-19T00:00:00"/>
    <x v="0"/>
    <m/>
    <m/>
  </r>
  <r>
    <x v="2"/>
    <s v="EU"/>
    <s v="SOURIAU                       "/>
    <s v="42132026800002                     "/>
    <n v="0"/>
    <s v="    "/>
    <s v="Test : 5051259000285  Prod: 5051259000773"/>
    <m/>
    <s v="5013546005195                      "/>
    <s v="    "/>
    <s v="SOURIAU          "/>
    <s v="PORDERACK     "/>
    <s v="ORDRSP"/>
    <s v="IB"/>
    <s v="MQ"/>
    <s v="EDIFACT             "/>
    <s v="90.1      "/>
    <s v=" "/>
    <s v="VAN"/>
    <s v="GXS"/>
    <m/>
    <s v="szahraoui@souriau.com; lhajahar@souriau.com"/>
    <m/>
    <s v="reminder 12.02.2018"/>
    <s v="Ready for E2E Testing"/>
    <s v="12.2.2018 EXCEPTION Email sent to Jonathan : Hi Jonathan_x000a__x000a_Please find below the emails we have sent to SOURIAU9.2.2018 Called the TP on 44 1582 477196, however only left a voice message.7.2.2018 Email to TP : 3rd Follow up on E2E Testing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0"/>
    <s v="27/10/2017"/>
    <s v="27/10/2017"/>
    <s v="13/12/2017"/>
    <m/>
    <m/>
    <s v="PF_I_E_ORDRSP_D93A_FAR"/>
    <s v="Primary"/>
    <s v="E_ORDRSP_90.1_FAR                                 "/>
    <s v="13/12/2017"/>
    <s v="15/12/2017"/>
    <m/>
    <m/>
    <m/>
    <m/>
    <d v="2018-02-19T00:00:00"/>
    <x v="0"/>
    <m/>
    <m/>
  </r>
  <r>
    <x v="2"/>
    <s v="EU"/>
    <s v="ST MICROELECTRONICS FRANCE    "/>
    <s v="STMSUPEUR                          "/>
    <n v="1"/>
    <s v="ZZ  "/>
    <s v="Test : 5051259000285  Prod: 5051259000773"/>
    <m/>
    <s v="5013546005195                      "/>
    <s v="    "/>
    <s v="ST-MICRO         "/>
    <s v="INVENTORY     "/>
    <s v="INVRPT"/>
    <s v="OB"/>
    <s v="SFTP"/>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11-09T00:00:00"/>
    <d v="2017-11-09T00:00:00"/>
    <s v="15/9/2017"/>
    <m/>
    <m/>
    <s v="PF_O_E_INVRPT_D97A_FA7"/>
    <s v="Primary"/>
    <s v="E_INVRPT_D97A_FA7                                 "/>
    <s v="07/12/2017"/>
    <s v="19/09/2017"/>
    <m/>
    <m/>
    <m/>
    <m/>
    <d v="2018-02-19T00:00:00"/>
    <x v="0"/>
    <m/>
    <m/>
  </r>
  <r>
    <x v="2"/>
    <s v="EU"/>
    <s v="ST MICROELECTRONICS FRANCE    "/>
    <s v="STMSUPEUR                          "/>
    <n v="0"/>
    <s v="ZZ  "/>
    <s v="Test : 5051259000285  Prod: 5051259000773"/>
    <m/>
    <s v="5013546005195                      "/>
    <s v="    "/>
    <s v="ST-MICRO         "/>
    <s v="PORDERACK     "/>
    <s v="ORDRSP"/>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s v="27/10/2017"/>
    <s v="27/10/2017"/>
    <s v="13/12/2017"/>
    <m/>
    <m/>
    <s v="PF_I_E_ORDRSP_D97A_FAR"/>
    <s v="Primary"/>
    <s v="E_ORDRSP_D97A_FAR                                 "/>
    <s v="13/12/2017"/>
    <s v="15/12/2017"/>
    <m/>
    <m/>
    <m/>
    <m/>
    <d v="2018-02-19T00:00:00"/>
    <x v="0"/>
    <m/>
    <m/>
  </r>
  <r>
    <x v="2"/>
    <s v="EU"/>
    <s v="ST MICROELECTRONICS FRANCE    "/>
    <s v="STMSUPEUR                          "/>
    <n v="0"/>
    <s v="ZZ  "/>
    <s v="Test : 5051259000285  Prod: 5051259000773"/>
    <m/>
    <s v="5013546005195                      "/>
    <s v="    "/>
    <s v="ST-MICRO         "/>
    <s v="PINVOICE      "/>
    <s v="INVOIC"/>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5-10T00:00:00"/>
    <d v="2017-05-10T00:00:00"/>
    <s v="17/10/2017"/>
    <m/>
    <m/>
    <s v="PF_I_E_INVOIC_D97A_FP_GENERIC"/>
    <s v="Primary"/>
    <s v="E_INVOIC_D97A_FPE                                 "/>
    <s v="11/12/2017"/>
    <s v="31/10/2017"/>
    <m/>
    <m/>
    <m/>
    <m/>
    <d v="2018-02-19T00:00:00"/>
    <x v="0"/>
    <m/>
    <m/>
  </r>
  <r>
    <x v="2"/>
    <s v="EU"/>
    <s v="ST MICROELECTRONICS FRANCE    "/>
    <s v="STMSUPEUR                          "/>
    <n v="0"/>
    <s v="ZZ  "/>
    <s v="Test : 5051259000285  Prod: 5051259000773"/>
    <m/>
    <s v="5013546005195                      "/>
    <s v="    "/>
    <s v="ST-MICRO         "/>
    <s v="DESADV        "/>
    <s v="DESADV"/>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3-10T00:00:00"/>
    <d v="2017-03-10T00:00:00"/>
    <d v="2017-06-10T00:00:00"/>
    <m/>
    <m/>
    <s v="PF_I_E_DESADV_D97A_FA3"/>
    <s v="Primary"/>
    <s v="E_DESADV_D97A_FA3                                 "/>
    <s v="14/12/2017"/>
    <s v="13/10/2017"/>
    <m/>
    <m/>
    <m/>
    <m/>
    <d v="2018-02-19T00:00:00"/>
    <x v="0"/>
    <m/>
    <m/>
  </r>
  <r>
    <x v="2"/>
    <s v="EU"/>
    <s v="ST MICROELECTRONICS FRANCE    "/>
    <s v="STMSUPEUR                          "/>
    <n v="0"/>
    <s v="ZZ  "/>
    <s v="Test : 5051259000285  Prod: 5051259000773"/>
    <m/>
    <s v="5013546005195                      "/>
    <s v="    "/>
    <s v="ST-MICRO         "/>
    <s v="PORDER        "/>
    <s v="ORDERS"/>
    <s v="OB"/>
    <s v="MQ"/>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4-08T00:00:00"/>
    <d v="2017-04-08T00:00:00"/>
    <d v="2017-10-08T00:00:00"/>
    <s v="21/8/2017"/>
    <s v="24/08/2017"/>
    <s v="PF_O_E_ORDERS_D97A_FAR"/>
    <s v="Primary"/>
    <s v="E_ORDERS_D97A_FAR                                 "/>
    <s v="05/12/2017"/>
    <s v="07/09/2017"/>
    <m/>
    <m/>
    <m/>
    <m/>
    <d v="2018-02-19T00:00:00"/>
    <x v="0"/>
    <m/>
    <m/>
  </r>
  <r>
    <x v="2"/>
    <s v="EU"/>
    <s v="ST MICROELECTRONICS FRANCE    "/>
    <s v="STMSUPEUR                          "/>
    <n v="0"/>
    <s v="ZZ  "/>
    <s v="Test : 5051259000285  Prod: 5051259000773"/>
    <m/>
    <s v="5013546005195                      "/>
    <s v="    "/>
    <s v="ST-MICRO         "/>
    <s v="POINTOS       "/>
    <s v="SLSRPT"/>
    <s v="OB"/>
    <s v="SFTP"/>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s v="19/9/2017"/>
    <s v="19/9/2017"/>
    <s v="29/9/2017"/>
    <m/>
    <m/>
    <s v="PF_O_E_SLSRPT_D97A_FAB"/>
    <s v="Primary"/>
    <s v="E_SLSRPT_D97A_FAB                                 "/>
    <s v="07/12/2017"/>
    <s v="05/10/2017"/>
    <m/>
    <m/>
    <m/>
    <m/>
    <d v="2018-02-19T00:00:00"/>
    <x v="0"/>
    <m/>
    <m/>
  </r>
  <r>
    <x v="2"/>
    <s v="SG"/>
    <s v="ST MICROELECTRONICS FRANCE    "/>
    <s v="STMSUPEUR                          "/>
    <n v="0"/>
    <s v="ZZ  "/>
    <s v="Test: 5051259000377  Prod:5051259000865"/>
    <m/>
    <s v="5013546005195                      "/>
    <s v="    "/>
    <s v="ST-MICRO         "/>
    <s v="POINTOSCN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8/9/2017"/>
    <m/>
    <m/>
    <s v="PF_O_E_SLSRPT_D97A_CNB"/>
    <s v="Primary"/>
    <s v="E_SLSRPT_D97A_CNB                                 "/>
    <s v="07/12/2017"/>
    <s v="05/10/2017"/>
    <m/>
    <m/>
    <m/>
    <m/>
    <d v="2018-02-19T00:00:00"/>
    <x v="0"/>
    <m/>
    <m/>
  </r>
  <r>
    <x v="2"/>
    <s v="SG"/>
    <s v="ST MICROELECTRONICS FRANCE    "/>
    <s v="STMSUPEUR                          "/>
    <n v="0"/>
    <s v="ZZ  "/>
    <s v="Test: 5051259000377  Prod:5051259000865"/>
    <m/>
    <s v="5013546005195                      "/>
    <s v="    "/>
    <s v="ST-MICRO         "/>
    <s v="POINTOSSG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9/9/2017"/>
    <m/>
    <m/>
    <s v="PF_O_E_SLSRPT_D97A_SGB"/>
    <s v="Primary"/>
    <s v="E_SLSRPT_D97A_SGB                                 "/>
    <s v="07/12/2017"/>
    <s v="05/10/2017"/>
    <m/>
    <m/>
    <m/>
    <m/>
    <d v="2018-02-19T00:00:00"/>
    <x v="0"/>
    <m/>
    <m/>
  </r>
  <r>
    <x v="2"/>
    <s v="AU"/>
    <s v="ST MICROELECTRONICS FRANCE    "/>
    <s v="STMSUPEUR                          "/>
    <n v="0"/>
    <s v="ZZ  "/>
    <s v="Test : 5051259000292   Prod: 5051259000780"/>
    <m/>
    <s v="5013546005195                      "/>
    <s v="    "/>
    <s v="ST-MICRO         "/>
    <s v="POINTOSAU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8/9/2017"/>
    <m/>
    <m/>
    <s v="PF_O_E_SLSRPT_D97A_AUB"/>
    <s v="Primary"/>
    <s v="E_SLSRPT_D97A_AUB                                 "/>
    <s v="12/12/2017"/>
    <s v="05/10/2017"/>
    <m/>
    <m/>
    <m/>
    <m/>
    <d v="2018-02-19T00:00:00"/>
    <x v="0"/>
    <m/>
    <m/>
  </r>
  <r>
    <x v="2"/>
    <s v="SG"/>
    <s v="ST MICROELECTRONICS FRANCE    "/>
    <s v="STMSUPEUR                          "/>
    <n v="0"/>
    <s v="ZZ  "/>
    <s v="Test: 5051259000377  Prod:5051259000865"/>
    <m/>
    <s v="5013546005195                      "/>
    <s v="    "/>
    <s v="ST-MICRO         "/>
    <s v="POINTOSIN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9/9/2017"/>
    <m/>
    <m/>
    <s v="PF_O_E_SLSRPT_D97A_INB"/>
    <s v="Primary"/>
    <s v="E_SLSRPT_D97A_INB                                 "/>
    <s v="07/12/2017"/>
    <s v="05/10/2017"/>
    <m/>
    <m/>
    <m/>
    <m/>
    <d v="2018-02-19T00:00:00"/>
    <x v="0"/>
    <m/>
    <m/>
  </r>
  <r>
    <x v="0"/>
    <s v="EU"/>
    <s v="STANLEY TOOLS                 "/>
    <s v="5000366000008                      "/>
    <n v="1"/>
    <s v="    "/>
    <s v="Test : 5051259000285  Prod: 5051259000773"/>
    <m/>
    <s v="5013546005195                      "/>
    <s v="    "/>
    <s v="STANLEY-TOOLS    "/>
    <s v="PORDER        "/>
    <s v="ORDERS"/>
    <s v="OB"/>
    <s v="MQ"/>
    <s v="EDIFACT             "/>
    <s v="D97A      "/>
    <s v="INS/UNOA/FAR                                      "/>
    <s v="VAN"/>
    <s v="IBM"/>
    <m/>
    <m/>
    <m/>
    <m/>
    <m/>
    <s v="12.09.2017 Email to Client: ask for new contact details. (old contact details:jack.jepson@sbdinc.com)_x000a_08.09.2017 Email to TP. Sent out letter and survey / bounced back "/>
    <s v="Premier Farnell"/>
    <s v="Discovery"/>
    <x v="16"/>
    <s v="31/07/2017"/>
    <s v="31/07/2017"/>
    <d v="2017-07-08T00:00:00"/>
    <d v="2017-07-08T00:00:00"/>
    <d v="2017-10-08T00:00:00"/>
    <s v="PF_O_E_ORDERS_D97A_FA9"/>
    <s v="Primary"/>
    <s v="E_ORDERS_D97A_FA9                                 "/>
    <s v="05/12/2017"/>
    <s v="06/09/2017"/>
    <m/>
    <m/>
    <m/>
    <m/>
    <d v="2018-02-26T00:00:00"/>
    <x v="0"/>
    <m/>
    <m/>
  </r>
  <r>
    <x v="0"/>
    <s v="EU"/>
    <s v="STANLEY TOOLS                 "/>
    <s v="5000366000008                      "/>
    <n v="0"/>
    <s v="    "/>
    <s v="Test : 5051259000285  Prod: 5051259000773"/>
    <m/>
    <s v="5013546005195                      "/>
    <s v="    "/>
    <s v="STANLEY-TOOLS    "/>
    <s v="PORDERACK     "/>
    <s v="ORDRSP"/>
    <s v="IB"/>
    <s v="MQ"/>
    <s v="EDIFACT             "/>
    <s v="D97A      "/>
    <s v=" "/>
    <s v="VAN"/>
    <s v="IBM"/>
    <m/>
    <m/>
    <m/>
    <m/>
    <m/>
    <s v="12.09.2017 Email to Client: ask for new contact details. (old contact details:jack.jepson@sbdinc.com)_x000a_08.09.2017 Email to TP. Sent out letter and survey / bounced back "/>
    <s v="Premier Farnell"/>
    <s v="Discovery"/>
    <x v="16"/>
    <s v="27/10/2017"/>
    <s v="27/10/2017"/>
    <s v="13/12/2017"/>
    <m/>
    <m/>
    <s v="PF_I_E_ORDRSP_D97A_FA2"/>
    <s v="Primary"/>
    <s v="E_ORDRSP_D97A_FA2                                 "/>
    <s v="13/12/2017"/>
    <s v="15/12/2017"/>
    <m/>
    <m/>
    <m/>
    <m/>
    <d v="2018-02-26T00:00:00"/>
    <x v="0"/>
    <m/>
    <m/>
  </r>
  <r>
    <x v="3"/>
    <s v="EU"/>
    <s v="STATISTIK AUSTRIA             "/>
    <s v="OESTAT                             "/>
    <n v="1"/>
    <s v="    "/>
    <s v="Test : 5051259000285  Prod: 5051259000773"/>
    <m/>
    <s v="ATU50668406                        "/>
    <s v="    "/>
    <s v="OESTAT           "/>
    <s v="INTRAAT       "/>
    <s v="CUSDEC"/>
    <s v="OB"/>
    <s v="SFTP"/>
    <s v="EDIFACT             "/>
    <s v="D97B      "/>
    <s v="INS/UNOC/FA2                                      "/>
    <s v="FTP"/>
    <m/>
    <m/>
    <s v="info@statistik.gv.at "/>
    <m/>
    <m/>
    <m/>
    <s v="27.10.2017: Email to TP - 3rd remainder sent 23.10.2017: Email to TP Followup sent 18.10.2017: Email to TP, TP survey introduction email sent to new TP contact"/>
    <s v="Premier Farnell"/>
    <s v="De-scoped"/>
    <x v="5"/>
    <m/>
    <m/>
    <m/>
    <m/>
    <m/>
    <m/>
    <m/>
    <s v="E_CUSDEC_D97B_FAR                                 "/>
    <m/>
    <m/>
    <m/>
    <m/>
    <m/>
    <m/>
    <m/>
    <x v="0"/>
    <m/>
    <m/>
  </r>
  <r>
    <x v="3"/>
    <s v="EU"/>
    <s v="STATISTIK AUSTRIA             "/>
    <s v="OESTAT                             "/>
    <n v="1"/>
    <s v="    "/>
    <s v="Test : 5051259000285  Prod: 5051259000773"/>
    <m/>
    <s v="ATU50668406                        "/>
    <s v="    "/>
    <s v="OESTAT           "/>
    <s v="INTRAAT       "/>
    <s v="CUSDEC"/>
    <s v="OB"/>
    <s v="SFTP"/>
    <s v="EDIFACT             "/>
    <s v="D97B      "/>
    <s v="INS/UNOC/FA2                                      "/>
    <s v="SMTP"/>
    <m/>
    <m/>
    <m/>
    <m/>
    <m/>
    <m/>
    <s v="Need new contact details / no reply from this Email address: info@statistik.gv.at _x000a_02.11.2017: Email to TP- 4th remainder email sent27.10.2017: Email to TP - 3rd remainder sent 23.10.2017: Email to TP Followup sent18.10.2017: Email to TP, TP survey introduction email sent to new TP contact"/>
    <s v="Premier Farnell"/>
    <s v="Not started"/>
    <x v="0"/>
    <d v="2018-01-02T00:00:00"/>
    <d v="2018-01-02T00:00:00"/>
    <d v="2018-09-02T00:00:00"/>
    <m/>
    <d v="2018-09-02T00:00:00"/>
    <s v="PF_O_E_CUSDEC_D97B_FAR"/>
    <s v="Primary"/>
    <s v="E_CUSDEC_D97B_FAR                                 "/>
    <m/>
    <m/>
    <m/>
    <m/>
    <m/>
    <m/>
    <m/>
    <x v="0"/>
    <m/>
    <m/>
  </r>
  <r>
    <x v="2"/>
    <s v="EU"/>
    <s v="TAIWAN SEMICONDUCTOR CO LTD   "/>
    <s v="prod. TAIWANSEMI     _x000a_test: ZZ*TAIWANSEMITEST "/>
    <n v="1"/>
    <s v="Prod: ZZ  _x000a_Test: ZZ"/>
    <s v="Test : 5051259000285  Prod: 5051259000773"/>
    <m/>
    <s v="5013546005195                      "/>
    <s v="    "/>
    <s v="TAIWAN-SEMI      "/>
    <s v="PORDER        "/>
    <s v="ORDERS"/>
    <s v="OB"/>
    <s v="MQ"/>
    <s v="EDIFACT             "/>
    <s v="D97A      "/>
    <s v="INS/UNOA/FAR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31/07/2017"/>
    <s v="31/07/2017"/>
    <d v="2017-07-08T00:00:00"/>
    <d v="2017-07-08T00:00:00"/>
    <d v="2017-10-08T00:00:00"/>
    <s v="PF_O_E_ORDERS_D97A_FA9"/>
    <s v="Primary"/>
    <s v="E_ORDERS_D97A_FA9                                 "/>
    <s v="05/12/2017"/>
    <s v="06/09/2017"/>
    <m/>
    <m/>
    <m/>
    <m/>
    <d v="2018-02-19T00:00:00"/>
    <x v="0"/>
    <m/>
    <m/>
  </r>
  <r>
    <x v="2"/>
    <s v="EU"/>
    <s v="TAIWAN SEMICONDUCTOR CO LTD   "/>
    <s v="prod. TAIWANSEMI     _x000a_test: ZZ*TAIWANSEMITEST "/>
    <n v="0"/>
    <s v="Prod: ZZ  _x000a_Test: ZZ"/>
    <s v="Test : 5051259000285  Prod: 5051259000773"/>
    <m/>
    <s v="5013546005195                      "/>
    <s v="    "/>
    <s v="TAIWAN-SEMI      "/>
    <s v="PORDERACK     "/>
    <s v="ORDRSP"/>
    <s v="IB"/>
    <s v="MQ"/>
    <s v="EDIFACT             "/>
    <s v="D97A      "/>
    <s v="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27/10/2017"/>
    <s v="27/10/2017"/>
    <s v="13/12/2017"/>
    <m/>
    <m/>
    <s v="PF_I_E_ORDRSP_D97A_FA2"/>
    <s v="Primary"/>
    <s v="E_ORDRSP_D97A_FA2                                 "/>
    <s v="13/12/2017"/>
    <s v="15/12/2017"/>
    <m/>
    <m/>
    <m/>
    <m/>
    <d v="2018-02-19T00:00:00"/>
    <x v="0"/>
    <m/>
    <m/>
  </r>
  <r>
    <x v="2"/>
    <s v="EU"/>
    <s v="TAIWAN SEMICONDUCTOR CO LTD   "/>
    <s v="prod. TAIWANSEMI     _x000a_test: ZZ*TAIWANSEMITEST "/>
    <n v="0"/>
    <s v="Prod: ZZ  _x000a_Test: ZZ"/>
    <s v="Test : 5051259000285  Prod: 5051259000773"/>
    <m/>
    <s v="5013546005195                      "/>
    <s v="    "/>
    <s v="TAIWAN-SEMI      "/>
    <s v="PORDCHG       "/>
    <s v="ORDCHG"/>
    <s v="OB"/>
    <s v="MQ"/>
    <s v="EDIFACT             "/>
    <s v="D97A      "/>
    <s v="INS/UNOA/FAR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18/10/2017"/>
    <s v="18/10/2017"/>
    <s v="18/10/2017"/>
    <m/>
    <m/>
    <s v="PF_O_E_ORDCHG_D97A_FAR"/>
    <s v="Primary"/>
    <s v="E_ORDCHG_D97A_FAR                                 "/>
    <s v="13/12/2017"/>
    <s v="17/11/2017"/>
    <m/>
    <m/>
    <m/>
    <m/>
    <d v="2018-02-19T00:00:00"/>
    <x v="0"/>
    <m/>
    <m/>
  </r>
  <r>
    <x v="2"/>
    <s v="EU"/>
    <s v="TDK ELECTRONICS UK            "/>
    <s v="DETCE.DETDKE01                     "/>
    <n v="1"/>
    <s v="ZZ  "/>
    <s v="Test : 5051259000285  Prod: 5051259000773"/>
    <m/>
    <s v="5013546005195                      "/>
    <s v="    "/>
    <s v="TDK              "/>
    <s v="POINTOS       "/>
    <s v="SLSRPT"/>
    <s v="OB"/>
    <s v="SFTP"/>
    <s v="EDIFACT             "/>
    <s v="D97A      "/>
    <s v="INS/UNOA/FAR                                      "/>
    <s v="VAN IBM_x000a_SMTP"/>
    <m/>
    <m/>
    <s v="contact details: Ottmar.Sowa@epcos.com  / provider: Eddyson Support: support@ondemand.services_x000a_gemma.legg@eu.tdk.com"/>
    <m/>
    <s v="reminder 12.02.2018 Antje"/>
    <s v="survey received DE / TP infomed new EDI code PF / SMPT Email: shutton@premierfarnell.com       "/>
    <s v="07.02.2018 Email to TP form Antje: Unser Kunde Premier Farnell unterzieht sich derzeit einem aufwändigen Migrationsprojekt zu IBM. Meine Kollegin Frau Corinna Sturny hat Sie hierzu mehrfach angeschrieben und um Ihre Mitarbeit gebeten. _x000a__x000a_Wir möchten gerne die unten aufgeführten Dokumente, welche bisher mit Premier Farnell's EDI code 5013546005195 über GXS verschickt werden, über die bestehende AS2 Verbindung zwischen IBM und Eddyson versenden. Bitte lassen Sie mich schnellstmöglich wissen, wann wir OB (outbound) marktiere Dokumente zum Test senden können, damit Sie diese validieren können. Im Umkehrfall benötigen wir die als IB (inbound) markieren Dokumente an Premier Farnell's neue EDI codes:_x000a__x000a_Test  5051259000285 _x000a_Prod: 5051259000773     _x000a_06.02.2018 Email to Antje: last Email from TP (Provider Eddyson) to Antje- she will handle_x000a_02.02.2018 Email to TP: leider haben wir bis heute noch keine Rückmeldung von ihnen erhalten. _x000a_Können Sie uns bitte eine Rückmeldung auf unsere unten angegebene Anfrage senden?_x000a_31.01.2018 Email to TP: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22.01.2018 Email to TP: bitte entschuldigen Sie, dass wir noch einmal nach der EDI Verbindung zwischen EPCOS und TDK zu Premier Farnell nachfragen müssen. _x000a_Können Sie uns bitte bestätigen, dass wir die die Daten mit EDI code YOD-EPCOS-P und DETCE.DETDKE01  an Eddyson schicken sollen, unabhängig vom Dokumententyp. _x000a_Sollte der SLSRPT (derzeit mit Edi code DETCE.DETDKE01 versehen), eigenlich den EDI code BIP-EPCOS-P haben ? _x000a_Premier Farnell testet noch immer die Übersetzungsmaps. Wir gehen aber davon aus, dass wir Ihnen innerhalb der nächsten 2 Wochen  Test-daten zur  Verfügung stellen können._x000a_16.01.2018 Email to Antje. request if some to do. _x000a_02.10.2017 Email to Antje: Hier kommen doch tec info. _x000a_29.09.2017 Email from TP: Ich habe hierzu ein Ticket aufgemacht. Auf das Ticket können Sie sich beziehen. _x000a_Reference _x000a_YOD-388 _x000a_26.09.2017 Email to TP. 1st reminder. für Anfrage. _x000a_20.09.2017 Email to TP: herzlichen Dank für die ausführliche Email. _x000a_Wir werden den &quot;Trading Partner Namen&quot; auf TDK Europe ändern. _x000a_1. Möglichkeit: Wir passen die UNB ID von YOD-EPCOS-P -&gt; DETCE.DETDKE01 an und senden alle Daten an Ihren VAN Provider GXS/OpenText. _x000a_2. Wir behalten UNB ID YOD-EPCOS-P bei. In diesem Falle gehen die Daten an Ihre IBM / Sterling Mailbox (SRSRW001)_x000a_Der Premier Farnell EDI code (derzeit 5013546005195) wird sich, mit dem Umzug zum Sterling VAN in jedem Falle ändern. _x000a_Die neuen EDI codes (die Sie bitte bei GXS als Interconnect to Sterling einrichten lassen müssen) werden sein:_x000a_Test: 5051259000285 _x000a_Prod: 5051259000773_x000a_Wir dachten, dass SLSRPT derzeit via Email verschickt werden, allerdings im Edifact Format. Haben wir hier Falsch-Informationen und falls nicht, möchten Sie diese weiterhin per Email erhalten ? _x000a_Bezüglich der INVRPT (an EDI Empfänger BIP-EPCOS-P:ZZ) werden wir bei Premier Farnell nachfragen und melden uns dann wieder bei Ihnen._x000a_19.09.2017 Email to Antje: need to check this with Client. _x000a_18.09.2017 Email form TP: Premier Farnell is customer from TDK Europe. There might be some confusion because certain vendor codes are listed as &quot;EPCOS AG&quot;. _x000a_In 2015 sales EPCOS Europe joined with sales TDK Europe, but EDI specials kept as they are. (EDI formats or communication methods). _x000a_Here you will find samples which are all related to TDK Europe: _x000a_18.09.2017 Emil to TP: vielen Dank für die Zusendung der Survey. _x000a_Desweiteren möchten wir Sie darüber informieren, dass Premier Farnell einen neuen EDI code nutzt. Wir bitten Sie diesen in ihren System zu hinterlegen, damit es bei er Umstellung keine Fehler bei der Datenübermittlung gibt. _x000a_15.09.2017 Email to from TP: attached you will find your completed questionnaire. _x000a_14.09.2017 Email to TP sent out 1st reminder_x000a_07.09.2017: Email to TP: sent out letter and survey to TP. "/>
    <s v="TP"/>
    <s v="E2E Testing"/>
    <x v="4"/>
    <d v="2017-01-09T00:00:00"/>
    <d v="2017-06-09T00:00:00"/>
    <s v="14/9/2017"/>
    <m/>
    <m/>
    <s v="PF_O_E_SLSRPT_D97A_FA2"/>
    <s v="Primary"/>
    <s v="E_SLSRPT_D97A_FA2                                 "/>
    <s v="08/12/2017"/>
    <s v="27/09/2017"/>
    <m/>
    <m/>
    <m/>
    <m/>
    <d v="2018-02-19T00:00:00"/>
    <x v="0"/>
    <m/>
    <m/>
  </r>
  <r>
    <x v="2"/>
    <s v="EU"/>
    <s v="TDK ELECTRONICS UK            "/>
    <s v="DETCE.DETDKE01                     "/>
    <n v="0"/>
    <s v="ZZ  "/>
    <s v="Test : 5051259000285  Prod: 5051259000773"/>
    <m/>
    <s v="5013546005195                      "/>
    <s v="    "/>
    <s v="TDK              "/>
    <s v="PORDERACK     "/>
    <s v="ORDRSP"/>
    <s v="IB"/>
    <s v="MQ"/>
    <s v="EDIFACT             "/>
    <s v="D97A      "/>
    <s v=" "/>
    <s v="VAN"/>
    <s v="GXS"/>
    <m/>
    <s v="contact details: Ottmar.Sowa@epcos.com  / provider: Eddyson Support: support@ondemand.services_x000a_gemma.legg@eu.tdk.com"/>
    <m/>
    <s v="reminder 12.02.2018 Antje"/>
    <s v="survey received DE / TP infomed new EDI code PF"/>
    <m/>
    <s v="TP"/>
    <s v="E2E Testing"/>
    <x v="4"/>
    <s v="27/10/2017"/>
    <s v="27/10/2017"/>
    <s v="13/12/2017"/>
    <m/>
    <m/>
    <s v="PF_I_E_ORDRSP_D97A_FA2"/>
    <s v="Primary"/>
    <s v="E_ORDRSP_D97A_FA2                                 "/>
    <s v="13/12/2017"/>
    <s v="15/12/2017"/>
    <m/>
    <m/>
    <m/>
    <m/>
    <d v="2018-02-19T00:00:00"/>
    <x v="0"/>
    <m/>
    <m/>
  </r>
  <r>
    <x v="2"/>
    <s v="EU"/>
    <s v="TDK ELECTRONICS UK            "/>
    <s v="DETCE.DETDKE01                     "/>
    <n v="0"/>
    <s v="ZZ  "/>
    <s v="Test : 5051259000285  Prod: 5051259000773"/>
    <m/>
    <s v="5013546005195                      "/>
    <s v="    "/>
    <s v="TDK              "/>
    <s v="PORDER        "/>
    <s v="ORDERS"/>
    <s v="OB"/>
    <s v="MQ"/>
    <s v="EDIFACT             "/>
    <s v="D97A      "/>
    <s v="INS/UNOA/FAR                                      "/>
    <s v="VAN"/>
    <s v="GXS"/>
    <m/>
    <s v="contact details: Ottmar.Sowa@epcos.com  / provider: Eddyson Support: support@ondemand.services_x000a_gemma.legg@eu.tdk.com"/>
    <m/>
    <s v="reminder 12.02.2018 Antje"/>
    <s v="survey received DE / TP infomed new EDI code PF"/>
    <m/>
    <s v="TP"/>
    <s v="E2E Testing"/>
    <x v="4"/>
    <s v="31/07/2017"/>
    <s v="31/07/2017"/>
    <d v="2017-07-08T00:00:00"/>
    <d v="2017-07-08T00:00:00"/>
    <d v="2017-10-08T00:00:00"/>
    <s v="PF_O_E_ORDERS_D97A_FA9"/>
    <s v="Primary"/>
    <s v="E_ORDERS_D97A_FA9                                 "/>
    <s v="05/12/2017"/>
    <s v="06/09/2017"/>
    <m/>
    <m/>
    <m/>
    <m/>
    <d v="2018-02-19T00:00:00"/>
    <x v="0"/>
    <m/>
    <m/>
  </r>
  <r>
    <x v="4"/>
    <s v="SG"/>
    <s v="TE INDIA                      "/>
    <s v="prod : 650351059_x000a_test: 650351059TEST"/>
    <n v="1"/>
    <s v="01  "/>
    <s v="Test: 5051259000377  Prod:5051259000865"/>
    <m/>
    <s v="5013546005195                      "/>
    <s v="    "/>
    <s v="TYCO-IN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d v="2017-10-10T00:00:00"/>
    <d v="2017-10-10T00:00:00"/>
    <s v="18/10/2017"/>
    <m/>
    <m/>
    <s v="PF_O_E_ORDERS_D97A_FAS"/>
    <m/>
    <s v="E_ORDERS_D97A_FAS                                 "/>
    <s v="05/12/2017"/>
    <s v="31/10/2017"/>
    <m/>
    <m/>
    <m/>
    <m/>
    <d v="2018-02-14T00:00:00"/>
    <x v="0"/>
    <m/>
    <m/>
  </r>
  <r>
    <x v="4"/>
    <s v="SG"/>
    <s v="TE INDIA                      "/>
    <s v="prod : 650351059_x000a_test: 650351059TEST"/>
    <n v="0"/>
    <s v="01  "/>
    <s v="Test : 5051259000285  Prod: 5051259000773"/>
    <m/>
    <s v="5013546005195                      "/>
    <s v="    "/>
    <s v="TYCO-IN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s v="27/10/2017"/>
    <s v="27/10/2017"/>
    <s v="13/12/2017"/>
    <m/>
    <m/>
    <s v="PF_I_E_ORDRSP_D97A_FA2"/>
    <s v="Primary"/>
    <s v="E_ORDRSP_D97A_FA2                                 "/>
    <s v="13/12/2017"/>
    <s v="15/12/2017"/>
    <m/>
    <m/>
    <m/>
    <m/>
    <d v="2018-02-14T00:00:00"/>
    <x v="0"/>
    <m/>
    <m/>
  </r>
  <r>
    <x v="2"/>
    <s v="EU"/>
    <s v="TEKTRONIX INC                 "/>
    <s v="submit_tektronix@zymesolutions.com "/>
    <n v="1"/>
    <s v="16  "/>
    <s v="Test : 5051259000285  Prod: 5051259000773"/>
    <m/>
    <s v="5013546005195                      "/>
    <s v="    "/>
    <s v="TEKTRONIX        "/>
    <s v="POINTOS       "/>
    <s v="SLSRPT"/>
    <s v="OB"/>
    <s v="SFTP"/>
    <s v="EDIFACT             "/>
    <s v="D97A      "/>
    <s v="INS/UNOA/FAR                                      "/>
    <s v="SMTP"/>
    <m/>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d v="2017-01-09T00:00:00"/>
    <d v="2017-06-09T00:00:00"/>
    <s v="14/9/2017"/>
    <m/>
    <m/>
    <s v="PF_O_E_SLSRPT_D97A_FAR"/>
    <s v="Pimary"/>
    <s v="E_SLSRPT_D97A_FAR                                 "/>
    <s v="08/12/2017"/>
    <s v="28/09/2017"/>
    <m/>
    <m/>
    <m/>
    <m/>
    <d v="2018-02-19T00:00:00"/>
    <x v="0"/>
    <m/>
    <m/>
  </r>
  <r>
    <x v="2"/>
    <s v="EU"/>
    <s v="TEKTRONIX INC                 "/>
    <s v="009020231MBC                       "/>
    <n v="0"/>
    <s v="16  "/>
    <s v="Test : 5051259000285  Prod: 5051259000773"/>
    <m/>
    <s v="5013546005195                      "/>
    <s v="    "/>
    <s v="TEKTRONIX        "/>
    <s v="PORDERACK     "/>
    <s v="ORDRSP"/>
    <s v="IB"/>
    <s v="MQ"/>
    <s v="EDIFACT             "/>
    <s v="90.1      "/>
    <s v=" "/>
    <s v="VAN"/>
    <s v="Inovis"/>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s v="27/10/2017"/>
    <s v="27/10/2017"/>
    <s v="13/12/2017"/>
    <m/>
    <m/>
    <s v="PF_I_E_ORDRSP_D93A_FAR"/>
    <s v="Primary"/>
    <s v="E_ORDRSP_90.1_FAR                                 "/>
    <s v="13/12/2017"/>
    <s v="15/12/2017"/>
    <m/>
    <m/>
    <m/>
    <m/>
    <d v="2018-02-19T00:00:00"/>
    <x v="0"/>
    <m/>
    <m/>
  </r>
  <r>
    <x v="2"/>
    <s v="EU"/>
    <s v="TEKTRONIX INC                 "/>
    <s v="009020231MBC                       "/>
    <n v="0"/>
    <s v="16  "/>
    <s v="Test : 5051259000285  Prod: 5051259000773"/>
    <m/>
    <s v="5013546005195                      "/>
    <s v="    "/>
    <s v="TEKTRONIX        "/>
    <s v="PORDER        "/>
    <s v="ORDERS"/>
    <s v="OB"/>
    <s v="MQ"/>
    <s v="EDIFACT             "/>
    <s v="90.1      "/>
    <s v="INS/UNOA/FAR                                      "/>
    <s v="VAN"/>
    <s v="Inovis"/>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d v="2017-10-10T00:00:00"/>
    <d v="2017-10-10T00:00:00"/>
    <s v="13/11/2017"/>
    <m/>
    <m/>
    <s v="PF_O_E_ORDERS_D93A_FD7"/>
    <m/>
    <s v="E_ORDERS_90.1_FD7    "/>
    <s v="05/12/2017"/>
    <s v="05/12/2017"/>
    <m/>
    <m/>
    <m/>
    <m/>
    <d v="2018-02-19T00:00:00"/>
    <x v="0"/>
    <m/>
    <m/>
  </r>
  <r>
    <x v="3"/>
    <s v="EU"/>
    <s v="TEXAS INSTRUMENTS LTD         "/>
    <s v="GBTXI.TXI002                       "/>
    <n v="1"/>
    <s v="ZZ  "/>
    <s v="Test : 5051259000285  Prod: 5051259000773"/>
    <m/>
    <s v="5013546005195                      "/>
    <s v="    "/>
    <s v="TEXAS            "/>
    <s v="POINTOS       "/>
    <s v="SLSRPT"/>
    <s v="OB"/>
    <s v="SFTP"/>
    <s v="EDIFACT             "/>
    <s v="D97A      "/>
    <s v="INS/UNOA/FAR                                      "/>
    <s v="VAN - GXS"/>
    <m/>
    <m/>
    <s v="jason.hsieh@ti.com"/>
    <m/>
    <s v="reminder 09.02.2018"/>
    <s v="request TP letter and survey"/>
    <s v="06.02.2018 Email to TP sent out ned reimdern _x000a_30.01.2018 Email to TP: sent out 1st reminder survey_x000a_26.01.2018 Email to TP. Sent letter and survey"/>
    <s v="TP"/>
    <s v="Discovery"/>
    <x v="4"/>
    <s v="19/9/2017"/>
    <s v="19/9/2017"/>
    <s v="29/9/2017"/>
    <m/>
    <m/>
    <s v="PF_O_E_SLSRPT_D97A_FA_GENERIC"/>
    <s v="Primary"/>
    <s v="E_SLSRPT_D97A_FA4                                 "/>
    <s v="07/12/2017"/>
    <s v="05/10/2017"/>
    <m/>
    <m/>
    <m/>
    <m/>
    <m/>
    <x v="0"/>
    <m/>
    <m/>
  </r>
  <r>
    <x v="3"/>
    <s v="EU"/>
    <s v="TEXAS INSTRUMENTS LTD         "/>
    <s v="GBTXI.TXI002                       "/>
    <n v="0"/>
    <s v="ZZ  "/>
    <s v="Test : 5051259000285  Prod: 5051259000773"/>
    <m/>
    <s v="5013546005195                      "/>
    <s v="    "/>
    <s v="TEXAS            "/>
    <s v="DESADV        "/>
    <s v="DESADV"/>
    <s v="IB"/>
    <s v="MQ"/>
    <s v="EDIFACT             "/>
    <s v="D97A      "/>
    <s v=" "/>
    <s v="VAN - GXS"/>
    <m/>
    <m/>
    <s v="jason.hsieh@ti.com"/>
    <m/>
    <s v="reminder 09.02.2018"/>
    <s v="request TP letter and survey"/>
    <m/>
    <s v="TP"/>
    <s v="Discovery"/>
    <x v="4"/>
    <d v="2017-03-10T00:00:00"/>
    <d v="2017-03-10T00:00:00"/>
    <d v="2017-06-10T00:00:00"/>
    <m/>
    <m/>
    <s v="PF_I_E_DESADV_D97A_FA3"/>
    <s v="Primary"/>
    <s v="E_DESADV_D97A_FA3                                 "/>
    <s v="14/12/2017"/>
    <s v="13/10/2017"/>
    <m/>
    <m/>
    <m/>
    <m/>
    <m/>
    <x v="0"/>
    <m/>
    <m/>
  </r>
  <r>
    <x v="3"/>
    <s v="SG"/>
    <s v="TEXAS INSTRUMENTS LTD         "/>
    <s v="GBTXI.TXI002                       "/>
    <n v="1"/>
    <s v="ZZ  "/>
    <s v="Test: 5051259000377  Prod:5051259000865"/>
    <m/>
    <s v="5013546005195                      "/>
    <s v="    "/>
    <s v="TEXAS-SG         "/>
    <s v="POINTOSCN     "/>
    <s v="SLSRPT"/>
    <s v="OB"/>
    <s v="SFTP"/>
    <s v="EDIFACT             "/>
    <s v="D97A      "/>
    <s v="INS/UNOA/FAR                                      "/>
    <s v="VAN - GXS"/>
    <m/>
    <m/>
    <s v="jason.hsieh@ti.com"/>
    <m/>
    <s v="reminder 09.02.2018"/>
    <s v="request TP letter and survey"/>
    <m/>
    <s v="TP"/>
    <s v="Discovery"/>
    <x v="4"/>
    <d v="2017-01-09T00:00:00"/>
    <d v="2017-06-09T00:00:00"/>
    <s v="14/9/2017"/>
    <m/>
    <m/>
    <s v="PF_O_E_SLSRPT_D97A_CN4"/>
    <s v="Primary"/>
    <s v="E_SLSRPT_D97A_CN4                                 "/>
    <s v="08/12/2017"/>
    <s v="27/09/2017"/>
    <m/>
    <m/>
    <m/>
    <m/>
    <m/>
    <x v="0"/>
    <m/>
    <m/>
  </r>
  <r>
    <x v="3"/>
    <s v="EU"/>
    <s v="TEXAS INSTRUMENTS LTD         "/>
    <s v="GBTXI.TXI002                       "/>
    <n v="0"/>
    <s v="ZZ  "/>
    <s v="Test : 5051259000285  Prod: 5051259000773"/>
    <m/>
    <s v="5013546005195                      "/>
    <s v="    "/>
    <s v="TEXAS            "/>
    <s v="PORDERACK     "/>
    <s v="ORDRSP"/>
    <s v="IB"/>
    <s v="MQ"/>
    <s v="EDIFACT             "/>
    <s v="D97A      "/>
    <s v=" "/>
    <s v="VAN - GXS"/>
    <m/>
    <m/>
    <s v="jason.hsieh@ti.com"/>
    <m/>
    <s v="reminder 09.02.2018"/>
    <s v="request TP letter and survey"/>
    <m/>
    <s v="TP"/>
    <s v="Discovery"/>
    <x v="4"/>
    <s v="27/10/2017"/>
    <s v="27/10/2017"/>
    <s v="13/12/2017"/>
    <m/>
    <m/>
    <s v="PF_I_E_ORDRSP_D97A_FA2"/>
    <s v="Primary"/>
    <s v="E_ORDRSP_D97A_FA2                                 "/>
    <s v="13/12/2017"/>
    <s v="15/12/2017"/>
    <m/>
    <m/>
    <m/>
    <m/>
    <m/>
    <x v="0"/>
    <m/>
    <m/>
  </r>
  <r>
    <x v="3"/>
    <s v="EU"/>
    <s v="TEXAS INSTRUMENTS LTD         "/>
    <s v="GBTXI.TXI002                       "/>
    <n v="0"/>
    <s v="ZZ  "/>
    <s v="Test : 5051259000285  Prod: 5051259000773"/>
    <m/>
    <s v="5013546005195                      "/>
    <s v="    "/>
    <s v="TEXAS            "/>
    <s v="PINVOICE      "/>
    <s v="INVOIC"/>
    <s v="IB"/>
    <s v="MQ"/>
    <s v="EDIFACT             "/>
    <s v="D97A      "/>
    <s v=" "/>
    <s v="VAN - GXS"/>
    <m/>
    <m/>
    <s v="jason.hsieh@ti.com"/>
    <m/>
    <s v="reminder 09.02.2018"/>
    <s v="request TP letter and survey"/>
    <m/>
    <s v="TP"/>
    <s v="Discovery"/>
    <x v="4"/>
    <d v="2017-05-10T00:00:00"/>
    <d v="2017-05-10T00:00:00"/>
    <s v="17/10/2017"/>
    <m/>
    <m/>
    <s v="PF_I_E_INVOIC_D97A_FP_GENERIC"/>
    <s v="Primary"/>
    <s v="E_INVOIC_D97A_FP                                  "/>
    <s v="11/12/2017"/>
    <s v="31/10/2017"/>
    <m/>
    <m/>
    <m/>
    <m/>
    <m/>
    <x v="0"/>
    <m/>
    <m/>
  </r>
  <r>
    <x v="3"/>
    <s v="SG"/>
    <s v="TEXAS INSTRUMENTS LTD         "/>
    <s v="GBTXI.TXI002                       "/>
    <n v="0"/>
    <s v="ZZ  "/>
    <s v="Test: 5051259000377  Prod:5051259000865"/>
    <m/>
    <s v="5013546005195                      "/>
    <s v="    "/>
    <s v="TEXAS-SG         "/>
    <s v="POINTOSSG     "/>
    <s v="SLSRPT"/>
    <s v="OB"/>
    <s v="SFTP"/>
    <s v="EDIFACT             "/>
    <s v="D97A      "/>
    <s v="INS/UNOA/FAR/TI                                   "/>
    <s v="VAN - GXS"/>
    <m/>
    <m/>
    <s v="jason.hsieh@ti.com"/>
    <m/>
    <s v="reminder 09.02.2018"/>
    <s v="request TP letter and survey"/>
    <m/>
    <s v="TP"/>
    <s v="Discovery"/>
    <x v="4"/>
    <s v="21/9/2017"/>
    <s v="21/9/2017"/>
    <s v="29/9/2017"/>
    <m/>
    <m/>
    <s v="PF_O_E_SLSRPT_D97A_FS4"/>
    <s v="Primary"/>
    <s v="E_SLSRPT_D97A_FS4                                 "/>
    <s v="07/12/2017"/>
    <s v="05/10/2017"/>
    <m/>
    <m/>
    <m/>
    <m/>
    <m/>
    <x v="0"/>
    <m/>
    <m/>
  </r>
  <r>
    <x v="3"/>
    <s v="AU"/>
    <s v="TEXAS INSTRUMENTS LTD         "/>
    <s v="GBTXI.TXI002                       "/>
    <n v="0"/>
    <s v="ZZ  "/>
    <s v="Test : 5051259000292   Prod: 5051259000780"/>
    <m/>
    <s v="5013546005195                      "/>
    <s v="    "/>
    <s v="TEXAS-SG         "/>
    <s v="POINTOSAU     "/>
    <s v="SLSRPT"/>
    <s v="OB"/>
    <s v="SFTP"/>
    <s v="EDIFACT             "/>
    <s v="D97A      "/>
    <s v="INS/UNOA/FAR/TI                                   "/>
    <s v="VAN - GXS"/>
    <m/>
    <m/>
    <s v="jason.hsieh@ti.com"/>
    <m/>
    <s v="reminder 09.02.2018"/>
    <s v="request TP letter and survey"/>
    <m/>
    <s v="TP"/>
    <s v="Discovery"/>
    <x v="4"/>
    <d v="2017-01-09T00:00:00"/>
    <d v="2017-06-09T00:00:00"/>
    <s v="14/7/2017"/>
    <m/>
    <m/>
    <s v="PF_O_E_SLSRPT_D97A_AU4"/>
    <s v="Primary"/>
    <s v="E_SLSRPT_D97A_AU4                                 "/>
    <s v="08/12/2017"/>
    <s v="27/09/2017"/>
    <m/>
    <m/>
    <m/>
    <m/>
    <m/>
    <x v="0"/>
    <m/>
    <m/>
  </r>
  <r>
    <x v="3"/>
    <s v="SG"/>
    <s v="TEXAS INSTRUMENTS LTD         "/>
    <s v="GBTXI.TXI002                       "/>
    <n v="0"/>
    <s v="ZZ  "/>
    <s v="Test: 5051259000377  Prod:5051259000865"/>
    <m/>
    <s v="5013546005195                      "/>
    <s v="    "/>
    <s v="TEXAS-SG         "/>
    <s v="POINTOSIN     "/>
    <s v="SLSRPT"/>
    <s v="OB"/>
    <s v="SFTP"/>
    <s v="EDIFACT             "/>
    <s v="D97A      "/>
    <s v="INS/UNOA/FAR/TI                                   "/>
    <s v="VAN - GXS"/>
    <m/>
    <m/>
    <s v="jason.hsieh@ti.com"/>
    <m/>
    <s v="reminder 09.02.2018"/>
    <s v="request TP letter and survey"/>
    <m/>
    <s v="TP"/>
    <s v="Discovery"/>
    <x v="4"/>
    <d v="2017-01-09T00:00:00"/>
    <d v="2017-06-09T00:00:00"/>
    <s v="14/9/2017"/>
    <m/>
    <m/>
    <s v="PF_O_E_SLSRPT_D97A_IN4"/>
    <s v="Primary"/>
    <s v="E_SLSRPT_D97A_IN4                                 "/>
    <s v="08/12/2017"/>
    <s v="28/09/2017"/>
    <m/>
    <m/>
    <m/>
    <m/>
    <m/>
    <x v="0"/>
    <m/>
    <m/>
  </r>
  <r>
    <x v="3"/>
    <s v="EU"/>
    <s v="TEXAS INSTRUMENTS LTD         "/>
    <s v="GBTXI.TXI002                       "/>
    <n v="0"/>
    <s v="ZZ  "/>
    <s v="Test : 5051259000285  Prod: 5051259000773"/>
    <m/>
    <s v="5013546005195                      "/>
    <s v="    "/>
    <s v="TEXAS            "/>
    <s v="PORDER        "/>
    <s v="ORDERS"/>
    <s v="OB"/>
    <s v="MQ"/>
    <s v="EDIFACT             "/>
    <s v="D97A      "/>
    <s v="INS/UNOA/FAR                                      "/>
    <s v="VAN - GXS"/>
    <m/>
    <m/>
    <s v="jason.hsieh@ti.com"/>
    <m/>
    <s v="reminder 09.02.2018"/>
    <s v="request TP letter and survey"/>
    <m/>
    <s v="TP"/>
    <s v="Discovery"/>
    <x v="4"/>
    <d v="2018-02-02T00:00:00"/>
    <d v="2018-02-02T00:00:00"/>
    <d v="2018-09-02T00:00:00"/>
    <m/>
    <d v="2018-09-02T00:00:00"/>
    <s v="PF_O_E_ORDERS_D97A_FAT"/>
    <s v="Primary"/>
    <s v="E_ORDERS_D97A_FAT                                 "/>
    <m/>
    <m/>
    <m/>
    <m/>
    <m/>
    <m/>
    <m/>
    <x v="0"/>
    <m/>
    <m/>
  </r>
  <r>
    <x v="3"/>
    <s v="AU"/>
    <s v="TEXAS INSTRUMENTS LTD         "/>
    <s v="GBTXI.TXI002                       "/>
    <n v="0"/>
    <s v="ZZ  "/>
    <s v="Test : 5051259000292   Prod: 5051259000780"/>
    <m/>
    <s v="5013546005195                      "/>
    <s v="    "/>
    <s v="TEXAS-SG         "/>
    <s v="INVENTORYA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A                                 "/>
    <s v="07/12/2017"/>
    <s v="05/10/2017"/>
    <m/>
    <m/>
    <m/>
    <m/>
    <m/>
    <x v="0"/>
    <m/>
    <m/>
  </r>
  <r>
    <x v="3"/>
    <s v="SG"/>
    <s v="TEXAS INSTRUMENTS LTD         "/>
    <s v="GBTXI.TXI002                       "/>
    <n v="0"/>
    <s v="ZZ  "/>
    <s v="Test: 5051259000377  Prod:5051259000865"/>
    <m/>
    <s v="5013546005195                      "/>
    <s v="    "/>
    <s v="TEXAS-SG         "/>
    <s v="INVENTORYI    "/>
    <s v="INVRPT"/>
    <s v="OB"/>
    <s v="SFTP"/>
    <s v="EDIFACT             "/>
    <s v="D97A      "/>
    <s v="INS/UNOA/FAR                                      "/>
    <s v="VAN - GXS"/>
    <m/>
    <m/>
    <s v="jason.hsieh@ti.com"/>
    <m/>
    <s v="reminder 09.02.2018"/>
    <s v="request TP letter and survey"/>
    <m/>
    <s v="TP"/>
    <s v="Discovery"/>
    <x v="4"/>
    <s v="15/9/2017"/>
    <s v="15/9/2017"/>
    <s v="23/9/2017"/>
    <m/>
    <m/>
    <s v="PF_O_E_INVRPT_D97A_F1_GENERIC"/>
    <s v="Primary"/>
    <s v="E_INVRPT_D97A_F1I                                 "/>
    <s v="07/12/2017"/>
    <s v="05/10/2017"/>
    <m/>
    <m/>
    <m/>
    <m/>
    <m/>
    <x v="0"/>
    <m/>
    <m/>
  </r>
  <r>
    <x v="3"/>
    <s v="SG"/>
    <s v="TEXAS INSTRUMENTS LTD         "/>
    <s v="GBTXI.TXI002                       "/>
    <n v="0"/>
    <s v="ZZ  "/>
    <s v="Test: 5051259000377  Prod:5051259000865"/>
    <m/>
    <s v="5013546005195                      "/>
    <s v="    "/>
    <s v="TEXAS-SG         "/>
    <s v="INVENTORYS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S                                 "/>
    <s v="07/12/2017"/>
    <s v="05/10/2017"/>
    <m/>
    <m/>
    <m/>
    <m/>
    <m/>
    <x v="0"/>
    <m/>
    <m/>
  </r>
  <r>
    <x v="3"/>
    <s v="SG"/>
    <s v="TEXAS INSTRUMENTS LTD         "/>
    <s v="GBTXI.TXI002                       "/>
    <n v="0"/>
    <s v="ZZ  "/>
    <s v="Test: 5051259000377  Prod:5051259000865"/>
    <m/>
    <s v="5013546005195                      "/>
    <s v="    "/>
    <s v="TEXAS-SG         "/>
    <s v="INVENTORYC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C                                 "/>
    <s v="07/12/2017"/>
    <s v="05/10/2017"/>
    <m/>
    <m/>
    <m/>
    <m/>
    <m/>
    <x v="0"/>
    <m/>
    <m/>
  </r>
  <r>
    <x v="3"/>
    <s v="EU"/>
    <s v="TEXAS INSTRUMENTS LTD         "/>
    <s v="GBTXI.TXI002                       "/>
    <n v="0"/>
    <s v="ZZ  "/>
    <s v="Test : 5051259000285  Prod: 5051259000773"/>
    <m/>
    <s v="5013546005195                      "/>
    <s v="    "/>
    <s v="TEXAS            "/>
    <s v="INVENTORY     "/>
    <s v="INVRPT"/>
    <s v="OB"/>
    <s v="SFTP"/>
    <s v="EDIFACT             "/>
    <s v="D97A      "/>
    <s v="INS/UNOA/FAR                                      "/>
    <s v="VAN - GXS"/>
    <m/>
    <m/>
    <s v="jason.hsieh@ti.com"/>
    <m/>
    <s v="reminder 09.02.2018"/>
    <s v="request TP letter and survey"/>
    <m/>
    <s v="TP"/>
    <s v="Discovery"/>
    <x v="4"/>
    <d v="2018-01-02T00:00:00"/>
    <d v="2018-01-02T00:00:00"/>
    <d v="2018-09-02T00:00:00"/>
    <m/>
    <d v="2018-09-02T00:00:00"/>
    <s v="PF_O_E_INVRPT_D97A_FA5"/>
    <s v="Primary"/>
    <s v="E_INVRPT_D97A_FA5                                 "/>
    <m/>
    <m/>
    <m/>
    <m/>
    <m/>
    <m/>
    <m/>
    <x v="0"/>
    <m/>
    <m/>
  </r>
  <r>
    <x v="3"/>
    <s v="EU"/>
    <s v="TEXAS INSTRUMENTS LTD         "/>
    <s v="GBTXI.TXI002                       "/>
    <n v="0"/>
    <s v="ZZ  "/>
    <s v="Test : 5051259000285  Prod: 5051259000773"/>
    <m/>
    <s v="5013546005195                      "/>
    <s v="    "/>
    <s v="TEXAS            "/>
    <s v="LTUPDATE      "/>
    <s v="INVRPT"/>
    <s v="IB"/>
    <s v="SFTP"/>
    <s v="EDIFACT             "/>
    <s v="D97A      "/>
    <s v=" "/>
    <s v="VAN - GXS"/>
    <m/>
    <m/>
    <s v="jason.hsieh@ti.com"/>
    <m/>
    <s v="reminder 09.02.2018"/>
    <s v="request TP letter and survey"/>
    <m/>
    <s v="TP"/>
    <s v="Discovery"/>
    <x v="4"/>
    <m/>
    <m/>
    <m/>
    <m/>
    <m/>
    <m/>
    <m/>
    <s v="E_INVRPT_D97A_FA2                                 "/>
    <m/>
    <m/>
    <m/>
    <m/>
    <m/>
    <m/>
    <m/>
    <x v="0"/>
    <m/>
    <m/>
  </r>
  <r>
    <x v="3"/>
    <s v="SG"/>
    <s v="TEXAS INSTRUMENTS LTD         "/>
    <s v="GBTXI.TXI002                       "/>
    <n v="0"/>
    <s v="ZZ  "/>
    <s v="Test: 5051259000377  Prod:5051259000865"/>
    <m/>
    <s v="5013546005195                      "/>
    <s v="    "/>
    <s v="TEXAS            "/>
    <s v="PORDERSG      "/>
    <s v="ORDERS"/>
    <s v="OB"/>
    <s v="MQ"/>
    <s v="EDIFACT             "/>
    <s v="D97A      "/>
    <s v="INS/UNOA/FAR                                      "/>
    <s v="VAN - GXS"/>
    <m/>
    <m/>
    <s v="jason.hsieh@ti.com"/>
    <m/>
    <s v="reminder 09.02.2018"/>
    <s v="request TP letter and survey"/>
    <m/>
    <s v="TP"/>
    <s v="Discovery"/>
    <x v="4"/>
    <m/>
    <m/>
    <m/>
    <m/>
    <m/>
    <m/>
    <m/>
    <s v="E_ORDERS_D97A_FST                                 "/>
    <m/>
    <m/>
    <m/>
    <m/>
    <m/>
    <m/>
    <m/>
    <x v="0"/>
    <m/>
    <m/>
  </r>
  <r>
    <x v="3"/>
    <s v="EU"/>
    <s v="TEXAS INSTRUMENTS LTD         "/>
    <s v="GBTXI.TXI002                       "/>
    <n v="0"/>
    <s v="ZZ  "/>
    <s v="Test : 5051259000285  Prod: 5051259000773"/>
    <m/>
    <s v="5013546005195                      "/>
    <s v="    "/>
    <s v="TEXAS            "/>
    <s v="PORDCHG       "/>
    <s v="ORDCHG"/>
    <s v="OB"/>
    <s v="MQ"/>
    <s v="EDIFACT             "/>
    <s v="D97A      "/>
    <s v="INS/UNOA/FAR                                      "/>
    <s v="VAN - GXS"/>
    <m/>
    <m/>
    <s v="jason.hsieh@ti.com"/>
    <m/>
    <s v="reminder 09.02.2018"/>
    <s v="request TP letter and survey"/>
    <m/>
    <s v="TP"/>
    <s v="Discovery"/>
    <x v="4"/>
    <d v="2018-02-02T00:00:00"/>
    <d v="2018-02-02T00:00:00"/>
    <d v="2018-09-02T00:00:00"/>
    <m/>
    <d v="2018-09-02T00:00:00"/>
    <s v="PF_O_E_ORDCHG_D97A_FAT"/>
    <s v="Primary"/>
    <s v="E_ORDCHG_D97A_FAT                                 "/>
    <m/>
    <m/>
    <m/>
    <m/>
    <m/>
    <m/>
    <m/>
    <x v="0"/>
    <m/>
    <m/>
  </r>
  <r>
    <x v="4"/>
    <s v="EU"/>
    <s v="TYCO ELECTRONICS              "/>
    <s v="prod: 5013546009696 _x000a_test: 5013546009696TEST                      "/>
    <n v="1"/>
    <s v="UK21"/>
    <s v="Test : 5051259000285  Prod: 5051259000773"/>
    <m/>
    <s v="5013546005195                      "/>
    <s v="    "/>
    <s v="TYCO             "/>
    <s v="PORDERACK     "/>
    <s v="ORDRSP"/>
    <s v="IB"/>
    <s v="MQ"/>
    <s v="EDIFACT             "/>
    <s v="90.1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s v="27/10/2017"/>
    <s v="27/10/2017"/>
    <s v="13/12/2017"/>
    <m/>
    <m/>
    <s v="PF_I_E_ORDRSP_D93A_FAR"/>
    <s v="Primary"/>
    <s v="E_ORDRSP_90.1_FAR                                 "/>
    <s v="13/12/2017"/>
    <s v="15/12/2017"/>
    <m/>
    <m/>
    <m/>
    <m/>
    <d v="2018-02-12T00:00:00"/>
    <x v="0"/>
    <m/>
    <m/>
  </r>
  <r>
    <x v="4"/>
    <s v="EU"/>
    <s v="TYCO ELECTRONICS              "/>
    <s v="prod: 5013546009696 _x000a_test: 5013546009696TEST                      "/>
    <n v="0"/>
    <s v="UK21"/>
    <s v="Test : 5051259000285  Prod: 5051259000773"/>
    <m/>
    <s v="5013546005195                      "/>
    <s v="    "/>
    <s v="TYCO             "/>
    <s v="DESADV        "/>
    <s v="DESADV"/>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3-10T00:00:00"/>
    <d v="2017-03-10T00:00:00"/>
    <d v="2017-06-10T00:00:00"/>
    <m/>
    <m/>
    <s v="PF_I_E_DESADV_D97A_FA3"/>
    <s v="Primary"/>
    <s v="E_DESADV_D97A_FA3                                 "/>
    <s v="14/12/2017"/>
    <s v="13/10/2017"/>
    <m/>
    <m/>
    <m/>
    <m/>
    <d v="2018-02-12T00:00:00"/>
    <x v="0"/>
    <m/>
    <m/>
  </r>
  <r>
    <x v="4"/>
    <s v="EU"/>
    <s v="TYCO ELECTRONICS              "/>
    <s v="prod: 5013546009696 _x000a_test: 5013546009696TEST                      "/>
    <n v="0"/>
    <s v="UK21"/>
    <s v="Test : 5051259000285  Prod: 5051259000773"/>
    <m/>
    <s v="5013546005195                      "/>
    <s v="    "/>
    <s v="TYCO             "/>
    <s v="PINVOICE      "/>
    <s v="INVOIC"/>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5-10T00:00:00"/>
    <d v="2017-05-10T00:00:00"/>
    <s v="17/10/2017"/>
    <m/>
    <m/>
    <s v="PF_I_E_INVOIC_D97A_FP_GENERIC"/>
    <s v="Primary"/>
    <s v="E_INVOIC_D97A_FP                                  "/>
    <s v="11/12/2017"/>
    <s v="31/10/2017"/>
    <m/>
    <m/>
    <m/>
    <m/>
    <d v="2018-02-12T00:00:00"/>
    <x v="0"/>
    <m/>
    <m/>
  </r>
  <r>
    <x v="4"/>
    <s v="EU"/>
    <s v="TYCO ELECTRONICS              "/>
    <s v="prod: 5013546009696 _x000a_test: 5013546009696TEST                      "/>
    <n v="0"/>
    <s v="UK21"/>
    <s v="Test : 5051259000285  Prod: 5051259000773"/>
    <m/>
    <s v="5013546005195                      "/>
    <s v="    "/>
    <s v="TYCO             "/>
    <s v="PORDER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4-08T00:00:00"/>
    <d v="2017-04-08T00:00:00"/>
    <d v="2017-10-08T00:00:00"/>
    <s v="21/8/2017"/>
    <s v="24/08/2017"/>
    <s v="PF_O_E_ORDERS_D97A_FA5"/>
    <s v="Primary"/>
    <s v="E_ORDERS_D97A_FA5                                 "/>
    <s v="05/12/2017"/>
    <s v="08/09/2017"/>
    <m/>
    <m/>
    <m/>
    <m/>
    <d v="2018-02-12T00:00:00"/>
    <x v="0"/>
    <m/>
    <m/>
  </r>
  <r>
    <x v="4"/>
    <s v="EU"/>
    <s v="TYCO ELECTRONICS              "/>
    <s v="prod: 5013546009696 _x000a_test: 5013546009696TEST                      "/>
    <n v="1"/>
    <s v="UK21"/>
    <s v="Test : 5051259000285  Prod: 5051259000773"/>
    <m/>
    <s v="5013546005195                      "/>
    <s v="    "/>
    <s v="TYCO             "/>
    <s v="POINTOS       "/>
    <s v="SLSRPT"/>
    <s v="OB"/>
    <s v="SFTP"/>
    <s v="EDIFACT             "/>
    <s v="D97A      "/>
    <s v="INS/UNOA/FAR                                      "/>
    <s v="SFTP"/>
    <m/>
    <m/>
    <s v=" actually EDI: ci_support@Channelinsight.com actually _x000a_new contact details: edi.americas@te.com_x000a_ambair@te.com_x000a_ci_support@Channelinsight.com"/>
    <m/>
    <s v="reminder 15.02.2018"/>
    <s v=" te_support@channelinsight.com submitt codes to change to this email / request FTP SFTP file  / TP informed new EDI codes PF / received SFTP"/>
    <s v="13.2.2018 Email to TP : Hi Mitra _x000a__x000a_Do let us know if you were able to process the file successfully. 08.02.2018 Email to Andre : Hi Andre_x000a__x000a_Please generate a INVRPT + SLSRPT for TYCO (TYCO electronics connection via SFTP)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Z501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Premier Farnell"/>
    <s v="Comm Setup"/>
    <x v="14"/>
    <d v="2017-01-09T00:00:00"/>
    <d v="2017-06-09T00:00:00"/>
    <s v="14/9/2017"/>
    <m/>
    <m/>
    <s v="PF_O_E_SLSRPT_D97A_FA2"/>
    <s v="Primary"/>
    <s v="E_SLSRPT_D97A_FA2                                 "/>
    <s v="08/12/2017"/>
    <s v="27/09/2017"/>
    <m/>
    <m/>
    <m/>
    <m/>
    <d v="2018-02-12T00:00:00"/>
    <x v="0"/>
    <m/>
    <m/>
  </r>
  <r>
    <x v="4"/>
    <s v="EU"/>
    <s v="TYCO ELECTRONICS              "/>
    <s v="prod: 5013546009696 _x000a_test: 5013546009696TEST                      "/>
    <n v="0"/>
    <s v="UK21"/>
    <s v="Test : 5051259000285  Prod: 5051259000773"/>
    <m/>
    <s v="5013546005195                      "/>
    <s v="    "/>
    <s v="TYCO             "/>
    <s v="INVENTORY     "/>
    <s v="INVRPT"/>
    <s v="OB"/>
    <s v="SFTP"/>
    <s v="EDIFACT             "/>
    <s v="D97A      "/>
    <s v="INS/UNOA/FAR                                      "/>
    <s v="SFTP"/>
    <m/>
    <m/>
    <s v=" actually EDI: ci_support@Channelinsight.com actually _x000a_new contact details: edi.americas@te.com_x000a_ambair@te.com_x000a_ci_support@Channelinsight.com"/>
    <m/>
    <s v="reminder 15.02.2018"/>
    <s v=" te_support@channelinsight.com submitt codes to change to this email / request FTP SFTP file  / TP informed new EDI codes PF / received SFTP"/>
    <s v="13.2.2018 Email to TP : Hi Mitra _x000a__x000a_Do let us know if you were able to process the file successfully. 08.02.2018 Email to Andre : Hi Andre_x000a__x000a_Please generate a INVRPT + SLSRPT for TYCO (TYCO electronics connection via SFTP)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Z501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Premier Farnell"/>
    <s v="Comm Setup"/>
    <x v="14"/>
    <s v="31/08/2017"/>
    <d v="2017-05-09T00:00:00"/>
    <d v="2017-07-09T00:00:00"/>
    <m/>
    <m/>
    <s v="PF_O_E_INVRPT_D97A_FA2"/>
    <s v="Primary"/>
    <s v="E_INVRPT_D97A_FA2                                 "/>
    <s v="08/12/2017"/>
    <s v="14/09/2017"/>
    <m/>
    <m/>
    <m/>
    <m/>
    <d v="2018-02-12T00:00:00"/>
    <x v="0"/>
    <m/>
    <m/>
  </r>
  <r>
    <x v="4"/>
    <s v="SG"/>
    <s v="TYCO ELECTRONICS SINGAPORE PTE"/>
    <s v="prod : 595155813_x000a_test: 595155813TEST"/>
    <n v="1"/>
    <s v="01  "/>
    <s v="Test : 5051259000285  Prod: 5051259000773"/>
    <m/>
    <s v="5013546005195                      "/>
    <s v="    "/>
    <s v="TYCO-SG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s v="27/10/2017"/>
    <s v="27/10/2017"/>
    <s v="13/12/2017"/>
    <m/>
    <m/>
    <s v="PF_I_E_ORDRSP_D97A_FA2"/>
    <s v="Primary"/>
    <s v="E_ORDRSP_D97A_FA2                                 "/>
    <s v="13/12/2017"/>
    <s v="15/12/2017"/>
    <m/>
    <m/>
    <m/>
    <m/>
    <d v="2018-02-12T00:00:00"/>
    <x v="0"/>
    <m/>
    <m/>
  </r>
  <r>
    <x v="4"/>
    <s v="SG"/>
    <s v="TYCO ELECTRONICS SINGAPORE PTE"/>
    <s v="prod : 595155813_x000a_test: 595155813TEST"/>
    <n v="0"/>
    <s v="01  "/>
    <s v="Test: 5051259000377  Prod:5051259000865"/>
    <m/>
    <s v="5013546005195                      "/>
    <s v="    "/>
    <s v="TYCO-SG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d v="2017-10-10T00:00:00"/>
    <d v="2017-10-10T00:00:00"/>
    <s v="18/10/2017"/>
    <m/>
    <m/>
    <s v="PF_O_E_ORDERS_D97A_FAS"/>
    <m/>
    <s v="E_ORDERS_D97A_FAS                                 "/>
    <s v="05/12/2017"/>
    <s v="31/10/2017"/>
    <m/>
    <m/>
    <m/>
    <m/>
    <d v="2018-02-12T00:00:00"/>
    <x v="0"/>
    <m/>
    <m/>
  </r>
  <r>
    <x v="3"/>
    <s v="EU"/>
    <s v="UPS                           "/>
    <s v="EDI-SERVICES                       "/>
    <n v="1"/>
    <s v="UPS "/>
    <s v="Test : 5051259000285  Prod: 5051259000773"/>
    <m/>
    <s v="5013546005195                      "/>
    <s v="    "/>
    <s v="UPS              "/>
    <s v="MANIFEST      "/>
    <s v="IFTMIN"/>
    <s v="OB"/>
    <s v="SFTP"/>
    <s v="EDIFACT             "/>
    <s v="91.2      "/>
    <s v="INS/UNOA/FAR                                      "/>
    <s v="VAN - GXS"/>
    <m/>
    <m/>
    <s v="Yannick.Brouns@europe.ups.com "/>
    <m/>
    <m/>
    <s v="request TP letter and survey/ Survey sent "/>
    <s v="29.01.2018: Email from TP - Hello,_x000a_ _x000a_Attached the requested information from UPS._x000a_We have a specific EDI connection for the shipping information between Farnell and UPS. So not all questions are 100% related or can be responded._x000a_Feel free to reach out to me in case of any questions._x000a_26.01.2018 Email to TP: sent out letter and survey"/>
    <s v="Implementer"/>
    <s v="Comm Setup"/>
    <x v="3"/>
    <m/>
    <m/>
    <m/>
    <m/>
    <m/>
    <m/>
    <m/>
    <s v="E_IFTMIN_91.2_FA3                                 "/>
    <m/>
    <m/>
    <m/>
    <m/>
    <m/>
    <m/>
    <m/>
    <x v="0"/>
    <m/>
    <m/>
  </r>
  <r>
    <x v="2"/>
    <s v="EU"/>
    <s v="VARTA LTD                     "/>
    <s v="4043752000009                      "/>
    <n v="1"/>
    <s v="ZZ  "/>
    <s v="Test : 5051259000285  Prod: 5051259000773"/>
    <m/>
    <s v="5013546005195                      "/>
    <s v="    "/>
    <s v="VARTA            "/>
    <s v="PORDER        "/>
    <s v="ORDERS"/>
    <s v="OB"/>
    <s v="MQ"/>
    <s v="EDIFACT             "/>
    <s v="D97A      "/>
    <s v="INS/UNOA/FAR                                      "/>
    <s v="AS2"/>
    <m/>
    <m/>
    <s v="Scott.DCruze@varta-microbattery.com"/>
    <m/>
    <s v="reminder 14.02.2018"/>
    <s v="Ready for E2E Testing"/>
    <s v="1.2.2018 Email to TP : Dear Dimitri_x000a_Please find the detals in the attached AS2 form with the required details and the certificates attached along with this email.Email from TP : 30.01.2018 Dear Kumar,_x000a_please send me your AS2 details and AS2 certificate so we can do the settings also on our side._x000a_è  AS2 URL_x000a_è  AS2 ID_x000a_è  IPs, Port_x000a_è  AS2 Certificate_x000a_è  … _x000a_E2E testing email sent  06.11.2017; Email from TP- Hi Kusum,yes we have same AS2 details for test and production.06.11.2017: Email to TP - Hi Dimitri,Our technical team is setting up AS2 at our end. We noted that you had provided the same AS2 details for test and production. Can you pls confirm if you have the different parameters ( such as AS2 ID, certificates etc) for test and production, If so please let us know._x000a_11.10.2017 Email to TP Thank you for providing us the AS2 details. We will inform you as soon as we have done the set up on our side and sent you our AS2 details. _x000a_11.10.2017 Eamil to Anuj and Jas: Provide AS2 details from TP._x000a_11.10.2017 Eamil from TP: received AS2 details. _x000a_11.10.2017 Email to TP: Hi Scott, _x000a_Thank you for you information. _x000a_I saw in your survey also FTP marked that's why I was sending this one. _x000a_Yes we can also set up AS2. _x000a_Please find attached our AS2 questionnaire. _x000a_Can you please fill out the document and sent it back to us than we can make the set up in our system. As soon as we have done the set up in our system we will provide you our AS2 details. _x000a_10.10.2017 Email from TP: Please see feedback from my IT team. Can you advise?_x000a_the attached questionnaire was an FTP questionnaire, but we don’t use EDI connection via FTP for new EDI, we use only EDI connection_x000a_via AS2 (data can be transported securely and reliably)._x000a_Because of that we need the AS2 questionnaire, not the FTP questionnaire. Once we have received the AS2 questionnaire, I will complete this_x000a_and send back._x000a_I have put Dimitri on cc as I will be travelling with limited availability for the rest of this week._x000a_06.10.2017 : Email to TP : Hello Scotts, We have received your Survery back, but we also need the FTP Questionnaire filled out by you ( or your team) and send it back to us, so that we can setup an FTP at our end and do a connectivity test. I apologize if I had confused you, but please do let us know if you need any further info from us. Kind regards Kusum Kumar06.10.2017: Email from TP: to their italy team:Please see e-mail from my colleague to Corina on 27th Sept which we are pending a response to._x000a_06.10.2017: Email from TP: Good morning, One of my colleagues in IT will contact you directly as they’re better placed to answer these enquiries for you. Regards Scott D’Cruze 10.04.2017 : Next remainder email sent to TP 27.09.2017 Email to TP: Thank you for sending us the survey. _x000a_We see that you want to use FTP. _x000a_Can you please fill out the attached FTP questionnaire and sent it back to u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27.09.2017 Email from TP.Please find attached survey. _x000a_27.09.2017 Email to TP: We have attached the letter from Premier Farnell._x000a_But we looking forward to hearing from you soon as you got your confirmation from Premier Farnell. _x000a_If you have any questions please let us know. _x000a_26.09.2017 Email from TP: I now have this fully complete from my IT dept._x000a_I have passed onto Farnell for approval before forwarding on. I will advise._x000a_25.09.2017 Email from TP: FYI – There are a couple of pieces of information that I am trying to clarify with my IT. I am speaking with them shortly and shall advise._x000a_21.09.2017 Email to TP sent out 1st reminder_x000a_18.09.2017 Email from TP: We are reviewing this request internally and will respond to Farnell within this week._x000a_13.09.2017 Sent reminder_x000a_08.09.2017 Email to TP: sent our lette and survey to TP: "/>
    <s v="TP"/>
    <s v="TP Setup"/>
    <x v="4"/>
    <d v="2017-04-08T00:00:00"/>
    <d v="2017-04-08T00:00:00"/>
    <d v="2017-10-08T00:00:00"/>
    <s v="21/8/2017"/>
    <s v="24/08/2017"/>
    <s v="PF_O_E_ORDERS_D97A_FAR"/>
    <s v="Primary"/>
    <s v="E_ORDERS_D97A_FAR                                 "/>
    <s v="05/12/2017"/>
    <s v="07/09/2017"/>
    <m/>
    <m/>
    <m/>
    <m/>
    <d v="2018-02-19T00:00:00"/>
    <x v="0"/>
    <m/>
    <m/>
  </r>
  <r>
    <x v="2"/>
    <s v="EU"/>
    <s v="VARTA LTD                     "/>
    <s v="4043752000009                      "/>
    <n v="0"/>
    <s v="    "/>
    <s v="Test : 5051259000285  Prod: 5051259000773"/>
    <m/>
    <s v="5013546005195                      "/>
    <s v="    "/>
    <s v="VARTA            "/>
    <s v="PORDERACK     "/>
    <s v="ORDRSP"/>
    <s v="IB"/>
    <s v="MQ"/>
    <s v="EDIFACT             "/>
    <s v="D97A      "/>
    <s v=" "/>
    <s v="AS2"/>
    <m/>
    <m/>
    <s v="Scott.DCruze@varta-microbattery.com"/>
    <m/>
    <m/>
    <s v="Ready for E2E Testing"/>
    <s v="1.2.2018 Email to TP : Dear Dimitri_x000a_Please find the detals in the attached AS2 form with the required details and the certificates attached along with this email.Email from TP : 30.01.2018 Dear Kumar,_x000a_please send me your AS2 details and AS2 certificate so we can do the settings also on our side._x000a_è  AS2 URL_x000a_è  AS2 ID_x000a_è  IPs, Port_x000a_è  AS2 Certificate_x000a_è  … _x000a_E2E testing email sent  06.11.2017; Email from TP- Hi Kusum,yes we have same AS2 details for test and production.06.11.2017: Email to TP - Hi Dimitri,Our technical team is setting up AS2 at our end. We noted that you had provided the same AS2 details for test and production. Can you pls confirm if you have the different parameters ( such as AS2 ID, certificates etc) for test and production, If so please let us know._x000a_11.10.2017 Email to TP Thank you for providing us the AS2 details. We will inform you as soon as we have done the set up on our side and sent you our AS2 details. _x000a_11.10.2017 Eamil to Anuj and Jas: Provide AS2 details from TP._x000a_11.10.2017 Eamil from TP: received AS2 details. _x000a_11.10.2017 Email to TP: Hi Scott, _x000a_Thank you for you information. _x000a_I saw in your survey also FTP marked that's why I was sending this one. _x000a_Yes we can also set up AS2. _x000a_Please find attached our AS2 questionnaire. _x000a_Can you please fill out the document and sent it back to us than we can make the set up in our system. As soon as we have done the set up in our system we will provide you our AS2 details. _x000a_10.10.2017 Email from TP: Please see feedback from my IT team. Can you advise?_x000a_the attached questionnaire was an FTP questionnaire, but we don’t use EDI connection via FTP for new EDI, we use only EDI connection_x000a_via AS2 (data can be transported securely and reliably)._x000a_Because of that we need the AS2 questionnaire, not the FTP questionnaire. Once we have received the AS2 questionnaire, I will complete this_x000a_and send back._x000a_I have put Dimitri on cc as I will be travelling with limited availability for the rest of this week._x000a_06.10.2017 : Email to TP : Hello Scotts, We have received your Survery back, but we also need the FTP Questionnaire filled out by you ( or your team) and send it back to us, so that we can setup an FTP at our end and do a connectivity test. I apologize if I had confused you, but please do let us know if you need any further info from us. Kind regards Kusum Kumar06.10.2017: Email from TP: to their italy team:Please see e-mail from my colleague to Corina on 27th Sept which we are pending a response to._x000a_06.10.2017: Email from TP: Good morning, One of my colleagues in IT will contact you directly as they’re better placed to answer these enquiries for you. Regards Scott D’Cruze 10.04.2017 : Next remainder email sent to TP 27.09.2017 Email to TP: Thank you for sending us the survey. _x000a_We see that you want to use FTP. _x000a_Can you please fill out the attached FTP questionnaire and sent it back to u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27.09.2017 Email from TP.Please find attached survey. _x000a_27.09.2017 Email to TP: We have attached the letter from Premier Farnell._x000a_But we looking forward to hearing from you soon as you got your confirmation from Premier Farnell. _x000a_If you have any questions please let us know. _x000a_26.09.2017 Email from TP: I now have this fully complete from my IT dept._x000a_I have passed onto Farnell for approval before forwarding on. I will advise._x000a_25.09.2017 Email from TP: FYI – There are a couple of pieces of information that I am trying to clarify with my IT. I am speaking with them shortly and shall advise._x000a_21.09.2017 Email to TP sent out 1st reminder_x000a_18.09.2017 Email from TP: We are reviewing this request internally and will respond to Farnell within this week._x000a_13.09.2017 Sent reminder_x000a_08.09.2017 Email to TP: sent our lette and survey to TP: "/>
    <s v="TP"/>
    <s v="TP Setup"/>
    <x v="4"/>
    <s v="27/10/2017"/>
    <s v="27/10/2017"/>
    <s v="13/12/2017"/>
    <m/>
    <m/>
    <s v="PF_I_E_ORDRSP_D97A_FA2"/>
    <s v="Primary"/>
    <s v="E_ORDRSP_D97A_FA2                                 "/>
    <s v="13/12/2017"/>
    <s v="15/12/2017"/>
    <m/>
    <m/>
    <m/>
    <m/>
    <d v="2018-02-19T00:00:00"/>
    <x v="0"/>
    <m/>
    <m/>
  </r>
  <r>
    <x v="4"/>
    <s v="EU"/>
    <s v="VERMASON LTD                  "/>
    <s v="5050085011403                      "/>
    <n v="1"/>
    <s v="    "/>
    <s v="Test : 5051259000285  Prod: 5051259000773"/>
    <m/>
    <s v="5013546005195                      "/>
    <s v="    "/>
    <s v="VERMASON         "/>
    <s v="PORDER        "/>
    <s v="ORDERS"/>
    <s v="OB"/>
    <s v="MQ"/>
    <s v="EDIFACT             "/>
    <s v="D97A      "/>
    <s v="INS/UNOA/FAR                                      "/>
    <s v="FTP"/>
    <m/>
    <m/>
    <s v="new EDI contact: Tim.Hacker@Desco.com_x000a_kate.chapman@vermason.co.uk"/>
    <m/>
    <s v="reminder 15.02.2018"/>
    <s v="Ready for E2E Testing"/>
    <s v="13.2.2018 Email to TP : Dear Ernie _x000a__x000a_We have checked the incoming logs and did not find any files from you. _x000a_Please let us know if you have sent the corrected files. _x000a__x000a_If yes, please share the file via email to cross check. 09.02.2018 Email from TP0 : Thanks Jacob _x000a_  _x000a_Farnell-Please re-download when you can. 8.02.2018 Email to TP : Dear Ernie_x000a__x000a_We have received a test file attached is the header below._x000a_UNA:+.? 'UNB+UNOA:1+5051259000285+5013546005195+180207:100035+150++ORDRSP'UNH+1+ORDRSP:D:97A:UN:EDOR04'BGM+231+VSO0059221+22'_x000a__x000a_We observe that sender id is 5051259000285 and the receiver id 5013546005195. _x000a_The sender id should be changed to your EDI id and the receiver id should be 5051259000285._x000a__x000a_Please send the test file and share the message header with us._x000a_We will get it checked and validated form Premier Farnell to proceed further.6.2.2018 Email to TP : Hi Ernie_x000a__x000a_We could not process the file as it had old ids of PF._x000a_Please send a new file with the new Test EDI code for Premier Farnell which is 5051259000285 without any qualifier value. 5.2.2018 Email from TP : We have generated and 855 and put in the test/outbound folder for you to download._x000a_Also, are you able to send the order files with an .x12 file extension?_x000a_ _x000a_Please confirm when you have received and tested_x000a_5.2.2018 Email to TP : Dear Trading Partner_x000a__x000a_Please let us know if you are able to send a ORDRSP.2.2.2018 : Email to TP Dear Trading Partner_x000a_It is 855._x000a_ :1.2.2018 Email from TP : Could you clarify what type of document is an ORDRSP? Is that 997 (functional acknowledgement)_x000a_ 31.1.2018 Email to TP : Dear Trading Partner_x000a__x000a_Please confirm if you have recevied the below ORDER and if you can return a ORDRSP._x000a__x000a_UNB+UNOA:1+5051259000285+5050085011403+180126:1331+1++ORDERS++++1'_x000a_UNH+1+ORDERS:D:97A:UN:EDPO04'_x000a_BGM+220+10000671+9'_x000a_DTM+137:20180126:102'_x000a_NAD+BY+5051259000773::92'31.1.2018 Email to Anuj,jas : Hi Anuj, Jas_x000a__x000a_TP is ready to receive the files.30.1.2018 Email from TP : We’re ready to receive them.30.01.2018: Email to TP - Hello Ernie,_x000a__x000a_We will send test files only post your confirmation to be ready to receive them. Pls confirm once you are ready, I will inform the same to our teams, so that they can send you test files._x000a_29.01.2018 - Email from TP - Were the test files sent? I didn’t receive a confirmation._x000a_ _x000a_24.01.2018: Email from TP - Yes, please send away and confirm they have been sent._x000a_ _x000a_Jacob-Once the test files have been sent, Could we begin testing?_x000a_24.01.2018: E2E testing email sent 22.12.2017 Email from TP : We received the test file in the Test FTP connection Inbound folder_x000a_We also received a test file in the inbound folder of the Production. Just to confirm, was this sent on the 2017-12-15?_x000a__x000a_ _x000a_Our production folders are currently our live folders. I’d rather not put test files in the Live outbound folder.  _x000a_ _x000a_So the connection seems to be fine since you can pull from the test folders.  Is it possible to move on to the next step?20.12.2017 Email to TP : Hi Ermie _x000a__x000a_We have received the file successfully via the Test FTP connection. _x000a__x000a_And also sent the attached file via the Prod FTP connection. _x000a_Please confirm the receipt of the file. _x000a_And also send a file back via the Prod connection.5.12.2017 Email to Implementation : Hi Anuj, Jas_x000a__x000a_TP has placed a test file in the test outbound folder. _x000a_Please confirm the receipt of the same._x000a__x000a_Also they have asked us to send a test file to the prod setup..15.12.20117 Email from Tp : Please download from our outbound folder, I have put a test file in there._x000a__x000a_And then send a test file into our production FTP set up..2.12.2017 Email from TP.We received the test._x000a_And the folder names should be the same for production._x000a_11.12.2017 Email to TP._x000a_Dear Ernie_x000a_We were able to send the attached test file successfully using Port 21 from our side._x000a_Please confirm the receipt of the same and also place a dummy file in the &quot;Outbound&quot; folder for us to pull? _x000a__x000a_We would also like to send a test file via the Production FTP connection, please let us know we can go ahead._x000a_Also , please confirm if the folder names would be same - &quot;Outbound&quot; &amp; &quot;Inbound&quot; in the Production environment as well. _x000a__x000a_07.12.2017 Email to Tp, Hello Ernie,_x000a_We tried to send a dummy file to your TEST environment but got the below error from your side._x000a__x000a_&lt;ErrorMessage&gt;Response not received before specified timeout reached. Closing connections.&lt;/ErrorMessage&gt;_x000a__x000a_Could you please confirm if you are not blocking us on your firewall and also if you have whitelisted us so that we are able to connect successfully?_x000a__x000a_Also, please confirm if the Port is 990 and also the first character of the folder names is in lower or upper case. As confirmed in the email ,we tried to deliver the file in the &quot;Inbound&quot; folder.06.12.2017: Email from TP - Folders are the same. _x000a_ _x000a_Inbound – deliver orders_x000a_Outbound – pick up orders_x000a_ 05.12.2017: Email to TP -Hello Ernie,_x000a__x000a_Can you also pls share the folder names, to which we should be delivering Order file to and pickup our ORDRSP messages from._x000a_04.12.2017: Email from TP FTP server details shared.04.12.2017: Eamil to TP - Hello Jamie,_x000a__x000a_Kindly share the SMTP details we have asked for, so that we can go ahead with the testing._x000a_30.11.2017: Email to TP - Hello Ernie,_x000a__x000a_Can you act as FTP host, if so then we can do another round of testing by Vermason acting as FTP Host. _x000a__x000a__x000a_Kindly advice.29.11.2017: Email from TP : Getting this issue.28.11.2017: Email from TP - Here’s a screenshot of the advanced settings. _x000a_1. I tried it again today and change some settings. I had to uncheck a box and it seems to be working. Please confirm if you see me connecting successfully._x000a_2. Also for the CCC command, could you elaborate? We’ve never had to use this before._x000a_21.10.2017: Email to TP - Hello Ernie,Could you please  use Port 21 and see if you are able to connect to our FTP server using the details given below?_x000a__x000a_Test Details_x000a__x000a_Host Name: eu1p01.ftp.b2b.ibmcloud.com_x000a_Port: 21_x000a_User Id: pf_vermason_test_x000a_Password: Welc0me!_x000a_Folder Names: Out_test (The Outbound test files from Vermason to Premier Farnell should be placed here)_x000a_   In_test ( The Inbound test files from Premier Farnell to Vermason would be delivered here)_x000a__x000a_Production Details_x000a__x000a_Host Name: eu1p01.ftp.b2b.ibmcloud.com_x000a_Port: 21_x000a_User Id: pf_vermason_prod_x000a_Password: Welc0me!_x000a_Folder Names: Out_prod (The Outbound live files from Vermason to Premier Farnell should be placed here)_x000a_   In_prod ( The Inbound live files from Premier Farnell to Vermason would be delivered here)_x000a_10.11.2017 Email to TP,Tp asked us the FTP login details, replied saying that we will share the FTP login details as soon as the setup is completed.06.11.2017: Email to TP - Hello Ernie,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_x000a_24.10.2017: Email from TP Hello,I have filled out and attached the documents. Please let me know if we are missing anything else.Also, We would like to pull orders and then send documents with our system? Please let me know if you can provide credentials to your FTP server._x000a_23.10.2017 Email to TP: Reminder: Please find attached the letter from Premier Farnell._x000a__x000a__x000a__x000a_Can you please confirm the you EDI code, Massage Type Message Format Version and Comm Type as belwo?_x000a__x000a__x000a__x000a_Both was sent out with our first request on 08.09.2017_x000a_We also requested the FTP questionnaire:_x000a_Your Comm Type is: _x000a_FTP_x000a__x000a_Could you please fill out the FTP questionnaire and sent it back to us.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12.10.2017 : Email to TP Followup email sent 09.10.2017 : Email to TP - Next remainder sent 10.04.2017 : Next remainder email sent to TP 29.09.2017 Email from TP: I have asked for these forms to be completed today and for our system to be updated. I will forward you the completed forms once this has been done. _x000a_28.09.2017 Email to TP: Reminder with questionnaire_x000a_25.09.2017 Email to TP: Please find attached the letter from Premier Farnell also attached the survey. _x000a_Both was sent out with our first request on 08.09.2017_x000a_We also requested the FTP questionnaire:_x000a_Your Comm Type is: _x000a_FTP_x000a__x000a_Could you please fill out the FTP questionnaire and sent it back to us._x000a__x000a_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25.09.2017 Email from TP: Do you have the letter from Farnell regarding this request?_x000a_22.09.2017 1st Reminder to TP._x000a_19.09.2017 Email from TP: I have forwarded this form off to the relevant person to be completed. Once this form has been completed I will send you the completed form. _x000a_19.09.2017. Email to TP: can you please confirm us some information that we got from Premier Farnell. _x000a_Your EDI Code: _x000a_5050085011403 without qualif. _x000a_Message Type: ORDERS_x000a_ORDRSP_x000a_Comm Type: _x000a_FTP_x000a_Could you please fill out the FTP questionnaire and sent it back to us._x000a_Premier Farnell have new EDI Codes. _x000a_Could you please set up this in you system that when we go live the them that we have no issues with data running. _x000a_Prod: 5051259000773 without qualif. _x000a_Test : 5051259000285 without qualif. _x000a_18.09.2017 Email to Antje: ask if we need survey from TP: _x000a_13.09.2017 Replied to the email. If Vermason Ltd is already live with PF in their current system, you would still continue to exchange the same documents with them with an exception that the EDI Id for PF would change. Also, you would have to establish connectivity with IBM as all the documents between the PF and their Partners would flow through IBM and also get processed in IBM system. _x000a_Please note that it is not required to make any changes now to your current system. However, it is required that you establish a new connectivity with IBM. The Cut-over would have to be done once all the testing has been completed and a specific date/time has been agreed upon._x000a_11.09.2017 Received mail &quot; Do you have an outline of the technical changes?&quot;_x000a_08.09.2017 Email to TP: sent our lette and survey to TP: "/>
    <s v="TP"/>
    <s v="E2E Testing"/>
    <x v="14"/>
    <d v="2017-04-08T00:00:00"/>
    <d v="2017-04-08T00:00:00"/>
    <d v="2017-10-08T00:00:00"/>
    <s v="21/8/2017"/>
    <s v="24/08/2017"/>
    <s v="PF_O_E_ORDERS_D97A_FAR"/>
    <s v="Primary"/>
    <s v="E_ORDERS_D97A_FAR                                 "/>
    <s v="05/12/2017"/>
    <s v="07/09/2017"/>
    <m/>
    <m/>
    <m/>
    <m/>
    <d v="2018-02-12T00:00:00"/>
    <x v="0"/>
    <m/>
    <m/>
  </r>
  <r>
    <x v="4"/>
    <s v="EU"/>
    <s v="VERMASON LTD                  "/>
    <s v="5050085011403                      "/>
    <n v="0"/>
    <s v="    "/>
    <s v="Test : 5051259000285  Prod: 5051259000773"/>
    <m/>
    <s v="5013546005195                      "/>
    <s v="    "/>
    <s v="VERMASON         "/>
    <s v="PORDERACK     "/>
    <s v="ORDRSP"/>
    <s v="IB"/>
    <s v="MQ"/>
    <s v="EDIFACT             "/>
    <s v="D97A      "/>
    <s v=" "/>
    <s v="FTP"/>
    <m/>
    <m/>
    <s v="new EDI contact: Tim.Hacker@Desco.com_x000a_kate.chapman@vermason.co.uk"/>
    <m/>
    <s v="reminder 15.02.2018"/>
    <s v="Ready for E2E Testing"/>
    <s v="13.2.2018 Email to TP : Dear Ernie _x000a__x000a_We have checked the incoming logs and did not find any files from you. _x000a_Please let us know if you have sent the corrected files. _x000a__x000a_If yes, please share the file via email to cross check. 09.02.2018 Email from TP0 : Thanks Jacob _x000a_  _x000a_Farnell-Please re-download when you can. 8.02.2018 Email to TP : Dear Ernie_x000a__x000a_We have received a test file attached is the header below._x000a_UNA:+.? 'UNB+UNOA:1+5051259000285+5013546005195+180207:100035+150++ORDRSP'UNH+1+ORDRSP:D:97A:UN:EDOR04'BGM+231+VSO0059221+22'_x000a__x000a_We observe that sender id is 5051259000285 and the receiver id 5013546005195. _x000a_The sender id should be changed to your EDI id and the receiver id should be 5051259000285._x000a__x000a_Please send the test file and share the message header with us._x000a_We will get it checked and validated form Premier Farnell to proceed further.6.2.2018 Email to TP : Hi Ernie_x000a__x000a_We could not process the file as it had old ids of PF._x000a_Please send a new file with the new Test EDI code for Premier Farnell which is 5051259000285 without any qualifier value. 5.2.2018 Email from TP : We have generated and 855 and put in the test/outbound folder for you to download._x000a_Also, are you able to send the order files with an .x12 file extension?_x000a_ _x000a_Please confirm when you have received and tested_x000a_5.2.2018 Email to TP : Dear Trading Partner_x000a__x000a_Please let us know if you are able to send a ORDRSP.2.2.2018 : Email to TP Dear Trading Partner_x000a_It is 855._x000a_ :1.2.2018 Email from TP : Could you clarify what type of document is an ORDRSP? Is that 997 (functional acknowledgement)_x000a_ 31.1.2018 Email to TP : Dear Trading Partner_x000a__x000a_Please confirm if you have recevied the below ORDER and if you can return a ORDRSP._x000a__x000a_UNB+UNOA:1+5051259000285+5050085011403+180126:1331+1++ORDERS++++1'_x000a_UNH+1+ORDERS:D:97A:UN:EDPO04'_x000a_BGM+220+10000671+9'_x000a_DTM+137:20180126:102'_x000a_NAD+BY+5051259000773::92'31.1.2018 Email to Anuj,jas : Hi Anuj, Jas_x000a__x000a_TP is ready to receive the files.30.1.2018 Email from TP : We’re ready to receive them.30.01.2018: Email to TP - Hello Ernie,_x000a__x000a_We will send test files only post your confirmation to be ready to receive them. Pls confirm once you are ready, I will inform the same to our teams, so that they can send you test files._x000a_29.01.2018 - Email from TP - Were the test files sent? I didn’t receive a confirmation._x000a_ _x000a_24.01.2018: Email from TP - Yes, please send away and confirm they have been sent._x000a_ _x000a_Jacob-Once the test files have been sent, Could we begin testing?_x000a_24.01.2018: E2E testing email sent 22.12.2017 Email from TP : We received the test file in the Test FTP connection Inbound folder_x000a_We also received a test file in the inbound folder of the Production. Just to confirm, was this sent on the 2017-12-15?_x000a__x000a_ _x000a_Our production folders are currently our live folders. I’d rather not put test files in the Live outbound folder.  _x000a_ _x000a_So the connection seems to be fine since you can pull from the test folders.  Is it possible to move on to the next step?20.12.2017 Email to TP : Hi Ermie _x000a__x000a_We have received the file successfully via the Test FTP connection. _x000a__x000a_And also sent the attached file via the Prod FTP connection. _x000a_Please confirm the receipt of the file. _x000a_And also send a file back via the Prod connection.5.12.2017 Email to Implementation : Hi Anuj, Jas_x000a__x000a_TP has placed a test file in the test outbound folder. _x000a_Please confirm the receipt of the same._x000a__x000a_Also they have asked us to send a test file to the prod setup..15.12.20117 Email from Tp : Please download from our outbound folder, I have put a test file in there._x000a__x000a_And then send a test file into our production FTP set up..2.12.2017 Email from TP.We received the test._x000a_And the folder names should be the same for production._x000a_11.12.2017 Email to TP._x000a_Dear Ernie_x000a_We were able to send the attached test file successfully using Port 21 from our side._x000a_Please confirm the receipt of the same and also place a dummy file in the &quot;Outbound&quot; folder for us to pull? _x000a__x000a_We would also like to send a test file via the Production FTP connection, please let us know we can go ahead._x000a_Also , please confirm if the folder names would be same - &quot;Outbound&quot; &amp; &quot;Inbound&quot; in the Production environment as well. _x000a__x000a_07.12.2017 Email to Tp, Hello Ernie,_x000a_We tried to send a dummy file to your TEST environment but got the below error from your side._x000a__x000a_&lt;ErrorMessage&gt;Response not received before specified timeout reached. Closing connections.&lt;/ErrorMessage&gt;_x000a__x000a_Could you please confirm if you are not blocking us on your firewall and also if you have whitelisted us so that we are able to connect successfully?_x000a__x000a_Also, please confirm if the Port is 990 and also the first character of the folder names is in lower or upper case. As confirmed in the email ,we tried to deliver the file in the &quot;Inbound&quot; folder.06.12.2017: Email from TP - Folders are the same. _x000a_ _x000a_Inbound – deliver orders_x000a_Outbound – pick up orders_x000a_ 05.12.2017: Email to TP -Hello Ernie,_x000a__x000a_Can you also pls share the folder names, to which we should be delivering Order file to and pickup our ORDRSP messages from._x000a_04.12.2017: Email from TP FTP server details shared.04.12.2017: Eamil to TP - Hello Jamie,_x000a__x000a_Kindly share the SMTP details we have asked for, so that we can go ahead with the testing._x000a_30.11.2017: Email to TP - Hello Ernie,_x000a__x000a_Can you act as FTP host, if so then we can do another round of testing by Vermason acting as FTP Host. _x000a__x000a__x000a_Kindly advice.29.11.2017: Email from TP : Getting this issue.28.11.2017: Email from TP - Here’s a screenshot of the advanced settings. _x000a_1. I tried it again today and change some settings. I had to uncheck a box and it seems to be working. Please confirm if you see me connecting successfully._x000a_2. Also for the CCC command, could you elaborate? We’ve never had to use this before._x000a_21.10.2017: Email to TP - Hello Ernie,Could you please  use Port 21 and see if you are able to connect to our FTP server using the details given below?_x000a__x000a_Test Details_x000a__x000a_Host Name: eu1p01.ftp.b2b.ibmcloud.com_x000a_Port: 21_x000a_User Id: pf_vermason_test_x000a_Password: Welc0me!_x000a_Folder Names: Out_test (The Outbound test files from Vermason to Premier Farnell should be placed here)_x000a_   In_test ( The Inbound test files from Premier Farnell to Vermason would be delivered here)_x000a__x000a_Production Details_x000a__x000a_Host Name: eu1p01.ftp.b2b.ibmcloud.com_x000a_Port: 21_x000a_User Id: pf_vermason_prod_x000a_Password: Welc0me!_x000a_Folder Names: Out_prod (The Outbound live files from Vermason to Premier Farnell should be placed here)_x000a_   In_prod ( The Inbound live files from Premier Farnell to Vermason would be delivered here)_x000a_10.11.2017 Email to TP,Tp asked us the FTP login details, replied saying that we will share the FTP login details as soon as the setup is completed.06.11.2017: Email to TP - Hello Ernie,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_x000a_24.10.2017: Email from TP Hello,I have filled out and attached the documents. Please let me know if we are missing anything else.Also, We would like to pull orders and then send documents with our system? Please let me know if you can provide credentials to your FTP server._x000a_23.10.2017 Email to TP: Reminder: Please find attached the letter from Premier Farnell._x000a__x000a__x000a__x000a_Can you please confirm the you EDI code, Massage Type Message Format Version and Comm Type as belwo?_x000a__x000a__x000a__x000a_Both was sent out with our first request on 08.09.2017_x000a_We also requested the FTP questionnaire:_x000a_Your Comm Type is: _x000a_FTP_x000a__x000a_Could you please fill out the FTP questionnaire and sent it back to us.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12.10.2017 : Email to TP Followup email sent 09.10.2017 : Email to TP - Next remainder sent 10.04.2017 : Next remainder email sent to TP 29.09.2017 Email from TP: I have asked for these forms to be completed today and for our system to be updated. I will forward you the completed forms once this has been done. _x000a_28.09.2017 Email to TP: Reminder with questionnaire_x000a_25.09.2017 Email to TP: Please find attached the letter from Premier Farnell also attached the survey. _x000a_Both was sent out with our first request on 08.09.2017_x000a_We also requested the FTP questionnaire:_x000a_Your Comm Type is: _x000a_FTP_x000a__x000a_Could you please fill out the FTP questionnaire and sent it back to us._x000a__x000a_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25.09.2017 Email from TP: Do you have the letter from Farnell regarding this request?_x000a_22.09.2017 1st Reminder to TP._x000a_19.09.2017 Email from TP: I have forwarded this form off to the relevant person to be completed. Once this form has been completed I will send you the completed form. _x000a_19.09.2017. Email to TP: can you please confirm us some information that we got from Premier Farnell. _x000a_Your EDI Code: _x000a_5050085011403 without qualif. _x000a_Message Type: ORDERS_x000a_ORDRSP_x000a_Comm Type: _x000a_FTP_x000a_Could you please fill out the FTP questionnaire and sent it back to us._x000a_Premier Farnell have new EDI Codes. _x000a_Could you please set up this in you system that when we go live the them that we have no issues with data running. _x000a_Prod: 5051259000773 without qualif. _x000a_Test : 5051259000285 without qualif. _x000a_18.09.2017 Email to Antje: ask if we need survey from TP: _x000a_13.09.2017 Replied to the email. If Vermason Ltd is already live with PF in their current system, you would still continue to exchange the same documents with them with an exception that the EDI Id for PF would change. Also, you would have to establish connectivity with IBM as all the documents between the PF and their Partners would flow through IBM and also get processed in IBM system. _x000a_Please note that it is not required to make any changes now to your current system. However, it is required that you establish a new connectivity with IBM. The Cut-over would have to be done once all the testing has been completed and a specific date/time has been agreed upon._x000a_11.09.2017 Received mail &quot; Do you have an outline of the technical changes?&quot;_x000a_08.09.2017 Email to TP: sent our lette and survey to TP: "/>
    <s v="TP"/>
    <s v="E2E Testing"/>
    <x v="14"/>
    <s v="27/10/2017"/>
    <s v="27/10/2017"/>
    <s v="13/12/2017"/>
    <m/>
    <m/>
    <s v="PF_I_E_ORDRSP_D97A_FA2"/>
    <s v="Primary"/>
    <s v="E_ORDRSP_D97A_FA2                                 "/>
    <s v="13/12/2017"/>
    <s v="15/12/2017"/>
    <m/>
    <m/>
    <m/>
    <m/>
    <d v="2018-02-12T00:00:00"/>
    <x v="0"/>
    <m/>
    <m/>
  </r>
  <r>
    <x v="3"/>
    <s v="EU"/>
    <s v="VISHAY EUROPE SALES GMBH      "/>
    <s v="VISHAY-EU                          "/>
    <n v="1"/>
    <s v="    "/>
    <s v="Test : 5051259000285  Prod: 5051259000773"/>
    <m/>
    <s v="5013546005195                      "/>
    <s v="    "/>
    <s v="VISHAY-EUROPE    "/>
    <s v="PORDERACK     "/>
    <s v="ORDRSP"/>
    <s v="IB"/>
    <s v="MQ"/>
    <s v="EDIFACT             "/>
    <s v="D97A      "/>
    <s v=" "/>
    <s v="VAN - GXS"/>
    <m/>
    <m/>
    <s v="Arno.Oberndorfer@vishay.com"/>
    <m/>
    <m/>
    <s v="DE/ request TP letter and survey"/>
    <s v="26.01.2018 Email to TP: vielen Dank für die schnelle Zusendung der Survey. _x000a_Sobald wir bereit sind für das testen werden wir uns bei Ihnen melden. _x000a_26.01.2018 Email from TP: sendet survey zurück _x000a_26.01.2018 Email to TP: sent out letter and survey in German "/>
    <s v="Implementer"/>
    <s v="Comm Setup"/>
    <x v="3"/>
    <s v="27/10/2017"/>
    <s v="27/10/2017"/>
    <s v="13/12/2017"/>
    <m/>
    <m/>
    <s v="PF_I_E_ORDRSP_D97A_FA2"/>
    <s v="Primary"/>
    <s v="E_ORDRSP_D97A_FA2                                 "/>
    <s v="13/12/2017"/>
    <s v="15/12/2017"/>
    <m/>
    <m/>
    <m/>
    <m/>
    <m/>
    <x v="0"/>
    <m/>
    <m/>
  </r>
  <r>
    <x v="3"/>
    <s v="EU"/>
    <s v="VISHAY EUROPE SALES GMBH      "/>
    <s v="VISHAY-EU                          "/>
    <n v="0"/>
    <s v="    "/>
    <s v="Test : 5051259000285  Prod: 5051259000773"/>
    <m/>
    <s v="5013546005195                      "/>
    <s v="    "/>
    <s v="VISHAY-EUROPE    "/>
    <s v="DESADV        "/>
    <s v="DESADV"/>
    <s v="IB"/>
    <s v="MQ"/>
    <s v="EDIFACT             "/>
    <s v="D97A      "/>
    <s v=" "/>
    <s v="VAN - GXS"/>
    <m/>
    <m/>
    <s v="Arno.Oberndorfer@vishay.com"/>
    <m/>
    <m/>
    <s v="DE/ request TP letter and survey"/>
    <m/>
    <s v="Implementer"/>
    <s v="Comm Setup"/>
    <x v="3"/>
    <d v="2017-03-10T00:00:00"/>
    <d v="2017-03-10T00:00:00"/>
    <d v="2017-06-10T00:00:00"/>
    <m/>
    <m/>
    <s v="PF_I_E_DESADV_D97A_FA3"/>
    <s v="Primary"/>
    <s v="E_DESADV_D97A_FA3                                 "/>
    <s v="14/12/2017"/>
    <s v="13/10/2017"/>
    <m/>
    <m/>
    <m/>
    <m/>
    <m/>
    <x v="0"/>
    <m/>
    <m/>
  </r>
  <r>
    <x v="3"/>
    <s v="EU"/>
    <s v="VISHAY EUROPE SALES GMBH      "/>
    <s v="VISHAY-EU                          "/>
    <n v="0"/>
    <s v="    "/>
    <s v="Test : 5051259000285  Prod: 5051259000773"/>
    <m/>
    <s v="5013546005195                      "/>
    <s v="    "/>
    <s v="VISHAY-EUROPE    "/>
    <s v="PINVOICE      "/>
    <s v="INVOIC"/>
    <s v="IB"/>
    <s v="MQ"/>
    <s v="EDIFACT             "/>
    <s v="D97A      "/>
    <s v=" "/>
    <s v="VAN - GXS"/>
    <m/>
    <m/>
    <s v="Arno.Oberndorfer@vishay.com"/>
    <m/>
    <m/>
    <s v="DE/ request TP letter and survey"/>
    <m/>
    <s v="Implementer"/>
    <s v="Comm Setup"/>
    <x v="3"/>
    <d v="2017-05-10T00:00:00"/>
    <d v="2017-05-10T00:00:00"/>
    <s v="17/10/2017"/>
    <m/>
    <m/>
    <s v="PF_I_E_INVOIC_D97A_FP_GENERIC"/>
    <s v="Primary"/>
    <s v="E_INVOIC_D97A_FPE                                 "/>
    <s v="11/12/2017"/>
    <s v="31/10/2017"/>
    <m/>
    <m/>
    <m/>
    <m/>
    <m/>
    <x v="0"/>
    <m/>
    <m/>
  </r>
  <r>
    <x v="3"/>
    <s v="EU"/>
    <s v="VISHAY EUROPE SALES GMBH      "/>
    <s v="VISHAY-EU                          "/>
    <n v="0"/>
    <s v="    "/>
    <s v="Test : 5051259000285  Prod: 5051259000773"/>
    <m/>
    <s v="5013546005195                      "/>
    <s v="    "/>
    <s v="VISHAY-EUROPE    "/>
    <s v="PORDER        "/>
    <s v="ORDERS"/>
    <s v="OB"/>
    <s v="MQ"/>
    <s v="EDIFACT             "/>
    <s v="D97A      "/>
    <s v="INS/UNOA/FAR                                      "/>
    <s v="VAN - GXS"/>
    <m/>
    <m/>
    <s v="Arno.Oberndorfer@vishay.com"/>
    <m/>
    <m/>
    <s v="DE/ request TP letter and survey"/>
    <m/>
    <s v="Implementer"/>
    <s v="Comm Setup"/>
    <x v="3"/>
    <s v="31/07/2017"/>
    <s v="31/07/2017"/>
    <d v="2017-07-08T00:00:00"/>
    <d v="2017-07-08T00:00:00"/>
    <d v="2017-10-08T00:00:00"/>
    <s v="PF_O_E_ORDERS_D97A_FA9"/>
    <s v="Primary"/>
    <s v="E_ORDERS_D97A_FA9                                 "/>
    <s v="05/12/2017"/>
    <s v="06/09/2017"/>
    <m/>
    <m/>
    <m/>
    <m/>
    <m/>
    <x v="0"/>
    <m/>
    <m/>
  </r>
  <r>
    <x v="3"/>
    <s v="EU"/>
    <s v="VISHAY EUROPE SALES GMBH      "/>
    <s v="VISHAY-EU                          "/>
    <n v="0"/>
    <s v="12  "/>
    <s v="Test : 5051259000285  Prod: 5051259000773"/>
    <m/>
    <s v="5013546005195                      "/>
    <s v="    "/>
    <s v="VISHAY-EUROPE    "/>
    <s v="POINTOS       "/>
    <s v="SLSRPT"/>
    <s v="OB"/>
    <s v="SFTP"/>
    <s v="EDIFACT             "/>
    <s v="D97A      "/>
    <s v="INS/UNOA/FAR/VISH                                 "/>
    <s v="VAN - GXS"/>
    <m/>
    <m/>
    <s v="Arno.Oberndorfer@vishay.com"/>
    <m/>
    <m/>
    <s v="DE/ request TP letter and survey"/>
    <m/>
    <s v="Implementer"/>
    <s v="Comm Setup"/>
    <x v="3"/>
    <s v="19/9/2017"/>
    <s v="19/9/2017"/>
    <s v="29/9/2017"/>
    <m/>
    <m/>
    <s v="PF_O_E_SLSRPT_D97A_FA_GENERIC"/>
    <s v="Primary"/>
    <s v="E_SLSRPT_D97A_FA4                                 "/>
    <s v="07/12/2017"/>
    <s v="05/10/2017"/>
    <m/>
    <m/>
    <m/>
    <m/>
    <m/>
    <x v="0"/>
    <m/>
    <m/>
  </r>
  <r>
    <x v="3"/>
    <s v="EU"/>
    <s v="VISHAY EUROPE SALES GMBH      "/>
    <s v="VISHAY-EU                          "/>
    <n v="0"/>
    <s v="12  "/>
    <s v="Test : 5051259000285  Prod: 5051259000773"/>
    <m/>
    <s v="5013546005195                      "/>
    <s v="    "/>
    <s v="VISHAY-EUROPE    "/>
    <s v="INVENTORY     "/>
    <s v="INVRPT"/>
    <s v="OB"/>
    <s v="SFTP"/>
    <s v="EDIFACT             "/>
    <s v="D97A      "/>
    <s v="INS/UNOA/FAR/VISH                                 "/>
    <s v="VAN - GXS"/>
    <m/>
    <m/>
    <s v="Arno.Oberndorfer@vishay.com"/>
    <m/>
    <m/>
    <s v="DE/ request TP letter and survey"/>
    <m/>
    <s v="Implementer"/>
    <s v="Comm Setup"/>
    <x v="3"/>
    <s v="31/08/2017"/>
    <d v="2017-05-09T00:00:00"/>
    <d v="2017-07-09T00:00:00"/>
    <m/>
    <m/>
    <s v="PF_O_E_INVRPT_D97A_FA2"/>
    <s v="Primary"/>
    <s v="E_INVRPT_D97A_FA2                                 "/>
    <s v="08/12/2017"/>
    <s v="14/09/2017"/>
    <m/>
    <m/>
    <m/>
    <m/>
    <m/>
    <x v="0"/>
    <m/>
    <m/>
  </r>
  <r>
    <x v="3"/>
    <s v="EU"/>
    <s v="VISHAY EUROPE SALES GMBH      "/>
    <s v="VISHAY-EU                          "/>
    <n v="0"/>
    <s v="    "/>
    <s v="Test : 5051259000285  Prod: 5051259000773"/>
    <m/>
    <s v="5013546005195                      "/>
    <s v="    "/>
    <s v="VISHAY-EUROPE    "/>
    <s v="PORDCHG       "/>
    <s v="ORDCHG"/>
    <s v="OB"/>
    <s v="MQ"/>
    <s v="EDIFACT             "/>
    <s v="D97A      "/>
    <s v="INS/UNOA/FAR                                      "/>
    <s v="VAN - GXS"/>
    <m/>
    <m/>
    <s v="Arno.Oberndorfer@vishay.com"/>
    <m/>
    <m/>
    <s v="DE/ request TP letter and survey"/>
    <m/>
    <s v="Implementer"/>
    <s v="Comm Setup"/>
    <x v="3"/>
    <s v="18/10/2017"/>
    <s v="18/10/2017"/>
    <s v="18/10/2017"/>
    <m/>
    <m/>
    <s v="PF_O_E_ORDCHG_D97A_FAR"/>
    <s v="Primary"/>
    <s v="E_ORDCHG_D97A_FAR                                 "/>
    <s v="13/12/2017"/>
    <s v="17/11/2017"/>
    <m/>
    <m/>
    <m/>
    <m/>
    <m/>
    <x v="0"/>
    <m/>
    <m/>
  </r>
  <r>
    <x v="3"/>
    <s v="EU"/>
    <s v="VISHAY EUROPE SALES GMBH      "/>
    <s v="VISHAY-EU                          "/>
    <n v="0"/>
    <s v="    "/>
    <s v="Test : 5051259000285  Prod: 5051259000773"/>
    <m/>
    <s v="5013546005195                      "/>
    <s v="    "/>
    <s v="VISHAY-EUROPE    "/>
    <s v="LTUPDATE      "/>
    <s v="INVRPT"/>
    <s v="IB"/>
    <s v="SFTP"/>
    <s v="EDIFACT             "/>
    <s v="90.1      "/>
    <s v=" "/>
    <s v="VAN - GXS"/>
    <m/>
    <m/>
    <s v="Arno.Oberndorfer@vishay.com"/>
    <m/>
    <m/>
    <s v="DE/ request TP letter and survey"/>
    <m/>
    <s v="Implementer"/>
    <s v="Comm Setup"/>
    <x v="3"/>
    <m/>
    <m/>
    <m/>
    <m/>
    <m/>
    <m/>
    <m/>
    <s v="E_INVRPT_90.1_FAR                                 "/>
    <m/>
    <m/>
    <m/>
    <m/>
    <m/>
    <m/>
    <m/>
    <x v="0"/>
    <m/>
    <m/>
  </r>
  <r>
    <x v="2"/>
    <s v="SG"/>
    <s v="VISHAY INTERTECHNOLOGY ASIA PT"/>
    <s v="PROD: VISHAYAP    _x000a_Test: VISHAYAPTEST                       "/>
    <n v="1"/>
    <s v="ZZ  "/>
    <s v="Test: 5051259000377  Prod:5051259000865"/>
    <m/>
    <s v="5013546005195                      "/>
    <s v="    "/>
    <s v="VISHAY-SG        "/>
    <s v="PORDERSG      "/>
    <s v="ORDERS"/>
    <s v="OB"/>
    <s v="MQ"/>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10-10T00:00:00"/>
    <d v="2017-10-10T00:00:00"/>
    <s v="18/10/2017"/>
    <m/>
    <m/>
    <s v="PF_O_E_ORDERS_D97A_FS1"/>
    <m/>
    <s v="E_ORDERS_D97A_FS1                                 "/>
    <s v="05/12/2017"/>
    <s v="31/10/2017"/>
    <m/>
    <m/>
    <m/>
    <m/>
    <d v="2018-02-19T00:00:00"/>
    <x v="0"/>
    <m/>
    <m/>
  </r>
  <r>
    <x v="2"/>
    <s v="EU"/>
    <s v="VISHAY INTERTECHNOLOGY ASIA PT"/>
    <s v="PROD: VISHAYAP    _x000a_Test: VISHAYAPTEST                       "/>
    <n v="0"/>
    <s v="ZZ  "/>
    <s v="Test : 5051259000285  Prod: 5051259000773"/>
    <m/>
    <s v="5013546005195                      "/>
    <s v="    "/>
    <s v="VISHAY-SG        "/>
    <s v="PORDERACK     "/>
    <s v="ORDRSP"/>
    <s v="IB"/>
    <s v="MQ"/>
    <s v="EDIFACT             "/>
    <s v="D97A      "/>
    <s v="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7/10/2017"/>
    <s v="27/10/2017"/>
    <s v="13/12/2017"/>
    <m/>
    <m/>
    <s v="PF_I_E_ORDRSP_D97A_FA2"/>
    <s v="Primary"/>
    <s v="E_ORDRSP_D97A_FA2                                 "/>
    <s v="13/12/2017"/>
    <s v="15/12/2017"/>
    <m/>
    <m/>
    <m/>
    <m/>
    <d v="2018-02-19T00:00:00"/>
    <x v="0"/>
    <m/>
    <m/>
  </r>
  <r>
    <x v="2"/>
    <s v="AU"/>
    <s v="VISHAY INTERTECHNOLOGY ASIA PT"/>
    <s v="PROD: VISHAYAP    _x000a_Test: VISHAYAPTEST                       "/>
    <n v="0"/>
    <s v="ZZ  "/>
    <s v="Test : 5051259000292   Prod: 5051259000780"/>
    <m/>
    <s v="5013546005195                      "/>
    <s v="    "/>
    <s v="VISHAY-SG        "/>
    <s v="INVENTORYA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A                                 "/>
    <s v="07/12/2017"/>
    <s v="05/10/2017"/>
    <m/>
    <m/>
    <m/>
    <m/>
    <d v="2018-02-19T00:00:00"/>
    <x v="0"/>
    <m/>
    <m/>
  </r>
  <r>
    <x v="2"/>
    <s v="SG"/>
    <s v="VISHAY INTERTECHNOLOGY ASIA PT"/>
    <s v="PROD: VISHAYAP    _x000a_Test: VISHAYAPTEST                       "/>
    <n v="0"/>
    <s v="ZZ  "/>
    <s v="Test: 5051259000377  Prod:5051259000865"/>
    <m/>
    <s v="5013546005195                      "/>
    <s v="    "/>
    <s v="VISHAY-SG        "/>
    <s v="INVENTORYS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S                                 "/>
    <s v="07/12/2017"/>
    <s v="05/10/2017"/>
    <m/>
    <m/>
    <m/>
    <m/>
    <d v="2018-02-19T00:00:00"/>
    <x v="0"/>
    <m/>
    <m/>
  </r>
  <r>
    <x v="2"/>
    <s v="SG"/>
    <s v="VISHAY INTERTECHNOLOGY ASIA PT"/>
    <s v="PROD: VISHAYAP    _x000a_Test: VISHAYAPTEST                       "/>
    <n v="0"/>
    <s v="ZZ  "/>
    <s v="Test: 5051259000377  Prod:5051259000865"/>
    <m/>
    <s v="5013546005195                      "/>
    <s v="    "/>
    <s v="VISHAY-SG        "/>
    <s v="INVENTORYI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I                                 "/>
    <s v="07/12/2017"/>
    <s v="05/10/2017"/>
    <m/>
    <m/>
    <m/>
    <m/>
    <d v="2018-02-19T00:00:00"/>
    <x v="0"/>
    <m/>
    <m/>
  </r>
  <r>
    <x v="2"/>
    <s v="SG"/>
    <s v="VISHAY INTERTECHNOLOGY ASIA PT"/>
    <s v="PROD: VISHAYAP    _x000a_Test: VISHAYAPTEST                       "/>
    <n v="0"/>
    <s v="ZZ  "/>
    <s v="Test: 5051259000377  Prod:5051259000865"/>
    <m/>
    <s v="5013546005195                      "/>
    <s v="    "/>
    <s v="VISHAY-SG        "/>
    <s v="INVENTORYC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C                                 "/>
    <s v="07/12/2017"/>
    <s v="05/10/2017"/>
    <m/>
    <m/>
    <m/>
    <m/>
    <d v="2018-02-19T00:00:00"/>
    <x v="0"/>
    <m/>
    <m/>
  </r>
  <r>
    <x v="2"/>
    <s v="SG"/>
    <s v="VISHAY INTERTECHNOLOGY ASIA PT"/>
    <s v="PROD: VISHAYAP    _x000a_Test: VISHAYAPTEST                       "/>
    <n v="0"/>
    <s v="ZZ  "/>
    <s v="Test: 5051259000377  Prod:5051259000865"/>
    <m/>
    <s v="5013546005195                      "/>
    <s v="    "/>
    <s v="VISHAY-SG        "/>
    <s v="POINTOSCN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9/2017"/>
    <m/>
    <m/>
    <s v="PF_O_E_SLSRPT_D97A_CN4"/>
    <s v="Primary"/>
    <s v="E_SLSRPT_D97A_CN4                                 "/>
    <s v="08/12/2017"/>
    <s v="27/09/2017"/>
    <m/>
    <m/>
    <m/>
    <m/>
    <d v="2018-02-19T00:00:00"/>
    <x v="0"/>
    <m/>
    <m/>
  </r>
  <r>
    <x v="2"/>
    <s v="SG"/>
    <s v="VISHAY INTERTECHNOLOGY ASIA PT"/>
    <s v="PROD: VISHAYAP    _x000a_Test: VISHAYAPTEST                       "/>
    <n v="0"/>
    <s v="ZZ  "/>
    <s v="Test: 5051259000377  Prod:5051259000865"/>
    <m/>
    <s v="5013546005195                      "/>
    <s v="    "/>
    <s v="VISHAY-SG        "/>
    <s v="POINTOSSG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1/9/2017"/>
    <s v="21/9/2017"/>
    <s v="29/9/2017"/>
    <m/>
    <m/>
    <s v="PF_O_E_SLSRPT_D97A_FS4"/>
    <s v="Primary"/>
    <s v="E_SLSRPT_D97A_FS4                                 "/>
    <s v="07/12/2017"/>
    <s v="05/10/2017"/>
    <m/>
    <m/>
    <m/>
    <m/>
    <d v="2018-02-19T00:00:00"/>
    <x v="0"/>
    <m/>
    <m/>
  </r>
  <r>
    <x v="2"/>
    <s v="AU"/>
    <s v="VISHAY INTERTECHNOLOGY ASIA PT"/>
    <s v="PROD: VISHAYAP    _x000a_Test: VISHAYAPTEST                       "/>
    <n v="0"/>
    <s v="ZZ  "/>
    <s v="Test : 5051259000292   Prod: 5051259000780"/>
    <m/>
    <s v="5013546005195                      "/>
    <s v="    "/>
    <s v="VISHAY-SG        "/>
    <s v="POINTOSAU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7/2017"/>
    <m/>
    <m/>
    <s v="PF_O_E_SLSRPT_D97A_AU4"/>
    <s v="Primary"/>
    <s v="E_SLSRPT_D97A_AU4                                 "/>
    <s v="08/12/2017"/>
    <s v="27/09/2017"/>
    <m/>
    <m/>
    <m/>
    <m/>
    <d v="2018-02-19T00:00:00"/>
    <x v="0"/>
    <m/>
    <m/>
  </r>
  <r>
    <x v="2"/>
    <s v="SG"/>
    <s v="VISHAY INTERTECHNOLOGY ASIA PT"/>
    <s v="PROD: VISHAYAP    _x000a_Test: VISHAYAPTEST                       "/>
    <n v="0"/>
    <s v="ZZ  "/>
    <s v="Test: 5051259000377  Prod:5051259000865"/>
    <m/>
    <s v="5013546005195                      "/>
    <s v="    "/>
    <s v="VISHAY-SG        "/>
    <s v="POINTOSIN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9/2017"/>
    <m/>
    <m/>
    <s v="PF_O_E_SLSRPT_D97A_IN4"/>
    <s v="Primary"/>
    <s v="E_SLSRPT_D97A_IN4                                 "/>
    <s v="08/12/2017"/>
    <s v="28/09/2017"/>
    <m/>
    <m/>
    <m/>
    <m/>
    <d v="2018-02-19T00:00:00"/>
    <x v="0"/>
    <m/>
    <m/>
  </r>
  <r>
    <x v="2"/>
    <s v="SG"/>
    <s v="VISHAY INTERTECHNOLOGY ASIA PT"/>
    <s v="PROD: VISHAYAP    _x000a_Test: VISHAYAPTEST                       "/>
    <n v="0"/>
    <s v="ZZ  "/>
    <s v="Test: 5051259000377  Prod:5051259000865"/>
    <m/>
    <s v="5013546005195                      "/>
    <s v="    "/>
    <s v="VISHAY-SG        "/>
    <s v="PORDERSG      "/>
    <s v="ORDERS"/>
    <s v="OB"/>
    <s v="MQ"/>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10-10T00:00:00"/>
    <d v="2017-10-10T00:00:00"/>
    <s v="18/10/2017"/>
    <m/>
    <m/>
    <s v="PF_O_E_ORDERS_D97A_FS1"/>
    <m/>
    <s v="E_ORDERS_D97A_FS1                                 "/>
    <s v="05/12/2017"/>
    <s v="31/10/2017"/>
    <m/>
    <m/>
    <m/>
    <m/>
    <d v="2018-02-19T00:00:00"/>
    <x v="0"/>
    <m/>
    <m/>
  </r>
  <r>
    <x v="2"/>
    <s v="EU"/>
    <s v="VISHAY PRECISION GROUP        "/>
    <s v="VPG-EU-PROD                        "/>
    <n v="1"/>
    <s v="    "/>
    <s v="Test : 5051259000285  Prod: 5051259000773"/>
    <m/>
    <s v="5013546005195                      "/>
    <s v="    "/>
    <s v="VISHAY-PRECISION "/>
    <s v="PORDER        "/>
    <s v="ORDERS"/>
    <s v="OB"/>
    <s v="MQ"/>
    <s v="EDIFACT             "/>
    <s v="D97A      "/>
    <s v="INS/UNOA/FAR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31/07/2017"/>
    <s v="31/07/2017"/>
    <d v="2017-07-08T00:00:00"/>
    <d v="2017-07-08T00:00:00"/>
    <d v="2017-10-08T00:00:00"/>
    <s v="PF_O_E_ORDERS_D97A_FA9"/>
    <s v="Primary"/>
    <s v="E_ORDERS_D97A_FA9                                 "/>
    <s v="05/12/2017"/>
    <s v="06/09/2017"/>
    <m/>
    <m/>
    <m/>
    <m/>
    <d v="2018-02-19T00:00:00"/>
    <x v="0"/>
    <m/>
    <m/>
  </r>
  <r>
    <x v="2"/>
    <s v="EU"/>
    <s v="VISHAY PRECISION GROUP        "/>
    <s v="VPG-EU-PROD                        "/>
    <n v="0"/>
    <s v="    "/>
    <s v="Test : 5051259000285  Prod: 5051259000773"/>
    <m/>
    <s v="5013546005195                      "/>
    <s v="    "/>
    <s v="VISHAY-PRECISION "/>
    <s v="PORDERACK     "/>
    <s v="ORDRSP"/>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27/10/2017"/>
    <s v="27/10/2017"/>
    <s v="13/12/2017"/>
    <m/>
    <m/>
    <s v="PF_I_E_ORDRSP_D97A_FA2"/>
    <s v="Primary"/>
    <s v="E_ORDRSP_D97A_FA2                                 "/>
    <s v="13/12/2017"/>
    <s v="15/12/2017"/>
    <m/>
    <m/>
    <m/>
    <m/>
    <d v="2018-02-19T00:00:00"/>
    <x v="0"/>
    <m/>
    <m/>
  </r>
  <r>
    <x v="2"/>
    <s v="EU"/>
    <s v="VISHAY PRECISION GROUP        "/>
    <s v="VPG-EU-PROD                        "/>
    <n v="0"/>
    <s v="    "/>
    <s v="Test : 5051259000285  Prod: 5051259000773"/>
    <m/>
    <s v="5013546005195                      "/>
    <s v="    "/>
    <s v="VISHAY-PRECISION "/>
    <s v="PINVOICE      "/>
    <s v="INVOIC"/>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d v="2017-05-10T00:00:00"/>
    <d v="2017-05-10T00:00:00"/>
    <s v="17/10/2017"/>
    <m/>
    <m/>
    <s v="PF_I_E_INVOIC_D97A_FP_GENERIC"/>
    <s v="Primary"/>
    <s v="E_INVOIC_D97A_FPE                                 "/>
    <s v="11/12/2017"/>
    <s v="31/10/2017"/>
    <m/>
    <m/>
    <m/>
    <m/>
    <d v="2018-02-19T00:00:00"/>
    <x v="0"/>
    <m/>
    <m/>
  </r>
  <r>
    <x v="2"/>
    <s v="EU"/>
    <s v="VISHAY PRECISION GROUP        "/>
    <s v="VPG-EU-PROD                        "/>
    <n v="0"/>
    <s v="    "/>
    <s v="Test : 5051259000285  Prod: 5051259000773"/>
    <m/>
    <s v="5013546005195                      "/>
    <s v="    "/>
    <s v="VISHAY-PRECISION "/>
    <s v="DESADV        "/>
    <s v="DESADV"/>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d v="2017-03-10T00:00:00"/>
    <d v="2017-03-10T00:00:00"/>
    <d v="2017-06-10T00:00:00"/>
    <m/>
    <m/>
    <s v="PF_I_E_DESADV_D97A_FA3"/>
    <s v="Primary"/>
    <s v="E_DESADV_D97A_FA3                                 "/>
    <s v="14/12/2017"/>
    <s v="13/10/2017"/>
    <m/>
    <m/>
    <m/>
    <m/>
    <d v="2018-02-19T00:00:00"/>
    <x v="0"/>
    <m/>
    <m/>
  </r>
  <r>
    <x v="2"/>
    <s v="EU"/>
    <s v="VISHAY PRECISION GROUP        "/>
    <s v="VPG-EU-PROD                        "/>
    <n v="0"/>
    <s v="ZZ  "/>
    <s v="Test : 5051259000285  Prod: 5051259000773"/>
    <m/>
    <s v="5013546005195                      "/>
    <s v="    "/>
    <s v="VISHAY-PRECISION "/>
    <s v="POINTOS       "/>
    <s v="SLSRPT"/>
    <s v="OB"/>
    <s v="SFTP"/>
    <s v="EDIFACT             "/>
    <s v="D97A      "/>
    <s v="INS/UNOA/FAR/VPG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19/9/2017"/>
    <s v="19/9/2017"/>
    <s v="29/9/2017"/>
    <m/>
    <m/>
    <s v="PF_O_E_SLSRPT_D97A_FA_GENERIC"/>
    <s v="Primary"/>
    <s v="E_SLSRPT_D97A_FA5                                 "/>
    <s v="07/12/2017"/>
    <s v="05/10/2017"/>
    <m/>
    <m/>
    <m/>
    <m/>
    <d v="2018-02-19T00:00:00"/>
    <x v="0"/>
    <m/>
    <m/>
  </r>
  <r>
    <x v="2"/>
    <s v="EU"/>
    <s v="VISHAY PRECISION GROUP        "/>
    <s v="VPG-NA-PROD"/>
    <n v="0"/>
    <s v="ZZ  "/>
    <s v="Test : 5051259000285  Prod: 5051259000773"/>
    <m/>
    <s v="5013546005195                      "/>
    <s v="    "/>
    <s v="VISHAY-PRECISION "/>
    <s v="INVENTORY     "/>
    <s v="INVRPT"/>
    <s v="OB"/>
    <s v="SFTP"/>
    <s v="EDIFACT             "/>
    <s v="D97A      "/>
    <s v="INS/UNOA/FAR/VPG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31/08/2017"/>
    <d v="2017-05-09T00:00:00"/>
    <d v="2017-07-09T00:00:00"/>
    <m/>
    <m/>
    <s v="PF_O_E_INVRPT_D97A_FA2"/>
    <s v="Primary"/>
    <s v="E_INVRPT_D97A_FA2                                 "/>
    <s v="08/12/2017"/>
    <s v="14/09/2017"/>
    <m/>
    <m/>
    <m/>
    <m/>
    <d v="2018-02-19T00:00:00"/>
    <x v="0"/>
    <m/>
    <m/>
  </r>
  <r>
    <x v="2"/>
    <s v="EU"/>
    <s v="WALDOM ELECTRONICS EMEA       "/>
    <s v="31208912744M                       "/>
    <n v="1"/>
    <s v="ZZ  "/>
    <s v="Test : 5051259000285  Prod: 5051259000773"/>
    <m/>
    <s v="5013546005195                      "/>
    <s v="    "/>
    <s v="WALDOM           "/>
    <s v="PORDER        "/>
    <s v="ORDERS"/>
    <s v="OB"/>
    <s v="MQ"/>
    <s v="EDIFACT             "/>
    <s v="D97A      "/>
    <s v="INS/UNOA/FAR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s v="31/07/2017"/>
    <s v="31/07/2017"/>
    <d v="2017-07-08T00:00:00"/>
    <d v="2017-07-08T00:00:00"/>
    <d v="2017-10-08T00:00:00"/>
    <s v="PF_O_E_ORDERS_D97A_FA9"/>
    <s v="Primary"/>
    <s v="E_ORDERS_D97A_FA9                                 "/>
    <s v="05/12/2017"/>
    <s v="06/09/2017"/>
    <m/>
    <m/>
    <m/>
    <m/>
    <d v="2018-02-19T00:00:00"/>
    <x v="0"/>
    <m/>
    <m/>
  </r>
  <r>
    <x v="2"/>
    <s v="EU"/>
    <s v="WALDOM ELECTRONICS EMEA       "/>
    <s v="31208912744M                       "/>
    <n v="0"/>
    <s v="ZZ  "/>
    <s v="Test : 5051259000285  Prod: 5051259000773"/>
    <m/>
    <s v="5013546005195                      "/>
    <s v="    "/>
    <s v="WALDOM           "/>
    <s v="PORDERACK     "/>
    <s v="ORDRSP"/>
    <s v="IB"/>
    <s v="MQ"/>
    <s v="EDIFACT             "/>
    <s v="D97A      "/>
    <s v="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s v="27/10/2017"/>
    <s v="27/10/2017"/>
    <s v="13/12/2017"/>
    <m/>
    <m/>
    <s v="PF_I_E_ORDRSP_D97A_FA2"/>
    <s v="Primary"/>
    <s v="E_ORDRSP_D97A_FA2                                 "/>
    <s v="13/12/2017"/>
    <s v="15/12/2017"/>
    <m/>
    <m/>
    <m/>
    <m/>
    <d v="2018-02-19T00:00:00"/>
    <x v="0"/>
    <m/>
    <m/>
  </r>
  <r>
    <x v="2"/>
    <s v="EU"/>
    <s v="WALDOM ELECTRONICS EMEA       "/>
    <s v="31208912744M                       "/>
    <n v="0"/>
    <s v="ZZ  "/>
    <s v="Test : 5051259000285  Prod: 5051259000773"/>
    <m/>
    <s v="5013546005195                      "/>
    <s v="    "/>
    <s v="WALDOM           "/>
    <s v="PINVOICE      "/>
    <s v="INVOIC"/>
    <s v="IB"/>
    <s v="MQ"/>
    <s v="EDIFACT             "/>
    <s v="D97A      "/>
    <s v="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d v="2017-05-10T00:00:00"/>
    <d v="2017-05-10T00:00:00"/>
    <s v="17/10/2017"/>
    <m/>
    <m/>
    <s v="PF_I_E_INVOIC_D97A_FP_GENERIC"/>
    <s v="Primary"/>
    <s v="E_INVOIC_D97A_FPE                                 "/>
    <s v="11/12/2017"/>
    <s v="31/10/2017"/>
    <m/>
    <m/>
    <m/>
    <m/>
    <d v="2018-02-19T00:00:00"/>
    <x v="0"/>
    <m/>
    <m/>
  </r>
  <r>
    <x v="2"/>
    <s v="EU"/>
    <s v="WEIDMULLER LTD                "/>
    <s v="WEIDMUELLER                        "/>
    <n v="1"/>
    <s v="    "/>
    <s v="Test : 5051259000285  Prod: 5051259000773"/>
    <m/>
    <s v="5013546005195                      "/>
    <s v="    "/>
    <s v="WEIDMULLER       "/>
    <s v="PORDERACK     "/>
    <s v="ORDRSP"/>
    <s v="IB"/>
    <s v="MQ"/>
    <s v="EDIFACT             "/>
    <s v="D97A      "/>
    <s v=" "/>
    <s v="AS2"/>
    <m/>
    <m/>
    <s v="EDI : contact person: Sabine.Bredemeyer@weidmueller.com_x000a_simon.hall@weidmuller.co.uk"/>
    <m/>
    <m/>
    <s v="Ready to start E2E testing / TP sent AS2 questionnaire"/>
    <m/>
    <s v="Implementer"/>
    <s v="E2E Testing"/>
    <x v="3"/>
    <s v="27/10/2017"/>
    <s v="27/10/2017"/>
    <s v="13/12/2017"/>
    <m/>
    <m/>
    <s v="PF_I_E_ORDRSP_D97A_FA2"/>
    <s v="Primary"/>
    <s v="E_ORDRSP_D97A_FA2                                 "/>
    <s v="13/12/2017"/>
    <s v="15/12/2017"/>
    <m/>
    <m/>
    <m/>
    <m/>
    <d v="2018-02-19T00:00:00"/>
    <x v="0"/>
    <m/>
    <m/>
  </r>
  <r>
    <x v="2"/>
    <s v="EU"/>
    <s v="WEIDMULLER LTD                "/>
    <s v="WEIDMUELLER                        "/>
    <n v="0"/>
    <s v="    "/>
    <s v="Test : 5051259000285  Prod: 5051259000773"/>
    <m/>
    <s v="5013546005195                      "/>
    <s v="    "/>
    <s v="WEIDMULLER       "/>
    <s v="PORDER        "/>
    <s v="ORDERS"/>
    <s v="OB"/>
    <s v="MQ"/>
    <s v="EDIFACT             "/>
    <s v="D97A      "/>
    <s v="INS/UNOA/FAR                                      "/>
    <s v="AS2"/>
    <m/>
    <m/>
    <s v="EDI : contact person: Sabine.Bredemeyer@weidmueller.com_x000a_simon.hall@weidmuller.co.uk"/>
    <m/>
    <m/>
    <s v="Ready to start E2E testing / TP sent AS2 questionnaire"/>
    <s v="We have not received the messages, please confirm if they have been sent to the EDI id 5051259000285 ZZ."/>
    <s v="Implementer"/>
    <s v="E2E Testing"/>
    <x v="3"/>
    <s v="31/07/2017"/>
    <s v="31/07/2017"/>
    <d v="2017-07-08T00:00:00"/>
    <d v="2017-07-08T00:00:00"/>
    <d v="2017-10-08T00:00:00"/>
    <s v="PF_O_E_ORDERS_D97A_FA9"/>
    <s v="Primary"/>
    <s v="E_ORDERS_D97A_FA9                                 "/>
    <s v="05/12/2017"/>
    <s v="06/09/2017"/>
    <m/>
    <m/>
    <m/>
    <m/>
    <d v="2018-02-19T00:00:00"/>
    <x v="0"/>
    <m/>
    <m/>
  </r>
  <r>
    <x v="2"/>
    <s v="EU"/>
    <s v="WEIDMULLER LTD                "/>
    <s v="WEIDMUELLER                        "/>
    <n v="0"/>
    <s v="    "/>
    <s v="Test : 5051259000285  Prod: 5051259000773"/>
    <m/>
    <s v="5013546005195                      "/>
    <s v="    "/>
    <s v="WEIDMULLER       "/>
    <s v="PINVOICE      "/>
    <s v="INVOIC"/>
    <s v="IB"/>
    <s v="MQ"/>
    <s v="EDIFACT             "/>
    <s v="D97A      "/>
    <s v=" "/>
    <s v="AS2"/>
    <m/>
    <m/>
    <s v="EDI : contact person: Sabine.Bredemeyer@weidmueller.com_x000a_simon.hall@weidmuller.co.uk"/>
    <m/>
    <m/>
    <s v="Ready to start E2E testing / TP sent AS2 questionnaire"/>
    <s v="Also please confirm the test EDI id from which you have sent the messages."/>
    <s v="Implementer"/>
    <s v="E2E Testing"/>
    <x v="3"/>
    <d v="2017-05-10T00:00:00"/>
    <d v="2017-05-10T00:00:00"/>
    <s v="17/10/2017"/>
    <m/>
    <m/>
    <s v="PF_I_E_INVOIC_D97A_FP_GENERIC"/>
    <s v="Primary"/>
    <s v="E_INVOIC_D97A_FPE                                 "/>
    <s v="11/12/2017"/>
    <s v="31/10/2017"/>
    <m/>
    <m/>
    <m/>
    <m/>
    <d v="2018-02-19T00:00:00"/>
    <x v="0"/>
    <m/>
    <m/>
  </r>
  <r>
    <x v="2"/>
    <s v="EU"/>
    <s v="WELWYN COMPONENTS LTD         "/>
    <s v="5013546003252                      "/>
    <n v="1"/>
    <s v="    "/>
    <s v="Test : 5051259000285  Prod: 5051259000773"/>
    <m/>
    <s v="5013546005195                      "/>
    <s v="    "/>
    <s v="WELWYN           "/>
    <s v="PORDERACK     "/>
    <s v="ORDRSP"/>
    <s v="IB"/>
    <s v="MQ"/>
    <s v="EDIFACT             "/>
    <s v="90.1      "/>
    <s v="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s v="27/10/2017"/>
    <s v="27/10/2017"/>
    <s v="13/12/2017"/>
    <m/>
    <m/>
    <s v="PF_I_E_ORDRSP_D93A_FAR"/>
    <s v="Primary"/>
    <s v="E_ORDRSP_90.1_FAR                                 "/>
    <s v="13/12/2017"/>
    <s v="15/12/2017"/>
    <m/>
    <m/>
    <m/>
    <m/>
    <d v="2018-02-19T00:00:00"/>
    <x v="0"/>
    <m/>
    <m/>
  </r>
  <r>
    <x v="2"/>
    <s v="EU"/>
    <s v="WELWYN COMPONENTS LTD         "/>
    <s v="5013546003252                      "/>
    <n v="0"/>
    <s v="    "/>
    <s v="Test : 5051259000285  Prod: 5051259000773"/>
    <m/>
    <s v="5013546005195                      "/>
    <s v="    "/>
    <s v="WELWYN           "/>
    <s v="PORDER        "/>
    <s v="ORDERS"/>
    <s v="OB"/>
    <s v="MQ"/>
    <s v="EDIFACT             "/>
    <s v="90.1      "/>
    <s v="INS/UNOA/FAR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d v="2017-10-10T00:00:00"/>
    <d v="2017-10-10T00:00:00"/>
    <s v="13/11/2017"/>
    <m/>
    <m/>
    <s v="PF_O_E_ORDERS_D93A_FD"/>
    <m/>
    <s v="E_ORDERS_90.1_FD     "/>
    <s v="05/12/2017"/>
    <s v="05/12/2017"/>
    <m/>
    <m/>
    <m/>
    <m/>
    <d v="2018-02-19T00:00:00"/>
    <x v="0"/>
    <m/>
    <m/>
  </r>
  <r>
    <x v="2"/>
    <s v="EU"/>
    <s v="WELWYN COMPONENTS LTD         "/>
    <s v="5013546003252                      "/>
    <n v="0"/>
    <s v="    "/>
    <s v="Test : 5051259000285  Prod: 5051259000773"/>
    <m/>
    <s v="5013546005195                      "/>
    <s v="    "/>
    <s v="WELWYN           "/>
    <s v="PINVOICE      "/>
    <s v="INVOIC"/>
    <s v="IB"/>
    <s v="MQ"/>
    <s v="EDIFACT             "/>
    <s v="D97A      "/>
    <s v="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d v="2017-05-10T00:00:00"/>
    <d v="2017-05-10T00:00:00"/>
    <s v="17/10/2017"/>
    <m/>
    <m/>
    <s v="PF_I_E_INVOIC_D97A_FP_GENERIC"/>
    <s v="Primary"/>
    <s v="E_INVOIC_D97A_FPE                                 "/>
    <s v="11/12/2017"/>
    <s v="31/10/2017"/>
    <m/>
    <m/>
    <m/>
    <m/>
    <d v="2018-02-19T00:00:00"/>
    <x v="0"/>
    <m/>
    <m/>
  </r>
  <r>
    <x v="2"/>
    <s v="EU"/>
    <s v="WUERTH ELEKTRONIK             "/>
    <s v="WUERTH_ELEKTRONIK                  "/>
    <n v="1"/>
    <s v="    "/>
    <s v="Test : 5051259000285  Prod: 5051259000773"/>
    <m/>
    <s v="5013546005195                      "/>
    <s v="    "/>
    <s v="WUERTH           "/>
    <s v="PORDERACK     "/>
    <s v="ORDRSP"/>
    <s v="IB"/>
    <s v="MQ"/>
    <s v="EDIFACT             "/>
    <s v="D97A      "/>
    <s v=" "/>
    <s v="X.400"/>
    <s v="400NET"/>
    <m/>
    <s v="new contact details: EDI:  ioana.cocos@retarus.ro and always in CC Robert.Voigt@we-online.de_x000a_"/>
    <m/>
    <s v="reminder 12.02.2018 "/>
    <s v="Ready to start E2E testing"/>
    <s v="08.02.2018 Email to TP: sent Test file and ask for check this and for go live on 19.02.2018_x000a_06.02.2018 Email to PF. TP is ready for testing pls sent file. _x000a_06.02.2018 Email to Antje. TP is ready for testig: _x000a_06.02.2018Email from TP: The setups are done._x000a_The new partner ID was created and now we are ready to received new ORDERS  test files._x000a_ Please let me know when will you send the first Idoc ._x000a_02.02.2018 Email from TP: pls put out diana.trefz@we-online.de  she is not involve in the project_x000a_01.02.2018 Email to TP. sent reminder_x000a_30.01.2018 E2E testing email sent 25.09.2017 Email to TP Provider: wir haben die Information von WUERTH ELEKTRONIK erhalten uns direkt an Sie zu wenden. _x000a_Wir möchte Sie darüber informieren, dass Premier Farnell neue EDI Code hat: _x000a_Test : 5051259000285 Prod: 5051259000773 ohne qualif. _x000a_Wir bitten Sie die neuen EDI Codes von Premier Farnell in ihrem System einzurichten, damit es bei der Umstellung nicht zu Datenverlust kommt. _x000a_Falls diese auch über einen VAN Provider gesendet werden, bitten wir Sie diesen auch darüber zu informieren. _x000a_Für Rückfragen stehen wir Ihnen gerne zur Verfügung. _x000a_24.09.2017 Email from TP: hinsichtlich der aktuellen EDI-Einrichtung mit Farnell, arbeiten wir mit der Firma Retarus zusammen.Farnell sendet an Retarus, Retarus dann an uns und umgekehrt._x000a_Anbei die aktuellen Verbindungsinformationen._x000a_Für eine anstehende Umstellung, ist es sinnvoll, wenn Sie sich direkt mit Retarus in Verbindung setzen, da es um die Verbindung zwischen Retarus und Farnell geht. Ansprechpartner dort ist Frau Ioana Cocos (Englisch sprachig). Kontakt per Mail: ioana.cocos@retarus.ro_x000a_Bitte behalten Sie mich in CC._x000a_22.09.2017 Email to TP. reminder: leider haben wir noch keine Rückmeldung auf unsere Anfrage vom 19.09.2017 erhalten und wollten Sie freundlich daran erinnern ob Sie und eine Rückmeldung auf die Anfragen in der u.a. Email senden können. _x000a_19.09.2017 Email an TP: vielen Dank für die Rücksendung der Survey. _x000a_Würden Sie gerne die Daten über die X400 Adresse senden? _x000a_Wir haben in unserem System diese hinterlegt. _x000a_interconnect zu 400NET: C=DE, A=400NET, O=WUERTH-ELEKTRONIK, P=EDI, S=WUERTH-ELEKTRONIK_x000a_Die IBM Sterling X400 Addresse lautet: _x000a_C=US, A=STERLING, P=GLOBALEC, S=SERVICE_x000a_Fall die Daten über X400 laufen sollen, können Sie uns bitte noch Ihre Sterling Commerce mailbox mitteilen?_x000a_Falls Sie AS2 nutzen möchen anbei das AS2 Enrollment. _x000a_(See attached file: IBM_AS2_Questionnaire_EuroGIODE(1).docx)_x000a_Wir möchte Sie darüber informieren, dass Premier Farnell neue EDI Code hat: _x000a_Test : 5051259000285 Prod: 5051259000773 ohne qualif. _x000a_Wir bitten Sie die neuen EDI Codes von Premier Farnell in ihrem System einzurichten, damit es bei der Umstellung nicht zu Datenverlust kommt. _x000a_Falls diese auch über einen VAN Provider gesendet werden, bitten wir Sie diesen auch darüber zu informieren. _x000a__x000a_15.09.2017 Email from TP: provid survey_x000a_08.09.2017 Email to TP. Sent letter and survey"/>
    <s v="TP"/>
    <s v="E2E Testing"/>
    <x v="12"/>
    <s v="27/10/2017"/>
    <s v="27/10/2017"/>
    <s v="13/12/2017"/>
    <m/>
    <m/>
    <s v="PF_I_E_ORDRSP_D97A_FA2"/>
    <s v="Primary"/>
    <s v="E_ORDRSP_D97A_FA2                                 "/>
    <s v="13/12/2017"/>
    <s v="15/12/2017"/>
    <m/>
    <m/>
    <m/>
    <m/>
    <d v="2018-02-19T00:00:00"/>
    <x v="0"/>
    <m/>
    <m/>
  </r>
  <r>
    <x v="2"/>
    <s v="EU"/>
    <s v="WUERTH ELEKTRONIK             "/>
    <s v="WUERTH_ELEKTRONIK                  "/>
    <n v="0"/>
    <s v="    "/>
    <s v="Test : 5051259000285  Prod: 5051259000773"/>
    <m/>
    <s v="5013546005195                      "/>
    <s v="    "/>
    <s v="WUERTH           "/>
    <s v="PORDER        "/>
    <s v="ORDERS"/>
    <s v="OB"/>
    <s v="MQ"/>
    <s v="EDIFACT             "/>
    <s v="D97A      "/>
    <s v="INS/UNOA/FAR                                      "/>
    <s v="X.400"/>
    <s v="400NET"/>
    <m/>
    <s v="new contact details: EDI:  ioana.cocos@retarus.ro and always in CC Robert.Voigt@we-online.de_x000a_"/>
    <m/>
    <s v="reminder 12.02.2018 "/>
    <s v="Ready to start E2E testing"/>
    <m/>
    <s v="TP"/>
    <s v="E2E Testing"/>
    <x v="12"/>
    <s v="31/07/2017"/>
    <s v="31/07/2017"/>
    <d v="2017-07-08T00:00:00"/>
    <d v="2017-07-08T00:00:00"/>
    <d v="2017-10-08T00:00:00"/>
    <s v="PF_O_E_ORDERS_D97A_FA9"/>
    <s v="Primary"/>
    <s v="E_ORDERS_D97A_FA9                                 "/>
    <s v="05/12/2017"/>
    <s v="06/09/2017"/>
    <m/>
    <m/>
    <m/>
    <m/>
    <d v="2018-02-19T00:00:00"/>
    <x v="0"/>
    <m/>
    <m/>
  </r>
  <r>
    <x v="0"/>
    <s v="EU"/>
    <s v="XEROX                         "/>
    <s v="XEROX                              "/>
    <n v="1"/>
    <s v="    "/>
    <s v="Test : 5051259000285  Prod: 5051259000773"/>
    <m/>
    <s v="5013546005195                      "/>
    <s v="    "/>
    <s v="XEROX            "/>
    <s v="INVOICES      "/>
    <s v="INVOIC"/>
    <s v="OB"/>
    <s v="MQ"/>
    <s v="EDIFACT             "/>
    <s v="D97A      "/>
    <s v="INS/UNOA/FAR                                      "/>
    <s v="FTP"/>
    <m/>
    <m/>
    <m/>
    <s v="+441707353816"/>
    <m/>
    <m/>
    <s v="06.12.2017: Call could not be connected"/>
    <s v="Premier Farnell"/>
    <s v="Discovery"/>
    <x v="9"/>
    <d v="2017-09-10T00:00:00"/>
    <d v="2017-09-10T00:00:00"/>
    <s v="17/10/2017"/>
    <m/>
    <m/>
    <s v="PF_O_E_INVOIC_D97A_FA_GENERIC"/>
    <s v="Primary"/>
    <s v="E_INVOIC_D97A_FA4                                 "/>
    <s v="11/12/2017"/>
    <s v="23/10/2017"/>
    <m/>
    <m/>
    <m/>
    <m/>
    <d v="2018-02-26T00:00:00"/>
    <x v="0"/>
    <m/>
    <m/>
  </r>
  <r>
    <x v="2"/>
    <s v="EU"/>
    <s v="XILINX                        "/>
    <s v="PROD: 35314032106                  TEST:  35314032106TEST                 "/>
    <n v="1"/>
    <s v="PROD :ZZ  TEST:12"/>
    <s v="Test : 5051259000285  Prod: 5051259000773"/>
    <m/>
    <s v="5013546005195                      "/>
    <s v="    "/>
    <s v="XILINX           "/>
    <s v="PORDER        "/>
    <s v="ORDERS"/>
    <s v="OB"/>
    <s v="MQ"/>
    <s v="EDIFACT             "/>
    <s v="D97A      "/>
    <s v="INS/UNOA/FAR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31/07/2017"/>
    <s v="31/07/2017"/>
    <d v="2017-07-08T00:00:00"/>
    <d v="2017-07-08T00:00:00"/>
    <d v="2017-10-08T00:00:00"/>
    <s v="PF_O_E_ORDERS_D97A_FA9"/>
    <s v="Primary"/>
    <s v="E_ORDERS_D97A_FA9                                 "/>
    <s v="05/12/2017"/>
    <s v="06/09/2017"/>
    <m/>
    <m/>
    <m/>
    <m/>
    <d v="2018-02-19T00:00:00"/>
    <x v="0"/>
    <m/>
    <m/>
  </r>
  <r>
    <x v="2"/>
    <s v="EU"/>
    <s v="XILINX                        "/>
    <s v="PROD: 35314032106                  TEST:  35314032106TEST                 "/>
    <n v="0"/>
    <s v="PROD :ZZ  TEST:12"/>
    <s v="Test : 5051259000285  Prod: 5051259000773"/>
    <m/>
    <s v="5013546005195                      "/>
    <s v="    "/>
    <s v="XILINX           "/>
    <s v="PORDERACK     "/>
    <s v="ORDRSP"/>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27/10/2017"/>
    <s v="27/10/2017"/>
    <s v="13/12/2017"/>
    <m/>
    <m/>
    <s v="PF_I_E_ORDRSP_D97A_FA2"/>
    <s v="Primary"/>
    <s v="E_ORDRSP_D97A_FA2                                 "/>
    <s v="13/12/2017"/>
    <s v="15/12/2017"/>
    <m/>
    <m/>
    <m/>
    <m/>
    <d v="2018-02-19T00:00:00"/>
    <x v="0"/>
    <m/>
    <m/>
  </r>
  <r>
    <x v="2"/>
    <s v="EU"/>
    <s v="XILINX                        "/>
    <s v="PROD: 35314032106                  TEST:  35314032106TEST                 "/>
    <n v="0"/>
    <s v="PROD :ZZ  TEST:12"/>
    <s v="Test : 5051259000285  Prod: 5051259000773"/>
    <m/>
    <s v="5013546005195                      "/>
    <s v="    "/>
    <s v="XILINX           "/>
    <s v="DESADV        "/>
    <s v="DESADV"/>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d v="2017-03-10T00:00:00"/>
    <d v="2017-03-10T00:00:00"/>
    <d v="2017-06-10T00:00:00"/>
    <m/>
    <m/>
    <s v="PF_I_E_DESADV_D97A_FA3"/>
    <s v="Primary"/>
    <s v="E_DESADV_D97A_FA3                                 "/>
    <s v="14/12/2017"/>
    <s v="13/10/2017"/>
    <m/>
    <m/>
    <m/>
    <m/>
    <d v="2018-02-19T00:00:00"/>
    <x v="0"/>
    <m/>
    <m/>
  </r>
  <r>
    <x v="2"/>
    <s v="EU"/>
    <s v="XILINX                        "/>
    <s v="PROD: 35314032106                  TEST:  35314032106TEST                 "/>
    <n v="0"/>
    <s v="PROD :ZZ  TEST:12"/>
    <s v="Test : 5051259000285  Prod: 5051259000773"/>
    <m/>
    <s v="5013546005195                      "/>
    <s v="    "/>
    <s v="XILINX           "/>
    <s v="PINVOICE      "/>
    <s v="INVOIC"/>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d v="2017-05-10T00:00:00"/>
    <d v="2017-05-10T00:00:00"/>
    <s v="17/10/2017"/>
    <m/>
    <m/>
    <s v="PF_I_E_INVOIC_D97A_FP_GENERIC"/>
    <s v="Primary"/>
    <s v="E_INVOIC_D97A_FPE                                 "/>
    <s v="11/12/2017"/>
    <s v="31/10/2017"/>
    <m/>
    <m/>
    <m/>
    <m/>
    <d v="2018-02-19T00:00:00"/>
    <x v="0"/>
    <m/>
    <m/>
  </r>
  <r>
    <x v="2"/>
    <s v="EU"/>
    <s v="XILINX                        "/>
    <s v="PROD: 35314032106                  TEST:  35314032106TEST                 "/>
    <n v="0"/>
    <s v="PROD :ZZ  TEST:12"/>
    <s v="Test : 5051259000285  Prod: 5051259000773"/>
    <m/>
    <s v="5013546005195                      "/>
    <s v="    "/>
    <s v="XILINX           "/>
    <s v="INVENTORY"/>
    <s v="INVRPT"/>
    <s v="OB"/>
    <s v="SFTP"/>
    <s v="EDIFACT             "/>
    <s v="D97A      "/>
    <s v="INS/UNOA/FAR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31/08/2017"/>
    <d v="2017-05-09T00:00:00"/>
    <d v="2017-07-09T00:00:00"/>
    <m/>
    <m/>
    <s v="PF_O_E_INVRPT_D97A_FA2"/>
    <s v="Primary"/>
    <s v="E_INVRPT_D97A_FA2                                 "/>
    <s v="08/12/2017"/>
    <s v="14/09/2017"/>
    <m/>
    <m/>
    <m/>
    <m/>
    <d v="2018-02-19T00:00:00"/>
    <x v="0"/>
    <m/>
    <m/>
  </r>
  <r>
    <x v="2"/>
    <s v="EU"/>
    <s v="XP PLC                        "/>
    <s v="Prod: 5050085048072        _x000a_Test: 5050085048072 "/>
    <n v="1"/>
    <s v="Prod: 14_x000a_Test: 22"/>
    <s v="Test : 5051259000285  Prod: 5051259000773"/>
    <m/>
    <s v="5013546005195                      "/>
    <s v="    "/>
    <s v="XP               "/>
    <s v="PORDER        "/>
    <s v="ORDERS"/>
    <s v="OB"/>
    <s v="MQ"/>
    <s v="EDIFACT             "/>
    <s v="D97A      "/>
    <s v="INS/UNOA/FAR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2"/>
    <s v="31/07/2017"/>
    <s v="31/07/2017"/>
    <d v="2017-07-08T00:00:00"/>
    <d v="2017-07-08T00:00:00"/>
    <d v="2017-10-08T00:00:00"/>
    <s v="PF_O_E_ORDERS_D97A_FA9"/>
    <s v="Primary"/>
    <s v="E_ORDERS_D97A_FA9                                 "/>
    <s v="05/12/2017"/>
    <s v="06/09/2017"/>
    <m/>
    <m/>
    <m/>
    <m/>
    <d v="2018-02-19T00:00:00"/>
    <x v="0"/>
    <m/>
    <m/>
  </r>
  <r>
    <x v="2"/>
    <s v="EU"/>
    <s v="XP PLC                        "/>
    <s v="Prod: 5050085048072        _x000a_Test: 5050085048072 "/>
    <n v="0"/>
    <s v="Prod: 14_x000a_Test: 22"/>
    <s v="Test : 5051259000285  Prod: 5051259000773"/>
    <m/>
    <s v="5013546005195                      "/>
    <s v="    "/>
    <s v="XP               "/>
    <s v="PORDERACK     "/>
    <s v="ORDRSP"/>
    <s v="IB"/>
    <s v="MQ"/>
    <s v="EDIFACT             "/>
    <s v="D97A      "/>
    <s v="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2"/>
    <s v="27/10/2017"/>
    <s v="27/10/2017"/>
    <s v="13/12/2017"/>
    <m/>
    <m/>
    <s v="PF_I_E_ORDRSP_D97A_FA2"/>
    <s v="Primary"/>
    <s v="E_ORDRSP_D97A_FA2                                 "/>
    <s v="13/12/2017"/>
    <s v="15/12/2017"/>
    <m/>
    <m/>
    <m/>
    <m/>
    <d v="2018-02-19T00:00:00"/>
    <x v="0"/>
    <m/>
    <m/>
  </r>
  <r>
    <x v="2"/>
    <s v="EU"/>
    <s v="XP PLC                        "/>
    <s v="Prod: 5050085048072        _x000a_Test: 5050085048072 "/>
    <n v="0"/>
    <s v="Prod: 14_x000a_Test: 22"/>
    <s v="Test : 5051259000285  Prod: 5051259000773"/>
    <m/>
    <s v="5013546005195                      "/>
    <s v="    "/>
    <s v="XP               "/>
    <s v="PINVOICE      "/>
    <s v="INVOIC"/>
    <s v="IB"/>
    <s v="MQ"/>
    <s v="EDIFACT             "/>
    <s v="D97A      "/>
    <s v="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12"/>
    <d v="2017-05-10T00:00:00"/>
    <d v="2017-05-10T00:00:00"/>
    <s v="17/10/2017"/>
    <m/>
    <m/>
    <s v="PF_I_E_INVOIC_D97A_FP_GENERIC"/>
    <s v="Primary"/>
    <s v="E_INVOIC_D97A_FPE                                 "/>
    <s v="11/12/2017"/>
    <s v="31/10/2017"/>
    <m/>
    <m/>
    <m/>
    <m/>
    <d v="2018-02-19T00:00:00"/>
    <x v="0"/>
    <m/>
    <m/>
  </r>
  <r>
    <x v="3"/>
    <s v="EU"/>
    <s v="YAGEO LTD                     "/>
    <s v="PHYCOMP                            "/>
    <n v="1"/>
    <s v="ZZ  "/>
    <s v="Test : 5051259000285  Prod: 5051259000773"/>
    <m/>
    <s v="5013546005195                      "/>
    <s v="    "/>
    <s v="YAGEO            "/>
    <s v="INVENTORY     "/>
    <s v="INVRPT"/>
    <s v="OB"/>
    <s v="SFTP"/>
    <s v="EDIFACT             "/>
    <s v="D97A      "/>
    <s v="INS/UNOA/FAR                                      "/>
    <s v="VAN - GXS"/>
    <m/>
    <m/>
    <s v="De-scoped"/>
    <m/>
    <m/>
    <m/>
    <m/>
    <s v="Premier Farnell"/>
    <s v="De-scoped"/>
    <x v="5"/>
    <s v="31/08/2017"/>
    <d v="2017-05-09T00:00:00"/>
    <s v="7/9/.2017"/>
    <m/>
    <m/>
    <s v="PF_O_E_INVRPT_D97A_FA2"/>
    <s v="Primary"/>
    <m/>
    <m/>
    <m/>
    <m/>
    <m/>
    <m/>
    <m/>
    <m/>
    <x v="0"/>
    <m/>
    <m/>
  </r>
  <r>
    <x v="3"/>
    <s v="EU"/>
    <s v="YAGEO LTD                     "/>
    <s v="PHYCOMP                            "/>
    <n v="0"/>
    <s v="ZZ  "/>
    <s v="Test : 5051259000285  Prod: 5051259000773"/>
    <m/>
    <s v="5013546005195                      "/>
    <s v="    "/>
    <s v="YAGEO            "/>
    <s v="PORDER        "/>
    <s v="ORDERS"/>
    <s v="OB"/>
    <s v="MQ"/>
    <s v="EDIFACT             "/>
    <s v="D97A      "/>
    <s v="INS/UNOA/FAR                                      "/>
    <s v="VAN - GXS"/>
    <m/>
    <m/>
    <s v="De-scoped"/>
    <m/>
    <m/>
    <m/>
    <m/>
    <s v="Premier Farnell"/>
    <s v="De-scoped"/>
    <x v="5"/>
    <s v="31/07/2017"/>
    <s v="31/07/2017"/>
    <d v="2017-07-08T00:00:00"/>
    <d v="2017-07-08T00:00:00"/>
    <d v="2017-10-08T00:00:00"/>
    <s v="PF_O_E_ORDERS_D97A_FA9"/>
    <s v="Primary"/>
    <m/>
    <m/>
    <m/>
    <m/>
    <m/>
    <m/>
    <m/>
    <m/>
    <x v="0"/>
    <m/>
    <m/>
  </r>
  <r>
    <x v="5"/>
    <s v="EU"/>
    <s v="INTEGRATED DEVICE TECHNOLOGY (MALAYSIA)"/>
    <s v="Production EDI: IDTEDIUS _x000a_Test EDI:  IDTEDITST_x000a_"/>
    <n v="1"/>
    <s v="ZZ_x000a_ZZ"/>
    <s v="Test : 5051259000285  Prod: 5051259000773"/>
    <m/>
    <m/>
    <s v="    "/>
    <s v="IDT-MALAYSIA"/>
    <s v="INVENTORY"/>
    <s v="INVRPT"/>
    <s v="OB"/>
    <s v="SFTP"/>
    <s v="EDIFACT             "/>
    <s v="D97A      "/>
    <s v="INS/UNOA/FAR                                      "/>
    <s v="VAN"/>
    <s v="IBM"/>
    <m/>
    <s v="Mitzi.Seo@idt.com"/>
    <m/>
    <s v="reminder 09.02.2018"/>
    <s v="TP sent survey back /TP want usw VAN"/>
    <s v="07.02.2018 Email to PF: inform them for the points form TP: _x000a_07.02.2018 Email from TP: We already receive feedback from our user, there are a few concern and correction needed on the INVRPT and SLSRPT test files you send to us earlier._x000a_Please refer below:_x000a_ INVRPT _x000a_- Report IDT book price in USD instead of GBP_x000a_- One of the material in your file is using the wrong IDT part# “ZIOL2211BI1w” due to lower case letter w. Must be upper case and exactly match the IDT orderable part#_x000a_ SLSRPT _x000a_- Same issue on the wrong IDT part# “ZIOL2211BI1w”_x000a_- Report IDT book price and resale currency in USD instead of GBP_x000a_- Please send us real data including the full address for reported resale customer instead of TEST 1, so that our user can validate against the production data._x000a_- We need you to also include document /message details with qualifier 381 for credit note test case. (provide us the matching resale invoice)_x000a_ Please let me know if you have any concern._x000a_We are expecting to receive a new set of test data for INVRPT and SLSRPT, you can also proceed to send us order test file whenever you are ready._x000a_06.02.2018 Email from Andre to Mik: Can you send test files for the other IDT TP please and let Corinna know so she can tell IDT._x000a_ Corinna,_x000a_I am not sure if the TP EDI codes &amp; connection details are the same for the 2 different IDT TP companies (IDT-GMBH and IDT-MALAYSIA) so please make sure the flow is open for both if they are different.  Thank you_x000a_06.02.2018 Email to PF: ask for more test file for TP_x000a_06.02.2018 Email from TP: Thank you we have received and loaded 2 of the files for UAT._x000a_As of now, we only receive test file for INVRPT and SLSRPT for IDT EU only. You can proceed to send for IDT classic and other messages while waiting for our UAT._x000a_Please send a separate email for IDT classic testing follow up._x000a_05.02.2018 Email to TP: sent out test data - waiting for confirmation _x000a_02.02.2018 Email to TP: we are working to sent test data. _x000a_02.02.2018 Email to PF: Could we start testing? We have a reply from Mitzi regarding INTEGRATED DEVICE TECHNOLOGY (MALAYSIA) and IDT EUROPE GMBH_x000a_02.02.2018 Email from TP: Sorry about another email.  Malaysia is on Chinese New Year holiday from Feb. 15, 2018 to Feb. 20, 2018.  So the testing should finish by Feb. 14,, 2018, and then implement on Feb. 21, 2018._x000a_ Will that work for you?  Please let me know._x000a_01.02.2018 Email to TP : request for testing. _x000a_01.02.2018 Email from Antje: config. done on IBM side._x000a_27.01.2018 Email from TP - Hello Corinna,_x000a_ We can do either, but let’s use VAN, since I am in hurry to get this project moving forward since AS2 may take longer with communication testing and all._x000a_ 26.01.2018 Email to TP: request if they want to use VAN or AS2_x000a_25.01.2018 Email from TP : sent survey back. _x000a_24.01.2018 Email to TP: sent out first letter and survey. "/>
    <s v="Premier Farnell"/>
    <s v="E2E Testing"/>
    <x v="14"/>
    <m/>
    <m/>
    <m/>
    <m/>
    <m/>
    <m/>
    <m/>
    <s v="E_INVRPT_D97A_FA2"/>
    <m/>
    <m/>
    <m/>
    <m/>
    <m/>
    <m/>
    <m/>
    <x v="0"/>
    <m/>
    <m/>
  </r>
  <r>
    <x v="5"/>
    <s v="EU"/>
    <s v="INTEGRATED DEVICE TECHNOLOGY (MALAYSIA)"/>
    <s v="Production EDI: IDTEDIUS _x000a_Test EDI:  IDTEDITST_x000a_"/>
    <s v="0"/>
    <s v="ZZ_x000a_ZZ"/>
    <s v="Test : 5051259000285  Prod: 5051259000773"/>
    <m/>
    <m/>
    <s v="    "/>
    <s v="IDT-MALAYSIA"/>
    <s v="PORDER        "/>
    <s v="ORDERS"/>
    <s v="OB"/>
    <s v="MQ"/>
    <s v="EDIFACT             "/>
    <s v="D97A      "/>
    <s v="INS/UNOA/FAR                                      "/>
    <s v="VAN"/>
    <s v="IBM"/>
    <m/>
    <s v="Mitzi.Seo@idt.com"/>
    <m/>
    <m/>
    <m/>
    <m/>
    <s v="Implementer"/>
    <s v="TP Setup"/>
    <x v="3"/>
    <m/>
    <m/>
    <m/>
    <m/>
    <m/>
    <s v="PF_O_E_ORDERS_D97A_FA9"/>
    <s v="Primary"/>
    <m/>
    <m/>
    <m/>
    <m/>
    <m/>
    <m/>
    <m/>
    <m/>
    <x v="0"/>
    <m/>
    <m/>
  </r>
  <r>
    <x v="5"/>
    <s v="EU"/>
    <s v="INTEGRATED DEVICE TECHNOLOGY (MALAYSIA)"/>
    <s v="Production EDI: IDTEDIUS _x000a_Test EDI:  IDTEDITST_x000a_"/>
    <n v="0"/>
    <s v="ZZ_x000a_ZZ"/>
    <s v="Test : 5051259000285  Prod: 5051259000773"/>
    <m/>
    <m/>
    <s v="    "/>
    <s v="IDT-MALAYSIA"/>
    <s v="PORDERACK     "/>
    <s v="ORDRSP"/>
    <s v="IB"/>
    <s v="MQ"/>
    <s v="EDIFACT             "/>
    <s v="D97A      "/>
    <s v=" "/>
    <s v="VAN"/>
    <s v="IBM"/>
    <m/>
    <s v="Mitzi.Seo@idt.com"/>
    <m/>
    <s v="reminder 09.02.2018"/>
    <s v="TP sent survey back /TP want usw VAN"/>
    <m/>
    <s v="Implementer"/>
    <s v="TP Setup"/>
    <x v="3"/>
    <m/>
    <m/>
    <m/>
    <m/>
    <m/>
    <s v="PF_I_E_ORDRSP_D97A_FA2"/>
    <m/>
    <m/>
    <m/>
    <m/>
    <m/>
    <m/>
    <m/>
    <m/>
    <m/>
    <x v="0"/>
    <m/>
    <m/>
  </r>
  <r>
    <x v="5"/>
    <s v="EU"/>
    <s v="INTEGRATED DEVICE TECHNOLOGY (MALAYSIA)"/>
    <s v="Production EDI: IDTEDIUS _x000a_Test EDI:  IDTEDITST_x000a_"/>
    <n v="0"/>
    <s v="ZZ_x000a_ZZ"/>
    <s v="Test : 5051259000285  Prod: 5051259000773"/>
    <m/>
    <m/>
    <s v="    "/>
    <s v="IDT-MALAYSIA"/>
    <s v="POINTOS"/>
    <s v="SLSRPT"/>
    <s v="OB"/>
    <s v="SFTP"/>
    <s v="EDIFACT             "/>
    <s v="D97A      "/>
    <s v="INS/UNOA/FAR                                      "/>
    <s v="VAN"/>
    <s v="IBM"/>
    <m/>
    <s v="Mitzi.Seo@idt.com"/>
    <m/>
    <s v="reminder 09.02.2018"/>
    <s v="TP sent survey back /TP want usw VAN"/>
    <m/>
    <s v="Premier Farnell"/>
    <s v="E2E Testing"/>
    <x v="14"/>
    <m/>
    <m/>
    <m/>
    <m/>
    <m/>
    <m/>
    <m/>
    <s v="E_SLSRPT_D97A_FAR"/>
    <m/>
    <m/>
    <m/>
    <m/>
    <m/>
    <m/>
    <m/>
    <x v="0"/>
    <m/>
    <m/>
  </r>
  <r>
    <x v="5"/>
    <s v="EU"/>
    <s v="IDT EUROPE GMBH"/>
    <s v="Prod EDI:  IDTB2BPRD_x000a_Test EDI:   IDTB2BTST _x000a_"/>
    <n v="1"/>
    <s v="ZZ  _x000a_ZZ"/>
    <s v="Test : 5051259000285  Prod: 5051259000773"/>
    <m/>
    <m/>
    <s v="    "/>
    <s v="IDT-GMBH"/>
    <s v="INVENTORY"/>
    <s v="INVRPT"/>
    <s v="OB"/>
    <s v="SFTP"/>
    <s v="EDIFACT             "/>
    <s v="D97A      "/>
    <s v="INS/UNOA/FAR                                      "/>
    <s v="VAN"/>
    <s v="IBM"/>
    <m/>
    <s v="technical contact: Charmaine.Quek@idt.com_x000a_business contact: Mitzi.Seo@idt.com"/>
    <m/>
    <s v="reminder 09.02.2018"/>
    <s v="TP sent survey back /TP want usw VAN"/>
    <s v="07.02.2018 Email to PF: inform them for the points form TP: _x000a_07.02.2018 Email from TP: We already receive feedback from our user, there are a few concern and correction needed on the INVRPT and SLSRPT test files you send to us earlier._x000a_Please refer below:_x000a_ INVRPT _x000a_- Report IDT book price in USD instead of GBP_x000a_- One of the material in your file is using the wrong IDT part# “ZIOL2211BI1w” due to lower case letter w. Must be upper case and exactly match the IDT orderable part#_x000a_ SLSRPT _x000a_- Same issue on the wrong IDT part# “ZIOL2211BI1w”_x000a_- Report IDT book price and resale currency in USD instead of GBP_x000a_- Please send us real data including the full address for reported resale customer instead of TEST 1, so that our user can validate against the production data._x000a_- We need you to also include document /message details with qualifier 381 for credit note test case. (provide us the matching resale invoice)_x000a_ Please let me know if you have any concern._x000a_We are expecting to receive a new set of test data for INVRPT and SLSRPT, you can also proceed to send us order test file whenever you are ready._x000a_06.02.2018 Email from Andre to Mik: Can you send test files for the other IDT TP please and let Corinna know so she can tell IDT._x000a_ Corinna,_x000a_I am not sure if the TP EDI codes &amp; connection details are the same for the 2 different IDT TP companies (IDT-GMBH and IDT-MALAYSIA) so please make sure the flow is open for both if they are different.  Thank you_x000a_06.02.2018 Email to PF: ask for more test file for TP_x000a_06.02.2018 Email from TP: Thank you we have received and loaded 2 of the files for UAT._x000a_As of now, we only receive test file for INVRPT and SLSRPT for IDT EU only. You can proceed to send for IDT classic and other messages while waiting for our UAT._x000a_Please send a separate email for IDT classic testing follow up._x000a_05.02.2018 Email to TP: sent out test data - waiting for confirmation _x000a_02.02.2018 Email to TP: we are working to sent test data. _x000a_02.02.2018 Email to PF: Could we start testing? We have a reply from Mitzi regarding INTEGRATED DEVICE TECHNOLOGY (MALAYSIA) and IDT EUROPE GMBH_x000a_02.02.2018 Email from TP: Sorry about another email.  Malaysia is on Chinese New Year holiday from Feb. 15, 2018 to Feb. 20, 2018.  So the testing should finish by Feb. 14,, 2018, and then implement on Feb. 21, 2018._x000a_ Will that work for you?  Please let me know._x000a_01.02.2018 Email to TP : request for testing. _x000a_01.02.2018 Email from Antje: config. done on IBM side._x000a_27.01.2018 Email from TP - Hello Corinna,_x000a_ We can do either, but let’s use VAN, since I am in hurry to get this project moving forward since AS2 may take longer with communication testing and all._x000a_ 26.01.2018 Email to TP: request if they want to use VAN or AS2_x000a_25.01.2018 Email from TP : sent survey back. _x000a_24.01.2018 Email to TP: sent out first letter and survey. "/>
    <s v="Premier Farnell"/>
    <s v="E2E Testing"/>
    <x v="14"/>
    <m/>
    <m/>
    <m/>
    <m/>
    <m/>
    <m/>
    <m/>
    <s v="E_INVRPT_D97A_FA2"/>
    <m/>
    <m/>
    <m/>
    <m/>
    <m/>
    <m/>
    <m/>
    <x v="0"/>
    <m/>
    <m/>
  </r>
  <r>
    <x v="5"/>
    <s v="EU"/>
    <s v="IDT EUROPE GMBH"/>
    <s v="Prod EDI:  IDTB2BPRD_x000a_Test EDI:   IDTB2BTST _x000a_"/>
    <n v="0"/>
    <s v="ZZ  _x000a_ZZ"/>
    <s v="Test : 5051259000285  Prod: 5051259000773"/>
    <m/>
    <m/>
    <s v="    "/>
    <s v="IDT-GMBH"/>
    <s v="POINTOS"/>
    <s v="SLSRPT"/>
    <s v="OB"/>
    <s v="SFTP"/>
    <s v="EDIFACT             "/>
    <s v="D97A      "/>
    <s v="INS/UNOA/FAR                                      "/>
    <s v="VAN"/>
    <s v="IBM"/>
    <m/>
    <s v="technical contact: Charmaine.Quek@idt.com_x000a_business contact: Mitzi.Seo@idt.com"/>
    <m/>
    <s v="reminder 09.02.2018"/>
    <s v="TP sent survey back /TP want usw VAN"/>
    <m/>
    <s v="Premier Farnell"/>
    <s v="E2E Testing"/>
    <x v="14"/>
    <m/>
    <m/>
    <m/>
    <m/>
    <m/>
    <m/>
    <m/>
    <s v="E_SLSRPT_D97A_FAR"/>
    <m/>
    <m/>
    <m/>
    <m/>
    <m/>
    <m/>
    <m/>
    <x v="0"/>
    <m/>
    <m/>
  </r>
  <r>
    <x v="5"/>
    <s v="EU"/>
    <s v="IDT EUROPE GMBH"/>
    <s v="Prod EDI:  IDTB2BPRD_x000a_Test EDI:   IDTB2BTST _x000a_"/>
    <s v="0"/>
    <s v="ZZ  _x000a_ZZ"/>
    <s v="Test : 5051259000285  Prod: 5051259000773"/>
    <m/>
    <m/>
    <s v="    "/>
    <s v="IDT-GMBH"/>
    <s v="PORDERACK     "/>
    <s v="ORDRSP"/>
    <s v="IB"/>
    <s v="MQ"/>
    <s v="EDIFACT             "/>
    <s v="D97A      "/>
    <s v=" "/>
    <s v="VAN"/>
    <s v="IBM"/>
    <m/>
    <s v="technical contact: Charmaine.Quek@idt.com_x000a_business contact: Mitzi.Seo@idt.com"/>
    <m/>
    <s v="reminder 09.02.2018"/>
    <s v="TP sent survey back /TP want usw VAN"/>
    <m/>
    <s v="Implementer"/>
    <s v="TP Setup"/>
    <x v="3"/>
    <m/>
    <m/>
    <m/>
    <m/>
    <m/>
    <s v="PF_I_E_ORDRSP_D97A_FA2"/>
    <m/>
    <s v="E_SLSRPT_D97A_FAR"/>
    <m/>
    <m/>
    <m/>
    <m/>
    <m/>
    <m/>
    <m/>
    <x v="0"/>
    <m/>
    <m/>
  </r>
  <r>
    <x v="5"/>
    <s v="EU"/>
    <s v="IDT EUROPE GMBH"/>
    <s v="Prod EDI:  IDTB2BPRD_x000a_Test EDI:   IDTB2BTST _x000a_"/>
    <s v="0"/>
    <s v="ZZ  _x000a_ZZ"/>
    <s v="Test : 5051259000285  Prod: 5051259000773"/>
    <m/>
    <m/>
    <s v="    "/>
    <s v="IDT-GMBH"/>
    <s v="PORDER        "/>
    <s v="ORDERS"/>
    <s v="OB"/>
    <s v="SFTP"/>
    <s v="EDIFACT             "/>
    <s v="D97A      "/>
    <s v="INS/UNOA/FAR                                      "/>
    <s v="VAN"/>
    <s v="IBM"/>
    <m/>
    <s v="technical contact: Charmaine.Quek@idt.com_x000a_business contact: Mitzi.Seo@idt.com"/>
    <m/>
    <s v="reminder 09.02.2018"/>
    <s v="TP sent survey back /TP want usw VAN"/>
    <m/>
    <s v="Implementer"/>
    <s v="TP Setup"/>
    <x v="3"/>
    <m/>
    <m/>
    <m/>
    <m/>
    <m/>
    <s v="PF_O_E_ORDERS_D97A_FA9"/>
    <s v="Primary"/>
    <m/>
    <m/>
    <m/>
    <m/>
    <m/>
    <m/>
    <m/>
    <m/>
    <x v="0"/>
    <m/>
    <m/>
  </r>
  <r>
    <x v="4"/>
    <s v="SG"/>
    <s v="FCI CONNECTORS SINGAPORE PTE L"/>
    <s v="Production: FCIASN   _x000a_Test: FCIASNT "/>
    <n v="0"/>
    <s v="Prod. ZZ  _x000a_Test: ZZ"/>
    <s v="Test: 5051259000377  Prod:5051259000865"/>
    <m/>
    <s v="5013546005195                      "/>
    <s v="    "/>
    <s v="FCI-SG           "/>
    <s v="PORDERACK     "/>
    <s v="ORDRSP"/>
    <s v="IB"/>
    <s v="MQ"/>
    <s v="EDIFACT             "/>
    <s v="D97A      "/>
    <s v=" "/>
    <s v="VAN"/>
    <s v="Inovis"/>
    <m/>
    <s v="Sock-Chin.Ng@fci.com;                           Global-ISADeBusinessSupport@fci.com"/>
    <m/>
    <m/>
    <s v="Ready to start E2E testing"/>
    <m/>
    <s v="TP"/>
    <s v="Production Readiness"/>
    <x v="6"/>
    <s v="27/10/2017"/>
    <m/>
    <m/>
    <m/>
    <m/>
    <s v="PF_I_E_ORDRSP_D97A_FA2"/>
    <s v="Primary"/>
    <s v="E_ORDRSP_D97A_FA2                                 "/>
    <m/>
    <m/>
    <m/>
    <m/>
    <m/>
    <m/>
    <m/>
    <x v="0"/>
    <m/>
    <m/>
  </r>
  <r>
    <x v="4"/>
    <s v="SG"/>
    <s v="LITTELFUSE                    "/>
    <s v="8477590210                         _x000a_Test : 082065830T"/>
    <s v="0"/>
    <s v="ZZ  "/>
    <s v="Test: 5051259000377  Prod:5051259000865"/>
    <m/>
    <s v="5013546005195                      "/>
    <s v="    "/>
    <s v="LITTELFUSE       "/>
    <s v="DESADV        "/>
    <s v="DESADV"/>
    <s v="IB"/>
    <s v="MQ"/>
    <s v="EDIFACT             "/>
    <s v="D97A      "/>
    <s v=" "/>
    <s v="VAN"/>
    <s v="IBM"/>
    <m/>
    <s v="kdoshi@Littelfuse.com_x000a_contact details for testing.  bmarasu@Littelfuse.com _x000a_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3-10T00:00:00"/>
    <m/>
    <m/>
    <m/>
    <m/>
    <s v="PF_I_E_DESADV_D97A_FA3"/>
    <s v="Primary"/>
    <s v="E_DESADV_D97A_FA3                                 "/>
    <m/>
    <m/>
    <m/>
    <m/>
    <m/>
    <m/>
    <m/>
    <x v="0"/>
    <m/>
    <m/>
  </r>
  <r>
    <x v="4"/>
    <s v="SG"/>
    <s v="LITTELFUSE                    "/>
    <s v="8477590210                         _x000a_Test : 082065830T"/>
    <n v="0"/>
    <s v="ZZ  "/>
    <s v="Test: 5051259000377  Prod:5051259000865"/>
    <m/>
    <s v="5013546005195                      "/>
    <s v="    "/>
    <s v="LITTELFUSE       "/>
    <s v="PORDERACK     "/>
    <s v="ORDRSP"/>
    <s v="IB"/>
    <s v="MQ"/>
    <s v="EDIFACT             "/>
    <s v="D97A      "/>
    <s v=" "/>
    <s v="VAN"/>
    <s v="IBM"/>
    <m/>
    <s v="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7/10/2017"/>
    <m/>
    <m/>
    <m/>
    <m/>
    <s v="PF_I_E_ORDRSP_D97A_FA2"/>
    <s v="Primary"/>
    <s v="E_ORDRSP_D97A_FA2                                 "/>
    <m/>
    <m/>
    <m/>
    <m/>
    <m/>
    <m/>
    <m/>
    <x v="0"/>
    <m/>
    <m/>
  </r>
  <r>
    <x v="4"/>
    <s v="SG"/>
    <s v="LITTELFUSE                    "/>
    <s v="8477590210                         _x000a_Test : 082065830T"/>
    <n v="0"/>
    <s v="ZZ  "/>
    <s v="Test: 5051259000377  Prod:5051259000865"/>
    <m/>
    <s v="5013546005195                      "/>
    <s v="    "/>
    <s v="LITTELFUSE       "/>
    <s v="PINVOICE      "/>
    <s v="INVOIC"/>
    <s v="IB"/>
    <s v="MQ"/>
    <s v="EDIFACT             "/>
    <s v="D97A      "/>
    <s v=" "/>
    <s v="VAN"/>
    <s v="IBM"/>
    <m/>
    <s v="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5-10T00:00:00"/>
    <m/>
    <m/>
    <m/>
    <m/>
    <s v="PF_I_E_INVOIC_D97A_FP_GENERIC"/>
    <s v="Primary"/>
    <s v="E_INVOIC_D97A_FPE                                 "/>
    <m/>
    <m/>
    <m/>
    <m/>
    <m/>
    <m/>
    <m/>
    <x v="0"/>
    <m/>
    <m/>
  </r>
  <r>
    <x v="4"/>
    <s v="SG"/>
    <s v="MOLEX FAR EAST SOUTH          "/>
    <s v="005246673SNG       _x000a_Test : 005246673SNGT                "/>
    <n v="0"/>
    <s v="14  "/>
    <s v="Test: 5051259000377  Prod:5051259000865"/>
    <m/>
    <s v="5013546005195                      "/>
    <s v="    "/>
    <s v="MOLEX-SG         "/>
    <s v="PORDERACK     "/>
    <s v="ORDRSP"/>
    <s v="IB"/>
    <s v="MQ"/>
    <s v="EDIFACT             "/>
    <s v="D97A      "/>
    <s v="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s v="27/10/2017"/>
    <m/>
    <m/>
    <m/>
    <m/>
    <s v="PF_I_E_ORDRSP_D97A_FA2"/>
    <s v="Primary"/>
    <s v="E_ORDRSP_D97A_FA2                                 "/>
    <m/>
    <m/>
    <m/>
    <m/>
    <m/>
    <m/>
    <m/>
    <x v="0"/>
    <m/>
    <m/>
  </r>
  <r>
    <x v="3"/>
    <s v="SG"/>
    <s v="ON SEMI SINGAPORE             "/>
    <s v="COMPNTSGRP-AP                      "/>
    <n v="0"/>
    <s v="01  "/>
    <s v="Test: 5051259000377  Prod:5051259000865"/>
    <m/>
    <s v="5013546005195                      "/>
    <s v="    "/>
    <s v="ON-SEMI-SG       "/>
    <s v="PORDERACK     "/>
    <s v="ORDRSP"/>
    <s v="IB"/>
    <s v="MQ"/>
    <s v="EDIFACT             "/>
    <s v="D97A      "/>
    <s v=" "/>
    <s v="VAN"/>
    <s v="Inovis"/>
    <m/>
    <s v="Jozefina.Piknova@onsemi.com"/>
    <m/>
    <m/>
    <s v="Ready for E2E testing "/>
    <m/>
    <s v="Implementer"/>
    <s v="Comm Setup"/>
    <x v="3"/>
    <s v="27/10/2017"/>
    <m/>
    <m/>
    <m/>
    <m/>
    <s v="PF_I_E_ORDRSP_D97A_FA2"/>
    <s v="Primary"/>
    <s v="E_ORDRSP_D97A_FA2                                 "/>
    <m/>
    <m/>
    <m/>
    <m/>
    <m/>
    <m/>
    <m/>
    <x v="0"/>
    <m/>
    <m/>
  </r>
  <r>
    <x v="3"/>
    <s v="AU"/>
    <s v="PEI GENESIS IN USA            "/>
    <s v="PEIGENESISNAP                      "/>
    <n v="0"/>
    <s v="ZZ  "/>
    <s v="Test : 5051259000292   Prod: 5051259000780"/>
    <m/>
    <s v="5013546005195                      "/>
    <s v="    "/>
    <s v="PEI-GENESIS-SG   "/>
    <s v="PORDERACK     "/>
    <s v="ORDRSP"/>
    <s v="IB"/>
    <s v="MQ"/>
    <s v="EDIFACT             "/>
    <s v="D97A      "/>
    <s v=" "/>
    <s v="VAN - GXS"/>
    <m/>
    <m/>
    <s v="maggie.bennett@peigenesis.com"/>
    <m/>
    <s v="reminder 09.02.2018 / no reply to TP com exept. "/>
    <s v="request TP letter and survey"/>
    <m/>
    <s v="TP"/>
    <s v="Discovery"/>
    <x v="12"/>
    <s v="27/10/2017"/>
    <m/>
    <m/>
    <m/>
    <m/>
    <s v="PF_I_E_ORDRSP_D97A_FA2"/>
    <s v="Primary"/>
    <s v="E_ORDRSP_D97A_FA2                                 "/>
    <m/>
    <m/>
    <m/>
    <m/>
    <m/>
    <m/>
    <m/>
    <x v="0"/>
    <m/>
    <m/>
  </r>
  <r>
    <x v="3"/>
    <s v="SG"/>
    <s v="PEI GENESIS IN USA            "/>
    <s v="PEIGENESISNAP                      "/>
    <n v="0"/>
    <s v="ZZ  "/>
    <s v="Test: 5051259000377  Prod:5051259000865"/>
    <m/>
    <s v="5013546005195                      "/>
    <s v="    "/>
    <s v="PEI-GENESIS-SG   "/>
    <s v="PORDERACK     "/>
    <s v="ORDRSP"/>
    <s v="IB"/>
    <s v="MQ"/>
    <s v="EDIFACT             "/>
    <s v="D97A      "/>
    <s v=" "/>
    <s v="VAN - GXS"/>
    <m/>
    <m/>
    <s v="maggie.bennett@peigenesis.com"/>
    <m/>
    <s v="reminder 09.02.2018 / no reply to TP com exept. "/>
    <s v="request TP letter and survey"/>
    <m/>
    <s v="TP"/>
    <s v="Discovery"/>
    <x v="12"/>
    <s v="27/10/2017"/>
    <m/>
    <m/>
    <m/>
    <m/>
    <s v="PF_I_E_ORDRSP_D97A_FA2"/>
    <s v="Primary"/>
    <s v="E_ORDRSP_D97A_FA2                                 "/>
    <m/>
    <m/>
    <m/>
    <m/>
    <m/>
    <m/>
    <m/>
    <x v="0"/>
    <m/>
    <m/>
  </r>
  <r>
    <x v="4"/>
    <s v="SG"/>
    <s v="TE INDIA                      "/>
    <s v="prod : 650351059_x000a_test: 650351059TEST"/>
    <n v="0"/>
    <s v="01  "/>
    <s v="Test: 5051259000377  Prod:5051259000865"/>
    <m/>
    <s v="5013546005195                      "/>
    <s v="    "/>
    <s v="TYCO-IN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s v="27/10/2017"/>
    <m/>
    <m/>
    <m/>
    <m/>
    <s v="PF_I_E_ORDRSP_D97A_FA2"/>
    <s v="Primary"/>
    <s v="E_ORDRSP_D97A_FA2                                 "/>
    <m/>
    <m/>
    <m/>
    <m/>
    <m/>
    <m/>
    <m/>
    <x v="0"/>
    <m/>
    <m/>
  </r>
  <r>
    <x v="3"/>
    <s v="SG"/>
    <s v="TEXAS INSTRUMENTS LTD         "/>
    <s v="GBTXI.TXI002                       "/>
    <n v="0"/>
    <s v="ZZ  "/>
    <s v="Test: 5051259000377  Prod:5051259000865"/>
    <m/>
    <s v="5013546005195                      "/>
    <s v="    "/>
    <s v="TEXAS            "/>
    <s v="DESADV        "/>
    <s v="DESADV"/>
    <s v="IB"/>
    <s v="MQ"/>
    <s v="EDIFACT             "/>
    <s v="D97A      "/>
    <s v=" "/>
    <s v="VAN - GXS"/>
    <m/>
    <m/>
    <s v="jason.hsieh@ti.com"/>
    <m/>
    <s v="reminder 09.02.2018"/>
    <s v="request TP letter and survey"/>
    <m/>
    <s v="TP"/>
    <s v="Discovery"/>
    <x v="4"/>
    <d v="2017-03-10T00:00:00"/>
    <m/>
    <m/>
    <m/>
    <m/>
    <s v="PF_I_E_DESADV_D97A_FA3"/>
    <s v="Primary"/>
    <s v="E_DESADV_D97A_FA3                                 "/>
    <m/>
    <m/>
    <m/>
    <m/>
    <m/>
    <m/>
    <m/>
    <x v="0"/>
    <m/>
    <m/>
  </r>
  <r>
    <x v="3"/>
    <s v="SG"/>
    <s v="TEXAS INSTRUMENTS LTD         "/>
    <s v="GBTXI.TXI002                       "/>
    <n v="0"/>
    <s v="ZZ  "/>
    <s v="Test: 5051259000377  Prod:5051259000865"/>
    <m/>
    <s v="5013546005195                      "/>
    <s v="    "/>
    <s v="TEXAS            "/>
    <s v="PORDERACK     "/>
    <s v="ORDRSP"/>
    <s v="IB"/>
    <s v="MQ"/>
    <s v="EDIFACT             "/>
    <s v="D97A      "/>
    <s v=" "/>
    <s v="VAN - GXS"/>
    <m/>
    <m/>
    <s v="jason.hsieh@ti.com"/>
    <m/>
    <s v="reminder 09.02.2018"/>
    <s v="request TP letter and survey"/>
    <m/>
    <s v="TP"/>
    <s v="Discovery"/>
    <x v="4"/>
    <s v="27/10/2017"/>
    <m/>
    <m/>
    <m/>
    <m/>
    <s v="PF_I_E_ORDRSP_D97A_FA2"/>
    <s v="Primary"/>
    <s v="E_ORDRSP_D97A_FA2                                 "/>
    <m/>
    <m/>
    <m/>
    <m/>
    <m/>
    <m/>
    <m/>
    <x v="0"/>
    <m/>
    <m/>
  </r>
  <r>
    <x v="3"/>
    <s v="SG"/>
    <s v="TEXAS INSTRUMENTS LTD         "/>
    <s v="GBTXI.TXI002                       "/>
    <n v="0"/>
    <s v="ZZ  "/>
    <s v="Test: 5051259000377  Prod:5051259000865"/>
    <m/>
    <s v="5013546005195                      "/>
    <s v="    "/>
    <s v="TEXAS            "/>
    <s v="PINVOICE      "/>
    <s v="INVOIC"/>
    <s v="IB"/>
    <s v="MQ"/>
    <s v="EDIFACT             "/>
    <s v="D97A      "/>
    <s v=" "/>
    <s v="VAN - GXS"/>
    <m/>
    <m/>
    <s v="jason.hsieh@ti.com"/>
    <m/>
    <s v="reminder 09.02.2018"/>
    <s v="request TP letter and survey"/>
    <m/>
    <s v="TP"/>
    <s v="Discovery"/>
    <x v="4"/>
    <d v="2017-05-10T00:00:00"/>
    <m/>
    <m/>
    <m/>
    <m/>
    <s v="PF_I_E_INVOIC_D97A_FP_GENERIC"/>
    <s v="Primary"/>
    <s v="E_INVOIC_D97A_FP                                  "/>
    <m/>
    <m/>
    <m/>
    <m/>
    <m/>
    <m/>
    <m/>
    <x v="0"/>
    <m/>
    <m/>
  </r>
  <r>
    <x v="4"/>
    <s v="SG"/>
    <s v="TYCO ELECTRONICS SINGAPORE PTE"/>
    <s v="prod : 595155813_x000a_test: 595155813TEST"/>
    <s v="0"/>
    <s v="01  "/>
    <s v="Test: 5051259000377  Prod:5051259000865"/>
    <m/>
    <s v="5013546005195                      "/>
    <s v="    "/>
    <s v="TYCO-SG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s v="27/10/2017"/>
    <m/>
    <m/>
    <m/>
    <m/>
    <s v="PF_I_E_ORDRSP_D97A_FA2"/>
    <s v="Primary"/>
    <s v="E_ORDRSP_D97A_FA2                                 "/>
    <m/>
    <m/>
    <m/>
    <m/>
    <m/>
    <m/>
    <m/>
    <x v="0"/>
    <m/>
    <m/>
  </r>
  <r>
    <x v="2"/>
    <s v="SG"/>
    <s v="VISHAY INTERTECHNOLOGY ASIA PT"/>
    <s v="PROD: VISHAYAP    _x000a_Test: VISHAYAPTEST                       "/>
    <n v="0"/>
    <s v="ZZ  "/>
    <s v="Test: 5051259000377  Prod:5051259000865"/>
    <m/>
    <s v="5013546005195                      "/>
    <s v="    "/>
    <s v="VISHAY-SG        "/>
    <s v="PORDERACK     "/>
    <s v="ORDRSP"/>
    <s v="IB"/>
    <s v="MQ"/>
    <s v="EDIFACT             "/>
    <s v="D97A      "/>
    <s v="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7/10/2017"/>
    <m/>
    <m/>
    <m/>
    <m/>
    <s v="PF_I_E_ORDRSP_D97A_FA2"/>
    <s v="Primary"/>
    <s v="E_ORDRSP_D97A_FA2                                 "/>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7"/>
    <m/>
    <s v="pending validation"/>
    <m/>
    <m/>
    <m/>
    <m/>
    <m/>
    <m/>
    <m/>
    <m/>
    <m/>
    <m/>
    <m/>
    <m/>
    <m/>
    <m/>
    <m/>
    <m/>
    <m/>
    <m/>
    <m/>
    <m/>
    <m/>
    <m/>
    <m/>
    <m/>
    <m/>
    <x v="17"/>
    <m/>
    <m/>
    <m/>
    <m/>
    <m/>
    <m/>
    <m/>
    <m/>
    <m/>
    <m/>
    <m/>
    <m/>
    <m/>
    <m/>
    <m/>
    <x v="0"/>
    <m/>
    <m/>
  </r>
  <r>
    <x v="6"/>
    <m/>
    <s v="issues"/>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r>
    <x v="6"/>
    <m/>
    <m/>
    <m/>
    <m/>
    <m/>
    <m/>
    <m/>
    <m/>
    <m/>
    <m/>
    <m/>
    <m/>
    <m/>
    <m/>
    <m/>
    <m/>
    <m/>
    <m/>
    <m/>
    <m/>
    <m/>
    <m/>
    <m/>
    <m/>
    <m/>
    <m/>
    <m/>
    <x v="17"/>
    <m/>
    <m/>
    <m/>
    <m/>
    <m/>
    <m/>
    <m/>
    <m/>
    <m/>
    <m/>
    <m/>
    <m/>
    <m/>
    <m/>
    <m/>
    <x v="0"/>
    <m/>
    <m/>
  </r>
</pivotCacheRecords>
</file>

<file path=xl/pivotCache/pivotCacheRecords3.xml><?xml version="1.0" encoding="utf-8"?>
<pivotCacheRecords xmlns="http://schemas.openxmlformats.org/spreadsheetml/2006/main" xmlns:r="http://schemas.openxmlformats.org/officeDocument/2006/relationships" count="630">
  <r>
    <x v="0"/>
    <s v="EU"/>
    <s v="3M UNITED KINGDOM PLC         "/>
    <s v="5013546030160                      "/>
    <n v="1"/>
    <s v="UK21"/>
    <s v="Test : 5051259000285  Prod: 5051259000773"/>
    <m/>
    <s v="5013546005195                      "/>
    <s v="    "/>
    <s v="3M-UK            "/>
    <s v="PORDERACK     "/>
    <s v="ORDRSP"/>
    <s v="IB"/>
    <s v="MQ"/>
    <s v="EDIFACT             "/>
    <s v="D97A      "/>
    <s v=" "/>
    <s v="VAN"/>
    <s v="IBM"/>
    <m/>
    <s v="cbuckley@mmm.com"/>
    <m/>
    <m/>
    <s v="TP never respond"/>
    <s v="7.2.18 comms escalated to client. _x000a_21.11.2014 Email to PF: we have no reply from this TP. _x000a_16.11.2017 Email to TP. sent out Email to TP which Andre have prepared  - last request. _x000a_13.11.2017 Email to TP, 4th Followup sent, 06.11.2017: 3rd Remainder email sent to TP 31.10.2017: Email to TP 2nd Followup sent23.10.2017: Email to TP Followup sent 17.10.2017: Introduction email to TP :  _x000a_We represent IBM EMEA Community Development Services working with Premier Farnellon their Trading Partner Implementation project, in which Premier Farnell are committed to simplifying and improving the way they conduct business with their key Trading Partners._x000a__x000a_Please find attached a letter, where you will find more information. _x000a__x000a__x000a__x000a__x000a__x000a_Can you please confirm you EDI code, Message Type, Message Format, Version, Comm Type and Provider as attached._x000a__x000a_Premier Farnell will use new EDI Codes:_x000a__x000a_Europe Region: _x000a_Test: 5051259000285 _x000a_Prod: 5051259000773 _x000a__x000a_We plan to start testing in approx. 8 weeks. We will inform you before we start testing. _x000a__x000a_If you are not the correct contact person in this matter, we would appreciate it if you could let us know whom we can reach out to._x000a__x000a_Please let us know if you need any clarification._x000a__x000a_Kind regards"/>
    <s v="Premier Farnell"/>
    <s v="Discovery"/>
    <x v="0"/>
    <s v="27/10/2017"/>
    <s v="27/10/2017"/>
    <s v="13/12/2017"/>
    <m/>
    <m/>
    <s v="PF_I_E_ORDRSP_D97A_FA2"/>
    <s v="Primary"/>
    <s v="E_ORDRSP_D97A_FA2                                 "/>
    <s v="13/12/2017"/>
    <s v="15/12/2017"/>
    <m/>
    <m/>
    <m/>
    <m/>
    <d v="2018-02-26T00:00:00"/>
    <m/>
    <m/>
    <m/>
  </r>
  <r>
    <x v="0"/>
    <s v="EU"/>
    <s v="3M UNITED KINGDOM PLC         "/>
    <s v="5013546030160                      "/>
    <n v="0"/>
    <s v="    "/>
    <s v="Test : 5051259000285  Prod: 5051259000773"/>
    <m/>
    <s v="5013546005195                      "/>
    <s v="    "/>
    <s v="3M-UK            "/>
    <s v="PORDER        "/>
    <s v="ORDERS"/>
    <s v="OB"/>
    <s v="MQ"/>
    <s v="EDIFACT             "/>
    <s v="D97A      "/>
    <s v="INS/UNOA/FAR                                      "/>
    <s v="VAN"/>
    <s v="IBM"/>
    <m/>
    <s v="cbuckley@mmm.com"/>
    <m/>
    <m/>
    <s v="TP never respond"/>
    <m/>
    <s v="Premier Farnell"/>
    <s v="Discovery"/>
    <x v="0"/>
    <s v="27/10/2017"/>
    <s v="27/10/2017"/>
    <s v="13/12/2017"/>
    <d v="2017-07-08T00:00:00"/>
    <d v="2017-10-08T00:00:00"/>
    <s v="PF_O_E_ORDERS_D97A_FA9"/>
    <s v="Primary"/>
    <s v="E_ORDERS_D97A_FA9                                 "/>
    <s v="05/12/2017"/>
    <s v="06/09/2017"/>
    <m/>
    <m/>
    <m/>
    <m/>
    <d v="2018-02-26T00:00:00"/>
    <m/>
    <m/>
    <m/>
  </r>
  <r>
    <x v="0"/>
    <s v="EU"/>
    <s v="3M UNITED KINGDOM PLC         "/>
    <s v="5013546030160                      "/>
    <n v="0"/>
    <s v="    "/>
    <s v="Test : 5051259000285  Prod: 5051259000773"/>
    <m/>
    <s v="5013546005195                      "/>
    <s v="    "/>
    <s v="3M-UK            "/>
    <s v="PINVOICE      "/>
    <s v="INVOIC"/>
    <s v="IB"/>
    <s v="MQ"/>
    <s v="EDIFACT             "/>
    <s v="D97A      "/>
    <s v=" "/>
    <s v="VAN"/>
    <s v="IBM"/>
    <m/>
    <s v="cbuckley@mmm.com"/>
    <m/>
    <m/>
    <s v="TP never respond"/>
    <m/>
    <s v="Premier Farnell"/>
    <s v="Discovery"/>
    <x v="0"/>
    <s v="27/10/2017"/>
    <s v="27/10/2017"/>
    <s v="13/12/2017"/>
    <m/>
    <m/>
    <s v="PF_I_E_INVOIC_D97A_FP_GENERIC"/>
    <s v="Primary"/>
    <s v="E_INVOIC_D97A_FPX                                 "/>
    <s v="11/12/2017"/>
    <s v="31/10/2017"/>
    <m/>
    <m/>
    <m/>
    <m/>
    <d v="2018-02-26T00:00:00"/>
    <m/>
    <m/>
    <m/>
  </r>
  <r>
    <x v="1"/>
    <s v="EU"/>
    <s v="ABB CONTROL LTD               "/>
    <s v="ABB                                "/>
    <n v="1"/>
    <s v="    "/>
    <s v="Test : 5051259000285  Prod: 5051259000773"/>
    <m/>
    <s v="5013546005195                      "/>
    <s v="    "/>
    <s v="ABB              "/>
    <s v="PORDER        "/>
    <s v="ORDERS"/>
    <s v="OB"/>
    <s v="MQ"/>
    <s v="EDIFACT             "/>
    <s v="D97A      "/>
    <s v="INS/UNOA/FAR                                      "/>
    <s v="FTP"/>
    <s v=" B2BE"/>
    <m/>
    <s v="uk.support@b2be.com"/>
    <m/>
    <m/>
    <s v="survey received / received FTP file / TP informed new EDI codes of PF / comm test done, ready for E2E test"/>
    <s v="Email from TP - Hi,_x000a_I confirm you that I received and sent your PO to UKABB:_x000a_Email to TP - Hi Fabio,_x000a__x000a_Can you pls confirm if you have received that first production ORDERS from Premier Farnell via IBM yesterday. _x000a__x000a_UNB+UNOA:1+5051259000773+ABB+180115:2135+1++ORDERS'UNH+1+ORDERS:D:97A:UN:EDPO04'BGM+220+09163593+9'DTM+137:20180115:102 ..._x000a_Go Live confirmed for 15th Jan 08.01.2018: 2nd reminder sent 04.01.2018: Email to TP - Hello Philip,_x000a__x000a_Thank you for confirmation. Pls let us know if you are ready to go Live with new Premier Farnell ID's (Test : 5051259000285  Prod: 5051259000773) from Jan 15,2018._x000a_03.01.2018 : Email from TP - Hi All_x000a_ _x000a_Apologies for the delay – but we are now back at work after the Christmas Break ._x000a_ _x000a_Having looked on our system I can certainly see the order as the attached acknowledgment has been received and processed without issue. _x000a_ _x000a_Additionally, I have today generated an ORDRSP message which has been transmitted on IDOC = 15156831 _x000a_ _x000a_BR_x000a_21.12.2017: Email from TP - ABB Controls have confirmed receipt of our file, validation pending .21.12.2017 Email to TP - Hi Fabio,_x000a__x000a_The attached file has been sent successfully to ABB via the Test FTP connection. Could you confirm the receipt of the file on your side and also to validate the same?_x000a_21.12.2017: Email form TP - File received._x000a_I uploaded the attached file_x000a_21.12.2017: Email to TO - Hi Fabio,_x000a_We have send you the attached file via the Test connection.Can you please confirm the receipt of the file on your side and also pls let us know if you would like to return back a file to us (though we understand that we have only data flowing from Premier Farnell to ABB Controls for now )?_x000a_Also, please confirm if we can send them a similar file via the Production connection as well. Post the completion of the connectivity testing,we would be sending you the ORDERS file in Test for you to validate.20.12.2017: Email to TP - Hello Fabia,_x000a_I do confirm that you need to change ONLY UNB segment and not any other change. As you mentioned you ( ABB) can continue to act as FTP server , but kindly share your details ( such as FTP user name and password) so that we can connect to your FTP server to send Order files to you._x000a__x000a_FTP form attached_x000a_18.12.2017: Email from TP - Hi,_x000a_For the moment for Farnell we are using our FTP server (ftpext.it.abb.com) and we can’t change it. I would like to keep all as is._x000a_No problem to change the UNB record._x000a_Could you pls confirm me that we have to change ONLY the UNB value without any other change (FTP or EDIFACT specification or something else)?_x000a_14.12.2017: 3rd Reminder sent 08.12.2017: Followup sent to TP 23.11.2017 Email form Antje: Info: incorrect FTP account configured at IBM (gateway.b2be.com; should be ftpext.it.abb.com)_x000a_PF will check for new / correct contact details. _x000a_23.11.2017 TP's response forwarded to Antje for clarification.17.11.2017 Email to TP: sent 1st reminder for data test. _x000a_16.11.2017 Email from TP: A  Support Ticket: 3070360 has been successfully logged with the Support Team at 16/11/2017 01:28:02 with the detail as below: They will come back until ende of 16.11.2017_x000a_24.10.2017: Email to TP - Hello Darren,We have successfully sent the attached file to your PRD and TEST system, Can you pls check and confirm the receipt of the file._x000a_18.10.2017: Email from TP : Hi I have checked and it looks like there was a problem with the length of the login previously. Please try farnellar-uk_x000a_12.10.2017 : Email to TP : Hello Darren,  We are unable to connect to your FTP with below details provided.   Host : gateway.b2be.com  User Id: premierfarnellar-uk Password: PePoji71  Host : gatewayuat.b2be.com  User Id: premierfarnellar-uk Password: PePoji7  Can you pls check and confirm if these are the correct FTP credentials to be used 10.11.2017: Email to TP Hello Darren,  We have completed the Test and Production FTP setup for ABB now. Could you please let us know if you are ready to do the connectivity testing with us.  Also please let us know if below mentioned IP addresses have been unblocked on your firewall?  159.122.87.167  159.122.87.16810.10.2017 Email to TP: Thank you for providing us the details. _x000a_We will get in touch with you when we have done the set up on our side. _x000a_10.10.2017 Email to Anuj and Jas: Informed - FTP details_x000a_10.10.2017 Email from TP: Provide us FTP details. _x000a_04.10.2017 Email from TP: I'll forward this to Darren, your relationship manager to answer the questionnaires._x000a_04.10.2017 Email to TP: Can you please reply to our request below and fill out the FTP_x000a_questionnaire in the next 3 day's. _x000a_Also I want to request the message type from ABB. We get the information_x000a_from our Client Premier Farnell that ORDERS will be sent._x000a_Could you please also confirm this?_x000a_We want to inform you that Premier Farnell is using new EDI Codes:_x000a_Prod: 5051259000773 without qualif._x000a_Test : 5051259000285 without qualif._x000a_Please set up this new EDI Codes from Premier Farnell in your system that_x000a_when we go live we don't have issues with data running._x000a_Please contact your VAN provider B2BE and request the set up of Premier_x000a_Farnell's new EDI codes (Test : 5051259000285 Prod: 5051259000773 without_x000a_qualif) on the IBM/Sterling VAN: this will ensure the continuous flow of_x000a_production messages, once Premier Farnell goes live on the IBM/Sterling_x000a_network._x000a_We ill inform you when we start testing. _x000a_29.09.2017 cs Email from TP: Thank you for contacting B2BE._x000a_A Support Ticket: 2988932 has been successfully logged with the Support Team at 29/09/2017 17:39:01 with the detail as below:_x000a_29.09.2017 cs Email to TP kindly remider for FTP uestionnaire. _x000a_26.09.2017 cs Email to TP: Kindly reminder - _x000a_Could you please reply to our request below?_x000a_Can you please reply to our request below and fill out the FTP questionnaire?_x000a_Also I want to request the message type from ABB. We get the information from our Client Premier Farnell that ORDERS will be sent. _x000a_Could you please also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5.09.2017 cs Email from TP: Apologies. I am out of the office. I will get this back to you on Monday,_x000a_15.09.2017 CS. 1st reminder: we haven't heard back from you since our last Email from 12.09.2017. _x000a_Can you please reply to our request below and fill out the FTP questionnaire?_x000a_Also I want to request the message type from ABB. We get the information from our Client Premier Farnell that ORDERS will be sent. _x000a_Could you please also confirm this?_x000a_12.09.2017 DL: Sent FTP Questionnaire to the ABB._x000a_06.09.2017 CS: Dharshan conf. that EDI is on our system. _x000a_31.08.2017 CS Email from Andre: PF confirmed that they only have orders. _x000a_31.08.2017 CS Email to Andre: request to check message type which they use - TP said INVOICE- _x000a_29.08.2017 cs Email to Dharshan: set up in IBM system. _x000a_24.08.2017 cs Email from Provider: Please find attached completed form. Please note that B2BE are ABB’s EDI provider but have added ABB contact email address to the form as requested._x000a_24.08.2017 CS Email to Provider: could you please compete the request and also can you please provide me an Email address from ABB EDI department if we have any requests to them?_x000a_18.08.2017 Email from Craig to Tina and Andre: My conversation was with B2BE. the contact address came from yourselves._x000a_They werent sure who should complete either but committed to fill out in the first instance and see whether further comms with ABB were required subsequently._x000a_18.08.2017 Email from Tina to Craig: You mentioned on the call yesterday you had spoken with ABB . _x000a_The email contact we have is their EDI provider, _x000a_18.08.2017 Email to Tina: I get a feedback from ABB EDI partner. _x000a_They don't use VAN interconnect. _x000a_Should they sent it to ABB directly or do we have to ask PF, Andre Hill?_x000a_18.08.2017 Email to TP: yes, could you please fill out the document?_x000a_17.08.2017 Email form TP: We have received a request to complete your EDI Commerce Survey form for Premier Farnell for ABB invoices. We are ABB’s EDI partner and as we understand it, the existing EDI format and connection method will not change, excepting the GLN reference. We do not use a VAN interconnect._x000a__x000a_Should we complete the form or should ABB?_x000a_16.08.2017 Email from TP: We have forwarded your request to your account manager. He will take a look on this and will get back to you as soon as possible._x000a_16.08.2017 Email form TP: sent ticket no 2899279_x000a_16.08.2017 CS. Email to TP: sent out reminder for lette and survey_x000a_09/Aug - DL - Sent the letter and survey"/>
    <s v="Premier Farnell"/>
    <s v="Live"/>
    <x v="1"/>
    <s v="27/10/2017"/>
    <s v="27/10/2017"/>
    <m/>
    <d v="2017-07-08T00:00:00"/>
    <d v="2017-10-08T00:00:00"/>
    <s v="PF_O_E_ORDERS_D97A_FA9"/>
    <s v="Primary"/>
    <s v="E_ORDERS_D97A_FA9            "/>
    <s v="05/12/2017"/>
    <s v="23/08/2017"/>
    <m/>
    <m/>
    <s v="20.11.2017"/>
    <s v="09.01.208"/>
    <m/>
    <d v="2018-01-15T00:00:00"/>
    <d v="2017-12-01T00:00:00"/>
    <d v="2018-01-15T00:00:00"/>
  </r>
  <r>
    <x v="2"/>
    <s v="EU"/>
    <s v="ACAL ELECTRONICS              "/>
    <s v="5013546058072                      "/>
    <n v="1"/>
    <s v="ZZ"/>
    <s v="Test : 5051259000285  Prod: 5051259000773"/>
    <m/>
    <s v="5013546005195                      "/>
    <s v="    "/>
    <s v="ACAL             "/>
    <s v="PORDER        "/>
    <s v="ORDERS"/>
    <s v="OB"/>
    <s v="MQ"/>
    <s v="EDIFACT             "/>
    <s v="D97A      "/>
    <s v="INS/UNOA/FAR                                      "/>
    <s v="VAN"/>
    <s v="GXS"/>
    <m/>
    <s v="Fiona.Badham@acalbfi.co.uk        sales@acalbfi.co.uk,"/>
    <m/>
    <m/>
    <s v="Ready to start E2E testing"/>
    <s v="09.02.2018 4th reminder sent with new template 07.02.2018 - 3rd Followup sent 05.02.2018: Followup email sen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TP"/>
    <s v="E2E Testing"/>
    <x v="0"/>
    <s v="27/10/2017"/>
    <s v="27/10/2017"/>
    <s v="13/12/2017"/>
    <d v="2017-07-08T00:00:00"/>
    <d v="2017-10-08T00:00:00"/>
    <s v="PF_O_E_ORDERS_D97A_FA9"/>
    <s v="Primary"/>
    <s v="E_ORDERS_D97A_FA9                                 "/>
    <s v="05/12/2017"/>
    <s v="06/09/2017"/>
    <m/>
    <m/>
    <m/>
    <m/>
    <d v="2018-02-19T00:00:00"/>
    <m/>
    <m/>
    <m/>
  </r>
  <r>
    <x v="2"/>
    <s v="EU"/>
    <s v="ACAL ELECTRONICS              "/>
    <s v="5013546058072                      "/>
    <n v="0"/>
    <s v="ZZ  "/>
    <s v="Test : 5051259000285  Prod: 5051259000773"/>
    <m/>
    <s v="5013546005195                      "/>
    <s v="ZZ  "/>
    <s v="ACAL             "/>
    <s v="PORDERACK     "/>
    <s v="ORDRSP"/>
    <s v="IB"/>
    <s v="MQ"/>
    <s v="EDIFACT             "/>
    <s v="D97A      "/>
    <s v=" "/>
    <s v="VAN"/>
    <s v="GXS"/>
    <m/>
    <s v="Fiona.Badham@acalbfi.co.uk        sales@acalbfi.co.uk,"/>
    <m/>
    <m/>
    <s v="Ready to start E2E testing"/>
    <s v="09.02.2018 4th reminder sent with new template 07.02.2018 - 3rd Followup sent 05.02.2018: Followup email sen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TP"/>
    <s v="E2E Testing"/>
    <x v="0"/>
    <s v="27/10/2017"/>
    <s v="27/10/2017"/>
    <s v="13/12/2017"/>
    <m/>
    <m/>
    <s v="PF_I_E_ORDRSP_D97A_FA2"/>
    <s v="Primary"/>
    <s v="E_ORDRSP_D97A_FA2                                 "/>
    <s v="13/12/2017"/>
    <s v="15/12/2017"/>
    <m/>
    <m/>
    <m/>
    <m/>
    <d v="2018-02-19T00:00:00"/>
    <m/>
    <m/>
    <m/>
  </r>
  <r>
    <x v="2"/>
    <s v="EU"/>
    <s v="ADVANCED TRADING COMPANY      "/>
    <s v="farnell@argussoft.ru               "/>
    <n v="1"/>
    <s v="    "/>
    <s v="Test : 5051259000285  Prod: 5051259000773"/>
    <m/>
    <s v="5013546005195                      "/>
    <s v="    "/>
    <s v="ARGUSSOFT        "/>
    <s v="INVOICES      "/>
    <s v="INVOIC"/>
    <s v="OB"/>
    <s v="MQ"/>
    <s v="EDIFACT             "/>
    <s v="D97A      "/>
    <s v="INS/UNOA/FAR                                      "/>
    <s v="SMTP"/>
    <m/>
    <m/>
    <s v="accountingdesk@advancedtradingco.com"/>
    <m/>
    <m/>
    <s v="Ready for GO Live on 12.02.2018 "/>
    <s v="09.02.2018 Email from TP - Yes we confirm that we will go -live on Monday, 12-Feb. at 10.00 GMT with Premier Farnell via IBM_x000a_08.02.2018 Email toTP: Can you please confirming that you will go -live on Monday, 12-Feb. at 10.00 GMT with Premier Farnell via IBM. _x000a__x000a_NOTE - the Premier Farnell Production EDI code will change from 5013546005195 -&gt; 5051259000773, so please your internal records for this partner accordingly. _x000a_06.02 Test file sent to TP , TP yet to confirm receipt 05.02 TP confirmed ready to test 02.02. Email to TP - Confirmation sent copying Craig @ PF 02.02. EMail from TP : - Kusum – Please could you send Sales a confirmation from Premier Farnell saying you are authorised to contact us on their behalf? 02.02.2018 - 3rd Reminder sent 31.01.2018: 2nd reminder sent 29.01.2018: Sent E2E testing email  22.09.2017 Email to TP: inform TP - new contact details of PF_x000a_21.09.2017 Email from TP: sent back survey. _x000a_21.09.2017 Email to TP sent out 2nd reminder _x000a_18.09.2017 Email from TP: sent survey. Please could you have a look the attached survey and return it to the client ? _x000a_13.09.2017 Email to TP sent out 1st reminder_x000a_07.09.2017: Email to TP: sent out letter and survey to TP. "/>
    <s v="Premier Farnell"/>
    <s v="Live"/>
    <x v="1"/>
    <s v="27/10/2017"/>
    <s v="27/10/2017"/>
    <s v="13/12/2017"/>
    <m/>
    <m/>
    <s v="PF_O_E_INVOIC_D97A_F10"/>
    <s v="Primary"/>
    <s v="E_INVOIC_D97A_F10                                 "/>
    <s v="11/12/2017"/>
    <s v="23/10/2017"/>
    <m/>
    <m/>
    <m/>
    <m/>
    <d v="2018-02-19T00:00:00"/>
    <d v="2018-02-12T00:00:00"/>
    <s v="09/02/2018"/>
    <d v="2018-02-12T00:00:00"/>
  </r>
  <r>
    <x v="1"/>
    <s v="EU"/>
    <s v="KEYSIGHT TECHNOLOGIES"/>
    <s v="AGILENT2010 "/>
    <n v="1"/>
    <s v="new ID: no qualif. _x000a_ZZ "/>
    <s v="Test : 5051259000285  Prod: 5051259000773"/>
    <m/>
    <s v="5013546005195                      "/>
    <s v="    "/>
    <s v="AGILENT-INST"/>
    <s v="INVENTORY     "/>
    <s v="INVRPT"/>
    <s v="OB"/>
    <s v="SFTP"/>
    <s v="EDIFACT             "/>
    <s v="D97A      "/>
    <s v="INS/UNOA/FAR                                      "/>
    <s v="FTP"/>
    <s v="Entomo FTP"/>
    <m/>
    <s v="g.shivaraj@entomo.com  (Gayathri Shivaraj) and_x000a_l.vuong@entomo.com (Luan Vuong)"/>
    <m/>
    <m/>
    <s v="received FTP questionnaire / TP is informed new EDI codes from PF / TP confirmed test/ "/>
    <s v="07.12.2017: Email to TP - This is great news ! Thank you for confirmation Luan._x000a__x000a_07.12.2017: EMail from TP - Hi Kusum,_x000a_We did receive and processed the INVRPT report yesterday.  Please the attached screen shot below for confirmation the file was processed in the system._x000a_ _x000a_Thanks,_x000a_Luan_x000a_07.12.2017: Email to TP - Hello Luan,_x000a__x000a_We have sent our first production INVRPT via IBM yesterday (6-Dec.) at 17.24 GMT with ICN 1. _x000a__x000a_UNB+UNOA:1+5051259000773+AGILENT2010:ZZ+171206:1724+1++INVRPT'_x000a_UNH+1+INVRPT:D:97A:UN:EDDS02'_x000a_BGM+35+201712061712563+9'_x000a_._x000a__x000a_Can you pls check and confirm the receipt of the same.06.12.2017: Email to TP - Hello Laun,_x000a__x000a_Premier Farnell will submit a new INVRPT with a new date (but possibly same data) either today or tomorrow. We will let you know once the file has been sent via IBM._x000a_29.11.2017: Email from TP - Hi Kusum, _x000a_We have processed the test INVPRT successfully in our system.  Please see the attached screenshot below as confirmation of the test file processed successfully._x000a_28.11.2017: Email to TP - Hello Luan,_x000a_Pls confirm if you are able to process the INVPRT messages we sent you at your end successfully ._x000a__x000a_Also we are unable to review the CSV you sent as we are able to send only outbound INVRPT messages to you and no incoming messages from Keysight to Premier Farnell._x000a_  27.11.2017 - Email from TP - Hi Dharshan,_x000a__x000a_We did receive the test file on 11/21/2017 from the FTP directory location.  We have completed translating the test file into CSV format for processing.  Please review the attached CSV file and let us know if anything is incorrect._x000a__x000a_ 23.11.2017 1st reminder to TP on E2E testing.17.11.2017 Email to TP: The maps are specific to Premier Farnell.  We will sent test files on 20th Nov. _x000a_17.11.2017 Email to Anuj: ask to check _x000a_16.11.2017 Email form TP: Sending the test file to the FTP directory location would be fine.  Would you be able to send us the translation maps you have performed?_x000a_14.11.2017 Email to TP Based on confirmation from implemenation, Dear Laun_x000a_I have communicated this to our implementation team._x000a_The will name the files as test when sending the test files. 09.11.2017 Email from Tp:Hi Kusum,_x000a_Thank you for suggesting the 2 options below.  We are proposing a third option and hope you will be able to work with it.  The same ftp location can be used for the testing as we have done this in the past successfully.  However, we would need to only rename the file appropriately.  For testing please include in the file name “test”.  This will designate it as a test file.  When it is time to go to production the file names will need to be named “INVRPT” accordingly to be processed correctly.Thanks, Luan06.11.2017: Email to TP - Hello Luan,We found that you have same FTP details for both test and production, This could be a problem in future. We propose two ways :1. Provide us details of a different test FTP ( different IP/URL and username /password than of Production server)_x000a_2. In case you have same server for both test and production create separate folder for sending test and production files._x000a_24.10.2017: Email from TP - Hi Kusum,We did receive the test files on the ftp at this directory location:  /toEntomo/inv.  Please continue to use this location.Thanks,Luan24.10.2017: Email to TP : Hello Luan,Can you pls confirm if you have received the test files we sent you on 11th October. 11.10.2017: Email to TP : Hi Luan  We have now completed the Test and Prod FTP setups for Keysight Technologies and also able to send you a dummy file from the Test and Prod Business Aliases of Premier Farnell. Since you would be using the same FTP parameters for both Test and Prod environments, you should see two files with the names given below as delivered in the /toEntomo/in directory of your FTP server.  Test_KEYSIGHT.txt Test_KEYSIGHT_Prod.txt  Could you please confirm if you  would continue to use the same folder for receiving the test and production files from Premier Farnell or else you need to create a separate folder for the test environment and provide us those details. Also, request you to confirm the receipt of the 2 files on your side.10.10.2017 Team call: waiting feedback from Anuj regarding FTP file for the TP._x000a_19.09.2017 cs Email to TP: we will inform you when we start testing. _x000a_19.09.2017 cs Email from TP: Please confirm when Premier will be sending us the INV file with the new EDI code below._x000a_Can you provide us with a sample test file with the new code?_x000a_18.09.2017 cs Email to TP: Informed TP that PF use new EDI codes. thank you for sending the FTP questionnaire. _x000a_Also we want to inform you the Premier Farnell will use new EDI codes. _x000a_Prod: 5051259000773_x000a_Test : 5051259000285 _x000a_Could you please set up this in your system that when we go live that we have no issues with data running?_x000a_15.09.2017 CS Email from TP: Please see that attached FTP questionnaire._x000a_15.09.2017 cs: sent reminder FTP Questionnaire_x000a_12.09.2017 DL: Sent FTP Questionnaire_x000a_06.09.2017 CS: Email from Dharshan EDI is present in our system. _x000a_29.08.2017 cs Email to Dharshan: set up in IBM system. _x000a_28.08.2017 cs Email from TP: Production Id:_x000a_AGILENT2010_x000a_Qualifier:_x000a_ZZ_x000a_Below is a sample of the header EDIFACT INVRPT information we are receiving from Premier:_x000a_UNB+UNOA:1+5013546005195+AGILENT2010:ZZ+170819:0219+000355++INVRPT_x000a_We currently don’t have any Test Id and Qualifier setup._x000a_28.08.2017 cs. Email to TP: Can you please give us the the Production ID and Qualifier from KEYSIGHT TECHNOLOGIES _x000a_and also let us know if you got a Test Id and Qualifier. _x000a_23.08.2017 cs. TP sent back survey. Please find attached our response to the Premier Farnell survey document._x000a_Our responses attached is based on the current process we are doing for Premier Farnell._x000a_If there are additional requirements and specifications needed please provide sample files and required specifications so that we can implement._x000a_21.08.2017 cs: sent 1st reminder letter and survey_x000a_16.08.2017 cs: sent email to TP letter and survey_x000a_16.08.2017 cs Email from Andre Hill: provide contact details. _x000a_16.08.2017 cs- Email from Andre Hill: Someone at Keysight has contacted the person he thinks would be correct for us but that person is away until the 21st so he can’t confirm anything until next week._x000a_16.08.2017 CS_ Email to Andre Hill: new TP where we need new contact details and reminder. _x000a_10.08.2017 CS: Email to Andre Hill: need contact details. AHill@premierfarnell.com_x000a_09/Aug - DL - No contact details. Must check with Corinna"/>
    <s v="Premier Farnell"/>
    <s v="Live"/>
    <x v="1"/>
    <s v="27/10/2017"/>
    <s v="27/10/2017"/>
    <s v="13/12/2017"/>
    <m/>
    <m/>
    <s v="PF_O_E_INVRPT_D97A_FA9"/>
    <s v="Primary"/>
    <s v="E_INVRPT_D97A_FA9                                 "/>
    <s v="08/12/2017"/>
    <s v="14/09/2017"/>
    <m/>
    <m/>
    <s v="20.11.2017"/>
    <s v="20.11.2017"/>
    <m/>
    <d v="2017-12-04T00:00:00"/>
    <d v="2017-12-01T00:00:00"/>
    <d v="2017-12-04T00:00:00"/>
  </r>
  <r>
    <x v="0"/>
    <s v="EU"/>
    <s v="AIRBUS GERMANY                "/>
    <s v="AIRBUS DE                          "/>
    <n v="1"/>
    <s v="ZZZ "/>
    <s v="Test : 5051259000285  Prod: 5051259000773"/>
    <m/>
    <s v="5013546005195                      "/>
    <s v="14  "/>
    <s v="AIRBUS-DE        "/>
    <s v="ASN           "/>
    <s v="DESADV"/>
    <s v="OB"/>
    <s v="MQ"/>
    <s v="EDIFACT             "/>
    <s v="D97B      "/>
    <s v="INS/UNOB/FAR                                      "/>
    <s v="X.400"/>
    <s v="VIAT"/>
    <s v="C=WW, A=AIN, P=AIRBUS, O=M2M, S=PROD"/>
    <s v="Rebecca VOGELEY (no email)"/>
    <s v="+49 (0)40 743 77122"/>
    <m/>
    <m/>
    <s v="12.02.18 attempt to call Mr. Vogeley -no response. _x000a_04.12.2017 try to call Airbus Germany: they don't give out Email adresses, Customer has to contact them. "/>
    <s v="CDS"/>
    <s v="Discovery"/>
    <x v="2"/>
    <d v="2017-03-10T00:00:00"/>
    <d v="2017-03-10T00:00:00"/>
    <d v="2017-06-10T00:00:00"/>
    <m/>
    <m/>
    <s v="PF_O_E_DESADV_D97B_FAR"/>
    <s v="Primary"/>
    <s v="E_DESADV_D97B_FAR                                 "/>
    <s v="10/01/2018"/>
    <s v="31/10/2017"/>
    <s v="31/10/2017"/>
    <m/>
    <m/>
    <m/>
    <d v="2018-02-26T00:00:00"/>
    <m/>
    <m/>
    <m/>
  </r>
  <r>
    <x v="0"/>
    <s v="EU"/>
    <s v="AIRBUS GERMANY                "/>
    <s v="AIRBUS DE                          "/>
    <n v="0"/>
    <s v="ZZZ "/>
    <s v="Test : 5051259000285  Prod: 5051259000773"/>
    <m/>
    <s v="5013546005195                      "/>
    <s v="14  "/>
    <s v="AIRBUS-DE        "/>
    <s v="INVOICES      "/>
    <s v="INVOIC"/>
    <s v="OB"/>
    <s v="MQ"/>
    <s v="EDIFACT             "/>
    <s v="D93A      "/>
    <s v="INS/UNOB/FAR                                      "/>
    <s v="X.400"/>
    <s v="VIAT"/>
    <s v="C=WW, A=AIN, P=AIRBUS, O=M2M, S=PROD"/>
    <s v="Rebecca VOGELEY (no email)"/>
    <s v="+49 (0)40 743 77122"/>
    <m/>
    <m/>
    <s v="12.02.18 attempt to call Mr. Vogeley -no response. _x000a_04.12.2017 try to call Airbus Germany: they don't give out Email adresses, Customer has to contact them. "/>
    <s v="CDS"/>
    <s v="Discovery"/>
    <x v="2"/>
    <d v="2017-09-10T00:00:00"/>
    <d v="2017-09-10T00:00:00"/>
    <s v="17/10/2017"/>
    <m/>
    <m/>
    <s v="PF_O_E_INVOIC_D93A_FA3"/>
    <s v="Primary"/>
    <s v="E_INVOIC_D93A_FA3                         "/>
    <s v="11/12/2017"/>
    <s v="23/10/2017"/>
    <m/>
    <m/>
    <m/>
    <m/>
    <d v="2018-02-26T00:00:00"/>
    <m/>
    <m/>
    <m/>
  </r>
  <r>
    <x v="3"/>
    <s v="EU"/>
    <s v="ALPHAWIRE                     "/>
    <s v="056707714                          "/>
    <n v="1"/>
    <s v="01  "/>
    <s v="Test : 5051259000285  Prod: 5051259000773"/>
    <m/>
    <s v="5013546005195                      "/>
    <s v="    "/>
    <s v="ALPHAWIRE        "/>
    <s v="LTUPDATE      "/>
    <s v="INVRPT"/>
    <s v="IB"/>
    <s v="SFTP"/>
    <s v="EDIFACT             "/>
    <s v="D97A      "/>
    <s v=" "/>
    <s v="VAN"/>
    <s v="GXS"/>
    <m/>
    <s v="Tom.Behr@alphawire.com"/>
    <m/>
    <s v="reminder 15.12.2018"/>
    <s v="Survey Received"/>
    <s v="08.02.2018 TP shared GXS contact number, could not reach, sent mail to TP asking for the same 29.01.2018: Ftp Questionaire sent 26.01.2017 Email to TP: sent out first letter and survey"/>
    <s v="Implementer"/>
    <s v="TP Setup"/>
    <x v="3"/>
    <m/>
    <m/>
    <m/>
    <m/>
    <m/>
    <m/>
    <m/>
    <s v="E_INVRPT_D97A_FAM                                 "/>
    <m/>
    <m/>
    <m/>
    <m/>
    <m/>
    <m/>
    <m/>
    <m/>
    <m/>
    <m/>
  </r>
  <r>
    <x v="3"/>
    <s v="EU"/>
    <s v="ALPHAWIRE                     "/>
    <s v="056707714                          "/>
    <n v="0"/>
    <s v="01  "/>
    <s v="Test : 5051259000285  Prod: 5051259000773"/>
    <m/>
    <s v="5013546005195                      "/>
    <s v="    "/>
    <s v="ALPHAWIRE        "/>
    <s v="PORDER        "/>
    <s v="ORDERS"/>
    <s v="OB"/>
    <s v="MQ"/>
    <s v="EDIFACT             "/>
    <s v="D97A      "/>
    <s v="INS/UNOA/FAR                                      "/>
    <s v="VAN"/>
    <s v="GXS"/>
    <m/>
    <s v="Tom.Behr@alphawire.com"/>
    <m/>
    <m/>
    <s v="Survey Received"/>
    <m/>
    <s v="Implementer"/>
    <s v="TP Setup"/>
    <x v="3"/>
    <d v="2017-10-10T00:00:00"/>
    <d v="2017-10-10T00:00:00"/>
    <s v="18/10/2017"/>
    <m/>
    <m/>
    <s v="PF_O_E_ORDERS_D97A_FA8"/>
    <m/>
    <s v="E_ORDERS_D97A_FA8                                 "/>
    <s v="05/12/2017"/>
    <s v="31/10/2017"/>
    <m/>
    <m/>
    <m/>
    <m/>
    <m/>
    <m/>
    <m/>
    <m/>
  </r>
  <r>
    <x v="3"/>
    <s v="EU"/>
    <s v="ALPHAWIRE                     "/>
    <s v="056707714                          "/>
    <n v="0"/>
    <m/>
    <s v="Test : 5051259000285  Prod: 5051259000773"/>
    <m/>
    <s v="                                   "/>
    <s v="    "/>
    <s v="ALPHAWIRE        "/>
    <s v="PEITRAN       "/>
    <m/>
    <s v="IB"/>
    <s v="SFTP"/>
    <m/>
    <m/>
    <s v=" "/>
    <s v="FTP"/>
    <s v="GXS"/>
    <m/>
    <s v="Tom.Behr@alphawire.com"/>
    <m/>
    <m/>
    <s v="Survey Received / File Routing only"/>
    <m/>
    <s v="TP"/>
    <s v="TP Setup"/>
    <x v="4"/>
    <m/>
    <m/>
    <s v="N/A "/>
    <s v="N/A "/>
    <s v="N/A "/>
    <s v="N/A "/>
    <s v="N/A "/>
    <s v="N/A - File to be routed"/>
    <s v="N/A - File to be routed"/>
    <m/>
    <m/>
    <m/>
    <m/>
    <m/>
    <m/>
    <m/>
    <m/>
    <m/>
  </r>
  <r>
    <x v="3"/>
    <s v="EU"/>
    <s v="ALPHAWIRE                     "/>
    <s v="056707714                          "/>
    <n v="0"/>
    <s v="01  "/>
    <s v="Test : 5051259000285  Prod: 5051259000773"/>
    <m/>
    <s v="5013546005195                      "/>
    <s v="    "/>
    <s v="ALPHAWIRE        "/>
    <s v="PINVOICE      "/>
    <s v="INVOIC"/>
    <s v="IB"/>
    <s v="MQ"/>
    <s v="EDIFACT             "/>
    <s v="D97A      "/>
    <s v=" "/>
    <s v="VAN"/>
    <s v="GXS"/>
    <m/>
    <s v="Tom.Behr@alphawire.com"/>
    <m/>
    <m/>
    <s v="Survey Received"/>
    <m/>
    <s v="Implementer"/>
    <s v="TP Setup"/>
    <x v="3"/>
    <d v="2017-05-10T00:00:00"/>
    <d v="2017-05-10T00:00:00"/>
    <s v="17/10/2017"/>
    <m/>
    <m/>
    <s v="PF_I_E_INVOIC_D97A_FP_GENERIC"/>
    <s v="Primary"/>
    <s v="E_INVOIC_D97A_FPE                                 "/>
    <s v="11/12/2017"/>
    <s v="31/10/2017"/>
    <m/>
    <m/>
    <m/>
    <m/>
    <m/>
    <m/>
    <m/>
    <m/>
  </r>
  <r>
    <x v="3"/>
    <s v="EU"/>
    <s v="ALPHAWIRE                     "/>
    <s v="056707714                          "/>
    <n v="0"/>
    <s v="01  "/>
    <s v="Test : 5051259000285  Prod: 5051259000773"/>
    <m/>
    <s v="5013546005195                      "/>
    <s v="    "/>
    <s v="ALPHAWIRE        "/>
    <s v="PORDERACK     "/>
    <s v="ORDRSP"/>
    <s v="IB"/>
    <s v="MQ"/>
    <s v="EDIFACT             "/>
    <s v="D97A      "/>
    <s v=" "/>
    <s v="VAN"/>
    <s v="GXS"/>
    <m/>
    <s v="Tom.Behr@alphawire.com"/>
    <m/>
    <m/>
    <s v="Survey Received"/>
    <m/>
    <s v="Implementer"/>
    <s v="TP Setup"/>
    <x v="3"/>
    <s v="27/10/2017"/>
    <s v="27/10/2017"/>
    <s v="13/12/2017"/>
    <m/>
    <m/>
    <s v="PF_I_E_ORDRSP_D97A_FA2"/>
    <s v="Primary"/>
    <s v="E_ORDRSP_D97A_FA2                                 "/>
    <s v="13/12/2017"/>
    <s v="15/12/2017"/>
    <m/>
    <m/>
    <m/>
    <m/>
    <m/>
    <m/>
    <m/>
    <m/>
  </r>
  <r>
    <x v="3"/>
    <s v="EU"/>
    <s v="ALPHAWIRE                     "/>
    <s v="056707714                          "/>
    <n v="1"/>
    <s v="01  "/>
    <s v="Test : 5051259000285  Prod: 5051259000773"/>
    <m/>
    <s v="5013546005195                      "/>
    <s v="    "/>
    <s v="ALPHAWIRE-STOCK  "/>
    <s v="PORDER        "/>
    <s v="ORDERS"/>
    <s v="OB"/>
    <s v="MQ"/>
    <s v="EDIFACT             "/>
    <s v="D97A      "/>
    <s v="INS/UNOA/FAR/ALPH                                 "/>
    <s v="VAN"/>
    <s v="GXS"/>
    <m/>
    <s v="Tom.Behr@alphawire.com"/>
    <m/>
    <m/>
    <s v="Survey Received"/>
    <m/>
    <s v="Implementer"/>
    <s v="TP Setup"/>
    <x v="3"/>
    <d v="2017-10-10T00:00:00"/>
    <d v="2017-10-10T00:00:00"/>
    <s v="18/10/2017"/>
    <m/>
    <m/>
    <s v="PF_O_E_ORDERS_D97A_FA8"/>
    <m/>
    <s v="E_ORDERS_D97A_FA8                                 "/>
    <s v="05/12/2017"/>
    <s v="31/10/2017"/>
    <m/>
    <m/>
    <m/>
    <m/>
    <m/>
    <m/>
    <m/>
    <m/>
  </r>
  <r>
    <x v="0"/>
    <s v="EU"/>
    <s v="AMPHENOL INFOCOM              "/>
    <s v="AOM50213                           "/>
    <n v="1"/>
    <s v="    "/>
    <s v="Test : 5051259000285  Prod: 5051259000773"/>
    <m/>
    <s v="5013546005195                      "/>
    <s v="    "/>
    <s v="AMPHENOL-INFOCOM "/>
    <s v="PORDERACK     "/>
    <s v="ORDRSP"/>
    <s v="IB"/>
    <s v="MQ"/>
    <s v="EDIFACT             "/>
    <s v="D97A      "/>
    <s v=" "/>
    <s v="VAN"/>
    <s v="GXS"/>
    <m/>
    <s v="order@amphenol-nl.com "/>
    <m/>
    <m/>
    <s v="received survey / TP is infomed new PF EDI codes"/>
    <s v="01.02.2018 Email from TP. sent survey back. _x000a_01.02.2018 Email to TP: sent reminder _x000a_ 25.01.2018 Email to TP: sent out letter and survey. _x000a_26.01.2018 new contact details from PF. _x000a_back to PF: old Email address from TP: order@amphenol.nl / never respond _x000a_02.11.2017: Email to TP - Remainder sent 26.10.2017: Email to TP, TP Survey and Intro letter sent again in new template23.10.2017: Email to TP 7th Remainder sent 17.10.2017: Email to TP 6th Remainder sent 12.10.2017 : Email to TP - 5th Remainder email sent 10.09.2017: Email to TP 4th Remainder sent .27.09.2017 Email to TP sent out 3rd reminder_x000a_21.09.2017 Email to TP sent out 2nd reminder_x000a_18.09.2017 Email to TP sent out 1st reminder 13.09.2017: Email to TP: sent out letter and survey to TP."/>
    <s v="Implementer"/>
    <s v="TP Setup"/>
    <x v="3"/>
    <s v="27/10/2017"/>
    <s v="27/10/2017"/>
    <s v="13/12/2017"/>
    <m/>
    <m/>
    <s v="PF_I_E_ORDRSP_D97A_FA2"/>
    <s v="Primary"/>
    <s v="E_ORDRSP_D97A_FA2                                 "/>
    <s v="13/12/2017"/>
    <s v="15/12/2017"/>
    <m/>
    <m/>
    <m/>
    <m/>
    <d v="2018-02-26T00:00:00"/>
    <m/>
    <m/>
    <m/>
  </r>
  <r>
    <x v="0"/>
    <s v="EU"/>
    <s v="AMPHENOL INFOCOM              "/>
    <s v="AOM50213                           "/>
    <n v="0"/>
    <s v="    "/>
    <s v="Test : 5051259000285  Prod: 5051259000773"/>
    <m/>
    <s v="5013546005195                      "/>
    <s v="    "/>
    <s v="AMPHENOL-INFOCOM "/>
    <s v="PORDER        "/>
    <s v="ORDERS"/>
    <s v="OB"/>
    <s v="MQ"/>
    <s v="EDIFACT             "/>
    <s v="D97A      "/>
    <s v="INS/UNOA/FAR                                      "/>
    <s v="VAN"/>
    <s v="GXS"/>
    <m/>
    <s v="order@amphenol-nl.com "/>
    <m/>
    <m/>
    <s v="received survey / TP is infomed new PF EDI codes"/>
    <m/>
    <s v="Implementer"/>
    <s v="TP Setup"/>
    <x v="3"/>
    <s v="31/07/2017"/>
    <s v="31/07/2017"/>
    <d v="2017-07-08T00:00:00"/>
    <d v="2017-07-08T00:00:00"/>
    <d v="2017-10-08T00:00:00"/>
    <s v="PF_O_E_ORDERS_D97A_FA9"/>
    <s v="Primary"/>
    <s v="E_ORDERS_D97A_FA9                                 "/>
    <s v="05/12/2017"/>
    <s v="06/09/2017"/>
    <m/>
    <m/>
    <m/>
    <m/>
    <d v="2018-02-26T00:00:00"/>
    <m/>
    <m/>
    <m/>
  </r>
  <r>
    <x v="0"/>
    <s v="EU"/>
    <s v="AMPHENOL INFOCOM              "/>
    <s v="AOM50213                           "/>
    <n v="0"/>
    <s v="    "/>
    <s v="Test : 5051259000285  Prod: 5051259000773"/>
    <m/>
    <s v="5013546005195                      "/>
    <s v="    "/>
    <s v="AMPHENOL-INFOCOM "/>
    <s v="PINVOICE      "/>
    <s v="INVOIC"/>
    <s v="IB"/>
    <s v="MQ"/>
    <s v="EDIFACT             "/>
    <s v="D97A      "/>
    <s v=" "/>
    <s v="VAN"/>
    <s v="GXS"/>
    <m/>
    <s v="order@amphenol-nl.com "/>
    <m/>
    <m/>
    <s v="received survey / TP is infomed new PF EDI codes"/>
    <m/>
    <s v="Implementer"/>
    <s v="TP Setup"/>
    <x v="3"/>
    <d v="2017-05-10T00:00:00"/>
    <d v="2017-05-10T00:00:00"/>
    <s v="17/10/2017"/>
    <m/>
    <m/>
    <s v="PF_I_E_INVOIC_D97A_FP_GENERIC"/>
    <s v="Primary"/>
    <s v="E_INVOIC_D97A_FPE                                 "/>
    <s v="11/12/2017"/>
    <s v="31/10/2017"/>
    <m/>
    <m/>
    <m/>
    <m/>
    <d v="2018-02-26T00:00:00"/>
    <m/>
    <m/>
    <m/>
  </r>
  <r>
    <x v="4"/>
    <s v="EU"/>
    <s v="AMPHENOL TUCHEL ELECTRONICS   "/>
    <s v="AMPHOFTP                           "/>
    <n v="1"/>
    <s v="ZZ"/>
    <s v="Test : 5051259000285  Prod: 5051259000773"/>
    <m/>
    <s v="5013546005195                      "/>
    <s v="    "/>
    <s v="AMPHENOLTUCHEL   "/>
    <s v="PORDER        "/>
    <s v="ORDERS"/>
    <s v="OB"/>
    <s v="MQ"/>
    <s v="EDIFACT             "/>
    <s v="D97A      "/>
    <s v="INS/UNOA/FAR                                      "/>
    <s v="AS2"/>
    <m/>
    <m/>
    <s v="servicedesk@seeburger.de"/>
    <m/>
    <s v="E2E complete/ GL confirmed"/>
    <s v="Ready for GO Live on 12.02.2018 "/>
    <s v="13.02 TP sent first Live ORDRSP messages, PF to confirm when first LIVE Order will be sent  09.02.2018  Email from TP - Dear Corinna,_x000a_ _x000a_I confirm that we will go live with EDI-connection on Monday 12-Feb. at 10.00 GMT with Premier Farnell via IBM._x000a_ 08.02.2018 Email form TP. [#20180208-2181 Ticket Number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05.02. TP confirmed GL for 12 Feb 05.02. Received ORDRSP file. 05.02.2018: Email to TP - Hello Lucas,_x000a_We have received your file in encoded format. Can you pls resend the file to us in ANSI format._x000a_ 02.02.2018: TP sent test file with incorrect ID, asked them to correct and resend 31.01.2018: TP confirmed receipt of order, waiting for ORDRSP 31.01.2018: TP informed ready to test 31.01.2018 Email to Tp 2nd followup on E2E  Testing29.01.2018 E2E testing email sent.24.01.2018: Dear Trading Partner, Premier Farnell and IBM are now in a position to test the newly developed EDI maps and we would like to invite you to test the EDI messages.  Your Go-live has been scheduled for the w/c 12-Feb-18, assuming all tests are successful. Please let me know if you are ready to receive Test messages for ORDER documents you exchange with Premier Farnell via your preferred method of connection. We would also like to receive Test files from you (ORDRSP).The Test files will be sent to Farnell's new Test EDI code as well a Test Indicator: Test : 5051259000285 (EU) _x000a_Thank you for your co-operation on this important project. Kind regards,Kusum Kumar._x000a_09.01.2018: Email to TP - Hello Lucas,_x000a__x000a_Can you pls confirm if the prod identifier is Amphenol-Tuchel_Prod  or Amphenol_Tuchel_Prod( corresponding to test identifier)._x000a_09.01.2018: Email from TP - Hello,_x000a__x000a_the URL looks fine to me, the ID was a bit wrong - it should be:_x000a__x000a_Amphenol_Tuchel_Test - for test_x000a_Amphenol-Tuchel_Prod - for prod_x000a__x000a_Apart from that you can start testing the connection, please let me know when the first message should have arrived.08.01.2018: EMail to TP - Hi Team,_x000a__x000a_We were able to complete the Test AS2 setup now for Amphenol-Tuchel and we need to check  if you also have the setup ready on your side so that we can have a round of connectivity testing. _x000a__x000a_Below are the details that were used for doing the setup. Can you also pls confirm on the below given AS2 Id's and URL's as well?_x000a__x000a_Premier Farnell_x000a__x000a_AS2 ID: PREMIERFARNELL_TEST_x000a_URL: http://premierfarnell.as2.b2b.ibmcloud.com/as2_x000a__x000a_Amphenol-Tuchel_x000a__x000a_AS2 ID: Amphenol-Tuchel_Test_x000a_URL: https://gateway-as2.txx.seeburger.de/as2_prod _x000a_23.11.2017 Email to TP:we'll get on it and configure the AS2 connection and get back to you once done. _x000a_20.11.2017 Email to Antje: Do let us know if a follow up can be sent today._x000a_13.11.2017 Email from TP: unsere IT hat die Firewall freigeschaltet - können Sie bitte versuchen eine ORDERS von Seiten Premier-Farnell an Amphenol zu senden und mich über das Ergebnis des Tests informieren?_x000a_Sobald wir die ORDERS vorliegen haben werde ich mit Amphenol die Verarbeitung prüfen und eine ORDRSP zurücksenden._x000a_09.11.2017 Email from TP (Seeburger- Provider): vielen Dank für die bereitgestellten Informationen._x000a_SEEEBURGER ist nur für Amphenol Tuchel Electronics verantwortlich._x000a_Ich habe unsere IT gebeten unsere Firewall entsprechend Ihres Datenblattes zu konfigurieren._x000a_Sobald ich Rückmeldung von unserer IT habe melde ich mich wieder bei Ihnen um die Verbindung zu testen._x000a_08.11.2017: Email to TP - Hallo Herr Noack,_x000a_Is Seeburger auch für die Amphenol Infocom (EDI code AOM50213) verantwortlich ? _x000a_Wenn ja, ändern wir gerne für beide Amphenol Partner die Verbindung auf AS2. Anbei unser AS2 Fragebogen und Zertifikate. _x000a_Die Premier Farnell EDI codes werden sie im Zuge der Migration zu IBM ändern:_x000a_Neue Test ID: 5051259000285  _x000a_Neue Prod ID: 505125900077306.11.2017: Email to TP - Hello Team,_x000a_As per our records Amphenol Tuchel uses GXS VAN to communicate with Premier Farnell. But you shared AS2 details with us. Are you planning on changing comm type as AS2 instead of VAN or info we have is incorrect. Pls confirm._x000a_Also we noted that AS2 details and certificate for test are missing, pls send us AS2 details for TEST . In case you have same details for TEST and PROD, pls do let us know the same.06.11.2017: Email from TP - sent AS2 details and certificates26.10.2017: Email to TP, TP Survey and Intro letter sent again in new template23.10.2017: Followup email sent.17.10.2017: Email from Seeburger to Amphenol : Dear Customer,_x000a_Could you please check the email below and let us know if any assistance from SEEBURGER end is required?_x000a_Thank you!_x000a_Best regards / Mit freundlichen Grüßen,_x000a_Kiril Gotsev_x000a_Cloud Service Team17.10.2017: Email to TP 6th Remainder sent 12.10.2017 : 5th remainder email sent to TP 10.09.2017: Email to TP 4th Remainder sent .27.09.2017 Email to TP sent out 3rd reminder_x000a_21.09.2017 Email to TP sent out 2nd reminder_x000a_18.09.2017 Email to TP sent out 1st reminder 13.09.2017: Email to TP: sent out letter and survey to TP."/>
    <s v="Premier Farnell"/>
    <s v="Live"/>
    <x v="1"/>
    <s v="31/07/2017"/>
    <s v="31/07/2017"/>
    <d v="2017-07-08T00:00:00"/>
    <d v="2017-07-08T00:00:00"/>
    <d v="2017-10-08T00:00:00"/>
    <s v="PF_O_E_ORDERS_D97A_FA9"/>
    <s v="Primary"/>
    <s v="E_ORDERS_D97A_FA9                                 "/>
    <s v="05/12/2017"/>
    <s v="06/09/2017"/>
    <m/>
    <m/>
    <m/>
    <m/>
    <d v="2018-02-12T00:00:00"/>
    <d v="2018-02-12T00:00:00"/>
    <s v="09/02/2018"/>
    <s v="12/02/2018"/>
  </r>
  <r>
    <x v="4"/>
    <s v="EU"/>
    <s v="AMPHENOL TUCHEL ELECTRONICS   "/>
    <s v="AMPHOFTP                           "/>
    <n v="0"/>
    <s v="ZZ"/>
    <s v="Test : 5051259000285  Prod: 5051259000773"/>
    <m/>
    <s v="5013546005195                      "/>
    <s v="    "/>
    <s v="AMPHENOLTUCHEL   "/>
    <s v="PORDERACK     "/>
    <s v="ORDRSP"/>
    <s v="IB"/>
    <s v="MQ"/>
    <s v="EDIFACT             "/>
    <s v="D97A      "/>
    <s v=" "/>
    <s v="AS2"/>
    <m/>
    <m/>
    <s v="servicedesk@seeburger.de"/>
    <m/>
    <m/>
    <s v="Ready for GO Live on 12.02.2018 "/>
    <m/>
    <s v="Premier Farnell"/>
    <s v="Live"/>
    <x v="1"/>
    <s v="27/10/2017"/>
    <s v="27/10/2017"/>
    <s v="13/12/2017"/>
    <m/>
    <m/>
    <s v="PF_I_E_ORDRSP_D97A_FA2"/>
    <s v="Primary"/>
    <s v="E_ORDRSP_D97A_FA2                                 "/>
    <s v="13/12/2017"/>
    <s v="15/12/2017"/>
    <m/>
    <m/>
    <m/>
    <m/>
    <d v="2018-02-12T00:00:00"/>
    <d v="2018-02-12T00:00:00"/>
    <s v="09/02/2018"/>
    <s v="12/02/2018"/>
  </r>
  <r>
    <x v="0"/>
    <s v="EU"/>
    <s v="ANALOG DEVICES LTD            "/>
    <s v="ANALOG DEVICES                     "/>
    <n v="1"/>
    <s v="ZZ  "/>
    <s v="Test : 5051259000285  Prod: 5051259000773"/>
    <m/>
    <s v="5013546005195                      "/>
    <s v="    "/>
    <s v="ANALOG-DEVICES   "/>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s v="27/10/2017"/>
    <s v="27/10/2017"/>
    <s v="13/12/2017"/>
    <m/>
    <m/>
    <s v="PF_I_E_ORDRSP_D97A_FA2"/>
    <s v="Primary"/>
    <s v="E_ORDRSP_D97A_FAR                                 "/>
    <m/>
    <m/>
    <m/>
    <m/>
    <m/>
    <m/>
    <m/>
    <m/>
    <m/>
    <m/>
  </r>
  <r>
    <x v="0"/>
    <s v="EU"/>
    <s v="ANALOG DEVICES LTD            "/>
    <s v="ANALOG DEVICES                     "/>
    <n v="0"/>
    <s v="ZZ  "/>
    <s v="Test : 5051259000285  Prod: 5051259000773"/>
    <m/>
    <s v="5013546005195                      "/>
    <s v="    "/>
    <s v="ANALOG-DEVICES   "/>
    <s v="PORDER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d v="2017-04-08T00:00:00"/>
    <d v="2017-04-08T00:00:00"/>
    <d v="2017-10-08T00:00:00"/>
    <s v="21/8/2017"/>
    <s v="24/08/2017"/>
    <s v="PF_O_E_ORDERS_D97A_FAR"/>
    <s v="Primary"/>
    <s v="E_ORDERS_D97A_FAR                                 "/>
    <m/>
    <m/>
    <m/>
    <m/>
    <m/>
    <m/>
    <m/>
    <m/>
    <m/>
    <m/>
  </r>
  <r>
    <x v="0"/>
    <s v="EU"/>
    <s v="ANALOG DEVICES LTD            "/>
    <s v="ANALOG DEVICES                     "/>
    <n v="0"/>
    <s v="ZZ  "/>
    <s v="Test : 5051259000285  Prod: 5051259000773"/>
    <m/>
    <s v="5013546005195                      "/>
    <s v="    "/>
    <s v="ANALOG-DEVICES   "/>
    <s v="POINTOS       "/>
    <s v="SLSRPT"/>
    <s v="OB"/>
    <s v="SFTP"/>
    <s v="EDIFACT             "/>
    <s v="D97A      "/>
    <s v="INS/UNOA/FAR/AD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14.09.2017 Email to Antje: diese Info haben wir zurück von ANALOG DEVICES LTD dazu gehört auch ANALOG DEVICES TAIWAN, wurde uns der gleich Ansprechpartner von PF genannt. _x000a_Gehe mal davon aus das wir diese Info zurück an PF geben müssen und um neue Kontakt Daten fragen- richtig?_x000a_Please be aware that Analog Devices has recently terminated its franchised relationship with Premier Farnell, effective 27th October, and we will therefore not be responding to your survey request.07.09.2017: Email to TP: sent out letter and survey to TP."/>
    <s v="Premier Farnell"/>
    <s v="De-scoped"/>
    <x v="5"/>
    <s v="19/9/2017"/>
    <s v="19/9/2017"/>
    <s v="29/9/2017"/>
    <m/>
    <m/>
    <s v="PF_O_E_SLSRPT_D97A_FA_GENERIC"/>
    <s v="Primary"/>
    <s v="E_SLSRPT_D97A_FA4                                 "/>
    <m/>
    <m/>
    <m/>
    <m/>
    <m/>
    <m/>
    <m/>
    <m/>
    <m/>
    <m/>
  </r>
  <r>
    <x v="0"/>
    <s v="EU"/>
    <s v="ANALOG DEVICES TAIWAN         "/>
    <s v="001418417ASIA                      "/>
    <n v="1"/>
    <s v="ZZ  "/>
    <s v="Test : 5051259000285  Prod: 5051259000773"/>
    <m/>
    <s v="5013546005195                      "/>
    <s v="    "/>
    <s v="ANALOG-DEVICES-SG"/>
    <s v="PORDERACK     "/>
    <s v="ORDRSP"/>
    <s v="IB"/>
    <s v="MQ"/>
    <s v="EDIFACT             "/>
    <s v="D97A      "/>
    <s v=" "/>
    <s v="VAN"/>
    <s v="GXS"/>
    <m/>
    <s v="stefan.karlsson@analog.com"/>
    <m/>
    <m/>
    <m/>
    <s v="18.09.2017 Email from Antje: The feedback I have is that we should remove ANALOG-DEVICES, and ANALOG-DEVICES-SG from scope._x000a_15.09.2017 Email from Antje: Status: TP said that they are no longer trading with PF, effective 27-Oct. Waiting for clarification from client. _x000a_Please be aware that Analog Devices has recently terminated its franchised relationship with Premier Farnell, effective 27th October, and we will therefore not be responding to your survey reques"/>
    <s v="Premier Farnell"/>
    <s v="De-scoped"/>
    <x v="5"/>
    <s v="27/10/2017"/>
    <s v="27/10/2017"/>
    <s v="13/12/2017"/>
    <m/>
    <m/>
    <s v="PF_I_E_ORDRSP_D97A_FA2"/>
    <s v="Primary"/>
    <s v="E_ORDRSP_D97A_FAR                                 "/>
    <m/>
    <m/>
    <m/>
    <m/>
    <m/>
    <m/>
    <m/>
    <m/>
    <m/>
    <m/>
  </r>
  <r>
    <x v="0"/>
    <s v="SG"/>
    <s v="ANALOG DEVICES TAIWAN         "/>
    <s v="001418417ASIA                      "/>
    <n v="0"/>
    <s v="ZZ  "/>
    <s v="Test: 5051259000377  Prod:5051259000865"/>
    <m/>
    <s v="5013546005195                      "/>
    <s v="    "/>
    <s v="ANALOG-DEVICES-SG"/>
    <s v="PORDERSG      "/>
    <s v="ORDERS"/>
    <s v="OB"/>
    <s v="MQ"/>
    <s v="EDIFACT             "/>
    <s v="D97A      "/>
    <s v="INS/UNOA/FAR                                      "/>
    <s v="VAN"/>
    <s v="GXS"/>
    <m/>
    <s v="stefan.karlsson@analog.com"/>
    <m/>
    <m/>
    <m/>
    <s v="18.09.2017 Info form Antje und Andre: The feedback I have is that we should remove ANALOG-DEVICES, and ANALOG-DEVICES-SG from scope._x000a_15.09.2017 Email from Antje: Status: TP said that they are no longer trading with PF, effective 27-Oct. Waiting for clarification from client. _x000a_Please be aware that Analog Devices has recently terminated its franchised relationship with Premier Farnell, effective 27th October, and we will therefore not be responding to your survey reques"/>
    <s v="Premier Farnell"/>
    <s v="De-scoped"/>
    <x v="5"/>
    <d v="2017-10-10T00:00:00"/>
    <d v="2017-10-10T00:00:00"/>
    <s v="18/10/2017"/>
    <m/>
    <m/>
    <s v="PF_O_E_ORDERS_D97A_FAS"/>
    <m/>
    <s v="E_ORDERS_D97A_FAS                                 "/>
    <m/>
    <m/>
    <m/>
    <m/>
    <m/>
    <m/>
    <m/>
    <m/>
    <m/>
    <m/>
  </r>
  <r>
    <x v="2"/>
    <s v="EU"/>
    <s v="ARROW ELECTRONICS (UK) LTD    "/>
    <s v="PROD : 5013546000488         TEST : ARROWEUTEST/  ZZ             "/>
    <n v="1"/>
    <s v="UK21"/>
    <s v="Test : 5051259000285  Prod: 5051259000773"/>
    <m/>
    <s v="5013546005195                      "/>
    <s v="    "/>
    <s v="ARROW            "/>
    <s v="PORDERACK     "/>
    <s v="ORDRSP"/>
    <s v="IB"/>
    <s v="MQ"/>
    <s v="EDIFACT             "/>
    <s v="D97A      "/>
    <s v=" "/>
    <s v="VAN"/>
    <s v="GXS"/>
    <m/>
    <s v="New contact details: Patrick Hagerty &lt;PHagerty@arroweurope.com&gt;, Ashley Tippett &lt;ATippett@arroweurope.com&gt;)_x000a_ tduft@arroweurope.com"/>
    <m/>
    <s v="reminder 14.02.2018( TP to confirm GL date 19th on Wednesday)"/>
    <s v="Ready to start E2E testing"/>
    <s v="09.02 TP sent ORDRSP , agreed to go Live on 19th IF everything ok on their side. 09.02.2018 TP confirmed receipt of files, yet to send us ORDRSP 08.02.2018 Email to TP: Thank you for your confirmation. _x000a_But at first we need to check if ORDRSP is running well. _x000a_Do you have an idea when you sent this data?_x000a_08.02.2018 Email form TP: If everything is fine we can start 19.02.2018 / waiting for ORDRSP from TP to check. _x000a_08.02.2018 Email to TP: Thank you for your information. Please let us know when you have sent back a ORDRSP. _x000a_When the tests are running well without issues can we plan a go live date for 19.02.2018. _x000a_Can you please confirm this?_x000a_08.02.2018 Email from TP: Has been received and sent to our backend._x000a_07.02.2018 Email to PF: TP is ready for testing. _x000a_07.02.2018 4th Reminder sent 02.02. 3rd reminder 31.01.2018: 2nd reminder sent 29.01.2018: Sent E2E testing email 09.11.2017 Email from TP, completed received. 08.11.2017: Email from ANder: new contact detail provided, TP survey and intro leter sent.02.11.2017: Email to TP - Remainder sent again 26.10.2017: Email to TP, TP Survey and Intro letter sent again in new template23.10.2017: Email to TP, Followup email sent 17.10.2017 Email from TP to their partner: Please would you advise regarding the previous email or pass to the correct person relating to this subject. (Patrick Hagerty &lt;PHagerty@arroweurope.com&gt;, Ashley Tippett &lt;ATippett@arroweurope.com&gt;)_x000a_12.10.2017 L: Email from TP I am out of the Office until 17th October and have no access to my Emails. Please contact the team if urgent on 01279 455355. Thanks for your patience.12.10.2017 Email to TP - Hello Melanie, We haven't heard back from your sales team yet, could you please share their email address, so that we can get in touch with them directly. 06.10.2017 Email from TP: I have forwarded your email to our sales team to action and they will contact you directly._x000a_28.09.2017 Email to TP: 2nd Reminder_x000a_25.09.2017 1st Reminder sent to TP_x000a_20.09.2017 Email from TP: I have forwarded to our Sales team to review and if they are not the right contacts to pass onto the correct area of our business_x000a_18.09.2017 Email to TP sent out 1st reminder_x000a_14.09.2017 Email from Antje to TP: Thank you for your Email. _x000a_Our client Premier Farnell UK is already trading electronically with Arrow Electronics. We only need to confirm that your EDI details are correct and if you are responsible for making EDI related configuration changes in your system. _x000a_You should have received an Introduction letter informing you of the changes Premier Farnell is undertaking. _x000a_Premier Farnell is moving to IBM as a managed Services client, along with the use of our VAN capabilities. Please contact your VAN provider GXS / OpenText and request the set up of Premier Farnell's new EDI codes - Test: 5051259000377 + Prod:5051259000865 at IBM / Sterling VAN (ABJ08601). This will ensure the continuous flow of production messages, once Premier Farnell goes live on the IBM/Sterling network. We will inform you when these new ID's become effective closer to date._x000a_The EDI code we have for Arrow Electronics is : 5013546000488 / qualifier UK21. Please confirm. _x000a_14.09.2017 Email zu Antje: ask Antje for next stepp_x000a_13.09.2017 Email from TP. We are not permitted to complete the survey as this is an Arrow company policy._x000a_13.09.2017 Email to TP sent out 1st reminder_x000a_07.09.2017: Email to TP: sent out letter and survey to TP. "/>
    <s v="TP"/>
    <s v="Production Readiness"/>
    <x v="6"/>
    <s v="27/10/2017"/>
    <s v="27/10/2017"/>
    <s v="13/12/2017"/>
    <m/>
    <m/>
    <s v="PF_I_E_ORDRSP_D97A_FA2"/>
    <s v="Primary"/>
    <s v="E_ORDRSP_D97A_FAR                                 "/>
    <s v="13/12/2017"/>
    <s v="15/12/2017"/>
    <m/>
    <m/>
    <m/>
    <m/>
    <d v="2018-02-19T00:00:00"/>
    <d v="2018-02-19T00:00:00"/>
    <m/>
    <m/>
  </r>
  <r>
    <x v="2"/>
    <s v="EU"/>
    <s v="ARROW ELECTRONICS (UK) LTD    "/>
    <s v="PROD : 5013546000488         TEST : ARROWEUTEST/  ZZ             "/>
    <n v="0"/>
    <s v="UK21"/>
    <s v="Test : 5051259000285  Prod: 5051259000773"/>
    <m/>
    <s v="5013546005195                      "/>
    <s v="    "/>
    <s v="ARROW            "/>
    <s v="PORDER        "/>
    <s v="ORDERS"/>
    <s v="OB"/>
    <s v="MQ"/>
    <s v="EDIFACT             "/>
    <s v="D97A      "/>
    <s v="INS/UNOA/FAR                                      "/>
    <s v="VAN"/>
    <s v="GXS"/>
    <m/>
    <s v="New contact details: Patrick Hagerty &lt;PHagerty@arroweurope.com&gt;, Ashley Tippett &lt;ATippett@arroweurope.com&gt;)_x000a_ tduft@arroweurope.com"/>
    <m/>
    <m/>
    <s v="Ready to start E2E testing"/>
    <m/>
    <s v="TP"/>
    <s v="Production Readiness"/>
    <x v="6"/>
    <s v="31/07/2017"/>
    <s v="31/07/2017"/>
    <d v="2017-07-08T00:00:00"/>
    <d v="2017-07-08T00:00:00"/>
    <d v="2017-10-08T00:00:00"/>
    <s v="PF_O_E_ORDERS_D97A_FA9"/>
    <s v="Primary"/>
    <s v="E_ORDERS_D97A_FA9                                 "/>
    <s v="05/12/2017"/>
    <s v="06/09/2017"/>
    <m/>
    <m/>
    <m/>
    <m/>
    <d v="2018-02-19T00:00:00"/>
    <d v="2018-02-19T00:00:00"/>
    <m/>
    <m/>
  </r>
  <r>
    <x v="2"/>
    <s v="AU"/>
    <s v="BROADCOM - Formerly AVAGO Technologies   "/>
    <s v="084963177GSPGN                     "/>
    <n v="1"/>
    <s v="ZZ  "/>
    <s v="Test : 5051259000292   Prod: 5051259000780"/>
    <m/>
    <s v="5013546005195                      "/>
    <s v="    "/>
    <s v="AGILENT-SG       "/>
    <s v="INVENTORYA    "/>
    <s v="INVRPT"/>
    <s v="OB"/>
    <s v="SFTP"/>
    <s v="EDIFACT             "/>
    <s v="D97A      "/>
    <s v="INS/UNOA/FAR/AGIL                                 "/>
    <s v="VAN"/>
    <s v="GXS"/>
    <m/>
    <s v="new contact details: ling-zhi.koh@broadcom.com_x000a_arthur-kc.puah@broadcom.com"/>
    <m/>
    <s v="Reminder 22.02.2018"/>
    <s v="Ready to start E2E testing"/>
    <s v="13/02,Email to TP - confirmed EDI ID, POINT#2 PF to clarify 12.02 : Email from TP - Hi,To further clarify,  kindly advise on our enquires below.1. On your table list, there are 2 IDs stated for SG Region . Please confirm if these IDs are to be use. SG Prod  - :5051259000780  &amp;  :5051259000865 SG Test -  :5051259000292  &amp; :5051259000377   Also noticed that on your Table, the ORDERS and ORDCHG are only for EU . What are the IDs to be used for SG ORDERS and ORDCHG? Please advise. 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A                                 "/>
    <s v="07/12/2017"/>
    <s v="05/10/2017"/>
    <m/>
    <m/>
    <m/>
    <m/>
    <d v="2018-02-19T00:00:00"/>
    <m/>
    <m/>
    <m/>
  </r>
  <r>
    <x v="2"/>
    <s v="SG"/>
    <s v="BROADCOM - Formerly AVAGO Technologies   "/>
    <s v="084963177GSPGN                     "/>
    <n v="0"/>
    <s v="ZZ  "/>
    <s v="Test : 5051259000292   Prod: 5051259000780"/>
    <m/>
    <s v="5013546005195                      "/>
    <s v="    "/>
    <s v="AGILENT-SG       "/>
    <s v="INVENTORYC"/>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C                                 "/>
    <s v="07/12/2017"/>
    <s v="05/10/2017"/>
    <m/>
    <m/>
    <m/>
    <m/>
    <d v="2018-02-19T00:00:00"/>
    <m/>
    <m/>
    <m/>
  </r>
  <r>
    <x v="2"/>
    <s v="SG"/>
    <s v="BROADCOM - Formerly AVAGO Technologies   "/>
    <s v="084963177GSPGN                     "/>
    <n v="0"/>
    <s v="ZZ  "/>
    <s v="Test : 5051259000292   Prod: 5051259000780"/>
    <m/>
    <s v="5013546005195                      "/>
    <s v="    "/>
    <s v="AGILENT-SG       "/>
    <s v="INVENTORYI    "/>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I                                 "/>
    <s v="07/12/2017"/>
    <s v="05/10/2017"/>
    <m/>
    <m/>
    <m/>
    <m/>
    <d v="2018-02-19T00:00:00"/>
    <m/>
    <m/>
    <m/>
  </r>
  <r>
    <x v="2"/>
    <s v="SG"/>
    <s v="BROADCOM - Formerly AVAGO Technologies   "/>
    <s v="084963177GSPGN                     "/>
    <n v="0"/>
    <s v="ZZ  "/>
    <s v="Test: 5051259000377  Prod:5051259000865"/>
    <m/>
    <s v="5013546005195                      "/>
    <s v="    "/>
    <s v="AGILENT-SG       "/>
    <s v="INVENTORYS    "/>
    <s v="INV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15/9/2017"/>
    <s v="15/9/2017"/>
    <s v="23/9/2017"/>
    <m/>
    <m/>
    <s v="PF_O_E_INVRPT_D97A_F1_GENERIC"/>
    <s v="Primary"/>
    <s v="E_INVRPT_D97A_F1S                                 "/>
    <s v="07/12/2017"/>
    <s v="05/10/2017"/>
    <m/>
    <m/>
    <m/>
    <m/>
    <d v="2018-02-19T00:00:00"/>
    <m/>
    <m/>
    <m/>
  </r>
  <r>
    <x v="2"/>
    <s v="SG"/>
    <s v="BROADCOM - Formerly AVAGO Technologies   "/>
    <s v="084963177GSPGN                     "/>
    <n v="0"/>
    <s v="ZZ  "/>
    <s v="Test: 5051259000377  Prod:5051259000865"/>
    <m/>
    <s v="5013546005195                      "/>
    <s v="    "/>
    <s v="AGILENT-SG       "/>
    <s v="POINTOSSG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9/9/2017"/>
    <m/>
    <m/>
    <s v="PF_O_E_SLSRPT_D97A_SG6"/>
    <s v="Primary"/>
    <s v="E_SLSRPT_D97A_SG6                                 "/>
    <s v="07/12/2017"/>
    <s v="05/10/2017"/>
    <m/>
    <m/>
    <m/>
    <m/>
    <d v="2018-02-19T00:00:00"/>
    <m/>
    <m/>
    <m/>
  </r>
  <r>
    <x v="2"/>
    <s v="SG"/>
    <s v="BROADCOM - Formerly AVAGO Technologies   "/>
    <s v="084963177GSPGN                     "/>
    <n v="0"/>
    <s v="ZZ  "/>
    <s v="Test: 5051259000377  Prod:5051259000865"/>
    <s v="SFTP"/>
    <s v="5013546005195                      "/>
    <s v="    "/>
    <s v="AGILENT-SG       "/>
    <s v="POINTOSCN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8/9/2017"/>
    <m/>
    <m/>
    <s v="PF_O_E_SLSRPT_D97A_CN6"/>
    <s v="Primary"/>
    <s v="E_SLSRPT_D97A_CN6                                 "/>
    <s v="07/12/2017"/>
    <s v="05/10/2017"/>
    <m/>
    <m/>
    <m/>
    <m/>
    <d v="2018-02-19T00:00:00"/>
    <m/>
    <m/>
    <m/>
  </r>
  <r>
    <x v="2"/>
    <s v="SG"/>
    <s v="BROADCOM - Formerly AVAGO Technologies   "/>
    <s v="084963177GSPGN                     "/>
    <n v="0"/>
    <s v="ZZ  "/>
    <s v="Test: 5051259000377  Prod:5051259000865"/>
    <s v="SFTP"/>
    <s v="5013546005195                      "/>
    <s v="    "/>
    <s v="AGILENT-SG       "/>
    <s v="POINTOSIN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9/9/2017"/>
    <m/>
    <m/>
    <s v="PF_O_E_SLSRPT_D97A_IN6"/>
    <s v="Primary"/>
    <s v="E_SLSRPT_D97A_IN6                                 "/>
    <s v="07/12/2017"/>
    <s v="05/10/2017"/>
    <m/>
    <m/>
    <m/>
    <m/>
    <d v="2018-02-19T00:00:00"/>
    <m/>
    <m/>
    <m/>
  </r>
  <r>
    <x v="2"/>
    <s v="AU"/>
    <s v="BROADCOM - Formerly AVAGO Technologies   "/>
    <s v="084963177GSPGN                     "/>
    <n v="0"/>
    <s v="ZZ  "/>
    <s v="Test : 5051259000292   Prod: 5051259000780"/>
    <m/>
    <s v="5013546005195                      "/>
    <s v="    "/>
    <s v="AGILENT-SG       "/>
    <s v="POINTOSAU     "/>
    <s v="SLSRPT"/>
    <s v="OB"/>
    <s v="SFTP"/>
    <s v="EDIFACT             "/>
    <s v="D97A      "/>
    <s v="INS/UNOA/FAR/AGIL                                 "/>
    <s v="VAN"/>
    <s v="GXS"/>
    <m/>
    <s v="new contact details: ling-zhi.koh@broadcom.com_x000a_arthur-kc.puah@broadcom.com"/>
    <m/>
    <m/>
    <s v="Ready to start E2E testing"/>
    <s v="06.02 TP agreed to start tetsing on Feb 22 02.02. 3rd reminder sent 31.01.2018: 2nd reminder sent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Premier Farnell"/>
    <s v="E2E Testing"/>
    <x v="7"/>
    <s v="21/9/2017"/>
    <s v="21/9/2017"/>
    <s v="28/9/2017"/>
    <m/>
    <m/>
    <s v="PF_O_E_SLSRPT_D97A_AU6"/>
    <s v="Primary"/>
    <s v="E_SLSRPT_D97A_AU6                                 "/>
    <s v="12/12/2017"/>
    <s v="05/10/2017"/>
    <m/>
    <m/>
    <m/>
    <m/>
    <d v="2018-02-19T00:00:00"/>
    <m/>
    <m/>
    <m/>
  </r>
  <r>
    <x v="2"/>
    <s v="EU"/>
    <s v="AVNET LTD                     "/>
    <s v="AVNETUK                            "/>
    <n v="1"/>
    <s v="ZZ  "/>
    <s v="Test : 5051259000285  Prod: 5051259000773"/>
    <m/>
    <s v="5013546005195                      "/>
    <s v="    "/>
    <s v="AVNET            "/>
    <s v="PORDERACK     "/>
    <s v="ORDRSP"/>
    <s v="IB"/>
    <s v="MQ"/>
    <s v="EDIFACT             "/>
    <s v="D97A      "/>
    <s v=" "/>
    <s v="VAN"/>
    <s v="Inovis"/>
    <m/>
    <s v="Mark.Mcgill@avnet.eu"/>
    <m/>
    <m/>
    <s v="Ready to start E2E testing"/>
    <s v="7.2.18 comms escalated to client. _x000a_07.02.2018 Reminder sent in new template 06.02.2018 4th reminder to TP_x000a_02.02 3rd rerminder sent 31.01.2018: 2nd reminder sent 29.01.2018: Sent E2E testing email 12.10.2017 Email to TP: Thank you for providing us the survey. _x000a_We will get in touch with you when we start testing in approx. 8 weeks. _x000a_12.10.2017 Email form TP. received survey_x000a_09.10.2017: Email to TP 5th Remainder sent 04.10.2017 : 4th Remainder sent to TP 27.09.2017 Email to TP sent out 3rd reminder_x000a_21.09.2017 Email to TP sent out 2nd reminder_x000a_18.09.2017 Email to TP sent out 1st reminder_x000a_14.09.2017 Email to TP: sent out letter and survey."/>
    <s v="Premier Farnell"/>
    <s v="E2E Testing"/>
    <x v="0"/>
    <s v="27/10/2017"/>
    <s v="27/10/2017"/>
    <s v="13/12/2017"/>
    <m/>
    <m/>
    <s v="PF_I_E_ORDRSP_D97A_FA2"/>
    <s v="Primary"/>
    <s v="E_ORDRSP_D97A_FA2                                 "/>
    <s v="13/12/2017"/>
    <s v="15/12/2017"/>
    <m/>
    <m/>
    <m/>
    <m/>
    <d v="2018-02-19T00:00:00"/>
    <m/>
    <m/>
    <m/>
  </r>
  <r>
    <x v="2"/>
    <s v="EU"/>
    <s v="AVNET LTD                     "/>
    <s v="AVNETUK                            "/>
    <n v="0"/>
    <s v="ZZ  "/>
    <s v="Test : 5051259000285  Prod: 5051259000773"/>
    <m/>
    <s v="5013546005195                      "/>
    <s v="    "/>
    <s v="AVNET            "/>
    <s v="PORDER        "/>
    <s v="ORDERS"/>
    <s v="OB"/>
    <s v="MQ"/>
    <s v="EDIFACT             "/>
    <s v="D97A      "/>
    <s v="INS/UNOA/FAR                                      "/>
    <s v="VAN"/>
    <s v="Inovis"/>
    <m/>
    <s v="Mark.Mcgill@avnet.eu"/>
    <m/>
    <m/>
    <s v="Ready to start E2E testing"/>
    <m/>
    <s v="TP"/>
    <s v="E2E Testing"/>
    <x v="0"/>
    <s v="31/07/2017"/>
    <s v="31/07/2017"/>
    <d v="2017-07-08T00:00:00"/>
    <d v="2017-07-08T00:00:00"/>
    <d v="2017-10-08T00:00:00"/>
    <s v="PF_O_E_ORDERS_D97A_FA9"/>
    <s v="Primary"/>
    <s v="E_ORDERS_D97A_FA9                                 "/>
    <s v="05/12/2017"/>
    <s v="06/09/2017"/>
    <m/>
    <m/>
    <m/>
    <m/>
    <d v="2018-02-19T00:00:00"/>
    <m/>
    <m/>
    <m/>
  </r>
  <r>
    <x v="2"/>
    <s v="EU"/>
    <s v="AVNET LTD                     "/>
    <s v="AVNETUK                            "/>
    <n v="0"/>
    <s v="ZZ  "/>
    <s v="Test : 5051259000285  Prod: 5051259000773"/>
    <m/>
    <s v="5013546005195                      "/>
    <s v="    "/>
    <s v="AVNET            "/>
    <s v="PORDCHG       "/>
    <s v="ORDCHG"/>
    <s v="OB"/>
    <s v="MQ"/>
    <s v="EDIFACT             "/>
    <s v="D97A      "/>
    <s v="INS/UNOA/FAR                                      "/>
    <s v="VAN"/>
    <s v="Inovis"/>
    <m/>
    <s v="Mark.Mcgill@avnet.eu"/>
    <m/>
    <m/>
    <s v="Ready to start E2E testing"/>
    <m/>
    <s v="TP"/>
    <s v="E2E Testing"/>
    <x v="0"/>
    <s v="18/10/2017"/>
    <s v="18/10/2017"/>
    <s v="18/10/2017"/>
    <m/>
    <m/>
    <s v="PF_O_E_ORDCHG_D97A_FAR"/>
    <s v="Primary"/>
    <s v="E_ORDCHG_D97A_FAR                                 "/>
    <s v="13/12/2017"/>
    <s v="17/11/2017"/>
    <m/>
    <m/>
    <m/>
    <m/>
    <d v="2018-02-19T00:00:00"/>
    <m/>
    <m/>
    <m/>
  </r>
  <r>
    <x v="2"/>
    <s v="EU"/>
    <s v="AVNET LTD                     "/>
    <s v="AVNETUK                            "/>
    <n v="0"/>
    <s v="ZZ  "/>
    <s v="Test : 5051259000285  Prod: 5051259000773"/>
    <m/>
    <s v="5013546005195                      "/>
    <s v="    "/>
    <s v="AVNET            "/>
    <s v="PINVOICE      "/>
    <s v="INVOIC"/>
    <s v="IB"/>
    <s v="MQ"/>
    <s v="EDIFACT             "/>
    <s v="D97A      "/>
    <s v=" "/>
    <s v="VAN"/>
    <s v="Inovis"/>
    <m/>
    <s v="Mark.Mcgill@avnet.eu"/>
    <m/>
    <m/>
    <s v="Ready to start E2E testing"/>
    <m/>
    <s v="TP"/>
    <s v="E2E Testing"/>
    <x v="0"/>
    <d v="2017-05-10T00:00:00"/>
    <d v="2017-05-10T00:00:00"/>
    <s v="17/10/2017"/>
    <m/>
    <m/>
    <s v="PF_I_E_INVOIC_D97A_FP_GENERIC"/>
    <s v="Primary"/>
    <s v="E_INVOIC_D97A_FPX                                 "/>
    <s v="11/12/2017"/>
    <s v="31/10/2017"/>
    <m/>
    <m/>
    <m/>
    <m/>
    <d v="2018-02-19T00:00:00"/>
    <m/>
    <m/>
    <m/>
  </r>
  <r>
    <x v="2"/>
    <s v="EU"/>
    <s v="AVNET LTD                     "/>
    <s v="AVNETUK                            "/>
    <n v="0"/>
    <s v="ZZ  "/>
    <s v="Test : 5051259000285  Prod: 5051259000773"/>
    <m/>
    <s v="5013546005195                      "/>
    <s v="    "/>
    <s v="AVNET            "/>
    <s v="DESADV        "/>
    <s v="DESADV"/>
    <s v="IB"/>
    <s v="MQ"/>
    <s v="EDIFACT             "/>
    <s v="D97A      "/>
    <s v=" "/>
    <s v="VAN"/>
    <s v="Inovis"/>
    <m/>
    <s v="Mark.Mcgill@avnet.eu"/>
    <m/>
    <m/>
    <s v="Ready to start E2E testing"/>
    <m/>
    <s v="TP"/>
    <s v="E2E Testing"/>
    <x v="0"/>
    <d v="2017-03-10T00:00:00"/>
    <d v="2017-03-10T00:00:00"/>
    <d v="2017-06-10T00:00:00"/>
    <m/>
    <m/>
    <s v="PF_I_E_DESADV_D97A_FA3"/>
    <s v="Primary"/>
    <s v="E_DESADV_D97A_FA3                                 "/>
    <s v="14/12/2017"/>
    <s v="13/10/2017"/>
    <m/>
    <m/>
    <m/>
    <m/>
    <d v="2018-02-19T00:00:00"/>
    <m/>
    <m/>
    <m/>
  </r>
  <r>
    <x v="2"/>
    <s v="EU"/>
    <s v="AVNET LTD                     "/>
    <s v="AVNETUK                            "/>
    <n v="1"/>
    <s v="ZZ  "/>
    <s v="Test : 5051259000285  Prod: 5051259000773"/>
    <m/>
    <s v="5013546005195                      "/>
    <s v="    "/>
    <s v="AVNET-(ST)       "/>
    <s v="POINTOS       "/>
    <s v="SLSRPT"/>
    <s v="OB"/>
    <s v="SFTP"/>
    <s v="EDIFACT             "/>
    <s v="D97A      "/>
    <s v="INS/UNOA/FAR/ST                                   "/>
    <s v="VAN"/>
    <s v="Inovis"/>
    <m/>
    <s v="Mark.Mcgill@avnet.eu"/>
    <m/>
    <m/>
    <s v="Ready to start E2E testing"/>
    <m/>
    <s v="TP"/>
    <s v="E2E Testing"/>
    <x v="0"/>
    <s v="19/9/2017"/>
    <s v="19/9/2017"/>
    <s v="29/9/2017"/>
    <m/>
    <m/>
    <s v="PF_O_E_SLSRPT_D97A_FAB"/>
    <s v="Primary"/>
    <s v="E_SLSRPT_D97A_FAB                                 "/>
    <s v="07/12/2017"/>
    <s v="05/10/2017"/>
    <m/>
    <m/>
    <m/>
    <m/>
    <d v="2018-02-19T00:00:00"/>
    <m/>
    <m/>
    <m/>
  </r>
  <r>
    <x v="4"/>
    <s v="EU"/>
    <s v="AVX LTD                       "/>
    <s v="5013546003650                      "/>
    <n v="1"/>
    <s v="ZZ  "/>
    <s v="Test : 5051259000285  Prod: 5051259000773"/>
    <m/>
    <s v="5013546005195                      "/>
    <s v="    "/>
    <s v="AVX-LTD          "/>
    <s v="DESADV        "/>
    <s v="DESADV"/>
    <s v="IB"/>
    <s v="MQ"/>
    <s v="EDIFACT             "/>
    <s v="D97A      "/>
    <s v=" "/>
    <s v="VAN"/>
    <s v="GXS"/>
    <m/>
    <s v="jayne.wilson@avx.com"/>
    <m/>
    <s v="start testing 19.02.18"/>
    <s v="Ready to start E2E testing"/>
    <s v="09.02 Email from TP - Hi Farnell team_x000a_When we get a chance to test , I am off for a few days next week so we will try to get testing complete in the week starting 19th Feb_x000a__x000a__x000a_Thanks &amp; Regards_x000a_Jayne_x000a_ 08.02.2018 ; Followup sent to TP on Inbound files  05.02.2018 Email from TP - Hi Farnell team Yes I received your files AS you can imagine, we have setups &amp; tests to do, we will try to get these done as soon as we can_x000a__x000a__x000a_ 02.02. sent files to TP as attachment and via VAN, TP to confirm 31.01.2018 TP confirmed ready to test 31.01.2018: Email to TP - Hello Jayne,_x000a__x000a_An initial email was sent to AVX on 09/07/2017 informing about Premier Farnerll's change in EDI ID's (Test : 5051259000285  Prod: 5051259000773). Richard ( copied in email) had confirmed back that you had notified your VAN provider GXS about the same. Kindly let us know if you are ready to receive test files from Premier Farnell's new test EDI ID  5051259000285  ._x000a_ 30.01.2018: Email from TP - Corinna_x000a_Please give us more details of what this means ?_x000a__x000a_Are you changing your sender/recipient id ?_x000a_Are there any mapping changes ?_x000a_30.01.2018 Email to TP: sent out letter for E2E testing. _x000a_10.10.2017 Email from TP: the connection has been setup and confirmed by our provider._x000a_09.10.2017 - Email to TP 4th Remainder sent _x000a_29.09.2017 Email to TP: sent request again letter and survey_x000a_28.09.2017 Email from TP: What exactly do you need from us please ?_x000a_28.09.2017 Email to TP: 3rd Reminder_x000a_22.09.2017 Email from TP: I am off on hols at the minute, I will reply when I return next week_x000a_21.09.2017 Email to TP sent out 2nd reminder_x000a_18.09.2017 Email to TP sent out 1st reminder_x000a_14.09.2017 Email to TP: sent out letter and survey."/>
    <s v="TP"/>
    <s v="E2E Testing"/>
    <x v="7"/>
    <d v="2017-03-10T00:00:00"/>
    <d v="2017-03-10T00:00:00"/>
    <d v="2017-06-10T00:00:00"/>
    <m/>
    <m/>
    <s v="PF_I_E_DESADV_D97A_FA3"/>
    <s v="Primary"/>
    <s v="E_DESADV_D97A_FA3                                 "/>
    <s v="14/12/2017"/>
    <s v="13/10/2017"/>
    <m/>
    <m/>
    <m/>
    <m/>
    <d v="2018-02-12T00:00:00"/>
    <m/>
    <m/>
    <m/>
  </r>
  <r>
    <x v="4"/>
    <s v="EU"/>
    <s v="AVX LTD                       "/>
    <s v="5013546003650                      "/>
    <n v="0"/>
    <s v="ZZ  "/>
    <s v="Test : 5051259000285  Prod: 5051259000773"/>
    <m/>
    <s v="5013546005195                      "/>
    <s v="    "/>
    <s v="AVX-LTD          "/>
    <s v="PINVOICE      "/>
    <s v="INVOIC"/>
    <s v="IB"/>
    <s v="MQ"/>
    <s v="EDIFACT             "/>
    <s v="D97A      "/>
    <s v=" "/>
    <s v="VAN"/>
    <s v="GXS"/>
    <m/>
    <s v="jayne.wilson@avx.com"/>
    <m/>
    <s v="start testing 19.02.18"/>
    <s v="Ready to start E2E testing"/>
    <m/>
    <s v="TP"/>
    <s v="E2E Testing"/>
    <x v="7"/>
    <d v="2017-05-10T00:00:00"/>
    <d v="2017-05-10T00:00:00"/>
    <s v="17/10/2017"/>
    <m/>
    <m/>
    <s v="PF_I_E_INVOIC_D97A_FP_GENERIC"/>
    <s v="Primary"/>
    <s v="E_INVOIC_D97A_FPE                                 "/>
    <s v="11/12/2017"/>
    <s v="31/10/2017"/>
    <m/>
    <m/>
    <m/>
    <m/>
    <d v="2018-02-12T00:00:00"/>
    <m/>
    <m/>
    <m/>
  </r>
  <r>
    <x v="4"/>
    <s v="EU"/>
    <s v="AVX LTD                       "/>
    <s v="5013546003650                      "/>
    <n v="0"/>
    <s v="ZZ  "/>
    <s v="Test : 5051259000285  Prod: 5051259000773"/>
    <m/>
    <s v="5013546005195                      "/>
    <s v="    "/>
    <s v="AVX-LTD          "/>
    <s v="PORDERACK     "/>
    <s v="ORDRSP"/>
    <s v="IB"/>
    <s v="MQ"/>
    <s v="EDIFACT             "/>
    <s v="D97A      "/>
    <s v=" "/>
    <s v="VAN"/>
    <s v="GXS"/>
    <m/>
    <s v="jayne.wilson@avx.com"/>
    <m/>
    <s v="start testing 19.02.18"/>
    <s v="Ready to start E2E testing"/>
    <m/>
    <s v="TP"/>
    <s v="E2E Testing"/>
    <x v="7"/>
    <s v="27/10/2017"/>
    <s v="27/10/2017"/>
    <s v="13/12/2017"/>
    <m/>
    <m/>
    <s v="PF_I_E_ORDRSP_D97A_FA2"/>
    <s v="Primary"/>
    <s v="E_ORDRSP_D97A_FA2                                 "/>
    <s v="13/12/2017"/>
    <s v="15/12/2017"/>
    <m/>
    <m/>
    <m/>
    <m/>
    <d v="2018-02-12T00:00:00"/>
    <m/>
    <m/>
    <m/>
  </r>
  <r>
    <x v="4"/>
    <s v="EU"/>
    <s v="AVX LTD                       "/>
    <s v="5013546003650                      "/>
    <n v="0"/>
    <s v="ZZ  "/>
    <s v="Test : 5051259000285  Prod: 5051259000773"/>
    <m/>
    <s v="5013546005195                      "/>
    <s v="    "/>
    <s v="AVX-LTD          "/>
    <s v="PORDER        "/>
    <s v="ORDERS"/>
    <s v="OB"/>
    <s v="MQ"/>
    <s v="EDIFACT             "/>
    <s v="D97A      "/>
    <s v="INS/UNOA/FAR                                      "/>
    <s v="VAN"/>
    <s v="GXS"/>
    <m/>
    <s v="jayne.wilson@avx.com"/>
    <m/>
    <s v="start testing 19.02.18"/>
    <s v="Ready to start E2E testing"/>
    <m/>
    <s v="TP"/>
    <s v="E2E Testing"/>
    <x v="7"/>
    <s v="31/07/2017"/>
    <s v="31/07/2017"/>
    <d v="2017-07-08T00:00:00"/>
    <d v="2017-07-08T00:00:00"/>
    <d v="2017-10-08T00:00:00"/>
    <s v="PF_O_E_ORDERS_D97A_FA9"/>
    <s v="Primary"/>
    <s v="E_ORDERS_D97A_FA9                                 "/>
    <s v="05/12/2017"/>
    <s v="06/09/2017"/>
    <m/>
    <m/>
    <m/>
    <m/>
    <d v="2018-02-12T00:00:00"/>
    <m/>
    <m/>
    <m/>
  </r>
  <r>
    <x v="4"/>
    <s v="EU"/>
    <s v="AVX LTD                       "/>
    <s v="5013546003650                      "/>
    <n v="0"/>
    <s v="ZZ  "/>
    <s v="Test : 5051259000285  Prod: 5051259000773"/>
    <m/>
    <s v="5013546005195                      "/>
    <s v="    "/>
    <s v="AVX-LTD          "/>
    <s v="INVENTORY     "/>
    <s v="INVRPT"/>
    <s v="OB"/>
    <s v="SFTP"/>
    <s v="EDIFACT             "/>
    <s v="D97A      "/>
    <s v="INS/UNOA/FAR                                      "/>
    <s v="VAN"/>
    <s v="GXS"/>
    <m/>
    <s v="jayne.wilson@avx.com"/>
    <m/>
    <s v="start testing 19.02.18"/>
    <s v="Ready to start E2E testing"/>
    <m/>
    <s v="TP"/>
    <s v="E2E Testing"/>
    <x v="7"/>
    <s v="31/08/2017"/>
    <d v="2017-05-09T00:00:00"/>
    <d v="2017-07-09T00:00:00"/>
    <m/>
    <m/>
    <s v="PF_O_E_INVRPT_D97A_FA2"/>
    <s v="Primary"/>
    <s v="E_INVRPT_D97A_FA2                                 "/>
    <s v="08/12/2017"/>
    <s v="14/09/2017"/>
    <m/>
    <m/>
    <m/>
    <m/>
    <d v="2018-02-12T00:00:00"/>
    <m/>
    <m/>
    <m/>
  </r>
  <r>
    <x v="4"/>
    <s v="EU"/>
    <s v="AVX LTD                       "/>
    <s v="5013546003650                      "/>
    <n v="0"/>
    <s v="ZZ  "/>
    <s v="Test : 5051259000285  Prod: 5051259000773"/>
    <m/>
    <s v="5013546005195                      "/>
    <s v="    "/>
    <s v="AVX-LTD          "/>
    <s v="POINTOS       "/>
    <s v="SLSRPT"/>
    <s v="OB"/>
    <s v="SFTP"/>
    <s v="EDIFACT             "/>
    <s v="D97A      "/>
    <s v="INS/UNOA/FAR                                      "/>
    <s v="VAN"/>
    <s v="GXS"/>
    <m/>
    <s v="jayne.wilson@avx.com"/>
    <m/>
    <s v="start testing 19.02.18"/>
    <s v="Ready to start E2E testing"/>
    <m/>
    <s v="TP"/>
    <s v="E2E Testing"/>
    <x v="7"/>
    <d v="2017-01-09T00:00:00"/>
    <d v="2017-06-09T00:00:00"/>
    <s v="14/9/2017"/>
    <m/>
    <m/>
    <s v="PF_O_E_SLSRPT_D97A_FAR"/>
    <s v="Primary"/>
    <s v="E_SLSRPT_D97A_FAR                                 "/>
    <s v="08/12/2017"/>
    <s v="28/09/2017"/>
    <m/>
    <m/>
    <m/>
    <m/>
    <d v="2018-02-12T00:00:00"/>
    <m/>
    <m/>
    <m/>
  </r>
  <r>
    <x v="4"/>
    <s v="EU"/>
    <s v="BAHCO TOOLS LTD               "/>
    <s v="5013546140685                      "/>
    <n v="1"/>
    <s v="14  "/>
    <s v="Test : 5051259000285  Prod: 5051259000773"/>
    <m/>
    <s v="5013546005195                      "/>
    <s v="14  "/>
    <s v="BAHCO            "/>
    <s v="PORDERACK     "/>
    <s v="ORDRSP"/>
    <s v="IB"/>
    <s v="MQ"/>
    <s v="EDIFACT             "/>
    <s v="D97A      "/>
    <s v=" "/>
    <m/>
    <s v="OpusCapita"/>
    <m/>
    <s v="Eriks.Lietavnieks@opuscapita.com"/>
    <m/>
    <s v="reminder 15.02.2018"/>
    <s v="Ready to start E2E testing"/>
    <s v="13.02 4th Reminder sent 09.02 Email from TP - Hello Kusum,I’m sorry, but I still have not received a response from SNA. 09.02.2018 3rd Followup sent  07.02 2nd followup sent about returning ORDRSP 02.02. followup to TP about ORDRSP 30.1.2018 Email from TP : Hello Kusum,_x000a_ _x000a_We have received the file. I will forward it to SNA Europe (BAHCO TOOLS) and get back to you when we are ready to send ORDRSP in return.30.01.2018: Sent test orders, TP yet to confirm receipt 24.01.2018: E2E testing email sent 25.10.2017: Email from TP - Hi Kusum,_x000a_ _x000a_In that case it is Okay to use the same FTP account edi0444 for Premier Farnell as well. _x000a_Do you want to receive the ORDRSP to this account?_x000a_If yes, the folder where we will put the ORDRSP messages is called “fromeditorg” and you must retrieve files from there._x000a_ _x000a_ _x000a_Please note that in case of Electrocomponents (ID 5060214370004 /ZZ) we only receive ORDERS to this account but ORDRSP are sent by us to another FTP - ftp.gts.globalec.com. _x000a_25.10.2017: Email to TP - Hello Eriks,_x000a__x000a_Yes we would like to receive the ORDRSP messages to same FTP account. Thanks for confirming, I will be sharing the below details with our technical team._x000a_25.10.2017: Email to TP : Hi Eriks, The EDI code 5013546140685 / 14 is linked to the FTP account edi0444 and is used by other Sterling customers, such as Electrocomponents (ID 5060214370004 /ZZ). _x000a_Once Premier Farnell goes live on the IBM network, we would submit data for BAHCO to the same FTP account and the X.400 connection will become obsolete. If that is not possible, please provide your X.400 address for configuration on our end. In return you will receive the new Premier Farnell X.400 address. _x000a__x000a_I must stress that we would prefer to use the existing FTP connection. 24.10.2017: Email from TP : Hello Kusum,Yes, the EDI code belongs to BAHCO TOOLS LTD (SNA Europe).Currently we receive from and send  files to Premier Farnell using x400 connection. So is this going to be anged to FTP instead? _x000a_ _x000a_The FTP account edi0444 is registered to Rs Components. Do you also send their files to this account?_x000a_24.10.2017: Email to TP - Hello Eriks,Can you please  confirm that your EDI code is 5013546140685 / 14.We have this ID configured for an FTP connection to Remote IP address: ftp.itella.se / FTP ID: edi0444. _x000a_Could we use that connection to send Premier Farnell data in the future ? 24.10.2017: Email to TP : Hello Eriks,Thank you for confirming. For now only EDI codes would be changing for Premier Farnell. We will be able to start testing in approximately eight weeks time. We will keep you posted when we are closer to the change._x000a_24.10.2017: Email from TP Hello,We, OpusCapita, are EDI service provider for SNA Europe (BAHCO TOOLS LTD). I will be the contac person for this change on our side.Regarding the information below. Yes, the EDI code, Message Type, Message Format, and version are correct. Not sure about the Comm Type and Provider. The communication between OpusCapita and Farnell is x400 connection._x000a_Please let me know if you have more questions on the current setup and when and how you want to perform a test of the new setup. Are there going to be any changes to format/connection type or is it just the EDI codes that will be new?23.10.2017: Email to TP Folowup email sent 17.10.2017: Email to TP, TP survey introduction email sent to new TP contact"/>
    <s v="TP"/>
    <s v="E2E Testing"/>
    <x v="4"/>
    <s v="27/10/2017"/>
    <s v="27/10/2017"/>
    <s v="13/12/2017"/>
    <m/>
    <m/>
    <s v="PF_I_E_ORDRSP_D97A_FA2"/>
    <s v="Primary"/>
    <s v="E_ORDRSP_D97A_FA2                                 "/>
    <s v="13/12/2017"/>
    <s v="15/12/2017"/>
    <m/>
    <m/>
    <m/>
    <m/>
    <d v="2018-02-12T00:00:00"/>
    <m/>
    <m/>
    <m/>
  </r>
  <r>
    <x v="4"/>
    <s v="EU"/>
    <s v="BAHCO TOOLS LTD               "/>
    <s v="5013546140685                      "/>
    <n v="0"/>
    <s v="    "/>
    <s v="Test : 5051259000285  Prod: 5051259000773"/>
    <m/>
    <s v="5013546005195                      "/>
    <s v="    "/>
    <s v="BAHCO            "/>
    <s v="PORDER        "/>
    <s v="ORDERS"/>
    <s v="OB"/>
    <s v="MQ"/>
    <s v="EDIFACT             "/>
    <s v="D97A      "/>
    <s v="INS/UNOA/FAR                                      "/>
    <m/>
    <s v="OpusCapita"/>
    <m/>
    <s v="Eriks.Lietavnieks@opuscapita.com"/>
    <m/>
    <m/>
    <s v="Ready to start E2E testing"/>
    <m/>
    <s v="TP"/>
    <s v="E2E Testing"/>
    <x v="4"/>
    <d v="2017-04-08T00:00:00"/>
    <d v="2017-04-08T00:00:00"/>
    <d v="2017-10-08T00:00:00"/>
    <s v="21/8/2017"/>
    <s v="24/08/2017"/>
    <s v="PF_O_E_ORDERS_D97A_FAR"/>
    <s v="Primary"/>
    <s v="E_ORDERS_D97A_FAR                                 "/>
    <s v="05/12/2017"/>
    <s v="07/09/2017"/>
    <m/>
    <m/>
    <m/>
    <m/>
    <d v="2018-02-12T00:00:00"/>
    <m/>
    <m/>
    <m/>
  </r>
  <r>
    <x v="2"/>
    <s v="EU"/>
    <s v="BATTERIEN-VERTRIEB WINFRIED HÜ"/>
    <s v="4042883000001"/>
    <n v="1"/>
    <s v="14  "/>
    <s v="Test : 5051259000285  Prod: 5051259000773"/>
    <m/>
    <s v="5013546005195                      "/>
    <s v="14  "/>
    <s v="HUECKMANN        "/>
    <s v="PINVOICE      "/>
    <s v="INVOIC"/>
    <s v="IB"/>
    <s v="MQ"/>
    <s v="EDIFACT             "/>
    <s v="D97A      "/>
    <s v=" "/>
    <s v="AS2"/>
    <m/>
    <m/>
    <s v="business: Evangelos Maroulis &lt;evangelos.maroulis@tto.de&gt;_x000a_Technical: Marcel Kohler &lt;Marcel.Kohler@tto.de&gt;"/>
    <m/>
    <s v="reminder 14.02.2018"/>
    <s v="Ready for E2E Testing waiting for reply for E2E / waiting on connection test von TP AS2"/>
    <s v="12.02 Email from Antje to TP  - Sehr geehrter Herr Kohler, _x000a__x000a_Meine Kollegin Frau Sturny ist diese Woche im Urlaub. In Ihrer letzten Email ist auch ein Versehen aufgetreten, bitte entschuldigen Sie dieses. _x000a__x000a_Könnnen Sie den Dateneingang der Test ORDER per AS2 am 05.02.18 um 13.18 Uhr bestätigen und wenn ja, bitte die Datei auf Richtigkeit prüfen ? Die Datei sollten an Ihre AS2 Test-Verbindung geschickt worden sein. _x000a__x000a_UNB+UNOA:1+5051259000285+4042883000001:14+180205:1218+1++ORDERS++++1'UNH+1+ORDERS:D:97A:UN:EDPO04'BGM+220+10000698+9'DTM+137:20180201:102 ..._x000a__x000a_Bitte senden Sie uns eine ORDRSP und INVOIC über AS2 an IBM zurück. Sobald Premier Farnell die Daten geprüft hat, würden wir gerne ein Go-live Datum vereinbaren, vorzugsweise am 19.02.2018._x000a_ 08.02.2018 call TP to ask for : if they received test data. - don't reached the TP. _x000a_07.02.2018 Email to TP: leider habe ich noch keine Rückmeldung von Dir bekommen. _x000a_Könnest Du bitte prüfen ob die Files erhalten hast und Testdaten zurücksenden?_x000a_05.02.2018 Email to TP: sent out test data waiting for reply. _x000a_05.02.2018 Email from Antje to Anuj: pls. chanche EDI. _x000a_05.02.2018 Email to Antje: TP hat keine Dateien empfangen. _x000a_05.02.2018 Email from TP: Sie haben keine dateien empfange. _x000a_02.02.2018 Email to TP: können wir nochmal eure EDI prüfen?_x000a_Wir haben: 4042883000001:14 = Prod ID ?  Ist diese auch gleich mit der Test ID?_x000a_Wir haben über die Test ID von Premier Farnell die Daten geschickt: Test : 5051259000285 (EU)_x000a_Über eine kurze Rückbestätigung wären wir ihnen dankbar. _x000a_01.02.2018 Email to TP. reqesut if he received test file. _x000a_31.01.2018 Email from Antje: AS2 fixed_x000a_31.01.2018 reminder to Implenter. regarding AS2 set up. waiting for feedback _x000a_24.01.2018 : E2E testing email sent  07.12.2017: Email from TP - Hallo Kusum,_x000a_das TTO Zertifikat ist ein self signed und muss so behandelt werden._x000a_Vielen Dank05.12.2017: Email to TP - Hallo Marcel,_x000a_Wir haben festgestellt, dass das CA Root- und Intermediate Root-Zertifikat in der angehängten Zip-Datei fehlen. Können Sie uns diese bitte zur Verfügung stellen, damit wir die AS2-Verbindung auf unserer Seite einrichten können. _x000a_Mit freundlichen Grüssen,27.10.2017: Email from TP - Hallo Kusum, _x000a_ _x000a_vielen Dank. _x000a_ _x000a_ _x000a_ _x000a_Mit freundlichen Grüßen_x000a_ 27.10.2017: Email to TP - Hallo Marcel,_x000a__x000a_Danke für Ihre E-Mail. Wir würden in ungefähr acht Wochen anfangen zu testen, wir werden uns bei Ihnen melden, wenn wir uns dem Testtermin nähern_x000a_26.10.2017: Email from TP - Hallo Frau Sturny, wir haben die Verbindung auf Test und Produktion eingerichtet. _x000a_ _x000a_Bitte geben Sie uns Bescheid, sobald Sie die Tests starten möchten. _x000a_24.10.2017 Email to TP: vielen Dank für die Zusendung der AS2 Informationen. Wir werden das in unserem System implementieren und wie Sie sagen nach Fertigstellung testen. _x000a_24.10.2017 Email to Anuj and Jas. Please find attached the AS2 details from TP. _x000a_24.10.2017 Email from TP: bitte finden Sie unsere AS2 Parametersheets angehängt. _x000a_ Sobald wir die Verbindung auf unserer Seite implementiert haben, werde ich für einen Verbindungstest bei Ihnen melden. _x000a_23.10.2017 Email to TP: vielen Dank für ihre Email. _x000a_Selbstverständlich können Sie auch AS2 nutzen. _x000a_Wir hatten nur die Information von unserem Kunden das sie FTP nutzen. _x000a_Anbei sende ich ihnen die AS2 Questionnaire zu. Bitte füllen Sie diese zeitnah aus und senden diese an uns zurück. _x000a_Sobald wir die Daten von Ihnen erhalten haben werden wir dies in unserem System einpflegen und Ihnen dann unsere Informationen zukommen lassen. _x000a_Für weitere Fragen stehen wir ihnen jederzeit zur Verfügung. _x000a_18.10.2017 Email from TP: wir sind der EDI Dienstleiser von Batterien-Vertrieb Winfried Hückmann GmbH. _x000a_ In der Survey haben wir auch die Möglichkeit einer AS2 Verbindung gesehen. _x000a_ Ist es möglich eine solche zu implementieren? Falls Ja würden wir Ihnen die entsprechenden AS2 Parameter zukommen lassen. _x000a_ Vielen Dank für Ihre Rückmeldung. _x000a_17.10.2017 Email to tP: vielen Dank für die Rücksendung der Survey. _x000a_Gerne möchte wir Sie darüber informieren, dass Premier Farnell ab der Umstellung zur IBM neue EDI Codes nutzt. _x000a_Prod: 5051259000773 ohne Qualif. _x000a_Test : 5051259000285 ohne Qualif. _x000a_Bitte richten Sie diese in ihren System ein damit es bei der Umstellung nicht zu einem Datenverlust kommt. _x000a_Weiterhin sehen wir das sie FTP nutzen._x000a__x000a_Wir bitten Sie uns die FTP Questionnaire auszufüllen und an uns zurück zusenden. _x000a_Wir beginnen mit dem Testen in ca. 8 Wochen. Wir werden Sie vorher darüber informieren. _x000a_Für weitere Fragen stehen wir Ihnen gerne zur Verfügung. _x000a_17.102017 Email from TP. sent survey back. _x000a_17.10.2017: Email to TP 7th Remainder sent 12.10.2017 - Email to TP 6th Remainder sent 09.10.2017- Email to TP 5th Remainder sent 10.04.2017 : Email sent to TP 27.09.2017 Email to TP sent out 4th reminder_x000a_21.09.2017 Email to TP sent out 3rd reminder_x000a_18.09.2017 Email to TP sent out 2nd reminder_x000a_14.09.2017 Email to TP sent out 1st reminder_x000a_07.09.2017: Email to TP: sent out letter and survey to TP. "/>
    <s v="TP"/>
    <s v="Migration Booked"/>
    <x v="8"/>
    <d v="2017-05-10T00:00:00"/>
    <d v="2017-05-10T00:00:00"/>
    <s v="17/10/2017"/>
    <m/>
    <m/>
    <s v="PF_I_E_INVOIC_D97A_FP_GENERIC"/>
    <s v="Primary"/>
    <s v="E_INVOIC_D97A_FPE                                 "/>
    <s v="11/12/2017"/>
    <s v="31/10/2017"/>
    <m/>
    <m/>
    <m/>
    <m/>
    <d v="2018-02-19T00:00:00"/>
    <d v="2018-02-19T00:00:00"/>
    <m/>
    <m/>
  </r>
  <r>
    <x v="2"/>
    <s v="EU"/>
    <s v="BATTERIEN-VERTRIEB WINFRIED HÜ"/>
    <s v="4042883000001"/>
    <n v="0"/>
    <s v="14  "/>
    <s v="Test : 5051259000285  Prod: 5051259000773"/>
    <m/>
    <s v="5013546005195                      "/>
    <s v="    "/>
    <s v="HUECKMANN        "/>
    <s v="PORDER        "/>
    <s v="ORDERS"/>
    <s v="OB"/>
    <s v="MQ"/>
    <s v="EDIFACT             "/>
    <s v="D97A      "/>
    <s v="INS/UNOA/FAR                                      "/>
    <s v="AS2"/>
    <m/>
    <m/>
    <s v="business: Evangelos Maroulis &lt;evangelos.maroulis@tto.de&gt;_x000a_Technical: Marcel Kohler &lt;Marcel.Kohler@tto.de&gt;"/>
    <m/>
    <m/>
    <m/>
    <m/>
    <s v="TP"/>
    <s v="Migration Booked"/>
    <x v="8"/>
    <s v="31/07/2017"/>
    <s v="31/07/2017"/>
    <d v="2017-07-08T00:00:00"/>
    <d v="2017-07-08T00:00:00"/>
    <d v="2017-10-08T00:00:00"/>
    <s v="PF_O_E_ORDERS_D97A_FA9"/>
    <s v="Primary"/>
    <s v="E_ORDERS_D97A_FA9                                 "/>
    <s v="05/12/2017"/>
    <s v="06/09/2017"/>
    <m/>
    <m/>
    <m/>
    <m/>
    <d v="2018-02-19T00:00:00"/>
    <d v="2018-02-19T00:00:00"/>
    <m/>
    <m/>
  </r>
  <r>
    <x v="2"/>
    <s v="EU"/>
    <s v="BATTERIEN-VERTRIEB WINFRIED HÜ"/>
    <s v="4042883000001"/>
    <n v="0"/>
    <s v="14  "/>
    <s v="Test : 5051259000285  Prod: 5051259000773"/>
    <m/>
    <s v="5013546005195                      "/>
    <s v="14  "/>
    <s v="HUECKMANN        "/>
    <s v="PORDERACK     "/>
    <s v="ORDRSP"/>
    <s v="IB"/>
    <s v="MQ"/>
    <s v="EDIFACT             "/>
    <s v="D97A      "/>
    <s v=" "/>
    <s v="AS2"/>
    <m/>
    <m/>
    <s v="business: Evangelos Maroulis &lt;evangelos.maroulis@tto.de&gt;_x000a_Technical: Marcel Kohler &lt;Marcel.Kohler@tto.de&gt;"/>
    <m/>
    <m/>
    <m/>
    <m/>
    <s v="TP"/>
    <s v="Migration Booked"/>
    <x v="8"/>
    <s v="27/10/2017"/>
    <s v="27/10/2017"/>
    <s v="13/12/2017"/>
    <m/>
    <m/>
    <s v="PF_I_E_ORDRSP_D97A_FA2"/>
    <s v="Primary"/>
    <s v="E_ORDRSP_D97A_FA2                                 "/>
    <s v="13/12/2017"/>
    <s v="15/12/2017"/>
    <m/>
    <m/>
    <m/>
    <m/>
    <d v="2018-02-19T00:00:00"/>
    <d v="2018-02-19T00:00:00"/>
    <m/>
    <m/>
  </r>
  <r>
    <x v="0"/>
    <s v="EU"/>
    <s v="BB ELECTRONICS A/S            "/>
    <s v="5790000832484                      "/>
    <n v="1"/>
    <s v="    "/>
    <s v="Test : 5051259000285  Prod: 5051259000773"/>
    <m/>
    <s v="5013546005195                      "/>
    <s v="    "/>
    <s v="BB               "/>
    <s v="INVOICES      "/>
    <s v="INVOIC"/>
    <s v="OB"/>
    <s v="MQ"/>
    <s v="EDIFACT             "/>
    <s v="D97A      "/>
    <s v="INS/UNOA/FAR                                      "/>
    <s v="X.400"/>
    <s v="Dannet"/>
    <m/>
    <s v="statement@bbelectronics.dk"/>
    <m/>
    <m/>
    <s v="TP never respond"/>
    <s v="7.2.18 comms escalated to client. _x000a_21.12.2017: 4th reminder sent 15.12.2017: 3rd reminder sent 11.12.2017: 2nd reminder sent 04.12.2017: Into email and TP survey sent"/>
    <s v="Premier Farnell"/>
    <s v="Discovery"/>
    <x v="0"/>
    <d v="2017-09-10T00:00:00"/>
    <d v="2017-09-10T00:00:00"/>
    <s v="17/10/2017"/>
    <m/>
    <m/>
    <s v="PF_O_E_INVOIC_D97A_F12"/>
    <s v="Primary"/>
    <s v="E_INVOIC_D97A_F12                                 "/>
    <s v="11/12/2017"/>
    <s v="23/10/2017"/>
    <m/>
    <m/>
    <m/>
    <m/>
    <d v="2018-02-26T00:00:00"/>
    <m/>
    <m/>
    <m/>
  </r>
  <r>
    <x v="0"/>
    <s v="EU"/>
    <s v="BBC                           "/>
    <s v="BBC                                "/>
    <n v="1"/>
    <s v="    "/>
    <s v="Test : 5051259000285  Prod: 5051259000773"/>
    <m/>
    <s v="5013546005195                      "/>
    <s v="    "/>
    <s v="BBC              "/>
    <s v="INVOICES      "/>
    <s v="INVOIC"/>
    <s v="OB"/>
    <s v="MQ"/>
    <s v="EDIFACT             "/>
    <s v="D97A      "/>
    <s v="INS/UNOA/FAR                                      "/>
    <s v="FTP"/>
    <s v="  NuBridges/Liaison          / IBM System     "/>
    <m/>
    <s v="bbce-invoicing.queries@bbc.co.uk  or vinothkumar.vijayakumar.ext@bbc.co.uk"/>
    <m/>
    <m/>
    <s v="TP never respond"/>
    <s v="7.2.18 comms escalated to client. _x000a_21.12.2017: 4th reminder sent 15.12.2017: 3rd reminder sent 11.12.2017: 2nd reminder sent 04.12.2017: Into email and TP survey sent"/>
    <s v="Premier Farnell"/>
    <s v="Discovery"/>
    <x v="9"/>
    <d v="2017-09-10T00:00:00"/>
    <d v="2017-09-10T00:00:00"/>
    <s v="17/10/2017"/>
    <m/>
    <m/>
    <s v="PF_O_E_INVOIC_D97A_FA_GENERIC"/>
    <s v="Primary"/>
    <s v="E_INVOIC_D97A_FA6                                 "/>
    <s v="11/12/2017"/>
    <s v="23/10/2017"/>
    <m/>
    <m/>
    <m/>
    <m/>
    <d v="2018-02-26T00:00:00"/>
    <m/>
    <m/>
    <m/>
  </r>
  <r>
    <x v="1"/>
    <s v="EU"/>
    <s v="BELDEN EUROPE                 "/>
    <s v="5013546170651                      "/>
    <n v="1"/>
    <s v="    "/>
    <s v="Test : 5051259000285  Prod: 5051259000773"/>
    <m/>
    <s v="5013546005195                      "/>
    <s v="    "/>
    <s v="BELDEN           "/>
    <s v="PORDER        "/>
    <s v="ORDERS"/>
    <s v="OB"/>
    <s v="MQ"/>
    <s v="EDIFACT             "/>
    <s v="D96A      "/>
    <s v="INS/UNOA/FAR                                      "/>
    <s v="VAN"/>
    <s v="GXS"/>
    <m/>
    <s v="new contact details: nick.kuijpers@quinso.com; michael.sanders@belden.com;  europe.helpdesk@belden.com"/>
    <m/>
    <m/>
    <s v="survey received/ TP infomred new EDI Code for PF / TP confirmed test filde also via email to sent. "/>
    <s v="12.02 TP confirmed receipt of file, but GXS routed them to incorrect mailbox, TP working with GXS on issue 09.02 First PROD order sent, TP to confirm receipt 15.01.2018: PF to chase Mike@ Belden , as TP is unresponsive 11.01.2018: Email to TP - Hello Mike,_x000a__x000a_Pls confirm if you have all necessary approvals for Go Live on 15th._x000a_09.01.2018 -Email to TP - Hi Mike,I confirm that our new ID's will be Test : 5051259000285  Prod: 5051259000773.Pls let us know once you get necessary approvals for go Live, so that we can advice our teams to be ready as well._x000a_09.01.2018- Email from TP - Yes we’ll be ready to make this change this week. I’ve requested approval to make the update. _x000a_Please confirm we’re changing  to  (Test : 5051259000285  / Prod: 5051259000773) on the IBM / Sterling VAN (interconnect mailbox ABJ08601_x000a_ 08.01.2018 - 2nd reminder sent 04.01.2018 - Email to TP - Hello Mike,_x000a__x000a_Pls let us know if you are ready to go Live with new Premier Farnell ID's (Test : 5051259000285  Prod: 5051259000773) from Jan 15,2018._x000a_20/12 TP reported that they are in Prod. Freeze mode; Testing + Go-live possible in Jan.18_x000a_19.12.2017: Email from TP - We are currently under Year End freeze rules and can’t make any changes to our environment until after the first of the year. This change is should be ready to test once the system is unlocked in January._x000a_ _x000a_Mike_x000a_18.12.2017: Emailed TP asking for confirmation on Comm type 13.12.2017 Email to TP: ask for We have an internal confusion and want to clear this with you. _x000a_We want to ask you again if you are responsible for this both TP's.  Belden and Comm type. _x000a_11.12.2017: Followup sent  04.12.2017: Email to TP - Hello Mike,Pls let us know if you are ready to receive a test file from our code 5051259000285 to your GXS account._x000a_30.11.2017: Email to TP - Good morning Michael, _x000a_Thank you for your Email. _x000a_Can we send you a test Order from Premier Farnell's Test EDI code 5051259000285 to your GXS account for you to validate ? _x000a_Once we are in agreement to go live, the Premier Farnell EDI code will change to Prod: 5051259000773. _x000a_29.11.2017: Email from Antje - Hi all, _x000a__x000a_TP BELDEN is with me. I have asked again with Comm method they want, since Jas was unable to connect to them. If they wish to use SFTP, they will need to complete the enrolment form, which I submitted again. _x000a__x000a_Thank you,_x000a_Antje_x000a_28.11.2018: Email to TP  -  Hi Micheal,_x000a__x000a_Pls find the attached files. Pls validate the files are let us know if you have any concerns ._x000a_28.11.2017: Email from TP - No I did not receive a file. Please resend21.11.2017: Email to TP - Hello Michael,_x000a__x000a_We are unable to connect to you with the below details. Pls check and confirm if the details provided below are correct._x000a__x000a_Host Name: ftp.belden.eu.com_x000a_Port: 22_x000a_User Id: ftp-pi.premier_x000a_Password: Belden117.11.2017 Email from TP: Yes please send the file via email as well as via the production method with a test indicator._x000a_17.11.2017 Email to TP. sent 1st reminder for data test on 20.11.2017_x000a_19.09.2017 Email to TP:our records show that Belden Europe is receiving Edifact Order messages only, which are sent to your mailbox at GXS/Open Text. Your Belden EDI code: 5013546170651Current Premier Farnell EDI code: 5013546005195.Please contact your VAN provider GXS/OpenText  and request the set up of Premier Farnell's new EDI codes (Test : 5051259000285  / Prod: 5051259000773) on the IBM / Sterling VAN (interconnect mailbox ABJ08601). This will ensure the continuous flow of production messages, once Premier Farnell goes live on the IBM/Sterling network. We will inform you when these new  ID's become effective closer to date._x000a_15.09.2017 cs Email from TP: With regards to Belden’s EDI numbers we use the following:_x000a_Venlo has 2 mailboxes: ( do not believe they have a Test VAN mailbox)_x000a_NLPOP002 – SAP_x000a_NLPOP001 – BPCS _x000a_From what I can tell these are the main Belden ID’s that are set up in the Trading Partner setups._x000a_50135461470651 – only appears to be used on Farnell’s setup._x000a_8714252014808 - AS2 _x000a_NLPOP001:ZZ – VAN _x000a_0000107758 – ICOS orders_x000a_15.09.2017 cs Email from TP: Sorry I’m having a hard time confirming the EDI number as it doesn’t appear anywhere on the SAP side apparently. On the SAP side we simply use BELDEN as the EDI code. I’m checking with one other resource and should have an answer shortly._x000a_15.09.2017. Email to TP: sent out 1st reminder FTP Questionnaire and ask for EDI Code test and prod. _x000a_12.09.2017 Email to TP: We got another questions. I can't find your EDI Code in the Survey. _x000a_Can you please confirm your EDI. 5013546170651, without qualif. We get this information from our Client._x000a_Also please find attached our FTP Questionnaire. Can you please fill out the FTP Questionnaire and sent it back to us?_x000a_Please be aware that the NIST have to be compliant._x000a_12.09.2017 rquest to Antje. _x000a_07.09.2017 cs Email from TP: sent survey. _x000a_01.09.2017 cs Email to TP Mr. Sanders from Belden: sent 2nd reminder. _x000a_30.08.2017 cs Email to TP Mr. Sanders from Belden: sent 1st letter and survey to hin because mr. Nick is on vacation. Ask is he able to fill out the survey and sent it back or do we have to wait until Nick comes back from vacation. _x000a_29.08.2017 cs Email from TP: Thanks for your email. Currently I’m on holidays and won’t be able to reply to your email. I will be back 11th of September._x000a_For any urgent matters regarding EDI please contact Michael Sanders (michael.sanders@belden.com)._x000a_29.08.2017 cs. Email to TP. sent our 1st reminder to TP._x000a_25.08.2017 cs.Email to TP: sent out Email letter and survey, got new contact details. 1st letter. _x000a_24.08.2017 cs. Email to TP sent out 3rd reminder letter und survey._x000a_21.08.2017 cs Email to TP. Sent out 2nd reminder letter and survey. _x000a_16.08.2017 CS. Email to TP: sent out reminder for letter and survey_x000a_09/Aug - DL - Sent the letter and survey"/>
    <s v="Premier Farnell"/>
    <s v="Production Readiness"/>
    <x v="1"/>
    <d v="2017-04-08T00:00:00"/>
    <d v="2017-04-08T00:00:00"/>
    <d v="2017-10-08T00:00:00"/>
    <s v="21/8/2017"/>
    <s v="24/08/2017"/>
    <s v="PF_O_E_ORDERS_D97A_FAR"/>
    <s v="Primary"/>
    <s v="E_ORDERS_D97A_FAR                                 "/>
    <s v="05/12/2017"/>
    <s v="30/08/2017"/>
    <m/>
    <m/>
    <d v="2018-01-20T00:00:00"/>
    <d v="2018-01-17T00:00:00"/>
    <m/>
    <d v="2018-01-15T00:00:00"/>
    <d v="2017-12-01T00:00:00"/>
    <d v="2018-01-17T00:00:00"/>
  </r>
  <r>
    <x v="4"/>
    <s v="EU"/>
    <s v="BOURNS ELECTRONICS LTD        "/>
    <s v="PROD: BOURNSSAP/ZZ           TEST :BOURNSSAT/ZZ                   "/>
    <n v="1"/>
    <s v="ZZ  "/>
    <s v="Test : 5051259000285  Prod: 5051259000773"/>
    <m/>
    <s v="5013546005195                      "/>
    <s v="    "/>
    <s v="BOURNS           "/>
    <s v="INVENTORY     "/>
    <s v="INVRPT"/>
    <s v="OB"/>
    <s v="SFTP"/>
    <s v="EDIFACT             "/>
    <s v="D97A      "/>
    <s v="INS/UNOA/FAR                                      "/>
    <s v="VAN"/>
    <s v="IBM"/>
    <m/>
    <s v="new contact details: Jessica.Browdus@bourns.com_x000a_new contact details: robin.carpenter@bourns.com_x000a_Jessica.Browdus@bourns.com"/>
    <m/>
    <m/>
    <s v="Ready for GO Live on 20.02.2018 "/>
    <s v="13.02 TP confirmed ready to Go Live on 20th, PF to confirm 09.02.2018 EMail to TP -Hello Jessica,_x000a__x000a_We understand that some of the documents where in testing phase with Premier Farnell, such as SLSRPT for Element 14, however the documents given below are in scope of this current migration. We will work on the outstanding SLSRPT after the go-live.  Can you please return ORDRSP / DESADV and INVOIC for the ORDER / ORDERCHG you received. Assuming these documents are being accepted by PF, could you also confirm go-live on 19-Feb.  02.06.2018 TP confirmed receipt of files and ask for SLSRPT for Element 14, Andre to confirm details to Anuj 05.02.2018 Sent email to TP with INVRP, SLSRPt and ORDCHG details and asked them to check again 05.02 BOURNS confirmed receipt of ORDERS and not SLSRPT,INVRPT, ORDCHG  02.02 Files sent again to TP's TEST ID 01.02.2018 Test send to TP's PROD ID, implementers to send new test to TP's test ID 31.01.2018 - TP ready to test 31.01.2018 2nd reminder sent 30.01.2018 Email to TP: sent out lette for E2E testing _x000a_12.10.2017: Email to TP Thank you for confirming Jessica. We will soon get in touch with you for testing.11.10.2017Email From TP : Hello Kusum,    I have a correction for the Bourns EDI IDs.  All production data should be sent using EDI ID BOURNSSAP and qualifier ZZ.   All test data should be sent using EDI ID BOURNSSAT and qualifier ZZ.   11.10.2017: Email to TP : Hello Jessica  We noticed that you have set up the new Premier Farnell EDI codes as your own.   ID 5051259000285 -&gt; was pointing to SZRDIFTT  ID 5051259000773 -&gt; was pointing to SZRDIFTI  We have deleted those from the Bourns mailbox because they belong to Premier Farnell, not Bourns. Once we start testing, we would be sending Premier Farnell data to BOURNSSAT and production data to BOURNSSAT. We will get back to you in the next 8 weeks. 06.10.2017: Email from Kusum   -  Hello Robin,  Let me start by apologizing for the confusion caused. Yes it is Premier Farnel who will be sending SLSRPT and INVRPT to you.  Once we start testing the Premier Farnell EDI ID's will be replaced with the ID's listed below, depending on the region. The production EDI codes will become effective once testing has been successfully completed. We will inform you of the go-live date ahead of time.   Singapore region: Test: 5051259000377  Prod: 5051259000865  EU Region: Test: 5051259000285  Prod: 5051259000773  Should you have any further questions, do not hesitate to contact me.  Kind regards Kusum Kumar_x000a_05.10.2017 Email to Andre and Jonathan: can you please provide a sample INVRPT and SLSRPT for Bourns (I could not find sample data in the provided map packages). _x000a_The TP mentioned that apparently the current Premier Farnell ID is not 5013546005195. _x000a_UNA:+.? '_x000a_UNB+UNOC:3+5060214370004:ZZ+BOURNSSAP:ZZ+170925:0504+73++SLSRPT' è Sender ID: 5060214370004 (Premier Farnell)._x000a_UNH+73+SLSRPT:D:97A:ED:EDSL08'_x000a_BGM+RES+BNSEUR170925941+9'_x000a_04.10.2017 Email to Antje: Sollten wir das nicht mit Andre und Jonathan nochmal klären?_x000a_04.10.2017 Email from TP: Bourns does not transmit SLSRPT or INVRPT to Premier Farnell. Premier Farnell transmits SLSRPT and INVRPT to Bourns. If you want test data, you should really be discussing with Premier Farnell, not with Bourns._x000a_04.10.2017 : Follow up email sent to TP 29.09.2017 Email to TP: without having received a sample SLSRPT and INVRPT in front of me, I cannot say which ID's will actually change. _x000a_But if the current Premier Farnell EDI code 5013546005195 is being used in the Edifact data, it will change to the new ID 5051259000773._x000a_26.09.2017 Email from Antje: das muss ich mit Andre checken._x000a_26.09.2017 Email to Antje: TP hast eine Frage: _x000a_Are the codes referenced below UNB IDs or something else?_x000a_Weisst Du das oder müssen wir da Andy fragen?_x000a_25.09.2017 Email from TP: Frankly, I have no concerns about ORDERS from either location, since assignment is based on buyer and ship-to codes inside the document. It’s the POS (SLSRPT) and INVRPT processing that concerns me._x000a_Are the codes referenced below UNB IDs or something else?_x000a_25.09.2017 Email to TP: We are currently busy developing the new translation maps in our managed services environment. _x000a_We will contact you again once we are in the position to start testing, which should be in a few weeks from now. Please note that ORDERS sent to BOURNS will be sent with different Premier Farnell EDI codes, depending on the region. _x000a_Singapore region_x000a_Test: 5051259000377 _x000a_Prod: 5051259000865_x000a__x000a_EU Region:_x000a_Test: 5051259000285 _x000a_Prod: 5051259000773_x000a_20.09.2017 Email from TP Jessica: Thank you for the information. The following EDI codes were added to our IBM Sterling VAN set up: 5051259000285 and 5051259000773._x000a_20.09.2017 Email to Antje: Frage an Antje ob mind. eine Woche vor Go Live die tests durchgeführt werden. _x000a_20.09.2017 Email from TP / Robin Carpenter: Jessica, will you handle setting up the new codes on Sterling VAN and in our internal configuration?_x000a_I take it that Premier Farnell and Element14 are still sharing an EDI code?_x000a_We would like to see test data on all transactions outbound from Premier Farnell/Element14 at least a week prior to effective go-live date._x000a_20.09.2017 Email to TP: Premier Farnell don't use a qualifier. _x000a_20.09.2017 cs Email from TP: Thank you for the EDI code information. An error occurred on the IBM/Sterling VAN when adding these new EDI codes due to missing EDI qualifiers. _x000a_What EDI qualifier do you use for test EDI ID 5051259000285? What EDI qualifier do you use for production EDI ID 5051259000773? _x000a_20.09.2017 cs Email to TP: Apologize, that I forgot to add the new codes. _x000a_Please set up of Premier Farnell's new EDI codes (Test : 5051259000285 Prod: 5051259000773) on the IBM / Sterling VAN. This will ensure the continuous flow of production messages, once Premier Farnell goes live on the IBM/Sterling network. We will inform you when these new ID's become effective closer to date._x000a_18.09.2017 cs Email to TP: Infomred TP that PF use new EDI codes. _x000a_15.09.2017 cs Email from TP: Please see attached survey information for Bourns. _x000a_15.09.2017 Email to TP: thank you for providing us the documents. _x000a_But I'm unable to open the Survey. Can you please sent me this again? There is a problem to open this file. _x000a_15.09.2017 Email from TP: Attached is the completed EDI survey for Bourns and examples of the EDI documents we currently exchange with Premier Farnell. _x000a_14.09.2017 Email to TP sent out 1st reminder_x000a_07.09.2017: Email to TP: sent out letter and survey to TP. "/>
    <s v="Premier Farnell"/>
    <s v="Migration Booked"/>
    <x v="8"/>
    <s v="31/08/2017"/>
    <d v="2017-05-09T00:00:00"/>
    <d v="2017-07-09T00:00:00"/>
    <m/>
    <m/>
    <s v="PF_O_E_INVRPT_D97A_FA2"/>
    <s v="Primary"/>
    <s v="E_INVRPT_D97A_FA2                                 "/>
    <s v="08/12/2017"/>
    <s v="14/09/2017"/>
    <m/>
    <m/>
    <m/>
    <m/>
    <d v="2018-02-12T00:00:00"/>
    <d v="2018-02-20T00:00:00"/>
    <m/>
    <m/>
  </r>
  <r>
    <x v="4"/>
    <s v="EU"/>
    <s v="BOURNS ELECTRONICS LTD        "/>
    <s v="PROD: BOURNSSAP/ZZ           TEST :BOURNSSAT/ZZ                   "/>
    <n v="0"/>
    <s v="ZZ  "/>
    <s v="Test : 5051259000285  Prod: 5051259000773"/>
    <m/>
    <s v="5013546005195                      "/>
    <s v="    "/>
    <s v="BOURNS           "/>
    <s v="PINVOICE      "/>
    <s v="INVOIC"/>
    <s v="IB"/>
    <s v="MQ"/>
    <s v="EDIFACT             "/>
    <s v="D97A      "/>
    <s v=" "/>
    <s v="VAN"/>
    <s v="IBM"/>
    <m/>
    <s v="new contact details: Jessica.Browdus@bourns.com_x000a_new contact details: robin.carpenter@bourns.com_x000a_Jessica.Browdus@bourns.com"/>
    <m/>
    <m/>
    <s v="Ready for GO Live on 20.02.2019"/>
    <m/>
    <s v="Premier Farnell"/>
    <s v="Migration Booked"/>
    <x v="8"/>
    <d v="2017-05-10T00:00:00"/>
    <d v="2017-05-10T00:00:00"/>
    <s v="17/10/2017"/>
    <m/>
    <m/>
    <s v="PF_I_E_INVOIC_D97A_FP_GENERIC"/>
    <s v="Primary"/>
    <s v="E_INVOIC_D97A_FPE                                 "/>
    <s v="11/12/2017"/>
    <s v="31/10/2017"/>
    <m/>
    <m/>
    <m/>
    <m/>
    <d v="2018-02-12T00:00:00"/>
    <d v="2018-02-20T00:00:00"/>
    <m/>
    <m/>
  </r>
  <r>
    <x v="4"/>
    <s v="EU"/>
    <s v="BOURNS ELECTRONICS LTD        "/>
    <s v="PROD: BOURNSSAP/ZZ           TEST :BOURNSSAT/ZZ                   "/>
    <n v="0"/>
    <s v="ZZ  "/>
    <s v="Test : 5051259000285  Prod: 5051259000773"/>
    <m/>
    <s v="5013546005195                      "/>
    <s v="    "/>
    <s v="BOURNS           "/>
    <s v="PORDER        "/>
    <s v="ORDERS"/>
    <s v="OB"/>
    <s v="MQ"/>
    <s v="EDIFACT             "/>
    <s v="D97A      "/>
    <s v="INS/UNOA/FAR                                      "/>
    <s v="VAN"/>
    <s v="IBM"/>
    <m/>
    <s v="new contact details: Jessica.Browdus@bourns.com_x000a_new contact details: robin.carpenter@bourns.com_x000a_Jessica.Browdus@bourns.com"/>
    <m/>
    <m/>
    <s v="Ready for GO Live on 20.02.2020"/>
    <m/>
    <s v="Premier Farnell"/>
    <s v="Migration Booked"/>
    <x v="8"/>
    <d v="2017-04-08T00:00:00"/>
    <d v="2017-04-08T00:00:00"/>
    <d v="2017-10-08T00:00:00"/>
    <s v="21/8/2017"/>
    <s v="24/08/2017"/>
    <s v="PF_O_E_ORDERS_D97A_FA5"/>
    <s v="Primary"/>
    <s v="E_ORDERS_D97A_FA5                                 "/>
    <s v="05/12/2017"/>
    <s v="08/09/2017"/>
    <m/>
    <m/>
    <m/>
    <m/>
    <d v="2018-02-12T00:00:00"/>
    <d v="2018-02-20T00:00:00"/>
    <m/>
    <m/>
  </r>
  <r>
    <x v="4"/>
    <s v="EU"/>
    <s v="BOURNS ELECTRONICS LTD        "/>
    <s v="PROD: BOURNSSAP/ZZ           TEST :BOURNSSAT/ZZ                   "/>
    <n v="0"/>
    <s v="ZZ  "/>
    <s v="Test : 5051259000285  Prod: 5051259000773"/>
    <m/>
    <s v="5013546005195                      "/>
    <s v="    "/>
    <s v="BOURNS           "/>
    <s v="PORDERACK     "/>
    <s v="ORDRSP"/>
    <s v="IB"/>
    <s v="MQ"/>
    <s v="EDIFACT             "/>
    <s v="D97A      "/>
    <s v=" "/>
    <s v="VAN"/>
    <s v="IBM"/>
    <m/>
    <s v="new contact details: Jessica.Browdus@bourns.com_x000a_new contact details: robin.carpenter@bourns.com_x000a_Jessica.Browdus@bourns.com"/>
    <m/>
    <m/>
    <s v="Ready for GO Live on 20.02.2021"/>
    <m/>
    <s v="Premier Farnell"/>
    <s v="Migration Booked"/>
    <x v="8"/>
    <s v="27/10/2017"/>
    <s v="27/10/2017"/>
    <s v="13/12/2017"/>
    <m/>
    <m/>
    <s v="PF_I_E_ORDRSP_D97A_FA2"/>
    <s v="Primary"/>
    <s v="E_ORDRSP_D97A_FA2                                 "/>
    <s v="13/12/2017"/>
    <s v="15/12/2017"/>
    <m/>
    <m/>
    <m/>
    <m/>
    <d v="2018-02-12T00:00:00"/>
    <d v="2018-02-20T00:00:00"/>
    <m/>
    <m/>
  </r>
  <r>
    <x v="4"/>
    <s v="EU"/>
    <s v="BOURNS ELECTRONICS LTD        "/>
    <s v="PROD: BOURNSSAP/ZZ           TEST :BOURNSSAT/ZZ                   "/>
    <n v="0"/>
    <s v="ZZ  "/>
    <s v="Test : 5051259000285  Prod: 5051259000773"/>
    <m/>
    <s v="5013546005195                      "/>
    <s v="    "/>
    <s v="BOURNS           "/>
    <s v="DESADV        "/>
    <s v="DESADV"/>
    <s v="IB"/>
    <s v="MQ"/>
    <s v="EDIFACT             "/>
    <s v="D97A      "/>
    <s v=" "/>
    <s v="VAN"/>
    <s v="IBM"/>
    <m/>
    <s v="new contact details: Jessica.Browdus@bourns.com_x000a_new contact details: robin.carpenter@bourns.com_x000a_Jessica.Browdus@bourns.com"/>
    <m/>
    <m/>
    <s v="Ready for GO Live on 20.02.2022"/>
    <m/>
    <s v="Premier Farnell"/>
    <s v="Migration Booked"/>
    <x v="8"/>
    <d v="2017-03-10T00:00:00"/>
    <d v="2017-03-10T00:00:00"/>
    <d v="2017-06-10T00:00:00"/>
    <m/>
    <m/>
    <s v="PF_I_E_DESADV_D97A_FA3"/>
    <s v="Primary"/>
    <s v="E_DESADV_D97A_FA3                                 "/>
    <s v="14/12/2017"/>
    <s v="13/10/2017"/>
    <m/>
    <m/>
    <m/>
    <m/>
    <d v="2018-02-12T00:00:00"/>
    <d v="2018-02-20T00:00:00"/>
    <m/>
    <m/>
  </r>
  <r>
    <x v="4"/>
    <s v="EU"/>
    <s v="BOURNS ELECTRONICS LTD        "/>
    <s v="PROD: BOURNSSAP/ZZ           TEST :BOURNSSAT/ZZ                   "/>
    <n v="0"/>
    <s v="ZZ  "/>
    <s v="Test : 5051259000285  Prod: 5051259000773"/>
    <m/>
    <s v="5013546005195                      "/>
    <s v="    "/>
    <s v="BOURNS           "/>
    <s v="PORDCHG       "/>
    <s v="ORDCHG"/>
    <s v="OB"/>
    <s v="MQ"/>
    <s v="EDIFACT             "/>
    <s v="D97A      "/>
    <s v="INS/UNOA/FAR                                      "/>
    <s v="VAN"/>
    <s v="IBM"/>
    <m/>
    <s v="new contact details: Jessica.Browdus@bourns.com_x000a_new contact details: robin.carpenter@bourns.com_x000a_Jessica.Browdus@bourns.com"/>
    <m/>
    <m/>
    <s v="Ready for GO Live on 20.02.2023"/>
    <m/>
    <s v="Premier Farnell"/>
    <s v="Migration Booked"/>
    <x v="8"/>
    <s v="18/10/2017"/>
    <s v="18/10/2017"/>
    <s v="18/10/2017"/>
    <m/>
    <m/>
    <s v="PF_O_E_ORDCHG_D97A_FAR"/>
    <s v="Primary"/>
    <s v="E_ORDCHG_D97A_FAR                                 "/>
    <s v="13/12/2017"/>
    <s v="17/11/2017"/>
    <m/>
    <m/>
    <m/>
    <m/>
    <d v="2018-02-12T00:00:00"/>
    <d v="2018-02-20T00:00:00"/>
    <m/>
    <m/>
  </r>
  <r>
    <x v="4"/>
    <s v="SG"/>
    <s v="BOURNS ELECTRONICS LTD        "/>
    <s v="PROD: BOURNSSAP/ZZ           TEST :BOURNSSAT/ZZ                   "/>
    <n v="0"/>
    <s v="ZZ  "/>
    <s v="Test: 5051259000377  Prod:5051259000865"/>
    <m/>
    <s v="5013546005195                      "/>
    <s v="    "/>
    <s v="BOURNS           "/>
    <s v="PORDERSG      "/>
    <s v="ORDERS"/>
    <s v="OB"/>
    <s v="MQ"/>
    <s v="EDIFACT             "/>
    <s v="D97A      "/>
    <s v="INS/UNOA/FAR                                      "/>
    <s v="VAN"/>
    <s v="IBM"/>
    <m/>
    <s v="new contact details: Jessica.Browdus@bourns.com_x000a_new contact details: robin.carpenter@bourns.com_x000a_Jessica.Browdus@bourns.com"/>
    <m/>
    <m/>
    <s v="Ready for GO Live on 20.02.2024"/>
    <m/>
    <s v="Premier Farnell"/>
    <s v="Migration Booked"/>
    <x v="8"/>
    <d v="2017-10-10T00:00:00"/>
    <d v="2017-10-10T00:00:00"/>
    <s v="18/10/2017"/>
    <m/>
    <m/>
    <s v="PF_O_E_ORDERS_D97A_FS1"/>
    <m/>
    <s v="E_ORDERS_D97A_FS1                                 "/>
    <s v="05/12/2017"/>
    <s v="31/10/2017"/>
    <m/>
    <m/>
    <m/>
    <m/>
    <d v="2018-02-12T00:00:00"/>
    <d v="2018-02-20T00:00:00"/>
    <m/>
    <m/>
  </r>
  <r>
    <x v="4"/>
    <s v="EU"/>
    <s v="BOURNS ELECTRONICS LTD        "/>
    <s v="PROD: BOURNSSAP/ZZ           TEST :BOURNSSAT/ZZ                   "/>
    <n v="0"/>
    <s v="ZZ  "/>
    <s v="Test : 5051259000285  Prod: 5051259000773"/>
    <m/>
    <s v="5013546005195                      "/>
    <s v="    "/>
    <s v="BOURNS           "/>
    <s v="POINTOS       "/>
    <s v="SLSRPT"/>
    <s v="OB"/>
    <s v="SFTP"/>
    <s v="EDIFACT             "/>
    <s v="D97A      "/>
    <s v="INS/UNOA/FAR                                      "/>
    <s v="VAN"/>
    <s v="IBM"/>
    <m/>
    <s v="new contact details: Jessica.Browdus@bourns.com_x000a_new contact details: robin.carpenter@bourns.com_x000a_Jessica.Browdus@bourns.com"/>
    <m/>
    <m/>
    <s v="Ready for GO Live on 20.02.2025"/>
    <m/>
    <s v="Premier Farnell"/>
    <s v="Migration Booked"/>
    <x v="8"/>
    <d v="2017-01-09T00:00:00"/>
    <d v="2017-06-09T00:00:00"/>
    <s v="14/9/2017"/>
    <m/>
    <m/>
    <s v="PF_O_E_SLSRPT_D97A_FAR"/>
    <s v="Primary"/>
    <s v="E_SLSRPT_D97A_FAR                                 "/>
    <s v="08/12/2017"/>
    <s v="28/09/2017"/>
    <m/>
    <m/>
    <m/>
    <m/>
    <d v="2018-02-12T00:00:00"/>
    <d v="2018-02-20T00:00:00"/>
    <m/>
    <m/>
  </r>
  <r>
    <x v="4"/>
    <s v="SG"/>
    <s v="BOURNS ELECTRONICS LTD        "/>
    <s v="PROD: BOURNSSAP/ZZ           TEST :BOURNSSAT/ZZ                   "/>
    <n v="0"/>
    <s v="ZZ  "/>
    <s v="Test: 5051259000377  Prod:5051259000865"/>
    <m/>
    <s v="5013546005195                      "/>
    <s v="    "/>
    <s v="BOURNS           "/>
    <s v="PORDERACK     "/>
    <s v="ORDRSP"/>
    <s v="IB"/>
    <s v="MQ"/>
    <s v="EDIFACT             "/>
    <s v="D97A      "/>
    <m/>
    <s v="VAN"/>
    <s v="IBM"/>
    <m/>
    <s v="new contact details: Jessica.Browdus@bourns.com_x000a_new contact details: robin.carpenter@bourns.com_x000a_Jessica.Browdus@bourns."/>
    <m/>
    <m/>
    <s v="Ready for GO Live on 20.02.2021"/>
    <m/>
    <s v="Premier Farnell"/>
    <s v="E2E Testing"/>
    <x v="8"/>
    <m/>
    <m/>
    <m/>
    <m/>
    <m/>
    <s v="PF_I_E_ORDRSP_D97A_FA2"/>
    <s v="Primary"/>
    <s v="E_ORDRSP_D97A_FA2                             "/>
    <m/>
    <m/>
    <m/>
    <m/>
    <m/>
    <m/>
    <m/>
    <m/>
    <m/>
    <m/>
  </r>
  <r>
    <x v="4"/>
    <s v="SG"/>
    <s v="BOURNS ELECTRONICS LTD        "/>
    <s v="PROD: BOURNSSAP/ZZ           TEST :BOURNSSAT/ZZ                   "/>
    <n v="0"/>
    <s v="ZZ  "/>
    <s v="Test: 5051259000377  Prod:5051259000865"/>
    <m/>
    <s v="5013546005195                      "/>
    <s v="    "/>
    <s v="BOURNS           "/>
    <s v="DESADV        "/>
    <s v="DESADV"/>
    <s v="IB"/>
    <s v="MQ"/>
    <s v="EDIFACT             "/>
    <s v="D97A      "/>
    <m/>
    <s v="VAN"/>
    <s v="IBM"/>
    <m/>
    <s v="new contact details: Jessica.Browdus@bourns.com_x000a_new contact details: robin.carpenter@bourns.com_x000a_Jessica.Browdus@bourns."/>
    <m/>
    <m/>
    <s v="Ready for GO Live on 20.02.2022"/>
    <m/>
    <s v="Premier Farnell"/>
    <s v="E2E Testing"/>
    <x v="8"/>
    <m/>
    <m/>
    <m/>
    <m/>
    <m/>
    <s v="PF_I_E_DESADV_D97A_FA3"/>
    <s v="Primary"/>
    <s v="E_DESADV_D97A_FA3                      "/>
    <m/>
    <m/>
    <m/>
    <m/>
    <m/>
    <m/>
    <m/>
    <m/>
    <m/>
    <m/>
  </r>
  <r>
    <x v="4"/>
    <s v="SG"/>
    <s v="BOURNS ELECTRONICS LTD        "/>
    <s v="PROD: BOURNSSAP/ZZ           TEST :BOURNSSAT/ZZ                   "/>
    <n v="0"/>
    <s v="ZZ  "/>
    <s v="Test : 5051259000285  Prod: 5051259000773"/>
    <m/>
    <s v="5013546005195                      "/>
    <s v="    "/>
    <s v="BOURNS           "/>
    <s v="PINVOICE      "/>
    <s v="INVOIC"/>
    <s v="IB"/>
    <s v="MQ"/>
    <s v="EDIFACT             "/>
    <s v="D97A      "/>
    <m/>
    <s v="VAN"/>
    <s v="IBM"/>
    <m/>
    <s v="new contact details: Jessica.Browdus@bourns.com_x000a_new contact details: robin.carpenter@bourns.com_x000a_Jessica.Browdus@bourns."/>
    <m/>
    <m/>
    <s v="Ready for GO Live on 20.02.2019"/>
    <m/>
    <s v="Premier Farnell"/>
    <s v="E2E Testing"/>
    <x v="8"/>
    <m/>
    <m/>
    <m/>
    <m/>
    <m/>
    <s v="PF_I_E_INVOIC_D97A_FP_GENERIC"/>
    <s v="Primary"/>
    <s v="E_INVOIC_D97A_FPE                                 "/>
    <m/>
    <m/>
    <m/>
    <m/>
    <m/>
    <m/>
    <m/>
    <m/>
    <m/>
    <m/>
  </r>
  <r>
    <x v="3"/>
    <s v="EU"/>
    <s v="BRITISH GAS SERVICE           "/>
    <s v="5021135000027                      "/>
    <n v="1"/>
    <s v="    "/>
    <s v="Test : 5051259000285  Prod: 5051259000773"/>
    <m/>
    <s v="5013546005195                      "/>
    <s v="    "/>
    <s v="BRITISH-GAS-(CPC)"/>
    <s v="SORDER        "/>
    <s v="ORDHDR"/>
    <s v="IB"/>
    <s v="MQ"/>
    <s v="TRADACOMS           "/>
    <s v="1993      "/>
    <s v=" "/>
    <s v="VAN"/>
    <m/>
    <m/>
    <m/>
    <m/>
    <m/>
    <m/>
    <m/>
    <s v="Premier Farnell"/>
    <s v="De-scoped"/>
    <x v="10"/>
    <m/>
    <m/>
    <m/>
    <m/>
    <m/>
    <m/>
    <m/>
    <s v="T_ORDERS_V5.0_F                                   "/>
    <m/>
    <m/>
    <m/>
    <m/>
    <m/>
    <m/>
    <m/>
    <m/>
    <m/>
    <m/>
  </r>
  <r>
    <x v="2"/>
    <s v="EU"/>
    <s v="BROADCOM                      "/>
    <s v="084963177GSPGN                     "/>
    <n v="1"/>
    <s v="ZZ  "/>
    <s v="Test : 5051259000285  Prod: 5051259000773"/>
    <m/>
    <s v="5013546005195                      "/>
    <s v="    "/>
    <s v="AGILENT          "/>
    <s v="DESADV        "/>
    <s v="DESADV"/>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d v="2017-03-10T00:00:00"/>
    <d v="2017-03-10T00:00:00"/>
    <d v="2017-06-10T00:00:00"/>
    <m/>
    <m/>
    <s v="PF_I_E_DESADV_D97A_FA3"/>
    <s v="Primary"/>
    <s v="E_DESADV_D97A_FA3                                 "/>
    <s v="14/12/2017"/>
    <s v="13/10/2017"/>
    <m/>
    <m/>
    <m/>
    <m/>
    <d v="2018-02-19T00:00:00"/>
    <m/>
    <m/>
    <m/>
  </r>
  <r>
    <x v="2"/>
    <s v="EU"/>
    <s v="BROADCOM                      "/>
    <s v="084963177GSPGN                     "/>
    <n v="0"/>
    <s v="ZZ  "/>
    <s v="Test : 5051259000285  Prod: 5051259000773"/>
    <m/>
    <s v="5013546005195                      "/>
    <s v="    "/>
    <s v="AGILENT          "/>
    <s v="PINVOICE      "/>
    <s v="INVOIC"/>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d v="2017-05-10T00:00:00"/>
    <d v="2017-05-10T00:00:00"/>
    <s v="17/10/2017"/>
    <m/>
    <m/>
    <s v="PF_I_E_INVOIC_D97A_FP_GENERIC"/>
    <s v="Primary"/>
    <s v="E_INVOIC_D97A_FPE                                 "/>
    <s v="11/12/2017"/>
    <s v="31/10/2017"/>
    <m/>
    <m/>
    <m/>
    <m/>
    <d v="2018-02-19T00:00:00"/>
    <m/>
    <m/>
    <m/>
  </r>
  <r>
    <x v="2"/>
    <s v="EU"/>
    <s v="BROADCOM                      "/>
    <s v="084963177GSPGN                     "/>
    <n v="0"/>
    <s v="ZZ  "/>
    <s v="Test : 5051259000285  Prod: 5051259000773"/>
    <m/>
    <s v="5013546005195                      "/>
    <s v="    "/>
    <s v="AGILENT          "/>
    <s v="PORDERACK     "/>
    <s v="ORDRSP"/>
    <s v="IB"/>
    <s v="MQ"/>
    <s v="EDIFACT             "/>
    <s v="D97A      "/>
    <s v="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27/10/2017"/>
    <s v="27/10/2017"/>
    <s v="13/12/2017"/>
    <m/>
    <m/>
    <s v="PF_I_E_ORDRSP_D97A_FA2"/>
    <s v="Primary"/>
    <s v="E_ORDRSP_D97A_FA2                                 "/>
    <s v="13/12/2017"/>
    <s v="15/12/2017"/>
    <m/>
    <m/>
    <m/>
    <m/>
    <d v="2018-02-19T00:00:00"/>
    <m/>
    <m/>
    <m/>
  </r>
  <r>
    <x v="2"/>
    <s v="EU"/>
    <s v="BROADCOM                      "/>
    <s v="084963177GSPGN                     "/>
    <n v="0"/>
    <s v="ZZ  "/>
    <s v="Test : 5051259000285  Prod: 5051259000773"/>
    <m/>
    <s v="5013546005195                      "/>
    <s v="    "/>
    <s v="AGILENT          "/>
    <s v="PORDER        "/>
    <s v="ORDERS"/>
    <s v="OB"/>
    <s v="MQ"/>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31/07/2017"/>
    <s v="31/07/2017"/>
    <d v="2017-07-08T00:00:00"/>
    <d v="2017-07-08T00:00:00"/>
    <d v="2017-10-08T00:00:00"/>
    <s v="PF_O_E_ORDERS_D97A_FA9"/>
    <s v="Primary"/>
    <s v="E_ORDERS_D97A_FA9                                 "/>
    <s v="05/12/2017"/>
    <s v="06/09/2017"/>
    <m/>
    <m/>
    <m/>
    <m/>
    <d v="2018-02-19T00:00:00"/>
    <m/>
    <m/>
    <m/>
  </r>
  <r>
    <x v="2"/>
    <s v="EU"/>
    <s v="BROADCOM                      "/>
    <s v="084963177GSPGN                     "/>
    <n v="0"/>
    <s v="ZZ  "/>
    <s v="Test : 5051259000285  Prod: 5051259000773"/>
    <m/>
    <s v="5013546005195                      "/>
    <s v="    "/>
    <s v="AGILENT          "/>
    <s v="POINTOS       "/>
    <s v="SLSRPT"/>
    <s v="OB"/>
    <s v="SFTP"/>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19/9/2017"/>
    <s v="19/9/2017"/>
    <s v="28/9/2017"/>
    <m/>
    <m/>
    <s v="PF_O_E_SLSRPT_D97A_FA6"/>
    <s v="Primary"/>
    <s v="E_SLSRPT_D97A_FA6                                 "/>
    <s v="07/12/2017"/>
    <s v="05/10/2017"/>
    <m/>
    <m/>
    <m/>
    <m/>
    <d v="2018-02-19T00:00:00"/>
    <m/>
    <m/>
    <m/>
  </r>
  <r>
    <x v="2"/>
    <s v="EU"/>
    <s v="BROADCOM                      "/>
    <s v="084963177GSPGN                     "/>
    <n v="0"/>
    <s v="ZZ  "/>
    <s v="Test : 5051259000285  Prod: 5051259000773"/>
    <m/>
    <s v="5013546005195                      "/>
    <s v="    "/>
    <s v="AGILENT          "/>
    <s v="INVENTORY     "/>
    <s v="INVRPT"/>
    <s v="OB"/>
    <s v="SFTP"/>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31/08/17"/>
    <d v="2017-05-09T00:00:00"/>
    <d v="2017-07-09T00:00:00"/>
    <m/>
    <m/>
    <s v="PF_O_E_INVRPT_D97A_FAR"/>
    <s v="Primary"/>
    <s v="E_INVRPT_D97A_FAR                                 "/>
    <s v="08/12/2017"/>
    <s v="14/09/2017"/>
    <m/>
    <m/>
    <m/>
    <m/>
    <d v="2018-02-19T00:00:00"/>
    <m/>
    <m/>
    <m/>
  </r>
  <r>
    <x v="2"/>
    <s v="EU"/>
    <s v="BROADCOM                      "/>
    <s v="084963177GSPGN                     "/>
    <n v="0"/>
    <s v="ZZ  "/>
    <s v="Test : 5051259000285  Prod: 5051259000773"/>
    <m/>
    <s v="5013546005195                      "/>
    <s v="    "/>
    <s v="AGILENT          "/>
    <s v="PORDCHG       "/>
    <s v="ORDCHG"/>
    <s v="OB"/>
    <s v="MQ"/>
    <s v="EDIFACT             "/>
    <s v="D97A      "/>
    <s v="INS/UNOA/FAR                                      "/>
    <s v="VAN"/>
    <s v="GXS"/>
    <m/>
    <s v="new contact details: ling-zhi.koh@broadcom.com_x000a_arthur-kc.puah@broadcom.com"/>
    <m/>
    <m/>
    <s v="Ready to start E2E testing"/>
    <s v="06.02 TP is ready to start testing from Feb 22 02.02 3rd Reminder sent 31.01.2018 : 2nd reminder sent _x000a_29.01.2018: Sent E2E testing email 18.09.2017 cs Email to TP: Thank you for the completed survey. _x000a_Please note that with Premier Farnell's migration to IBM managed Service, they will change the EDI codes in the UNB records. _x000a_You must contact your VAN provider GXS/OpenText and request the set up of Premier Farnell's new EDI codes (see below) on the IBM / Sterling VAN (interconnect ABJ08601). This will ensure the continuous flow of production messages, once Premier Farnell goes live on the IBM/Sterling network. We will inform you when these new ID's become effective closer to date. Depending on the delivery region, there will be two new EDI codes respectively. We are expecting all data from Broadcom / Avago Technologies via your current ID 084963177GSPGN.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Your EDI Code: 084963177GSPGN _x000a_Sample data for your reference:_x000a_UNA:+.? '_x000a_UNB+UNOA:1+084963177GSPGN:ZZ+5013546005195+170913:0959+100049769++DESADV'_x000a_UNH+0004976900001+DESADV:D:97A:UN:EDDS07'_x000a_BGM+351+22107412+9'_x000a_DTM+137:20170913:102'_x000a_UNB+UNOA:1+5013546005195+084963177GSPGN:ZZ+170912:1604+003907+PFREM15P+ORDERS'_x000a_UNH+0000001+ORDERS:D:97A:UN:EDPO04'_x000a_BGM+220+08979766+9'_x000a_DTM+137:20170912:102'_x000a_NAD+BY+FARNELL-GB1::92++FARNELL'_x000a_Should you have further questions, do not hesitate to contact me. _x000a_15.09.2017 cs Email : Andre sent sample files . Waiting for feedback Antjek._x000a_07.09.2017: Email to TP: sent out letter and survey to TP. "/>
    <s v="TP"/>
    <s v="E2E Testing"/>
    <x v="7"/>
    <s v="18/10/2017"/>
    <s v="18/10/2017"/>
    <s v="18/10/2017"/>
    <m/>
    <m/>
    <s v="PF_O_E_ORDCHG_D97A_FAR"/>
    <s v="Primary"/>
    <s v="E_ORDCHG_D97A_FAR                                 "/>
    <s v="13/12/2017"/>
    <s v="17/11/2017"/>
    <m/>
    <m/>
    <m/>
    <m/>
    <d v="2018-02-19T00:00:00"/>
    <m/>
    <m/>
    <m/>
  </r>
  <r>
    <x v="2"/>
    <s v="EU"/>
    <s v="BULGIN COMPONENTS PLC         "/>
    <s v="5013546041816                      "/>
    <n v="1"/>
    <s v="    "/>
    <s v="Test : 5051259000285  Prod: 5051259000773"/>
    <m/>
    <s v="5013546005195                      "/>
    <s v="    "/>
    <s v="BULGIN           "/>
    <s v="PORDER        "/>
    <s v="ORDERS"/>
    <s v="OB"/>
    <s v="MQ"/>
    <s v="EDIFACT             "/>
    <s v="D97A      "/>
    <s v="INS/UNOA/FAR                                      "/>
    <s v="AS2"/>
    <m/>
    <m/>
    <s v="German.Casillas@Bulgin.com  EDI contact: Sunil.Solanki@elektron-technology.com_x000a_BRyan@buddemarketing.com"/>
    <m/>
    <m/>
    <s v="Ready to start E2E testing"/>
    <s v="13.02 TP has incorrect certficates configured at their end, Jas is working directly with them 09.02 Email from TP - Are you able to see the attempts at your side and can you confirm you have unblocked our IPS?  09.02.2018 Email sent to TP asking to try resending files after chaning AS2 config as per Anuj's email 06.02 Anuj working with TP for AS2 issue TP is facing while sending us files 05.02 Email to TP - We have made some changes at our end, can you pls try sending us the test files again and let us know in case you face any issues._x000a_ 02.02 TP confirmed receipt of our files, but unable to send us back files  02.02. Dummy files sent via AS2, TP to confirm and send us back dummy files 31.01.2018 - TP has updated AS2 on their end, requestd new certificates and other details from them.31.01.2018- 2nd reminder sent _x000a_29.01.2018: Sent E2E testing email 20.12.2017 Email to Jas und Anuj. provide them the AS2 details. _x000a_20.12.2017 Email to TP: sent info to TP that we set up the ase infos in our system and come back to them. _x000a_19.12.2017 Email from TP: provide us AS2 details _x000a_14.12.2017: Email to TP - Hello Lauren,_x000a_Thank you for the certificates. Can you also pls check the red section of attached form and fill them up and send it back to us._x000a_14.12.2017: Email from TP - Certifcates sent 13.12.2017: Email to TP - Hello Lauren,The encryption certificate share with us  seems to be a CA cert, Pls share the correct encryotion certificate and also your signing certificate with us ,_x000a_Pls check the red section of attached form and fill them up and send it back to us._x000a_ 05.12.2017: Email from TP - Good Afternoon,_x000a_ Please try the attached,_x000a_ Thank you. _x000a_05.12.2017: Email to TP - Hello Lauren,_x000a__x000a_Our techinical team has been trying to setup AS2 between Premier Farnell and Bulgin, they have noted that the CA Root certificate has not been provided. You have shared only SSL certificate but as per the processes on our side, they would need your CA Root Cert to do the setup.Request you to provide the Root certificates as well (CA Root and Intermediate Root)._x000a_06.11.2017: Email to TP - Thank you for confirming Lauren. We will configure our test and production AS2 with same details as you had shared_x000a_06.11.2017: Email from TP - Good Morning,Yes that is correct, we will be using all the same parameters for test and production connection.We can use a different AS2 ID if required, however we would prefer to keep all the details the same. _x000a_06.11.2017: Email to TP - Hello Team,Our technical team is setting up AS2 at our end. We noted that you had provided the same AS2 details for test and production. Can you pls confirm if you have the different parameters ( such as AS2 ID) for test and production, If so please let us know.17.10.2017: Email to TP from Corinna ; Yes we have 17.10.2017 Email from TP : Good Afternoon,I believe this has already been completed and returned in the attached email trail. _x000a__x000a_Please advise If this is correct. _x000a__x000a_Kind Regards_x000a__x000a_Lauren Naylor17.10.2017 Email to TP. request AS2 details. _x000a_17.102017 Email from TP: Please note info. in your email would be for our current provider EDI provider True Commerce._x000a_We are also switching our EDI providers to NETEDI._x000a_It is vital this is noted in your notes, so there are no complications while the transition takes place._x000a_16.10.2017 Email to TP Followup on the previous email.confirmation of EDIcode and message type as the print screen._x000a_11.10.2017 Email to TP: Thank you vor providing us via Premier Farnell the AS2 details. We will make the AS2 set up in our system and when we have done this we will provide you our AS2 details. _x000a_Can you please confirm you EDI Code and Messages Type as our print screen below? We see on your Email that you new EDI Provider is NETID, is this correct?_x000a_11.10.2017 Email to Anuj and Jas: sent AS2 details which TP provide to us. _x000a_11.10.2017 Email from Andre: BULGIN have sent the survey back to us, so here it is.  They are also moving to a new VAN NETEDI and want to change us to their new partner at the same time as we move them to you.  Not sure who their current partner is._x000a_02.10.2017 : Remainder email sent to TP as no response was received _x000a_29.09.2017 Email to TP: We are working together with Andre Hill and Jonathan Hill from Premier Farnell. We are working together with Andre Hill and Jonathan Hill from Premier Farnell. (&quot;Hill, Andre&quot; &lt;AHill@premierfarnell.com&gt;, &quot;Hill, Jonathan&quot; &lt;JHill@premierfarnell.com&gt;, )_x000a_Please find attached the letter and survey._x000a_Can you please fill out the survey and sent it back to us the next 5 days?_x000a_If you have any questions please let us know. _x000a_28.09.2017 Email from TP: Can you please tell me who you are working with at Farnell?_x000a_28.09.2017 Email To TP : We are contacting you per instructions from Mr. Bob Ryan (BRyan@buddemarketing.com)._x000a_Our customer Premier Farnell is migrating their EDI processed to IBM managed services (see attached introduction letter + survey)._x000a_Our records show that you are exchanging EDI ORDER / ORDRSP with Premier Farnell, using EDI ID 5013546041816 as your own and 5013546005195 as Premier Farnell EDI code. _x000a_Please contact your VAN provider Atlas Products and request the set up of Premier Farnell's new EDI codes (Test : 5051259000285 / Prod: 5051259000773) on the IBM / Sterling VAN. _x000a_This will ensure the continuous flow of production messages, once Premier Farnell goes live on the IBM/Sterling network. We will inform you when these new ID's become effective loser to date._x000a_Should you have any further questions, do not hesitate to contact us. _x000a_27.09.2017 Email to Antje. Hat der TP unsere Email nicht verstanden - oder was meint er?_x000a_26.09.2017 Email from TP: We received this letter regarding electronic communications between your company and ours. We do not support EDI transmissions from distributors. Since EDI is a communication system between a manufacturer and its distributors, I am forwarding your letter to German Casillas of Bulgin._x000a_Please advise if you have any questions._x000a_20.09.2017 Email to TP: sent out 3rd reminder to TP survey_x000a_20.09.2017 Email to TP: sent out 2nd reminder to TP survey and letter_x000a_15.09.2017 Email to TP. Sent out 1st reminder to TP survey and letter_x000a_12.09.2017 Email to TP: sent out first letter and survey. "/>
    <s v="Implementer"/>
    <s v="E2E Testing"/>
    <x v="3"/>
    <s v="31/07/2017"/>
    <s v="31/07/2017"/>
    <d v="2017-07-08T00:00:00"/>
    <d v="2017-07-08T00:00:00"/>
    <d v="2017-10-08T00:00:00"/>
    <s v="PF_O_E_ORDERS_D97A_FA9"/>
    <s v="Primary"/>
    <s v="E_ORDERS_D97A_FA9                                 "/>
    <s v="05/12/2017"/>
    <s v="06/09/2017"/>
    <m/>
    <m/>
    <m/>
    <m/>
    <d v="2018-02-19T00:00:00"/>
    <m/>
    <m/>
    <m/>
  </r>
  <r>
    <x v="2"/>
    <s v="EU"/>
    <s v="BULGIN COMPONENTS PLC         "/>
    <s v="5013546041816                      "/>
    <n v="0"/>
    <s v="    "/>
    <s v="Test : 5051259000285  Prod: 5051259000773"/>
    <m/>
    <s v="5013546005195                      "/>
    <s v="    "/>
    <s v="BULGIN           "/>
    <s v="PORDERACK     "/>
    <s v="ORDRSP"/>
    <s v="IB"/>
    <s v="MQ"/>
    <s v="EDIFACT             "/>
    <s v="D97A      "/>
    <s v=" "/>
    <s v="AS2"/>
    <m/>
    <m/>
    <s v="German.Casillas@Bulgin.com  EDI contact: Sunil.Solanki@elektron-technology.com_x000a_BRyan@buddemarketing.com"/>
    <m/>
    <m/>
    <s v="Ready to start E2E testing"/>
    <s v="13.02 TP has incorrect certficates configured at their end, Jas is working directly with them 09.02 Email from TP - Are you able to see the attempts at your side and can you confirm you have unblocked our IPS?  09.02.2018 Email sent to TP asking to try resending files after chaning AS2 config as per Anuj's email 06.02 Anuj working with TP for AS2 issue TP is facing while sending us files 05.02 Email to TP - We have made some changes at our end, can you pls try sending us the test files again and let us know in case you face any issues._x000a_ 02.02 TP confirmed receipt of our files, but unable to send us back files  02.02. Dummy files sent via AS2, TP to confirm and send us back dummy files 31.01.2018 - TP has updated AS2 on their end, requestd new certificates and other details from them.31.01.2018- 2nd reminder sent _x000a_29.01.2018: Sent E2E testing email 20.12.2017 Email to Jas und Anuj. provide them the AS2 details. _x000a_20.12.2017 Email to TP: sent info to TP that we set up the ase infos in our system and come back to them. _x000a_19.12.2017 Email from TP: provide us AS2 details _x000a_14.12.2017: Email to TP - Hello Lauren,_x000a_Thank you for the certificates. Can you also pls check the red section of attached form and fill them up and send it back to us._x000a_14.12.2017: Email from TP - Certifcates sent 13.12.2017: Email to TP - Hello Lauren,The encryption certificate share with us  seems to be a CA cert, Pls share the correct encryotion certificate and also your signing certificate with us ,_x000a_Pls check the red section of attached form and fill them up and send it back to us._x000a_ 05.12.2017: Email from TP - Good Afternoon,_x000a_ Please try the attached,_x000a_ Thank you. _x000a_05.12.2017: Email to TP - Hello Lauren,_x000a__x000a_Our techinical team has been trying to setup AS2 between Premier Farnell and Bulgin, they have noted that the CA Root certificate has not been provided. You have shared only SSL certificate but as per the processes on our side, they would need your CA Root Cert to do the setup.Request you to provide the Root certificates as well (CA Root and Intermediate Root)._x000a_06.11.2017: Email to TP - Thank you for confirming Lauren. We will configure our test and production AS2 with same details as you had shared_x000a_06.11.2017: Email from TP - Good Morning,Yes that is correct, we will be using all the same parameters for test and production connection.We can use a different AS2 ID if required, however we would prefer to keep all the details the same. _x000a_06.11.2017: Email to TP - Hello Team,Our technical team is setting up AS2 at our end. We noted that you had provided the same AS2 details for test and production. Can you pls confirm if you have the different parameters ( such as AS2 ID) for test and production, If so please let us know.17.10.2017: Email to TP from Corinna ; Yes we have 17.10.2017 Email from TP : Good Afternoon,I believe this has already been completed and returned in the attached email trail. _x000a__x000a_Please advise If this is correct. _x000a__x000a_Kind Regards_x000a__x000a_Lauren Naylor17.10.2017 Email to TP. request AS2 details. _x000a_17.102017 Email from TP: Please note info. in your email would be for our current provider EDI provider True Commerce._x000a_We are also switching our EDI providers to NETEDI._x000a_It is vital this is noted in your notes, so there are no complications while the transition takes place._x000a_16.10.2017 Email to TP Followup on the previous email.confirmation of EDIcode and message type as the print screen._x000a_11.10.2017 Email to TP: Thank you vor providing us via Premier Farnell the AS2 details. We will make the AS2 set up in our system and when we have done this we will provide you our AS2 details. _x000a_Can you please confirm you EDI Code and Messages Type as our print screen below? We see on your Email that you new EDI Provider is NETID, is this correct?_x000a_11.10.2017 Email to Anuj and Jas: sent AS2 details which TP provide to us. _x000a_11.10.2017 Email from Andre: BULGIN have sent the survey back to us, so here it is.  They are also moving to a new VAN NETEDI and want to change us to their new partner at the same time as we move them to you.  Not sure who their current partner is._x000a_02.10.2017 : Remainder email sent to TP as no response was received _x000a_29.09.2017 Email to TP: We are working together with Andre Hill and Jonathan Hill from Premier Farnell. We are working together with Andre Hill and Jonathan Hill from Premier Farnell. (&quot;Hill, Andre&quot; &lt;AHill@premierfarnell.com&gt;, &quot;Hill, Jonathan&quot; &lt;JHill@premierfarnell.com&gt;, )_x000a_Please find attached the letter and survey._x000a_Can you please fill out the survey and sent it back to us the next 5 days?_x000a_If you have any questions please let us know. _x000a_28.09.2017 Email from TP: Can you please tell me who you are working with at Farnell?_x000a_28.09.2017 Email To TP : We are contacting you per instructions from Mr. Bob Ryan (BRyan@buddemarketing.com)._x000a_Our customer Premier Farnell is migrating their EDI processed to IBM managed services (see attached introduction letter + survey)._x000a_Our records show that you are exchanging EDI ORDER / ORDRSP with Premier Farnell, using EDI ID 5013546041816 as your own and 5013546005195 as Premier Farnell EDI code. _x000a_Please contact your VAN provider Atlas Products and request the set up of Premier Farnell's new EDI codes (Test : 5051259000285 / Prod: 5051259000773) on the IBM / Sterling VAN. _x000a_This will ensure the continuous flow of production messages, once Premier Farnell goes live on the IBM/Sterling network. We will inform you when these new ID's become effective loser to date._x000a_Should you have any further questions, do not hesitate to contact us. _x000a_27.09.2017 Email to Antje. Hat der TP unsere Email nicht verstanden - oder was meint er?_x000a_26.09.2017 Email from TP: We received this letter regarding electronic communications between your company and ours. We do not support EDI transmissions from distributors. Since EDI is a communication system between a manufacturer and its distributors, I am forwarding your letter to German Casillas of Bulgin._x000a_Please advise if you have any questions._x000a_20.09.2017 Email to TP: sent out 3rd reminder to TP survey_x000a_20.09.2017 Email to TP: sent out 2nd reminder to TP survey and letter_x000a_15.09.2017 Email to TP. Sent out 1st reminder to TP survey and letter_x000a_12.09.2017 Email to TP: sent out first letter and survey. "/>
    <s v="Implementer"/>
    <s v="E2E Testing"/>
    <x v="3"/>
    <s v="27/10/2017"/>
    <s v="27/10/2017"/>
    <s v="13/12/2017"/>
    <m/>
    <m/>
    <s v="PF_I_E_ORDRSP_D97A_FA2"/>
    <s v="Primary"/>
    <s v="E_ORDRSP_D97A_FA2                                 "/>
    <s v="13/12/2017"/>
    <s v="15/12/2017"/>
    <m/>
    <m/>
    <m/>
    <m/>
    <d v="2018-02-19T00:00:00"/>
    <m/>
    <m/>
    <m/>
  </r>
  <r>
    <x v="4"/>
    <s v="EU"/>
    <s v="C &amp; K COMPONENTS DOLE         "/>
    <s v="315072322                          "/>
    <n v="1"/>
    <s v="01  "/>
    <s v="Test : 5051259000285  Prod: 5051259000773"/>
    <m/>
    <s v="5013546005195                      "/>
    <s v="    "/>
    <s v="C&amp;K              "/>
    <s v="PINVOICE      "/>
    <s v="INVOIC"/>
    <s v="IB"/>
    <s v="MQ"/>
    <s v="EDIFACT             "/>
    <s v="D97A      "/>
    <s v="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d v="2017-05-10T00:00:00"/>
    <d v="2017-05-10T00:00:00"/>
    <s v="17/10/2017"/>
    <m/>
    <m/>
    <s v="PF_I_E_INVOIC_D97A_FP_GENERIC"/>
    <s v="Primary"/>
    <s v="E_INVOIC_D97A_FPE                                 "/>
    <s v="11/12/2017"/>
    <s v="31/10/2017"/>
    <m/>
    <m/>
    <m/>
    <m/>
    <d v="2018-02-12T00:00:00"/>
    <d v="2018-02-12T00:00:00"/>
    <s v="09/02/2018"/>
    <s v="12/02/2018"/>
  </r>
  <r>
    <x v="4"/>
    <s v="EU"/>
    <s v="C &amp; K COMPONENTS DOLE         "/>
    <s v="315072322                          "/>
    <n v="0"/>
    <s v="01  "/>
    <s v="Test : 5051259000285  Prod: 5051259000773"/>
    <m/>
    <s v="5013546005195                      "/>
    <s v="    "/>
    <s v="C&amp;K              "/>
    <s v="PORDERACK     "/>
    <s v="ORDRSP"/>
    <s v="IB"/>
    <s v="MQ"/>
    <s v="EDIFACT             "/>
    <s v="D97A      "/>
    <s v="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s v="27/10/2017"/>
    <s v="27/10/2017"/>
    <s v="13/12/2017"/>
    <m/>
    <m/>
    <s v="PF_I_E_ORDRSP_D97A_FA2"/>
    <s v="Primary"/>
    <s v="E_ORDRSP_D97A_FA2                                 "/>
    <s v="13/12/2017"/>
    <s v="15/12/2017"/>
    <m/>
    <m/>
    <m/>
    <m/>
    <d v="2018-02-12T00:00:00"/>
    <d v="2018-02-12T00:00:00"/>
    <s v="09/02/2018"/>
    <s v="12/02/2018"/>
  </r>
  <r>
    <x v="4"/>
    <s v="EU"/>
    <s v="C &amp; K COMPONENTS DOLE         "/>
    <s v="315072322                          "/>
    <n v="0"/>
    <s v="01  "/>
    <s v="Test : 5051259000285  Prod: 5051259000773"/>
    <m/>
    <s v="5013546005195                      "/>
    <s v="    "/>
    <s v="C&amp;K              "/>
    <s v="PORDER        "/>
    <s v="ORDERS"/>
    <s v="OB"/>
    <s v="MQ"/>
    <s v="EDIFACT             "/>
    <s v="D97A      "/>
    <s v="INS/UNOA/FAR                                      "/>
    <s v="VAN"/>
    <s v="GXS"/>
    <m/>
    <s v="Kevin.Lannay@ckswitches.com Henk.Raaijmakers@ckswitches.com"/>
    <m/>
    <m/>
    <s v="TP ready for GO live on 12.02.2018 "/>
    <s v="09.02 TP confirmed Go Live date 12 Feb 08.02.2018 Email to TP: an you please confirming that you will go -live on Monday, 12-Feb. at 10.00 GMT with Premier Farnell via IBM. _x000a_NOTE - the Premier Farnell Production EDI code will change from 5013546005195 -&gt; 5051259000773, so please your internal records for this partner accordingly. _x000a_06.02 Confirmed GL date for  12 Feb  02.02 TP send us  2 ORDRSP + 2 INVOIC, translation ok, PF to confirm back 31.01.2018; Resend test files agai, TP to confirm receipt 30.01.2018: Email from TP - Hi Kumar,_x000a_ _x000a_I’ve check and I don’t have receive any message from 5051259000285…. I have only 2 Orders from production ID._x000a_ _x000a_Can you please send it again? I will also contact GXS to know if there is something on their side.24.01.2018: E2E tetsing email sent  31.10.2017: Email to TP - Yes that is correct.31.10.2017: Email from TP - Hello,Ok so when you will change it only the new one will be available is it correct?_x000a_31.10.2017: Email to TP - Hello Lannay,_x000a__x000a_We haven't changed our EDI ID's, we will be changing them in approx 7 weeks time. We will let you know when we are closer to the date._x000a_31.10.2017: Email from TP - Hi Corinna,_x000a__x000a_Our VAN provider has answer me and can now treat our request about your partner code modification._x000a__x000a_Just a question, do you currently send files on this new code (also with the last one too) or not yet?_x000a_20.0.92017 Email to TP: Yes, we confirm the new VAN code for Premier Farnell will be: _x000a_Prod: 5051259000773_x000a_Test : 5051259000285 _x000a_We will inform you once we are ready to test the data closer to date. _x000a_20.09.2017 Email form TP: So your new VAN code for Premier Farnell will be 5051259000773 (instead of current 5013546005195)?_x000a_20.09.2017 Email to TP: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20.09.2017 Email from TP. Please find attached questionnaire completed by our C&amp;K IT Department, as requested._x000a_18.09.2017 Email to TP. Sent out 1st reminder_x000a_14.09.2017 Email to TP: sent out letter and survey."/>
    <s v="Premier Farnell"/>
    <s v="Live"/>
    <x v="1"/>
    <s v="31/07/2017"/>
    <s v="31/07/2017"/>
    <d v="2017-07-08T00:00:00"/>
    <d v="2017-07-08T00:00:00"/>
    <d v="2017-10-08T00:00:00"/>
    <s v="PF_O_E_ORDERS_D97A_FA9"/>
    <s v="Primary"/>
    <s v="E_ORDERS_D97A_FA9                                 "/>
    <s v="05/12/2017"/>
    <s v="06/09/2017"/>
    <m/>
    <m/>
    <m/>
    <m/>
    <d v="2018-02-12T00:00:00"/>
    <d v="2018-02-12T00:00:00"/>
    <s v="09/02/2018"/>
    <s v="12/02/2018"/>
  </r>
  <r>
    <x v="4"/>
    <s v="EU"/>
    <s v="CAMDEN BOSS                   "/>
    <s v="5052601000809                      "/>
    <n v="1"/>
    <s v="    "/>
    <s v="Test : 5051259000285  Prod: 5051259000773"/>
    <m/>
    <s v="5013546005195                      "/>
    <s v="    "/>
    <s v="CAMDEN-BOSS      "/>
    <s v="PORDERACK     "/>
    <s v="ORDRSP"/>
    <s v="IB"/>
    <s v="MQ"/>
    <s v="EDIFACT             "/>
    <s v="D97A      "/>
    <s v=" "/>
    <s v="VAN"/>
    <s v=" NuBridges/Liaison     "/>
    <m/>
    <s v="jodi@camdenboss.com"/>
    <m/>
    <s v="TP confirmed go live 12.02.2018"/>
    <s v="TP ready for GO live on 12.02.2018 "/>
    <s v="08.02.2018 Email from TP: Yes we are all ready to go for the live date 12/02._x000a__x000a_08.02.2018 Email to TP:Can you please confirming that you will go -live on Monday, 12-Feb. at 10.00 GMT with Premier Farnell via IBM. _x000a_NOTE - the Premier Farnell Production EDI code will change from 5013546005195 -&gt; 5051259000773, so please your internal records for this partner accordingly. _x000a_07.02 Camden sent EDI invoice via email, Anuj to load it to CTE  07.02.2017: Followup sent for EDI invoice as attachment 05.02.2018: Camden sent HR invoice as attachemt, requeted them EDI invoice as attachment 31.01.2018 - Sent test files to Camden, Camden sent back ORDRSP, Having trouble generating Invoice, Emailed Antje about the same. 31.01.2018: Email from TP - Thanks for the information, yes we are ready to receive test files for Camdenboss.30.1.2018 Email to TP : Dear Jodi_x000a_Please let us know if we can take this further.24.01.2018: Email from TP - Hi Kusum,_x000a_As we are in the process of upgrading our internal software, we are currently working from a very limited system._x000a_We aim to get our new system fully operational as soon as possible, so we can deal with your request and test your new system._x000a_ _x000a_I will be able to update you further on our capabilities W/C 29/01 so we can plan a test date._x000a_ _x000a_Please accept my apologies for any inconvenience that this may cause, and thank you for your understanding.  _x000a_24.01.2018: E2E testing email sent 14.11.2017 Email to TP: info start testing in approx 8 weeks_x000a_13.11.2017  Email from TP: Apologies for the delay in responding, our EDI partner has provided the information below:_x000a_ The details we provided are correct for both test and live. _x000a_ Please can they let us know a date they would like this to migrate so I can arrange for the switch over._x000a_ 07.11.2017 Email from TP - Hello_x000a_As you are aware we use a third party service so I have asked them the question below and will send their response back to you as soon as possible.Apologies for the inconvenience. _x000a_CheersChrissy_x000a_06.11.2017: Email to TP - Hello Team,Our technical team is setting up AS2 at our end. We noted that you had provided the same AS2 details for test and production. Can you pls confirm if you have the different parameters ( such as AS2 ID, certificates etc) for test and production, If so please let us know.17.10.2017: Email to TP Hello Chrissy,  Thank you for the filled form. We have sent the FTP questionnaire to our technical team, we will get back to you in case any more info is needed. 17.10.2017: Email from TP : FTP Questionnaire filled and sent .05.10.2017 Email to TP:Thank you for sending us the AS2 questionnaire. _x000a_We will get in touch with you whenever we ready to start testing. (approx. in 8 weeks)_x000a_If you have any questions please let us know. _x000a_05.10.2017 Email to Anuj and Jas, info of AS2 details. _x000a_04.10.2017 Email from TP. sent us AS2 questionnaire. _x000a_10.04.2017 : 4th Remainder email sent 27.09.2017 Email to TP sent out 3rd reminder_x000a_10.04.2017 : 4th Remainder email sent 24.09.2017 Email to TP. We see in you survey that you want to use AS2. _x000a_Is this correct?_x000a_Please find attached the AS2 questionnaire. _x000a_22.09.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2.09.2017 Email from TP: Please find attached populated survey as requested. Once again apologies for the delay as this is not a service we manage internally we had to wait for answers from outside of our organisation._x000a_21.09.2017 Email to TP. Sent out 2nd reminder_x000a_18.09.2017 Email to TP. Sent out 1st reminder_x000a_14.09.2017 Email to TP: sent out letter and survey."/>
    <s v="Premier Farnell"/>
    <s v="Live"/>
    <x v="1"/>
    <s v="27/10/2017"/>
    <s v="27/10/2017"/>
    <s v="13/12/2017"/>
    <m/>
    <m/>
    <s v="PF_I_E_ORDRSP_D97A_FA2"/>
    <s v="Primary"/>
    <s v="E_ORDRSP_D97A_FA2                                 "/>
    <s v="13/12/2017"/>
    <s v="15/12/2017"/>
    <m/>
    <m/>
    <m/>
    <m/>
    <d v="2018-02-12T00:00:00"/>
    <d v="2018-02-12T00:00:00"/>
    <s v="09/02/2018"/>
    <s v="12/02/2018"/>
  </r>
  <r>
    <x v="4"/>
    <s v="EU"/>
    <s v="CAMDEN BOSS                   "/>
    <s v="5052601000809                      "/>
    <n v="0"/>
    <s v="    "/>
    <s v="Test : 5051259000285  Prod: 5051259000773"/>
    <m/>
    <s v="5013546005195                      "/>
    <s v="    "/>
    <s v="CAMDEN-BOSS      "/>
    <s v="PORDER        "/>
    <s v="ORDERS"/>
    <s v="OB"/>
    <s v="MQ"/>
    <s v="EDIFACT             "/>
    <s v="D97A      "/>
    <s v="INS/UNOA/FAR                                      "/>
    <s v="VAN"/>
    <s v=" NuBridges/Liaison     "/>
    <m/>
    <s v="jodi@camdenboss.com"/>
    <m/>
    <s v="TP confirmed go live 12.02.2018"/>
    <s v="TP ready for GO live on 12.02.2018 "/>
    <m/>
    <s v="Premier Farnell"/>
    <s v="Live"/>
    <x v="1"/>
    <s v="31/07/2017"/>
    <s v="31/07/2017"/>
    <d v="2017-07-08T00:00:00"/>
    <d v="2017-07-08T00:00:00"/>
    <d v="2017-10-08T00:00:00"/>
    <s v="PF_O_E_ORDERS_D97A_FA9"/>
    <s v="Primary"/>
    <s v="E_ORDERS_D97A_FA9                                 "/>
    <s v="05/12/2017"/>
    <s v="06/09/2017"/>
    <m/>
    <m/>
    <m/>
    <m/>
    <d v="2018-02-12T00:00:00"/>
    <d v="2018-02-12T00:00:00"/>
    <s v="09/02/2018"/>
    <s v="12/02/2018"/>
  </r>
  <r>
    <x v="4"/>
    <s v="EU"/>
    <s v="CAMDEN BOSS                   "/>
    <s v="5052601000809                      "/>
    <n v="0"/>
    <s v="    "/>
    <s v="Test : 5051259000285  Prod: 5051259000773"/>
    <m/>
    <s v="5013546005195                      "/>
    <s v="    "/>
    <s v="CAMDEN-BOSS      "/>
    <s v="PINVOICE      "/>
    <s v="INVOIC"/>
    <s v="IB"/>
    <s v="MQ"/>
    <s v="EDIFACT             "/>
    <s v="D97A      "/>
    <s v=" "/>
    <s v="VAN"/>
    <s v=" NuBridges/Liaison     "/>
    <m/>
    <s v="jodi@camdenboss.com"/>
    <m/>
    <s v="TP confirmed go live 12.02.2018"/>
    <s v="TP ready for GO live on 12.02.2018 "/>
    <m/>
    <s v="Premier Farnell"/>
    <s v="Live"/>
    <x v="1"/>
    <d v="2017-05-10T00:00:00"/>
    <d v="2017-05-10T00:00:00"/>
    <s v="17/10/2017"/>
    <m/>
    <m/>
    <s v="PF_I_E_INVOIC_D97A_FP_GENERIC"/>
    <s v="Primary"/>
    <s v="E_INVOIC_D97A_FPE                                 "/>
    <s v="11/12/2017"/>
    <s v="31/10/2017"/>
    <m/>
    <m/>
    <m/>
    <m/>
    <d v="2018-02-12T00:00:00"/>
    <d v="2018-02-12T00:00:00"/>
    <s v="09/02/2018"/>
    <s v="12/02/2018"/>
  </r>
  <r>
    <x v="1"/>
    <s v="EU"/>
    <s v="CARLISLE INTERCONNECT TECH    "/>
    <s v="Prod: CARLISLEIT      _x000a_Test: CARLISLEITT "/>
    <n v="1"/>
    <s v="Prod: ZZ  _x000a_Test: ZZ"/>
    <s v="Test : 5051259000285  Prod: 5051259000773"/>
    <m/>
    <s v="5013546005195                      "/>
    <s v="    "/>
    <s v="CARLISLE         "/>
    <s v="PORDER        "/>
    <s v="ORDERS"/>
    <s v="OB"/>
    <s v="MQ"/>
    <s v="EDIFACT             "/>
    <s v="D97A      "/>
    <s v="INS/UNOA/FAR                                      "/>
    <s v="VAN"/>
    <s v="Liaison Technologies (NuBridges)"/>
    <m/>
    <s v="shirley.ribchester@carlisleit.com"/>
    <m/>
    <s v=" ( don't contact the TP again!!!"/>
    <s v="PF - request to de-scoped_x000a_received survey / TP is infomed new PF EDI codes"/>
    <s v="23.11.2017 call with PF: waiting form confirmation from Andre and Jonathan if to de-scoped this client. _x000a_20.11.2017 Email to PF: ask for de-scope this tp - _x000a_17.11.2017 Email to Antje: need to de-scoped - ask Andre from PF?_x000a_17.11.2017 Email from TP. inform us that they have no business with PF anymor_x000a_17.11.2017 Email to TP: 1st reminder to TP for data test on 20.11.2017_x000a_13.09.2017 cs Email to TP: Please contact your VAN provider (Liaison Technologies (NuBridges)) and request the set up of Premier Farnell's new EDI codes (Test: 5051259000377  + Prod:5051259000865) on the IBM / Sterling VAN. This will ensure the continuous flow of production messages, once Premier Farnell goes live on the IBM/Sterling network._x000a_We will inform you when these new ID's become effective closer to date. _x000a_05.09.2017 cs: Email from TP: I’ll complete the survey and return it shortly._x000a_23.08.2017 Email to Client / Andre: thank you for your feedback. _x000a_Okay, I understand. Than I collect all information from the TP and add this to the TP summary. _x000a_22.08.2017 Email from Client: Where it states VAN- GXS in the TP Matrix this is what we use not the T/P.  I guess we should have just said VAN.  In most cases I do not know what VAN our T/P’s use as this is something GXS would have needed to know but not ourselves.  As this is important to you as our new VAN then please do not assume GXS if a T/P does not specify it on their returned survey._x000a_22.08.2017 cs Email to Client Andre: we received a reply (survey) from CARLISLE. Wainting for confirmation. _x000a_They add that they have the provider Liaison Technologies._x000a_We have the information form PF that it is GXS in our TP summary. _x000a_21.08.2017 cs: Email to Tina: also we received the survey from CARLISLE._x000a_They add in the survey the provider Liaison Technologies and not GXS._x000a_We have to inform the Client and check this. _x000a_14.08.2017 CS: Email from TP: Attached is the survey. Please be aware that we already have this EDI implemented with Premier Farnell._x000a_16.08.2017 CS. Email to TP: sent out reminder for lette and survey_x000a_09/Aug - DL - Sent the letter and survey"/>
    <s v="Premier Farnell"/>
    <s v="De-scoped"/>
    <x v="5"/>
    <s v="31/07/2017"/>
    <s v="31/07/2017"/>
    <d v="2017-07-08T00:00:00"/>
    <d v="2017-07-08T00:00:00"/>
    <d v="2017-10-08T00:00:00"/>
    <s v="PF_O_E_ORDERS_D97A_FA9"/>
    <s v="Primary"/>
    <s v="E_ORDERS_D97A_FA9                                 "/>
    <m/>
    <s v="23/08/2017"/>
    <m/>
    <m/>
    <s v="20.11.2017"/>
    <m/>
    <m/>
    <s v="04.12.2017"/>
    <m/>
    <m/>
  </r>
  <r>
    <x v="2"/>
    <s v="EU"/>
    <s v="CEKA WORKS LTD                "/>
    <s v="5013546124258                      "/>
    <n v="1"/>
    <s v="ZZ"/>
    <s v="Test : 5051259000285  Prod: 5051259000773"/>
    <m/>
    <s v="5013546005195                      "/>
    <s v="    "/>
    <s v="CEKA             "/>
    <s v="PORDERACK     "/>
    <s v="ORDRSP"/>
    <s v="IB"/>
    <s v="MQ"/>
    <s v="EDIFACT             "/>
    <s v="90.1      "/>
    <s v=" "/>
    <s v="VAN"/>
    <s v="GXS"/>
    <m/>
    <s v="john.hollywood@cki.uk.com"/>
    <m/>
    <m/>
    <s v="Ready to start E2E testing"/>
    <s v="7.2.18 comms escalated to client. _x000a_07.02 4th reminder sent in new template 02.02 3rd Reminder sent 31.01.2018 2nd reminder sent 24.01.2018 : E2E testing email sent  02.11.2017: Emai fromTP : TP survey sent 02.11.2017: Email to TP - 4th remander sent 27.10.2017: Email to TP - 3rd remainder sent 23.10.2017: Email to TP FOllowup email sent 18.10.2017: Email to TP, TP survey introduction email sent to new TP contact_x000a_17.10.2017 new contact is john.hollywood@cki.uk.com who is in the DI team, back up is phil.Powell@cki.uk.com in IT_x000a_17.10.2017 Email to Andre and Jonathan need new contact details: (old Email adress: jo.robertjones@cki.uk.com)_x000a_17.10.2017: Email to TP bounced back saying incorrect email address of TP. infomred Andre and Antje.17.10.2017: Email to TP Remainder sent again 12.10.2017 : email to TP Remainder email sent 09.10.2017: Email to TP 5th Remainder sent 10.04.2017 : 4th Remainder email sent 27.09.2017 Email to TP sent out 4th reminder_x000a_21.09.2017 Email to TP. Sent out 3rd reminder_x000a_18.09.2017 Email to TP. Sent out 2nd reminder_x000a_14.09.2017 Email to TP sent out 1st reminder_x000a_07.09.2017: Email to TP: sent out letter and survey to TP. "/>
    <s v="Premier Farnell"/>
    <s v="E2E Testing"/>
    <x v="0"/>
    <s v="27/10/2017"/>
    <s v="27/10/2017"/>
    <s v="13/12/2017"/>
    <m/>
    <m/>
    <s v="PF_I_E_ORDRSP_D93A_FAR"/>
    <s v="Primary"/>
    <s v="E_ORDRSP_90.1_FAR                                 "/>
    <s v="13/12/2017"/>
    <s v="15/12/2017"/>
    <m/>
    <m/>
    <m/>
    <m/>
    <d v="2018-02-19T00:00:00"/>
    <m/>
    <m/>
    <m/>
  </r>
  <r>
    <x v="2"/>
    <s v="EU"/>
    <s v="CEKA WORKS LTD                "/>
    <s v="5013546124258                      "/>
    <n v="0"/>
    <s v="ZZ"/>
    <s v="Test : 5051259000285  Prod: 5051259000773"/>
    <m/>
    <s v="5013546005195                      "/>
    <s v="    "/>
    <s v="CEKA             "/>
    <s v="PORDER        "/>
    <s v="ORDERS"/>
    <s v="OB"/>
    <s v="MQ"/>
    <s v="EDIFACT             "/>
    <s v="90.1      "/>
    <s v="INS/UNOA/FAR                                      "/>
    <s v="VAN"/>
    <s v="GXS"/>
    <m/>
    <s v="john.hollywood@cki.uk.com"/>
    <m/>
    <m/>
    <s v="Ready to start E2E testing"/>
    <m/>
    <s v="Premier Farnell"/>
    <s v="E2E Testing"/>
    <x v="0"/>
    <s v="27/10/2017"/>
    <s v="27/10/2017"/>
    <s v="13/12/2017"/>
    <m/>
    <m/>
    <s v="PF_O_E_ORDERS_D93A_FD"/>
    <m/>
    <s v="E_ORDERS_90.1_FD "/>
    <s v="05/12/2017"/>
    <s v="05/12/2017"/>
    <m/>
    <m/>
    <m/>
    <m/>
    <d v="2018-02-19T00:00:00"/>
    <m/>
    <m/>
    <m/>
  </r>
  <r>
    <x v="2"/>
    <s v="EU"/>
    <s v="COILCRAFT                     "/>
    <s v="COILCRAFTUK                        "/>
    <n v="1"/>
    <s v="ZZ  "/>
    <s v="Test : 5051259000285  Prod: 5051259000773"/>
    <m/>
    <s v="5013546005195                      "/>
    <s v="    "/>
    <s v="COILCRAFT        "/>
    <s v="DESADV        "/>
    <s v="DESADV"/>
    <s v="IB"/>
    <s v="MQ"/>
    <s v="EDIFACT             "/>
    <s v="D97A      "/>
    <s v=" "/>
    <s v="VAN"/>
    <s v=" NuBridges/Liaison     "/>
    <m/>
    <s v="dhollis@coilcraft.com_x000a_David Hollis_x000a_dhollis@coilcraft.com"/>
    <m/>
    <s v="reminder 15.02.2018"/>
    <s v="Ready to start E2E testing"/>
    <s v="13.02 Followup sent 09.02.2018 Followup sent to TP about IB files 07.02 TP confirmed receipt of ORDERS, will send out IB files soon. 07.02 followup sent 01.02.2018 Sent files to TP, TP yet to confirm receipt 31.01. To confirmed ready to start testing by Feb 1 24.01.2018 : E2E testing email sent  20.09.2017 Email tot TP: we can continue to use the VAN interconnect to exchange Edifact messages with Premier Farnell in the future. _x000a_For that you will need to contact your VAN provider Liaison / Nubridges and ask to set up the Interconnect to IBM / Sterling VAN, using Premier Farnell's new EDI codes below: _x000a_Test: 5051259000285 _x000a_Prod: 5051259000773_x000a_We will inform you once we are ready to test the data closer to date. _x000a_Should you have any further questions, do not hesitate to contact us_x000a_19.09.2017 Email from TP: We do not have an AS2 connection available for our UK business at this time. In the future we plan to implement this… we can update you at that time._x000a_19.09.2017 Email to TP: sent AS2 questionnaire_x000a_18.09.2017 Email to TP. Sent out 2nd reminder_x000a_18.09.2017 Email to Antje - Request. TP want's AS2 lt. Survey. _x000a_18.09.2017 Email from TP: Attached is our survey._x000a_13.09.2017 sent lette and survey to TP / _x000a_7.9.2017 1st letter to the TP /bouced back "/>
    <s v="TP"/>
    <s v="E2E Testing"/>
    <x v="4"/>
    <s v="27/10/2017"/>
    <s v="27/10/2017"/>
    <s v="13/12/2017"/>
    <m/>
    <m/>
    <s v="PF_I_E_DESADV_D97A_FA3"/>
    <s v="Primary"/>
    <s v="E_DESADV_D97A_FA3                                 "/>
    <s v="14/12/2017"/>
    <s v="13/10/2017"/>
    <m/>
    <m/>
    <m/>
    <m/>
    <d v="2018-02-19T00:00:00"/>
    <m/>
    <m/>
    <m/>
  </r>
  <r>
    <x v="2"/>
    <s v="EU"/>
    <s v="COILCRAFT                     "/>
    <s v="COILCRAFTUK                        "/>
    <n v="0"/>
    <s v="ZZ  "/>
    <s v="Test : 5051259000285  Prod: 5051259000773"/>
    <m/>
    <s v="5013546005195                      "/>
    <s v="    "/>
    <s v="COILCRAFT        "/>
    <s v="PORDER        "/>
    <s v="ORDERS"/>
    <s v="OB"/>
    <s v="MQ"/>
    <s v="EDIFACT             "/>
    <s v="D97A      "/>
    <s v="INS/UNOA/FAR                                      "/>
    <s v="VAN"/>
    <s v=" NuBridges/Liaison     "/>
    <m/>
    <s v="David Hollis_x000a_dhollis@coilcraft.com"/>
    <m/>
    <m/>
    <s v="Ready to start E2E testing"/>
    <m/>
    <s v="TP"/>
    <s v="E2E Testing"/>
    <x v="4"/>
    <s v="27/10/2017"/>
    <s v="27/10/2017"/>
    <m/>
    <d v="2017-07-08T00:00:00"/>
    <d v="2017-10-08T00:00:00"/>
    <s v="PF_O_E_ORDERS_D97A_FA9"/>
    <s v="Primary"/>
    <s v="E_ORDERS_D97A_FA9                                 "/>
    <s v="05/12/2017"/>
    <s v="06/09/2017"/>
    <m/>
    <m/>
    <m/>
    <m/>
    <d v="2018-02-19T00:00:00"/>
    <m/>
    <m/>
    <m/>
  </r>
  <r>
    <x v="2"/>
    <s v="EU"/>
    <s v="COILCRAFT                     "/>
    <s v="COILCRAFTUK                        "/>
    <n v="0"/>
    <s v="ZZ  "/>
    <s v="Test : 5051259000285  Prod: 5051259000773"/>
    <m/>
    <s v="5013546005195                      "/>
    <s v="    "/>
    <s v="COILCRAFT        "/>
    <s v="PORDERACK     "/>
    <s v="ORDRSP"/>
    <s v="IB"/>
    <s v="MQ"/>
    <s v="EDIFACT             "/>
    <s v="D97A      "/>
    <s v=" "/>
    <s v="VAN"/>
    <s v=" NuBridges/Liaison     "/>
    <m/>
    <s v="David Hollis_x000a_dhollis@coilcraft.com"/>
    <m/>
    <m/>
    <s v="Ready to start E2E testing"/>
    <m/>
    <s v="TP"/>
    <s v="E2E Testing"/>
    <x v="4"/>
    <s v="27/10/2017"/>
    <s v="27/10/2017"/>
    <s v="13/12/2017"/>
    <m/>
    <m/>
    <s v="PF_I_E_ORDRSP_D97A_FA2"/>
    <s v="Primary"/>
    <s v="E_ORDRSP_D97A_FA2                                 "/>
    <s v="13/12/2017"/>
    <s v="15/12/2017"/>
    <m/>
    <m/>
    <m/>
    <m/>
    <d v="2018-02-19T00:00:00"/>
    <m/>
    <m/>
    <m/>
  </r>
  <r>
    <x v="2"/>
    <s v="EU"/>
    <s v="COILCRAFT                     "/>
    <s v="COILCRAFTUK                        "/>
    <n v="0"/>
    <s v="ZZ  "/>
    <s v="Test : 5051259000285  Prod: 5051259000773"/>
    <m/>
    <s v="5013546005195                      "/>
    <s v="    "/>
    <s v="COILCRAFT        "/>
    <s v="PINVOICE      "/>
    <s v="INVOIC"/>
    <s v="IB"/>
    <s v="MQ"/>
    <s v="EDIFACT             "/>
    <s v="D97A      "/>
    <s v=" "/>
    <s v="VAN"/>
    <s v=" NuBridges/Liaison     "/>
    <m/>
    <s v="David Hollis_x000a_dhollis@coilcraft.com"/>
    <m/>
    <m/>
    <s v="Ready to start E2E testing"/>
    <m/>
    <s v="TP"/>
    <s v="E2E Testing"/>
    <x v="4"/>
    <s v="27/10/2017"/>
    <s v="27/10/2017"/>
    <s v="13/12/2017"/>
    <m/>
    <m/>
    <s v="PF_I_E_INVOIC_D97A_FP_GENERIC"/>
    <s v="Primary"/>
    <s v="E_INVOIC_D97A_FPE                                 "/>
    <s v="11/12/2017"/>
    <s v="31/10/2017"/>
    <m/>
    <m/>
    <m/>
    <m/>
    <d v="2018-02-19T00:00:00"/>
    <m/>
    <m/>
    <m/>
  </r>
  <r>
    <x v="4"/>
    <s v="EU"/>
    <s v="COOPER BUSSMANN               "/>
    <s v="5013546034302                      "/>
    <n v="1"/>
    <s v="BU"/>
    <s v="Test : 5051259000285  Prod: 5051259000773"/>
    <m/>
    <s v="5013546005195                      "/>
    <s v="    "/>
    <s v="BUSSMANN         "/>
    <s v="PORDERACK     "/>
    <s v="ORDRSP"/>
    <s v="IB"/>
    <s v="MQ"/>
    <s v="EDIFACT             "/>
    <s v="90.1      "/>
    <s v=" "/>
    <s v="VAN"/>
    <s v="IBM"/>
    <m/>
    <s v="TammyLFangers@Eaton.com StuartCRahn@Eaton.com"/>
    <m/>
    <s v="reminder 20.02.2018"/>
    <s v="Ready to start E2E testing"/>
    <s v="12.02 Email from TP on Go Live - We will be ready before that date.  I am hoping by next week but I will confirm._x000a_ _x000a_ _x000a_Tammy Fangers 12.02.2018 asked TP to confirm PROD and TEST ID and Qualifier again  09.02.2018 TP confirmed to use Qualifer BU in PROD 07.02 TP sent ORDRSP but with qualifer BU, hence failed in CTE 07.02 Followup sent 02.02 Orde sent to TP as attachment, TP sent back ORDRSP to PF current PROD ID, asked to correct and resubmit 01.02.2018 Test order sent to TP, TP to confirm 31.01.2018: Implementers validating details shared by TP 30.01.2018 : Unable to locte TP ID's in IBM van, emailed TP to clarifyy VAN provider 24.01.2018: Email from TP - Hi,_x000a_Can you please supply their Bussmann account number or a recent po that I can look at? _x000a_ 24.01.2018 E2E testing email sent 24.10.2017: Email to TP : Hello Tammy,Our technical team has informed that we are in the middle of map development. As soon as we have completed the translation maps and Trading partner configuration, we will be in a position to submit a sample file. This will probably be in 6 - 8 weeks from now. _x000a_23.10.2017: Email to TP  Hello Tammy We have forwarded your request to our technical team, we will let you know once a sample has been sent or in case of any other queries /concerns we have._x000a__x000a_18.10 Email from TP : Pls send us a sample test order file 18.10.2017: Email to TP, TP survey introduction email sent to new TP contact_x000a_05.10.2017 PF info need new contact details. _x000a_04.10.2017 Email to Antje. Hier scheint wohl die Kontankdaten sind nicht korrekt - oder?_x000a_04.10.2017 Email from TP: If this is in relation to Credit Control-I do not work in this Department._x000a_I do not deal with Cooper Bussmann either._x000a_04.10.2017 : 4th Remainder email sent _x000a_27.09.2017 Email to TP. Sent out 4th reminder_x000a_21.09.2017 Email to TP. Sent out 3rd reminder_x000a_18.09.2017 Email to TP. Sent out 2nd reminder_x000a_14.09.2017 Email to TP sent out 1st reminder_x000a_07.09.2017: Email to TP: sent out letter and survey to TP. "/>
    <s v="TP"/>
    <s v="Production Readiness"/>
    <x v="6"/>
    <s v="27/10/2017"/>
    <s v="27/10/2017"/>
    <s v="13/12/2017"/>
    <m/>
    <m/>
    <s v="PF_I_E_ORDRSP_D93A_FAR"/>
    <s v="Primary"/>
    <s v="E_ORDRSP_90.1_FAR                                 "/>
    <s v="13/12/2017"/>
    <s v="15/12/2017"/>
    <m/>
    <m/>
    <m/>
    <m/>
    <d v="2018-02-12T00:00:00"/>
    <m/>
    <m/>
    <m/>
  </r>
  <r>
    <x v="4"/>
    <s v="EU"/>
    <s v="COOPER BUSSMANN               "/>
    <s v="5013546034302                      "/>
    <n v="0"/>
    <s v="BU"/>
    <s v="Test : 5051259000285  Prod: 5051259000773"/>
    <m/>
    <s v="5013546005195                      "/>
    <s v="    "/>
    <s v="BUSSMANN         "/>
    <s v="PORDER        "/>
    <s v="ORDERS"/>
    <s v="OB"/>
    <s v="MQ"/>
    <s v="EDIFACT             "/>
    <s v="90.1      "/>
    <s v="INS/UNOA/FAR                                      "/>
    <s v="VAN"/>
    <s v="IBM"/>
    <m/>
    <s v="TammyLFangers@Eaton.com StuartCRahn@Eaton.com"/>
    <m/>
    <s v="reminder 20.02.2018"/>
    <s v="Ready to start E2E testing"/>
    <m/>
    <s v="TP"/>
    <s v="Production Readiness"/>
    <x v="6"/>
    <s v="27/10/2017"/>
    <s v="27/10/2017"/>
    <s v="13/12/2017"/>
    <m/>
    <m/>
    <s v="PF_O_E_ORDERS_D93A_FD"/>
    <m/>
    <s v="E_ORDERS_90.1_FD    "/>
    <s v="05/12/2017"/>
    <s v="05/12/2017"/>
    <m/>
    <m/>
    <m/>
    <m/>
    <d v="2018-02-12T00:00:00"/>
    <m/>
    <m/>
    <m/>
  </r>
  <r>
    <x v="4"/>
    <s v="EU"/>
    <s v="COOPER TOOLS LTD              "/>
    <s v="5013546112255                      "/>
    <n v="1"/>
    <s v="    "/>
    <s v="Test : 5051259000285  Prod: 5051259000773"/>
    <m/>
    <s v="5013546005195                      "/>
    <s v="    "/>
    <s v="COOPER-TOOLS     "/>
    <s v="PORDERACK     "/>
    <s v="ORDRSP"/>
    <s v="IB"/>
    <s v="MQ"/>
    <s v="EDIFACT             "/>
    <s v="D97A      "/>
    <s v=" "/>
    <s v="VAN"/>
    <s v="Inovis"/>
    <m/>
    <s v="moira.richardson@apextoolgroup.com, kim.richardson@apextoolgroup.com, Karl.Zeigler@apextoolgroup.com, Rebecca.Johanson@apextoolgroup.com"/>
    <m/>
    <s v="TP confirmed go live 12.02.2018"/>
    <s v="TP is ready for GO live on  12.02.2018 "/>
    <s v="08.02.2018 Email from TP. Yes confirming go live. 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30.01. COOPER TOOLS sent us a test ORDRSP and INVOIC. PF to validate 29.01.2018: test file sent to TP&lt; COOPER to confirm receipt 26.01.2018 Email to PF and Anuj and Jas: TP wants a testorder on Monday. _x000a_25.01.2018 Email from TP: Please go ahead and send a test order in on Monday._x000a_24.01.2018: Email to TP - Hello Becky,As communicated to you earlier ( Email sent on November 2, 2017) , we are only changing our EDI ID's to Test : 5051259000285  Prod: 5051259000773 ( no qualifiers will be used with these IDs).  There will not be any changes in the EDI maps or communication type( which is VAN).Pls let us know if you are ready to begin testing. 24.01.2018 : Email from TP - Kusum,_x000a_ _x000a_We currently all these EDI documents with Farnell. Is this change just a Van change or are there changes to the EDI maps as we are using them now?_x000a_ _x000a_If the map requirements have changed, please send us the new EDI maps specs as soon as possible._x000a_24.01.2018: E2E testing email sent 03.11.2017: Email to TP - Thank you for sharing the survey. Also please be advised that Premier Farnell are making changes to the way their IT systems electronically send orders/invoices/and other information to the IT systems of their partners, we call this EDI. Approx 7 weeks from now Premier Fanrell would be having new EDI Interchange IDs Test : 5051259000285  Prod: 5051259000773 ( without Qualifier) . We will get back to you for testing when we are ready for testing ._x000a_02.11.2017: TP Survey received02.11.2017: Email to TP : Intro letter and TP survey sent again as requested by TP 27.10.2017: Email from TP - Please send us all the information including the letter attachment concerning this change involving EDI.27.10.2017: Email to TP - 3rd remainder sent 23.10.2017: Followup email sent.17.10.2017: TP Survey email and intro letter sent_x000a_Could ou please check the email below and let us know if any assistance from SEEBURGER end is required?_x000a_Thank you!_x000a_Best regards / Mit freundlichen Grüßen,_x000a_"/>
    <s v="Premier Farnell"/>
    <s v="Live"/>
    <x v="1"/>
    <s v="27/10/2017"/>
    <s v="27/10/2017"/>
    <s v="13/12/2017"/>
    <m/>
    <m/>
    <s v="PF_I_E_ORDRSP_D97A_FA2"/>
    <s v="Primary"/>
    <s v="E_ORDRSP_D97A_FA2                                 "/>
    <s v="13/12/2017"/>
    <s v="15/12/2017"/>
    <m/>
    <m/>
    <m/>
    <m/>
    <d v="2018-02-12T00:00:00"/>
    <d v="2018-02-12T00:00:00"/>
    <s v="09/02/2018"/>
    <s v="12/02/2018"/>
  </r>
  <r>
    <x v="4"/>
    <s v="EU"/>
    <s v="COOPER TOOLS LTD              "/>
    <s v="5013546112255                      "/>
    <n v="0"/>
    <s v="    "/>
    <s v="Test : 5051259000285  Prod: 5051259000773"/>
    <m/>
    <s v="5013546005195                      "/>
    <s v="    "/>
    <s v="COOPER-TOOLS     "/>
    <s v="PORDER        "/>
    <s v="ORDERS"/>
    <s v="OB"/>
    <s v="MQ"/>
    <s v="EDIFACT             "/>
    <s v="D97A      "/>
    <s v="INS/UNOA/FAR                                      "/>
    <s v="VAN"/>
    <s v="Inovis"/>
    <m/>
    <s v="moira.richardson@apextoolgroup.com, kim.richardson@apextoolgroup.com, Karl.Zeigler@apextoolgroup.com, Rebecca.Johanson@apextoolgroup.com"/>
    <m/>
    <s v="TP confirmed go live 12.02.2018"/>
    <s v="TP is ready for GO live on  12.02.2018 "/>
    <m/>
    <s v="Premier Farnell"/>
    <s v="Live"/>
    <x v="1"/>
    <s v="31/07/2017"/>
    <s v="31/07/2017"/>
    <d v="2017-07-08T00:00:00"/>
    <d v="2017-07-08T00:00:00"/>
    <d v="2017-10-08T00:00:00"/>
    <s v="PF_O_E_ORDERS_D97A_FA9"/>
    <s v="Primary"/>
    <s v="E_ORDERS_D97A_FA9                                 "/>
    <s v="05/12/2017"/>
    <s v="06/09/2017"/>
    <m/>
    <m/>
    <m/>
    <m/>
    <d v="2018-02-12T00:00:00"/>
    <d v="2018-02-12T00:00:00"/>
    <s v="09/02/2018"/>
    <s v="12/02/2018"/>
  </r>
  <r>
    <x v="4"/>
    <s v="EU"/>
    <s v="COOPER TOOLS LTD              "/>
    <s v="5013546112255                      "/>
    <n v="0"/>
    <s v="    "/>
    <s v="Test : 5051259000285  Prod: 5051259000773"/>
    <m/>
    <s v="5013546005195                      "/>
    <s v="    "/>
    <s v="COOPER-TOOLS     "/>
    <s v="PINVOICE      "/>
    <s v="INVOIC"/>
    <s v="IB"/>
    <s v="MQ"/>
    <s v="EDIFACT             "/>
    <s v="D97A      "/>
    <s v=" "/>
    <s v="VAN"/>
    <s v="Inovis"/>
    <m/>
    <s v="moira.richardson@apextoolgroup.com, kim.richardson@apextoolgroup.com, Karl.Zeigler@apextoolgroup.com, Rebecca.Johanson@apextoolgroup.com"/>
    <m/>
    <s v="TP confirmed go live 12.02.2018"/>
    <s v="TP is ready for GO live on  12.02.2018 "/>
    <m/>
    <s v="Premier Farnell"/>
    <s v="Live"/>
    <x v="1"/>
    <d v="2017-05-10T00:00:00"/>
    <d v="2017-05-10T00:00:00"/>
    <s v="17/10/2017"/>
    <m/>
    <m/>
    <s v="PF_I_E_INVOIC_D97A_FP_GENERIC"/>
    <s v="Primary"/>
    <s v="E_INVOIC_D97A_FPE                                 "/>
    <s v="11/12/2017"/>
    <s v="31/10/2017"/>
    <m/>
    <m/>
    <m/>
    <m/>
    <d v="2018-02-12T00:00:00"/>
    <d v="2018-02-12T00:00:00"/>
    <s v="09/02/2018"/>
    <s v="12/02/2018"/>
  </r>
  <r>
    <x v="4"/>
    <s v="EU"/>
    <s v="CREE INC                      "/>
    <s v="PROD: 9193135300                   Test: 9193135300T    _x000a_EDI id - 12/9193135300T              "/>
    <n v="1"/>
    <s v="12  "/>
    <s v="Test : 5051259000285  Prod: 5051259000773"/>
    <m/>
    <s v="5013546005195                      "/>
    <s v="    "/>
    <s v="CREE             "/>
    <s v="PINVOICE      "/>
    <s v="INVOIC"/>
    <s v="IB"/>
    <s v="MQ"/>
    <s v="EDIFACT             "/>
    <s v="D97A      "/>
    <s v=" "/>
    <s v="VAN"/>
    <s v="Inovis"/>
    <m/>
    <s v="ecsupport@cree.com, distributordata@cree.com,m2watkins@cree.com"/>
    <m/>
    <s v="E2E testing completed/ TP to confirm Go Live date "/>
    <s v="Ready to start E2E testing"/>
    <s v="13.02 Emailed TP to confirm if GoLive 19 Feb is ok 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5-10T00:00:00"/>
    <d v="2017-05-10T00:00:00"/>
    <s v="17/10/2017"/>
    <m/>
    <m/>
    <s v="PF_I_E_INVOIC_D97A_FP_GENERIC"/>
    <s v="Primary"/>
    <s v="E_INVOIC_D97A_FPE                                 "/>
    <s v="11/12/2017"/>
    <s v="31/10/2017"/>
    <m/>
    <m/>
    <m/>
    <m/>
    <d v="2018-02-12T00:00:00"/>
    <m/>
    <m/>
    <m/>
  </r>
  <r>
    <x v="4"/>
    <s v="AU"/>
    <s v="CREE INC                      "/>
    <s v="PROD: 9193135300                   Test: 9193135300T    _x000a_EDI id - 12/9193135300T              "/>
    <n v="0"/>
    <s v="12  "/>
    <s v="Test : 5051259000292   Prod: 5051259000780"/>
    <m/>
    <s v="5013546005195                      "/>
    <s v="    "/>
    <s v="CREE             "/>
    <s v="INVENTORYA    "/>
    <s v="INVRPT"/>
    <s v="OB"/>
    <s v="SFTP"/>
    <s v="EDIFACT             "/>
    <s v="D97A      "/>
    <s v="INS/UNOA/FAR                                      "/>
    <s v="VAN"/>
    <s v="Inovis"/>
    <m/>
    <s v="ecsupport@cree.com, distributordata@cree.com,m2watkins@cree.com"/>
    <m/>
    <s v="reminder 15.02.2018"/>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A                                 "/>
    <s v="07/12/2017"/>
    <s v="05/10/2017"/>
    <m/>
    <m/>
    <m/>
    <m/>
    <d v="2018-02-12T00:00:00"/>
    <m/>
    <m/>
    <m/>
  </r>
  <r>
    <x v="4"/>
    <s v="EU"/>
    <s v="CREE INC                      "/>
    <s v="PROD: 9193135300                   Test: 9193135300T    _x000a_EDI id - 12/9193135300T              "/>
    <n v="0"/>
    <s v="12  "/>
    <s v="Test : 5051259000285  Prod: 5051259000773"/>
    <m/>
    <s v="5013546005195                      "/>
    <s v="    "/>
    <s v="CREE             "/>
    <s v="POINTOS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9/9/2017"/>
    <s v="19/9/2017"/>
    <s v="29/9/2017"/>
    <m/>
    <m/>
    <s v="PF_O_E_SLSRPT_D97A_FA_GENERIC"/>
    <s v="Primary"/>
    <s v="E_SLSRPT_D97A_FA4                                 "/>
    <s v="07/12/2017"/>
    <s v="05/10/2017"/>
    <m/>
    <m/>
    <m/>
    <m/>
    <d v="2018-02-12T00:00:00"/>
    <m/>
    <m/>
    <m/>
  </r>
  <r>
    <x v="4"/>
    <s v="SG"/>
    <s v="CREE INC                      "/>
    <s v="PROD: 9193135300                   Test: 9193135300T    _x000a_EDI id - 12/9193135300T              "/>
    <n v="0"/>
    <s v="12  "/>
    <s v="Test: 5051259000377  Prod:5051259000865"/>
    <m/>
    <s v="5013546005195                      "/>
    <s v="    "/>
    <s v="CREE             "/>
    <s v="INVENTORYS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S                                 "/>
    <s v="07/12/2017"/>
    <s v="05/10/2017"/>
    <m/>
    <m/>
    <m/>
    <m/>
    <d v="2018-02-12T00:00:00"/>
    <m/>
    <m/>
    <m/>
  </r>
  <r>
    <x v="4"/>
    <s v="EU"/>
    <s v="CREE INC                      "/>
    <s v="PROD: 9193135300                   Test: 9193135300T    _x000a_EDI id - 12/9193135300T              "/>
    <n v="0"/>
    <s v="12  "/>
    <s v="Test : 5051259000285  Prod: 5051259000773"/>
    <m/>
    <s v="5013546005195                      "/>
    <s v="    "/>
    <s v="CREE             "/>
    <s v="INVENTORY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31/08/2017"/>
    <d v="2017-05-09T00:00:00"/>
    <d v="2017-07-09T00:00:00"/>
    <m/>
    <m/>
    <s v="PF_O_E_INVRPT_D97A_FA2"/>
    <s v="Primary"/>
    <s v="E_INVRPT_D97A_FA2                                 "/>
    <s v="08/12/2017"/>
    <s v="14/09/2017"/>
    <m/>
    <m/>
    <m/>
    <m/>
    <d v="2018-02-12T00:00:00"/>
    <m/>
    <m/>
    <m/>
  </r>
  <r>
    <x v="4"/>
    <s v="SG"/>
    <s v="CREE INC                      "/>
    <s v="PROD: 9193135300                   Test: 9193135300T    _x000a_EDI id - 12/9193135300T              "/>
    <n v="0"/>
    <s v="12  "/>
    <s v="Test: 5051259000377  Prod:5051259000865"/>
    <m/>
    <s v="5013546005195                      "/>
    <s v="    "/>
    <s v="CREE             "/>
    <s v="INVENTORYI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I                                 "/>
    <s v="07/12/2017"/>
    <s v="05/10/2017"/>
    <m/>
    <m/>
    <m/>
    <m/>
    <d v="2018-02-12T00:00:00"/>
    <m/>
    <m/>
    <m/>
  </r>
  <r>
    <x v="4"/>
    <s v="SG"/>
    <s v="CREE INC                      "/>
    <s v="PROD: 9193135300                   Test: 9193135300T    _x000a_EDI id - 12/9193135300T              "/>
    <n v="0"/>
    <s v="12  "/>
    <s v="Test: 5051259000377  Prod:5051259000865"/>
    <m/>
    <s v="5013546005195                      "/>
    <s v="    "/>
    <s v="CREE             "/>
    <s v="INVENTORYC    "/>
    <s v="INV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15/9/2017"/>
    <s v="15/9/2017"/>
    <s v="23/9/2017"/>
    <m/>
    <m/>
    <s v="PF_O_E_INVRPT_D97A_F2_GENERIC"/>
    <s v="Primary"/>
    <s v="E_INVRPT_D97A_F2C                                 "/>
    <s v="07/12/2017"/>
    <s v="05/10/2017"/>
    <m/>
    <m/>
    <m/>
    <m/>
    <d v="2018-02-12T00:00:00"/>
    <m/>
    <m/>
    <m/>
  </r>
  <r>
    <x v="4"/>
    <s v="SG"/>
    <s v="CREE INC                      "/>
    <s v="PROD: 9193135300                   Test: 9193135300T    _x000a_EDI id - 12/9193135300T              "/>
    <n v="0"/>
    <s v="12  "/>
    <s v="Test: 5051259000377  Prod:5051259000865"/>
    <m/>
    <s v="5013546005195                      "/>
    <s v="    "/>
    <s v="CREE             "/>
    <s v="POINTOSCN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9/2017"/>
    <m/>
    <m/>
    <s v="PF_O_E_SLSRPT_D97A_CN4"/>
    <s v="Primary"/>
    <s v="E_SLSRPT_D97A_CN4                                 "/>
    <s v="08/12/2017"/>
    <s v="27/09/2017"/>
    <m/>
    <m/>
    <m/>
    <m/>
    <d v="2018-02-12T00:00:00"/>
    <m/>
    <m/>
    <m/>
  </r>
  <r>
    <x v="4"/>
    <s v="SG"/>
    <s v="CREE INC                      "/>
    <s v="PROD: 9193135300                   Test: 9193135300T    _x000a_EDI id - 12/9193135300T              "/>
    <n v="0"/>
    <s v="12  "/>
    <s v="Test: 5051259000377  Prod:5051259000865"/>
    <m/>
    <s v="5013546005195                      "/>
    <s v="    "/>
    <s v="CREE             "/>
    <s v="POINTOSSG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21/9/2017"/>
    <s v="21/9/2017"/>
    <s v="29/9/2017"/>
    <m/>
    <m/>
    <s v="PF_O_E_SLSRPT_D97A_FS4"/>
    <s v="Primary"/>
    <s v="E_SLSRPT_D97A_FS4                                 "/>
    <s v="07/12/2017"/>
    <s v="05/10/2017"/>
    <m/>
    <m/>
    <m/>
    <m/>
    <d v="2018-02-12T00:00:00"/>
    <m/>
    <m/>
    <m/>
  </r>
  <r>
    <x v="4"/>
    <s v="AU"/>
    <s v="CREE INC                      "/>
    <s v="PROD: 9193135300                   Test: 9193135300T    _x000a_EDI id - 12/9193135300T              "/>
    <n v="0"/>
    <s v="12  "/>
    <s v="Test : 5051259000292   Prod: 5051259000780"/>
    <m/>
    <s v="5013546005195                      "/>
    <s v="    "/>
    <s v="CREE             "/>
    <s v="POINTOSAU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7/2017"/>
    <m/>
    <m/>
    <s v="PF_O_E_SLSRPT_D97A_AU4"/>
    <s v="Primary"/>
    <s v="E_SLSRPT_D97A_AU4                                 "/>
    <s v="08/12/2017"/>
    <s v="27/09/2017"/>
    <m/>
    <m/>
    <m/>
    <m/>
    <d v="2018-02-12T00:00:00"/>
    <m/>
    <m/>
    <m/>
  </r>
  <r>
    <x v="4"/>
    <s v="EU"/>
    <s v="CREE INC                      "/>
    <s v="PROD: 9193135300                   Test: 9193135300T    _x000a_EDI id - 12/9193135300T              "/>
    <n v="0"/>
    <s v="12  "/>
    <s v="Test : 5051259000285  Prod: 5051259000773"/>
    <m/>
    <s v="5013546005195                      "/>
    <s v="    "/>
    <s v="CREE             "/>
    <s v="PORDERACK     "/>
    <s v="ORDRSP"/>
    <s v="IB"/>
    <s v="MQ"/>
    <s v="EDIFACT             "/>
    <s v="D97A      "/>
    <s v="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27/10/2017"/>
    <s v="27/10/2017"/>
    <s v="13/12/2017"/>
    <m/>
    <m/>
    <s v="PF_I_E_ORDRSP_D97A_FA2"/>
    <s v="Primary"/>
    <s v="E_ORDRSP_D97A_FA2                                 "/>
    <s v="13/12/2017"/>
    <s v="15/12/2017"/>
    <m/>
    <m/>
    <m/>
    <m/>
    <d v="2018-02-12T00:00:00"/>
    <m/>
    <m/>
    <m/>
  </r>
  <r>
    <x v="4"/>
    <s v="EU"/>
    <s v="CREE INC                      "/>
    <s v="PROD: 9193135300                   Test: 9193135300T    _x000a_EDI id - 12/9193135300T              "/>
    <n v="0"/>
    <s v="12  "/>
    <s v="Test : 5051259000285  Prod: 5051259000773"/>
    <m/>
    <s v="5013546005195                      "/>
    <s v="    "/>
    <s v="CREE             "/>
    <s v="PORDER        "/>
    <s v="ORDERS"/>
    <s v="OB"/>
    <s v="MQ"/>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s v="31/07/2017"/>
    <s v="31/07/2017"/>
    <d v="2017-07-08T00:00:00"/>
    <d v="2017-07-08T00:00:00"/>
    <d v="2017-10-08T00:00:00"/>
    <s v="PF_O_E_ORDERS_D97A_FA9"/>
    <s v="Primary"/>
    <s v="E_ORDERS_D97A_FA9                                 "/>
    <s v="05/12/2017"/>
    <s v="06/09/2017"/>
    <m/>
    <m/>
    <m/>
    <m/>
    <d v="2018-02-12T00:00:00"/>
    <m/>
    <m/>
    <m/>
  </r>
  <r>
    <x v="4"/>
    <s v="SG"/>
    <s v="CREE INC                      "/>
    <s v="PROD: 9193135300                   Test: 9193135300T    _x000a_EDI id - 12/9193135300T              "/>
    <n v="0"/>
    <s v="12  "/>
    <s v="Test: 5051259000377  Prod:5051259000865"/>
    <m/>
    <s v="5013546005195                      "/>
    <s v="    "/>
    <s v="CREE             "/>
    <s v="POINTOSIN     "/>
    <s v="SLSRPT"/>
    <s v="OB"/>
    <s v="SFTP"/>
    <s v="EDIFACT             "/>
    <s v="D97A      "/>
    <s v="INS/UNOA/FAR                                      "/>
    <s v="VAN"/>
    <s v="Inovis"/>
    <m/>
    <s v="ecsupport@cree.com, distributordata@cree.com,m2watkins@cree.com"/>
    <m/>
    <m/>
    <s v="Ready to start E2E testing"/>
    <s v="09.02 - Mik @ PF validated files , TP to confirm Go Live date 08.02 CREE sent back files 06.02.2018 Test files sent to CREE, TP confirmed receipt. Waiting for TP to send back files 05.02.2018 : Folowup sent 01.02 TP unable to register our AU and SG codes with their provideer 31.1.2018 Emal to TP : 2nd Followup on E2E testing :29.1.2018 Email to TP FOllowup on E2E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_x000a_  24.02.2018 : E2E testing email sent  25.01.2018: Email toTP - Thank you for the update Marvin. Is there any expected dates when you will be ready to start testing .24.01.2018: Email from TP - Kusum,_x000a_ _x000a_Cree is currently exchanging the following documents with Premier Farnell and element14._x000a_ _x000a_ORDERS_x000a_ORDRSP_x000a_INVOIC_x000a_INVRPT_x000a_SLSRPT_x000a_ _x000a_We will need to move forward with this testing together.  _x000a_ _x000a_We have been having some internal discussion about whether we want to continue exchanging the Order-to-Cash documents with element14.  In the past two years, Cree has received 13 Orders from all of element14 and they were all entered manually.  With the complexity of the element14 configuration, we are opting not be migrate element14 over in this change for the following transactions:_x000a_ _x000a_ORDERS_x000a_ORDRSP_x000a_INVOIC_x000a_ _x000a_We will need to continue support the ORDERS, ORDRSP and INVOIC for the Premier Farnell division and SLSRPT and INVRPT for both Premier Farnell and element14._x000a_ _x000a_Having made that decision, we are now working on the necessary map changes.  I will let you know when we ready to engage for testing._x000a_ 24.01.2018: E2E test mail sent 30.11.2017 Eamail from Antje. TP is okay next step testing. _x000a_30.10.2017: Email from Andre Hill to TP - Hi Marvin_x000a_ Thanks for the response._x000a_ With regards the testing when we get to that point, then IBM will prefer to use the Test EDI if that is ok.  I will make sure they are aware of it._x000a_ We do not use qualifiers on inbound messages from yourself.  Corinna,_x000a_Can you make sure you have noted CREE’s test EDI id - 12/9193135300T._x000a_Also can you confirm that we don’t expect qualifiers on EDI Code on the UNB please.  Pretty sure we ignore them in REIMS._x000a_ Regards, 30.10.2017:Email from TP - Andre,_x000a_ Thanks for the response.  Responses 1 – 5 are good.  We will need to make some map changes because of the complexity designed into them for routing based on the NAD segment.  Some of this will need to be redesigned and hopefully simplified._x000a_ On the sixth item, I didn’t communicate what I was asking for well.  I was actually asking for test files from your new system.  We do have a test EDI ID, 12/9193135300T.  If you could send us test documents via the EDI Test ID or e-mail, that will enable us to make the necessary map changes.  On our end, this is more than a simple test series.  _x000a_ Also, can you tell me if you EDI ID’s have a Qualifier Code?_x000a_ Thanks.  I will begin working to get these maps and configurations updated._x000a_   26.10.2017: Email from Antje to Andre ( @ PF) - Hi Andre, _x000a_I will set up a conference call with CREE INC., hopefully for this afternoon at 15.30 CEST (14.30 BST)_x000a_Please let me know if you would like to join the call. _x000a_If you are unavailable, please advice on the TP's questions:_x000a_26.10.2017 Email form TP: I am sorry, but the information you have provided is not providing a complete picture of our existing landscape with Premier Farnell._x000a_ My understanding is the Premier Farnell includes coverage of:_x000a_ 1. Premier Farnell in the UK_x000a_2. Element14 in Australia, China, Indonesia and Singapore_x000a_3. Newark - USA_x000a_ I have a few questions, that could benefit a phone call.  Here is a summary of some of my questions:_x000a_Newark_x000a_ Since I don’t see Newark mentioned in your communications and they are using their own EDI IDs, I am assuming they are not changing at this point.  Is that correct?_x000a_Element 14 – Orders_x000a_ While we have Element 14 setup to process Orders, we did not see any Element 14 Orders that had been entered via EDI.  Since you chart below shows ORDERS, ORDRSP and INVOIC only coming from the EU region, I am assuming that we should not expect Orders for Element 14._x000a_Farnell AU, IN, SG &amp; CN Regions (Element 14) – INVRPT and SLSRPT_x000a_ Since you sent the spreadsheet as an image, I was not able to see all of the data.  That was the first problem. _x000a_ In the existing INVRPT and SLSRPT files we receive the following ID_CODE’s in the NAD section:_x000a_      NAD+BY+ELEMENT14-IN1::91'     _x000a_ Will these codes be changing to the REIMS Interchange codes listed in the above image on the right?  _x000a_Also, in the table below, it appears that SG region will be delivering data for the IN1 and CN1 regions listed above.  Is that correct? _x000a_I could not clearly see the tail end of the REIMS Interchange column.  _x000a_Should the ‘Element 14’ data continue to be routed to Element 14 or should it be routed to Premier Farnell?_x000a_Farnell EU Region_x000a_ It appears that the EU Region will be exchanging ORDERS, ORDRSP, INVOIC, INVRPT and SLSRPT._x000a_  _x000a_I think the short version of what we have to do, includes:_x000a_ 1. Setting up the new EDI ID’s for the new regions_x000a_2. Removing or redesigning a lot of the logic out of the Premier Farnell maps_x000a_3. Creating additional Transformation Profiles for each Region_x000a_4. Running through test files for each document from each region for each geographic locations_x000a_ I believe there will be some notable impacts to our Sales Ops team on how they will process and consume this data._x000a_ It would be helpful to receive test files for each of these transactions by REIMS Interchange for testing prior to Integration and User Acceptance Testing._x000a_ Can you please let me know what would be a good time to call you or someone involved in this conversion Thursday afternoon.  We are located on the US East Coast, five (5) hours behind England._x000a_29.09.2017 Email to TP: Thank you for sending us the survey back. _x000a_We want to inform you that Premier Farnell is using new EDI Codes: _x000a_see attached the File (Test : 5051259000285 Prod: 5051259000773 without qualif + Test: 5051259000377 Prod:5051259000865 without qualif.)_x000a_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28.09.2017 Email from TP: My current understanding is that week need to:_x000a_1. Setup the Premier Farnell Trading Partner relationship using the ID’s below_x000a_2. Modify our existing EDI Locations to leverage the appropriate regional EDI ID, based on the delivery Location Country (pending clarification from you)_x000a_Please let me know if this is correct and provide me with the Country to Regional EDI ID cross-reference._x000a_Please feel free to call me if needed._x000a_28.09.2017 Email to TP: 2nd Reminder_x000a_19.09.2017 email to TP 1st Reminder.our records show that you currently exchange Edifact data - INVOIC / INVRPT / ORDER / ORDRSP / SLSRPT with our customer Premier Farnell. _x000a_Please contact your VAN provider Inovis and request the set up of Premier Farnell's new EDI codes pointing to to IBM / Sterling VAN. This will ensure the continuous flow of production messages, once Premier Farnell goes live on the IBM/Sterling network. We will inform you when these new ID's become effective closer to date._x000a_Depending on the delivery region, there will be new EDI codes will be used to exchange data. We are expecting all data from CREE Inc. via your current ID 9193135300. _x000a_Current EDI code Premier Farnell (used for all production messages): 5013546005195 _x000a_Your EDI code 9193135300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3.09.2017 Email to TP: sent letter and survey to TP. _x000a_7.9.2017 1st letter to the TP/ bounced back"/>
    <s v="TP"/>
    <s v="E2E Testing"/>
    <x v="4"/>
    <d v="2017-01-09T00:00:00"/>
    <d v="2017-06-09T00:00:00"/>
    <s v="14/9/2017"/>
    <m/>
    <m/>
    <s v="PF_O_E_SLSRPT_D97A_IN4"/>
    <s v="Primary"/>
    <s v="E_SLSRPT_D97A_IN4                                 "/>
    <s v="08/12/2017"/>
    <s v="28/09/2017"/>
    <m/>
    <m/>
    <m/>
    <m/>
    <d v="2018-02-12T00:00:00"/>
    <m/>
    <m/>
    <m/>
  </r>
  <r>
    <x v="2"/>
    <s v="EU"/>
    <s v="CROUZET                       "/>
    <s v="CRZ663820413                       "/>
    <n v="1"/>
    <s v="    "/>
    <s v="Test : 5051259000285  Prod: 5051259000773"/>
    <m/>
    <s v="5013546005195                      "/>
    <s v="    "/>
    <s v="CROUZET          "/>
    <s v="PORDER        "/>
    <s v="ORDERS"/>
    <s v="OB"/>
    <s v="MQ"/>
    <s v="EDIFACT             "/>
    <s v="90.1      "/>
    <s v="INS/UNOA/FAR                                      "/>
    <s v="AS2"/>
    <m/>
    <m/>
    <s v="eric.cavallier@crouzet.com"/>
    <m/>
    <s v="reminder 20.02.2018"/>
    <s v="Ready to start E2E testing"/>
    <s v="13.02 Email from TP - Hi Kusum,For information, technically I am able to receive a test order but I am not sure to be the right guy to check the order by itself.Our specialist is Eric and he is on vacation this week.So you can send but we will answer you by next week. Is it OK for you?_x000a_  09.02 Connectivity tetsing in PROD in progress 08.02 COnnectivity testing in CTE completed successfully 07.02 TP ready for connecivity test, send dummy file to TP, TP to confirm receipt and send back files 07.02. Followup sent 02.02 Asked TP to do connectivity testing, TP to confirm 31.01.2018- TP confired ready to test 31.01.2018 2nd reminder sent  29.01.2018: Sent E2E testing email 23.10.2017: AS2 details received , shared with implementer19.10.2017 1st Followup requesting for completed AS2 questionnaire._x000a_13.10.2017 Email to TP followup requesting for completed AS2 questionnaire._x000a_09.10.2017 Email to TP: Thank you for providing us the Survey. _x000a_We also want to inform you that Premier Farnell will have new EDI codes after the change. _x000a_Please set up this new EDI codes from Premier Farnell that when we switch to live that we have no issues with data running. (We want to start testing in approx. 8 weeks)._x000a_EU Region:_x000a_Test: 5051259000285 _x000a_Prod: 5051259000773_x000a_We have seen that you want to use AS2. _x000a_Please fill out the attached AS2 questionnaire and sent this back to us in the next days. _x000a_09.10.2017 Email from TP: sent survey back want to have AS2_x000a_10.04.2017 : 4th Remainder email sent 28.09.2017 Email from TP: We have well received your email, and we are working on it. _x000a_Please consider it is under work and a response with details requested will be sent soon._x000a_27.09.2017 Email to TP sent out 3rd reminder_x000a_21.09.2017 Email to TP sent out 2nd reminder_x000a_15.09.2017 cs Email from TP: We have received your email forwarded to our IT Team,_x000a_They will revert back to you soon,_x000a_14.09.2017 Email to TP sent out 1st reminder_x000a_07.09.2017: Email to TP: sent out letter and survey to TP. "/>
    <s v="TP"/>
    <s v="E2E Testing"/>
    <x v="11"/>
    <d v="2017-10-10T00:00:00"/>
    <d v="2017-10-10T00:00:00"/>
    <s v="13/11/2017"/>
    <m/>
    <m/>
    <s v="PF_O_E_ORDERS_D93A_FD"/>
    <m/>
    <s v="E_ORDERS_90.1_FD      "/>
    <s v="05/12/2017"/>
    <s v="05/12/2017"/>
    <m/>
    <m/>
    <m/>
    <m/>
    <d v="2018-02-19T00:00:00"/>
    <m/>
    <m/>
    <m/>
  </r>
  <r>
    <x v="2"/>
    <s v="EU"/>
    <s v="CROUZET                       "/>
    <s v="CRZ663820413                       "/>
    <n v="0"/>
    <s v="    "/>
    <s v="Test : 5051259000285  Prod: 5051259000773"/>
    <m/>
    <s v="5013546005195                      "/>
    <s v="    "/>
    <s v="CROUZET          "/>
    <s v="PORDERACK     "/>
    <s v="ORDRSP"/>
    <s v="IB"/>
    <s v="MQ"/>
    <s v="EDIFACT             "/>
    <s v="90.1      "/>
    <s v=" "/>
    <s v="AS2"/>
    <m/>
    <m/>
    <s v="eric.cavallier@crouzet.com"/>
    <m/>
    <s v="reminder 20.02.2018"/>
    <s v="Ready to start E2E testing"/>
    <m/>
    <s v="TP"/>
    <s v="E2E Testing"/>
    <x v="11"/>
    <s v="27/10/2017"/>
    <s v="27/10/2017"/>
    <s v="13/12/2017"/>
    <m/>
    <m/>
    <s v="PF_I_E_ORDRSP_D93A_FAR"/>
    <s v="Primary"/>
    <s v="E_ORDRSP_90.1_FAR                                 "/>
    <s v="13/12/2017"/>
    <s v="15/12/2017"/>
    <m/>
    <m/>
    <m/>
    <m/>
    <d v="2018-02-19T00:00:00"/>
    <m/>
    <m/>
    <m/>
  </r>
  <r>
    <x v="0"/>
    <s v="EU"/>
    <s v="CROWN/CARNAUD METAL BOX PACK  "/>
    <s v="CROWN FIO                          "/>
    <n v="1"/>
    <s v="    "/>
    <s v="Test : 5051259000285  Prod: 5051259000773"/>
    <m/>
    <s v="5013546005195                      "/>
    <s v="    "/>
    <s v="CROWN-FIO        "/>
    <s v="INVOICES      "/>
    <s v="INVOIC"/>
    <s v="OB"/>
    <s v="MQ"/>
    <s v="EDIFACT             "/>
    <s v="D97A      "/>
    <s v="INS/UNOA/FAR                                      "/>
    <s v="FTP"/>
    <m/>
    <m/>
    <s v="ukssc.ap@eur.crowncork.com"/>
    <s v="+C156"/>
    <s v="Escalated to PF"/>
    <s v="TP forward internal but we never get a response"/>
    <s v="7.2.18 comms escalated to client. _x000a_21.12.2017: email form TP - I have fordwarded this to our manager_x000a_ Cheryl DICKIE21.12.2017: 3rd reminder sent 15.12.2017: 2rd Reminder sent 11.12.2017: Email to TP - Hello Cheryl,_x000a_Our records show that your mode of communication with Premier Farnell is via FTP, can you pls fill the attached FTP form and send it back to us._x000a_11.12.2017: Email from TP - Farnel are registered to send invoices electronically through OB10/Tungsten to Crown_x000a_ 11.12.2017: 2nd reminder sent 05.12.2017: Called TP, received generic email id, sent intro email and TP survey"/>
    <s v="Premier Farnell"/>
    <s v="Discovery"/>
    <x v="9"/>
    <d v="2017-09-10T00:00:00"/>
    <d v="2017-09-10T00:00:00"/>
    <s v="17/10/2017"/>
    <m/>
    <m/>
    <s v="PF_O_E_INVOIC_D97A_FA_GENERIC"/>
    <s v="Primary"/>
    <s v="E_INVOIC_D97A_FA4                                 "/>
    <s v="11/12/2017"/>
    <s v="23/10/2017"/>
    <m/>
    <m/>
    <m/>
    <m/>
    <d v="2018-02-26T00:00:00"/>
    <m/>
    <m/>
    <m/>
  </r>
  <r>
    <x v="1"/>
    <s v="EU"/>
    <s v="CUSTOM SENSORS &amp; TECHNOLOGIES "/>
    <s v="CRYDOM2003                         "/>
    <n v="1"/>
    <s v="12  "/>
    <s v="Test : 5051259000285  Prod: 5051259000773"/>
    <m/>
    <s v="5013546005195                      "/>
    <s v="    "/>
    <s v="CRYDOM           "/>
    <s v="PORDER        "/>
    <s v="ORDERS"/>
    <s v="OB"/>
    <s v="MQ"/>
    <s v="EDIFACT             "/>
    <s v="D97A      "/>
    <s v="INS/UNOA/FAR                                      "/>
    <s v="VAN"/>
    <s v="Liaison Technologies (NuBridges)"/>
    <m/>
    <s v="new contact details: priscila.sanchez@sensata.com_x000a_pia.jung@sensata.com; dhall@rocketsoftware.com (inactive: priscila.sanchez@sensata.com)"/>
    <m/>
    <m/>
    <s v="survey received / TP informed new EDI codes/ Comm test successful "/>
    <s v="Confirmed GO Live for 15th Jan 04.01.2018- EMail to TP - Hi Priscila,_x000a__x000a_Pls let us know if Jan 15, 2018 is ok for you to go Live with Premier Farnell new ID 5051259000773._x000a_22.12.2017: Email from TP - Hello _x000a_ _x000a_I believe the orders is correct, please advise what are the next steps_x000a_ _x000a_22.12.2017: Email to TP - Hi Priscila, pls advice if you are ready to receive production orders from new Premier Farnell EDI IDs_x000a_22.12.2017: Email from TP - Hello _x000a_ _x000a_I believe the orders is correct, please advise what are the next steps_x000a_ _x000a_20.12.2017: Email to TP - Asked to validate the file 20.12.2017: Email from TP - Hello _x000a_ _x000a_Yes we received this order from our Van in to our ERP system, do you wish customer service to validate? _x000a_On the IT side it looks correct, please advise._x000a_ _x000a_Thank you _x000a_20/12 Test file submitted via VAN connection; Pending TP response_x000a_20.12.2017: Email to TP -  Hello Priscila,_x000a_We have a test file to your NUBRIDGES / LIAISON interconnect, mailbag MBAG: 141742081 on 20-Dec. at 2.16 am EST._x000a_File header is as below:_x000a_----------------------------------------------_x000a_UNB+UNOA:1+5051259000285+CRYDOM2003:12+171220:0711+27++ORDERS++++1'UNH+1+ORDERS:D:97A:UN:EDPO04'BGM+220+10000545+9'DTM+137:20171205:102'FTX+CUS ..._x000a_Can you please confirm the receipt of the file and validate the content. If you approve, we will start to submit production data from Premier Farnell's Production EDI code 5051259000773. _x000a_18.12.2017: Email from TP - Hello I have validated with my VAN  and they  are able to transmit to my tables, please proceed or advise what are the next steps _x000a_ _x000a_Thank you very much _x000a_ 18.12.2017: Email to TP - Hello Priscila,Are you able to resolve the issue with your internal tables._x000a_11.12.2017: Email from TP - Hello we received the message with the VAN but have not been able to get them in my internal tables, I am working with the VAN _x000a_ _x000a_I will follow  up  and advise . _x000a_ _x000a_Celia can you kindly log in a ticket for this request please? _x000a_11.12.2017: Follow up email sent 04.12.2017: Email to TP - Hello Priscilla,Request you to confirm receipt of the data send by Premier Farnell, validate the data content and approve go-live._x000a__x000a_30.11.2017: Email to TP - Hello Priscila, _x000a__x000a_We have delivered a test Order with Interchange Control Number 24 today, at 04.47 am EDT / 10.47 CET. Mailbag of the transmission to their VAN provider Liaison /Nubridges is 140268225._x000a_Can you please confirm receipt of the data; validate the data content and approve go-live for 4-Dec (or latest 6-Dec.)_x000a_ Email from TP - Hello _x000a_ _x000a_For some reason your emails are going to my clutter box my apologies, when did you send the test transmission? _x000a_I have not heard from my van . _x000a_29.11.2017: Email to TP - Hello,_x000a__x000a_Kindly validate the test files we shared and let us know your feedback. Please provide a feedback by today EOD as we have planned go live on Dec 4th, 2017._x000a_24.11.2017: Email to TP - Hello Dear Team,_x000a__x000a_Kindly acknowledge the below email and let us know if you have received the test files we sent. Also pls validate the files and let us know in case of any concerns._x000a_ 22.11.2017: Email to TP - Hello,_x000a__x000a_Pls find the latest order file from our system attached with email for validation. Kindly validate the attached order file and let us know your comments. _x000a__x000a__x000a__x000a_Also pls confirm if we can send the next file via the VAN connection, just like in Production. _x000a_17.11.2017 Email to TP: sent 1st reminder to tp for data test 20.11.2017_x000a_04.10.2017 Email to TP: Thank you for your reply. _x000a_We will get in contact with you as soon we start testing. _x000a_02.10.2017 Email from TP: My apologies yes for point one its CRYDOM2003 qualif 12; for the Van I deal directly with Rocket, I need to confirm if Rocket then communicates with NuBridges , I will contact them and yes its ORDERS _x000a_I will contact Rocket and inform about the new EDI Codes and get back to you _x000a_02.10.2017 Email to TP: sent reminder to tp of requests._x000a_27.09.2017 Email to TP: Thank you for sending us the survey. _x000a_We have some questions regarding the survey. _x000a_1.) Our client Premier Farnell gave us the information that you have this EDI Code: CRYDOM2003 with qualif. 12, can you confirm this? _x000a_You provide us in you survey another EDI Code, see below. _x000a_2.) We also get the information that you have the Provider Liaison Technologies (NuBridges) but in you survey is Rocket as you provider. Which is correct?_x000a_3.) Message Type are ORDERS, right?_x000a_Also I want to request the message type from ABB. We get the information from our Client Premier Farnell that ORDERS will be sent. _x000a_Could you please also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m looking forward to hearing from you. _x000a_27.09.2017 cs Email to TP: Unfortunately I missed the Email which you sent before _x000a_Apologise for this. _x000a_I get in touch with priscila.sanchez@sensata.com_x000a_26.09.2017 Email from TP: Please find attached the requested document._x000a_26.09.2017 cs Email from TP: I replied back in an earlier e-mail that I am not the contact please try priscila.sanchez@sensata.com_x000a_26.09.2017 cs. sent 3rd reminder to TP letter and survey. _x000a_20.09.2017 cs. Sent Email to TP. 2nd reminder letter and survey_x000a_15.09.2017 cs: 1st reminder sent out letter and survey_x000a_12.09.2017 cs: sent out letter and survey to new contact details. _x000a_08.09.2017 cs: Andre provide new contact detials. _x000a_30.08.2017 cs: Email to TP: sent out 4th reminder for letter and survey. _x000a_24.08.2017 cs: Email to TP: sent out 3rd reminder for letter and survey. _x000a_21.08.2017 cs Email to TP: sent out 2nd reminder for letter and survey. _x000a_16.08.2017 CS. Email to TP: sent out reminder for letter and survey_x000a_09/Aug - DL - Sent the letter and survey"/>
    <s v="Premier Farnell"/>
    <s v="Live"/>
    <x v="1"/>
    <s v="31/07/2017"/>
    <s v="31/07/2017"/>
    <d v="2017-07-08T00:00:00"/>
    <d v="2017-07-08T00:00:00"/>
    <d v="2017-10-08T00:00:00"/>
    <s v="PF_O_E_ORDERS_D97A_FA9"/>
    <s v="Primary"/>
    <s v="E_ORDERS_D97A_FA9                                 "/>
    <s v="05/12/2017"/>
    <s v="23/08/2017"/>
    <m/>
    <m/>
    <d v="2017-11-20T00:00:00"/>
    <d v="2018-01-09T00:00:00"/>
    <m/>
    <d v="2018-01-15T00:00:00"/>
    <d v="2017-12-01T00:00:00"/>
    <d v="2018-01-15T00:00:00"/>
  </r>
  <r>
    <x v="2"/>
    <s v="EU"/>
    <s v="CYPRESS SEMICONDUCTORS        "/>
    <s v="102108446WP                        "/>
    <n v="1"/>
    <s v="01  "/>
    <s v="Test : 5051259000285  Prod: 5051259000773"/>
    <m/>
    <s v="5013546005195                      "/>
    <s v="    "/>
    <s v="CYPRESS          "/>
    <s v="POINTOS       "/>
    <s v="SLSRPT"/>
    <s v="OB"/>
    <s v="SFTP"/>
    <s v="EDIFACT             "/>
    <s v="D97A      "/>
    <s v="INS/UNOA/FAR                                      "/>
    <s v="VAN"/>
    <s v="IBM"/>
    <m/>
    <s v="Satish.Dwarakacherla@cypress.com"/>
    <m/>
    <m/>
    <s v="Ready to start E2E testing"/>
    <s v="7.2.18 comms escalated to client. _x000a_02.02.2018   3rd reminder sent 31.01.2018 2nd reminder sent 29.01.2018: Sent E2E testing email 23.10.2017: AS2 details received , shared with implementer19.10.2017 1st Followup requesting for completed AS2 questionnaire._x000a_13.10.2017 Email to TP followup requesting for completed AS2 questionnaire._x000a_09.10.2017 Email to TP: Thank you for providing us the Survey. _x000a_We also want to inform you that Premier Farnell will have new EDI codes after the change. _x000a_Please set up this new EDI codes from Premier Farnell that when we switch to live that we have no issues with data running. (We want to start testing in approx. 8 weeks)._x000a_EU Region:_x000a_Test: 5051259000285 _x000a_Prod: 5051259000773_x000a_We have seen that you want to use AS2. _x000a_Please fill out the attached AS2 questionnaire and sent this back to us in the next days. _x000a_09.10.2017 Email from TP: sent survey back want to have AS2_x000a_10.04.2017 : 4th Remainder email sent 28.09.2017 Email from TP: We have well received your email, and we are working on it. _x000a_Please consider it is under work and a response with details requested will be sent soon._x000a_27.09.2017 Email to TP sent out 3rd reminder_x000a_21.09.2017 Email to TP sent out 2nd reminder_x000a_15.09.2017 cs Email from TP: We have received your email forwarded to our IT Team,_x000a_They will revert back to you soon,_x000a_14.09.2017 Email to TP sent out 1st reminder_x000a_07.09.2017: Email to TP: sent out letter and survey to TP. "/>
    <s v="Premier Farnell"/>
    <s v="E2E Testing"/>
    <x v="0"/>
    <s v="19/9/2017"/>
    <s v="19/9/2017"/>
    <s v="28/9/2017"/>
    <m/>
    <m/>
    <s v="PF_O_E_SLSRPT_D97A_FA9"/>
    <s v="Primary"/>
    <s v="E_SLSRPT_D97A_FA9                                 "/>
    <s v="07/12/2017"/>
    <s v="05/10/2017"/>
    <m/>
    <m/>
    <m/>
    <m/>
    <d v="2018-02-19T00:00:00"/>
    <m/>
    <m/>
    <m/>
  </r>
  <r>
    <x v="2"/>
    <s v="EU"/>
    <s v="CYPRESS SEMICONDUCTORS        "/>
    <s v="102108446WP                        "/>
    <n v="0"/>
    <s v="01  "/>
    <s v="Test : 5051259000285  Prod: 5051259000773"/>
    <m/>
    <s v="5013546005195                      "/>
    <s v="    "/>
    <s v="CYPRESS          "/>
    <s v="PORDERACK     "/>
    <s v="ORDRSP"/>
    <s v="IB"/>
    <s v="MQ"/>
    <s v="EDIFACT             "/>
    <s v="D97A      "/>
    <s v=" "/>
    <s v="VAN"/>
    <s v="IBM"/>
    <m/>
    <s v="Satish.Dwarakacherla@cypress.com"/>
    <m/>
    <m/>
    <s v="Ready to start E2E testing"/>
    <m/>
    <s v="Premier Farnell"/>
    <s v="E2E Testing"/>
    <x v="0"/>
    <s v="27/10/2017"/>
    <s v="27/10/2017"/>
    <s v="13/12/2017"/>
    <m/>
    <m/>
    <s v="PF_I_E_ORDRSP_D97A_FA2"/>
    <s v="Primary"/>
    <s v="E_ORDRSP_D97A_FA2                                 "/>
    <s v="13/12/2017"/>
    <s v="15/12/2017"/>
    <m/>
    <m/>
    <m/>
    <m/>
    <d v="2018-02-19T00:00:00"/>
    <m/>
    <m/>
    <m/>
  </r>
  <r>
    <x v="2"/>
    <s v="EU"/>
    <s v="CYPRESS SEMICONDUCTORS        "/>
    <s v="102108446WP                        "/>
    <n v="0"/>
    <s v="01  "/>
    <s v="Test : 5051259000285  Prod: 5051259000773"/>
    <m/>
    <s v="5013546005195                      "/>
    <s v="    "/>
    <s v="CYPRESS          "/>
    <s v="PORDER        "/>
    <s v="ORDERS"/>
    <s v="OB"/>
    <s v="MQ"/>
    <s v="EDIFACT             "/>
    <s v="D97A      "/>
    <s v="INS/UNOA/FAR                                      "/>
    <s v="VAN"/>
    <s v="IBM"/>
    <m/>
    <s v="Satish.Dwarakacherla@cypress.com"/>
    <m/>
    <m/>
    <s v="Ready to start E2E testing"/>
    <m/>
    <s v="Premier Farnell"/>
    <s v="E2E Testing"/>
    <x v="0"/>
    <s v="31/07/2017"/>
    <s v="31/07/2017"/>
    <d v="2017-07-08T00:00:00"/>
    <d v="2017-07-08T00:00:00"/>
    <d v="2017-10-08T00:00:00"/>
    <s v="PF_O_E_ORDERS_D97A_FA9"/>
    <s v="Primary"/>
    <s v="E_ORDERS_D97A_FA9                                 "/>
    <s v="05/12/2017"/>
    <s v="06/09/2017"/>
    <m/>
    <m/>
    <m/>
    <m/>
    <d v="2018-02-19T00:00:00"/>
    <m/>
    <m/>
    <m/>
  </r>
  <r>
    <x v="2"/>
    <s v="EU"/>
    <s v="CYPRESS SEMICONDUCTORS        "/>
    <s v="102108446WP                        "/>
    <n v="0"/>
    <s v="01  "/>
    <s v="Test : 5051259000285  Prod: 5051259000773"/>
    <m/>
    <s v="5013546005195                      "/>
    <s v="    "/>
    <s v="CYPRESS          "/>
    <s v="INVENTORY     "/>
    <s v="INVRPT"/>
    <s v="OB"/>
    <s v="SFTP"/>
    <s v="EDIFACT             "/>
    <s v="D97A      "/>
    <s v="INS/UNOA/FAR                                      "/>
    <s v="VAN"/>
    <s v="IBM"/>
    <m/>
    <s v="Satish.Dwarakacherla@cypress.com"/>
    <m/>
    <m/>
    <s v="Ready to start E2E testing"/>
    <m/>
    <s v="Premier Farnell"/>
    <s v="E2E Testing"/>
    <x v="0"/>
    <s v="31/08/17"/>
    <d v="2017-05-09T00:00:00"/>
    <d v="2017-07-09T00:00:00"/>
    <m/>
    <m/>
    <s v="PF_O_E_INVRPT_D97A_FA9"/>
    <s v="Primary"/>
    <s v="E_INVRPT_D97A_FA9                                 "/>
    <s v="08/12/2017"/>
    <s v="14/09/2017"/>
    <m/>
    <m/>
    <m/>
    <m/>
    <d v="2018-02-19T00:00:00"/>
    <m/>
    <m/>
    <m/>
  </r>
  <r>
    <x v="2"/>
    <s v="EU"/>
    <s v="CYPRESS SEMICONDUCTORS        "/>
    <s v="102108446WP                        "/>
    <n v="0"/>
    <s v="01  "/>
    <s v="Test : 5051259000285  Prod: 5051259000773"/>
    <m/>
    <s v="5013546005195                      "/>
    <s v="    "/>
    <s v="CYPRESS          "/>
    <s v="PINVOICE      "/>
    <s v="INVOIC"/>
    <s v="IB"/>
    <s v="MQ"/>
    <s v="EDIFACT             "/>
    <s v="D97A      "/>
    <s v=" "/>
    <s v="VAN"/>
    <s v="IBM"/>
    <m/>
    <s v="Satish.Dwarakacherla@cypress.com"/>
    <m/>
    <m/>
    <s v="Ready to start E2E testing"/>
    <m/>
    <s v="Premier Farnell"/>
    <s v="E2E Testing"/>
    <x v="0"/>
    <d v="2017-05-10T00:00:00"/>
    <d v="2017-05-10T00:00:00"/>
    <s v="17/10/2017"/>
    <m/>
    <m/>
    <s v="PF_I_E_INVOIC_D97A_FP_GENERIC"/>
    <s v="Primary"/>
    <s v="E_INVOIC_D97A_FPX                                 "/>
    <s v="11/12/2017"/>
    <s v="31/10/2017"/>
    <m/>
    <m/>
    <m/>
    <m/>
    <d v="2018-02-19T00:00:00"/>
    <m/>
    <m/>
    <m/>
  </r>
  <r>
    <x v="2"/>
    <s v="EU"/>
    <s v="CYPRESS SEMICONDUCTORS        "/>
    <s v="102108446WP                        "/>
    <n v="0"/>
    <s v="01  "/>
    <s v="Test : 5051259000285  Prod: 5051259000773"/>
    <m/>
    <s v="5013546005195                      "/>
    <s v="    "/>
    <s v="CYPRESS          "/>
    <s v="PORDCHG       "/>
    <s v="ORDCHG"/>
    <s v="OB"/>
    <s v="MQ"/>
    <s v="EDIFACT             "/>
    <s v="D97A      "/>
    <s v="INS/T/UNOA/FAR                                    "/>
    <s v="VAN"/>
    <s v="IBM"/>
    <m/>
    <s v="Satish.Dwarakacherla@cypress.com"/>
    <m/>
    <m/>
    <s v="Ready to start E2E testing"/>
    <m/>
    <s v="Premier Farnell"/>
    <s v="E2E Testing"/>
    <x v="0"/>
    <s v="18/10/2017"/>
    <s v="18/10/2017"/>
    <s v="18/10/2017"/>
    <m/>
    <m/>
    <s v="PF_O_E_ORDCHG_D97A_FAR"/>
    <s v="Primary"/>
    <s v="E_ORDCHG_D97A_FAR                                 "/>
    <s v="13/12/2017"/>
    <s v="17/11/2017"/>
    <m/>
    <m/>
    <m/>
    <m/>
    <d v="2018-02-19T00:00:00"/>
    <m/>
    <m/>
    <m/>
  </r>
  <r>
    <x v="0"/>
    <s v="EU"/>
    <s v="DAIMLER CHRYSLER              "/>
    <s v="DAIMLER1                           "/>
    <n v="1"/>
    <s v="    "/>
    <s v="Test : 5051259000285  Prod: 5051259000773"/>
    <m/>
    <s v="5013546005195                      "/>
    <s v="    "/>
    <s v="DAIMLER1         "/>
    <s v="ASN           "/>
    <s v="DESADV"/>
    <s v="OB"/>
    <s v="MQ"/>
    <s v="EDIFACT             "/>
    <s v="D97A      "/>
    <s v="INS/UNOA/FAR                                      "/>
    <s v="SMTP"/>
    <m/>
    <m/>
    <s v="edihub@farnell-edi.de"/>
    <m/>
    <m/>
    <m/>
    <s v="23.11.2017 Project call with PF: confirmed that we could De-scoped this TP. _x000a_08.11.2017 Email from Andre: This is with Craig to consider de-scoping._x000a_27.10.2017: Email to TP - 3rd remainder sent 23.10.2017: Email to TP - Follow up email sent 17.10.2017: Email to TP, TP survey introduction email sent to new TP contact"/>
    <s v="Premier Farnell"/>
    <s v="De-scoped"/>
    <x v="10"/>
    <d v="2017-03-10T00:00:00"/>
    <d v="2017-03-10T00:00:00"/>
    <d v="2017-06-10T00:00:00"/>
    <m/>
    <m/>
    <s v="PF_O_E_DESADV_D97A_FA2"/>
    <s v="Primary"/>
    <s v="E_DESADV_D97A_FA2                                 "/>
    <s v="10/01/2018"/>
    <s v="31/10/2017"/>
    <s v="31/10/2017"/>
    <m/>
    <m/>
    <m/>
    <m/>
    <m/>
    <m/>
    <m/>
  </r>
  <r>
    <x v="2"/>
    <s v="EU"/>
    <s v="DELTRON EMCON (MANUFACTURING) "/>
    <s v="5013546122131                      "/>
    <n v="1"/>
    <s v="    "/>
    <s v="Test : 5051259000285  Prod: 5051259000773"/>
    <m/>
    <s v="5013546005195                      "/>
    <s v="    "/>
    <s v="DELTRON-EMCON    "/>
    <s v="PORDER        "/>
    <s v="ORDERS"/>
    <s v="OB"/>
    <s v="MQ"/>
    <s v="EDIFACT             "/>
    <s v="D97A      "/>
    <s v="INS/UNOA/FAR                                      "/>
    <s v="VAN"/>
    <s v="GXS"/>
    <m/>
    <s v="EDI contact: Simon.Heyward@alpha3manufacturing.com_x000a_eford@dem-uk.com"/>
    <m/>
    <s v="reminder 15.02.2018"/>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s v="31/07/2017"/>
    <s v="31/07/2017"/>
    <d v="2017-07-08T00:00:00"/>
    <d v="2017-07-08T00:00:00"/>
    <d v="2017-10-08T00:00:00"/>
    <s v="PF_O_E_ORDERS_D97A_FA9"/>
    <s v="Primary"/>
    <s v="E_ORDERS_D97A_FA9                                 "/>
    <s v="05/12/2017"/>
    <s v="06/09/2017"/>
    <m/>
    <m/>
    <m/>
    <m/>
    <d v="2018-02-19T00:00:00"/>
    <m/>
    <m/>
    <m/>
  </r>
  <r>
    <x v="2"/>
    <s v="EU"/>
    <s v="DELTRON EMCON (MANUFACTURING) "/>
    <s v="5013546122131                      "/>
    <n v="0"/>
    <s v="    "/>
    <s v="Test : 5051259000285  Prod: 5051259000773"/>
    <m/>
    <s v="5013546005195                      "/>
    <s v="    "/>
    <s v="DELTRON-EMCON    "/>
    <s v="PORDERACK     "/>
    <s v="ORDRSP"/>
    <s v="IB"/>
    <s v="MQ"/>
    <s v="EDIFACT             "/>
    <s v="D97A      "/>
    <s v=" "/>
    <s v="VAN"/>
    <s v="GXS"/>
    <m/>
    <s v="EDI contact: Simon.Heyward@alpha3manufacturing.com_x000a_eford@dem-uk.com"/>
    <m/>
    <m/>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s v="27/10/2017"/>
    <s v="27/10/2017"/>
    <s v="13/12/2017"/>
    <m/>
    <m/>
    <s v="PF_I_E_ORDRSP_D97A_FA2"/>
    <s v="Primary"/>
    <s v="E_ORDRSP_D97A_FA2                                 "/>
    <s v="13/12/2017"/>
    <s v="15/12/2017"/>
    <m/>
    <m/>
    <m/>
    <m/>
    <d v="2018-02-19T00:00:00"/>
    <m/>
    <m/>
    <m/>
  </r>
  <r>
    <x v="2"/>
    <s v="EU"/>
    <s v="DELTRON EMCON (MANUFACTURING) "/>
    <s v="5013546122131                      "/>
    <n v="0"/>
    <s v="    "/>
    <s v="Test : 5051259000285  Prod: 5051259000773"/>
    <m/>
    <s v="5013546005195                      "/>
    <s v="    "/>
    <s v="DELTRON-EMCON    "/>
    <s v="PINVOICE      "/>
    <s v="INVOIC"/>
    <s v="IB"/>
    <s v="MQ"/>
    <s v="EDIFACT             "/>
    <s v="D97A      "/>
    <s v=" "/>
    <s v="VAN"/>
    <s v="GXS"/>
    <m/>
    <s v="EDI contact: Simon.Heyward@alpha3manufacturing.com_x000a_eford@dem-uk.com"/>
    <m/>
    <m/>
    <s v="Ready to start E2E testing"/>
    <s v="12.02 TP sent ORDRSP, waiting for Invoice 09.02 Followup on Inbound files sent 07.02  test ORDERS sent , TP to confirm and send back files   06.02 TP ready for testing 05.02.2018 : 2nd followup sent  31.01.2018 Email from TP - Many thanks for your email, I have copied our IT dept who look after our EDI_x000a_31.01.2018 2nd reminder sent _x000a_29.01.2018: Sent E2E testing email 07.11.2017 Email from TP.Survey Received.07.11.2017 1st Followup email sent to TP._x000a_30.10.2017: Email to TP - Hello Simon,_x000a_Thank you for confirming._x000a__x000a_Can you pls fill the attached TP Survey and send it back to us.30.10.2017: Email from TP - Hello Kusum_x000a_ _x000a_EDI code = 5013546122131_x000a_ _x000a_Message Type = ORDRSP/ORDERS/INVOIC_x000a_ _x000a_Message Format = EDIFACT_x000a_ _x000a_Version = D97A_x000a_ _x000a_Comm Type = VAN_x000a_ _x000a_Provider = GXS (OPEN TEXT)_x000a_ _x000a_Notes_x000a_ _x000a_There are three companies within Alpha3 Manufacturing._x000a_ _x000a_DEM, CCS, and CTL we will need all three setting up._x000a_We will start testing with DEM Manufacturing._x000a_ _x000a_Feel free to come back with any questions._x000a_26.10.2017: Email to TP : Thank you for keeping us posted. We will be waiting to hear from you next week.26.10.2017: Email from TP Good afternoon KusumMy apologies, the chap in our IT department who deals 31.10.2017: Email to TP - Hello Ester,_x000a_+Z27_x000a_Is your IT team back from vacation, just wanted to check if they could send us back the TP survery and confirm your  EDI code, Message Type, Message Format, Version, Comm Type and Provider._x000a__x000a_"/>
    <s v="TP"/>
    <s v="E2E Testing"/>
    <x v="4"/>
    <d v="2017-05-10T00:00:00"/>
    <d v="2017-05-10T00:00:00"/>
    <s v="17/10/2017"/>
    <m/>
    <m/>
    <s v="PF_I_E_INVOIC_D97A_FP_GENERIC"/>
    <s v="Primary"/>
    <s v="E_INVOIC_D97A_FPE                                 "/>
    <s v="11/12/2017"/>
    <s v="31/10/2017"/>
    <m/>
    <m/>
    <m/>
    <m/>
    <d v="2018-02-19T00:00:00"/>
    <m/>
    <m/>
    <m/>
  </r>
  <r>
    <x v="2"/>
    <s v="EU"/>
    <s v="DIALIGHT                      "/>
    <s v="106539174A                         "/>
    <n v="1"/>
    <s v="ZZ  "/>
    <s v="Test : 5051259000285  Prod: 5051259000773"/>
    <m/>
    <s v="5013546005195                      "/>
    <s v="    "/>
    <s v="DIALIGHT         "/>
    <s v="PORDER        "/>
    <s v="ORDERS"/>
    <s v="OB"/>
    <s v="MQ"/>
    <s v="EDIFACT             "/>
    <s v="D97A      "/>
    <s v="INS/UNOA/FAR                                      "/>
    <s v="VAN"/>
    <s v="Inovis"/>
    <m/>
    <s v=" BANGLEY@dialight.com_x000a_Barbara Angley_x000a_BANGLEY@dialight.com"/>
    <m/>
    <m/>
    <s v="Ready to start E2E testing"/>
    <s v="7.2.18 comms escalated to client. _x000a_01.02 3rd reminder  29.01 2nd reminder 24.01.2018: E2E tetsing email sent 27.10.2017: Email to TP - Hello Angley,_x000a_We will be stitching over to new Interchange ID's in approximately 8 weeks time from now. We will get in touch with you when we are closer to the date._x000a_27.10.2017: Email from TP - When is go live date.24.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novi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sent survey back. _x000a_20.09.2017 Email to TP: Sent out 2nd reminder to TP letter and survey. _x000a_15.09.2017 Email to TP. Sent out 1st reminder to TP letter and survey. _x000a_13.09.2017 Email to TP : sent letter and survey_x000a_7.9.2017 1st letter to the TP / bouced back "/>
    <s v="Premier Farnell"/>
    <s v="E2E Testing"/>
    <x v="0"/>
    <d v="2017-04-08T00:00:00"/>
    <d v="2017-04-08T00:00:00"/>
    <d v="2017-10-08T00:00:00"/>
    <s v="21/8/2017"/>
    <s v="24/08/2017"/>
    <s v="PF_O_E_ORDERS_D97A_FAR"/>
    <s v="Primary"/>
    <s v="E_ORDERS_D97A_FAR                                 "/>
    <s v="05/12/2017"/>
    <s v="07/09/2017"/>
    <m/>
    <m/>
    <m/>
    <m/>
    <d v="2018-02-19T00:00:00"/>
    <m/>
    <m/>
    <m/>
  </r>
  <r>
    <x v="2"/>
    <s v="EU"/>
    <s v="DIALIGHT                      "/>
    <s v="106539174A                         "/>
    <n v="0"/>
    <s v="ZZ  "/>
    <s v="Test : 5051259000285  Prod: 5051259000773"/>
    <m/>
    <s v="5013546005195                      "/>
    <s v="    "/>
    <s v="DIALIGHT         "/>
    <s v="PORDERACK     "/>
    <s v="ORDRSP"/>
    <s v="IB"/>
    <s v="MQ"/>
    <s v="EDIFACT             "/>
    <s v="D97A      "/>
    <s v=" "/>
    <s v="VAN"/>
    <s v="Inovis"/>
    <m/>
    <s v="Barbara Angley_x000a_BANGLEY@dialight.com"/>
    <m/>
    <m/>
    <s v="Ready to start E2E testing"/>
    <m/>
    <s v="Premier Farnell"/>
    <s v="E2E Testing"/>
    <x v="0"/>
    <s v="27/10/2017"/>
    <s v="27/10/2017"/>
    <s v="13/12/2017"/>
    <m/>
    <m/>
    <s v="PF_I_E_ORDRSP_D97A_FA2"/>
    <s v="Primary"/>
    <s v="E_ORDRSP_D97A_FA2                                 "/>
    <s v="13/12/2017"/>
    <s v="15/12/2017"/>
    <m/>
    <m/>
    <m/>
    <m/>
    <d v="2018-02-19T00:00:00"/>
    <m/>
    <m/>
    <m/>
  </r>
  <r>
    <x v="2"/>
    <s v="EU"/>
    <s v="DIALIGHT                      "/>
    <s v="106539174A                         "/>
    <n v="0"/>
    <s v="ZZ  "/>
    <s v="Test : 5051259000285  Prod: 5051259000773"/>
    <m/>
    <s v="5013546005195                      "/>
    <s v="    "/>
    <s v="DIALIGHT         "/>
    <s v="PINVOICE      "/>
    <s v="INVOIC"/>
    <s v="IB"/>
    <s v="MQ"/>
    <s v="EDIFACT             "/>
    <s v="D97A      "/>
    <s v=" "/>
    <s v="VAN"/>
    <s v="Inovis"/>
    <m/>
    <s v="Barbara Angley_x000a_BANGLEY@dialight.com"/>
    <m/>
    <m/>
    <s v="Ready to start E2E testing"/>
    <m/>
    <s v="Premier Farnell"/>
    <s v="E2E Testing"/>
    <x v="0"/>
    <d v="2017-05-10T00:00:00"/>
    <d v="2017-05-10T00:00:00"/>
    <s v="17/10/2017"/>
    <m/>
    <m/>
    <s v="PF_I_E_INVOIC_D97A_FP_GENERIC"/>
    <s v="Primary"/>
    <s v="E_INVOIC_D97A_FPE                                 "/>
    <s v="11/12/2017"/>
    <s v="31/10/2017"/>
    <m/>
    <m/>
    <m/>
    <m/>
    <d v="2018-02-19T00:00:00"/>
    <m/>
    <m/>
    <m/>
  </r>
  <r>
    <x v="3"/>
    <s v="EU"/>
    <s v="DIODES INC                    "/>
    <s v="049350432                          "/>
    <n v="1"/>
    <s v="ZZ  "/>
    <s v="Test : 5051259000285  Prod: 5051259000773"/>
    <m/>
    <s v="5013546005195                      "/>
    <s v="    "/>
    <s v="DIODES           "/>
    <s v="INVENTORY     "/>
    <s v="INVRPT"/>
    <s v="OB"/>
    <s v="SFTP"/>
    <s v="EDIFACT             "/>
    <s v="D97A      "/>
    <s v="INS/UNOA/FAR                                      "/>
    <s v="VAN - GXS"/>
    <m/>
    <m/>
    <s v="Inactive account. Residual stock."/>
    <m/>
    <m/>
    <m/>
    <s v="Inactive account. Residual stock."/>
    <s v="Premier Farnell"/>
    <s v="De-scoped"/>
    <x v="5"/>
    <m/>
    <m/>
    <m/>
    <m/>
    <m/>
    <m/>
    <m/>
    <m/>
    <m/>
    <m/>
    <m/>
    <m/>
    <m/>
    <m/>
    <m/>
    <m/>
    <m/>
    <m/>
  </r>
  <r>
    <x v="3"/>
    <s v="EU"/>
    <s v="DIODES INC                    "/>
    <s v="049350432                          "/>
    <n v="0"/>
    <s v="ZZ  "/>
    <s v="Test : 5051259000285  Prod: 5051259000773"/>
    <m/>
    <s v="5013546005195                      "/>
    <s v="    "/>
    <s v="DIODES           "/>
    <s v="POINTOS       "/>
    <s v="SLSRPT"/>
    <s v="OB"/>
    <s v="SFTP"/>
    <s v="EDIFACT             "/>
    <s v="D97A      "/>
    <s v="INS/UNOA/FAR                                      "/>
    <s v="VAN - GXS"/>
    <m/>
    <m/>
    <s v="Inactive account. Residual stock."/>
    <m/>
    <m/>
    <m/>
    <s v="Inactive account. Residual stock."/>
    <s v="Premier Farnell"/>
    <s v="De-scoped"/>
    <x v="5"/>
    <d v="2017-01-09T00:00:00"/>
    <d v="2017-06-09T00:00:00"/>
    <m/>
    <m/>
    <m/>
    <m/>
    <m/>
    <m/>
    <m/>
    <m/>
    <m/>
    <m/>
    <m/>
    <m/>
    <m/>
    <m/>
    <m/>
    <m/>
  </r>
  <r>
    <x v="0"/>
    <s v="EU"/>
    <s v="DOW CORNING LTD               "/>
    <s v="5413278999027                      "/>
    <n v="1"/>
    <s v="no Info quali from PF / IBM System with qualif. 14"/>
    <s v="Test : 5051259000285  Prod: 5051259000773"/>
    <m/>
    <s v="5013546005195                      "/>
    <s v="    "/>
    <s v="DOW-CORNING      "/>
    <s v="PINVOICE      "/>
    <s v="INVOIC"/>
    <s v="IB"/>
    <s v="MQ"/>
    <s v="EDIFACT             "/>
    <s v="D97A      "/>
    <s v=" "/>
    <s v="VAN"/>
    <s v="GXS"/>
    <m/>
    <s v="jday@dow.com; isabel.tampke@dowcorning.com"/>
    <m/>
    <s v="DO NOT CONTACT TP UNTIL FURTHER ENAIL FROM ANTJE OR PF"/>
    <s v="OH HOLD / waiting for feedback from PF."/>
    <s v="26.01.2018 Info from Antje - let this TP on de-scoped_x000a_11.12.2017: Email from TP - We currently have no EDI connection with Farnell  as the EU side of the business has been transferred from Dow Corning to The Dow Chemical Company on 1st November 2017._x000a_ Previously the connection with Dow Corning was Invoice X12._x000a_ We are in the midst of the project to transfer Corning ROW (Rest of World) to the Dow Chemical Company so would not have the resources to look at this connection  until late Q1/18.  Please contact us again at that time at fglsupe@dow.com 11.12.2017: 2nd reminder sent  04.12.2017: TP into email and survey sent 24.11.2017 New contact added in front of old one._x000a_02.11.2017: Email to TP- 4th remainder sent  27.10.2017: Email to TP - 3rd remainder sent 23.10.2017: Email to TP Followup sent 18.10.2017: Email to TP, TP survey introduction email sent to new TP contact"/>
    <s v="Premier Farnell"/>
    <s v="De-scoped"/>
    <x v="5"/>
    <d v="2017-05-10T00:00:00"/>
    <d v="2017-05-10T00:00:00"/>
    <s v="17/10/2017"/>
    <m/>
    <m/>
    <s v="PF_I_E_INVOIC_D97A_FP_GENERIC"/>
    <s v="Primary"/>
    <s v="E_INVOIC_D97A_FPE                                 "/>
    <s v="11/12/2017"/>
    <s v="31/10/2017"/>
    <m/>
    <m/>
    <m/>
    <m/>
    <m/>
    <m/>
    <m/>
    <m/>
  </r>
  <r>
    <x v="4"/>
    <s v="EU"/>
    <s v="EBM-PAPST UK LTD              "/>
    <s v="GBZIE001                           "/>
    <n v="1"/>
    <s v="ZZ  "/>
    <s v="Test : 5051259000285  Prod: 5051259000773"/>
    <m/>
    <s v="5013546005195                      "/>
    <s v="    "/>
    <s v="EBM-PAPST        "/>
    <s v="PORDER        "/>
    <s v="ORDERS"/>
    <s v="OB"/>
    <s v="MQ"/>
    <s v="EDIFACT             "/>
    <s v="D97A      "/>
    <s v="INS/UNOA/FAR                                      "/>
    <s v="VAN"/>
    <s v="GXS"/>
    <m/>
    <s v="lorraine.smith@uk.ebmpapst.com"/>
    <m/>
    <s v="TP confirmed go live 14.02.2018"/>
    <s v="Ready for GO Live on 14.02.2018 "/>
    <s v="13.02.2018 TP confirmed GO live date of 14 Feb   12.02.2018 Followup sent to TP on GL change to 14 Feb 09.02 Sent email to TP on GO LIVE change from 12 to 14th, TP yet to confirm 09.02 TP confirmed PRD readiness for 12.02, asked them if its ok to postpone to 14.02 07.02.2018 Followup sent 05.02.2018 : TP sent us INVOIC test files, waiting ORDRSP files. 02.02 Email from TP - Ed is not running the tests until Monday   30.01.2018 : Sent test files to TP, TP to confirm receipt 24.01.2018: E2E tetsing email sent 10.10.2017 :Dear Steve,  thank you for confirming that the Interconnect between Your EDI ID (GBZIE001) and Premier Farnell's new EDI ID's (Test : 5051259000285 /  Prod: 5051259000773) has been configured.  Please continue to submit production messages to Premier Farnell's current production EDI code - 5013546005195, until we inform you to change. We will begin testing within the next 8 weeks, where we would like to send you an Edifact Order and we would like to receive an ORDRSP and INVOIC map from you.  09.10.2017 : Email to Tp 5th Remainder sent 10.04.2017 : 4th Remainder email sent  27.09.2017 Email to TP. Sent out 2nd reminder_x000a_21.09.2017 Email to TP. Sent out 1st reminder_x000a_18.09.2017 Email from TP: This email has been forwarded to the relevant person and they will get back to you_x000a_14.09.2017 Email to TP: sent out letter and survey."/>
    <s v="Premier Farnell"/>
    <s v="Migration Booked"/>
    <x v="8"/>
    <s v="31/07/2017"/>
    <s v="31/07/2017"/>
    <d v="2017-07-08T00:00:00"/>
    <d v="2017-07-08T00:00:00"/>
    <d v="2017-10-08T00:00:00"/>
    <s v="PF_O_E_ORDERS_D97A_FA9"/>
    <s v="Primary"/>
    <s v="E_ORDERS_D97A_FA9                                 "/>
    <s v="05/12/2017"/>
    <s v="06/09/2017"/>
    <m/>
    <m/>
    <m/>
    <m/>
    <d v="2018-02-12T00:00:00"/>
    <d v="2018-02-14T00:00:00"/>
    <m/>
    <m/>
  </r>
  <r>
    <x v="4"/>
    <s v="EU"/>
    <s v="EBM-PAPST UK LTD              "/>
    <s v="GBZIE001                           "/>
    <n v="0"/>
    <s v="ZZ  "/>
    <s v="Test : 5051259000285  Prod: 5051259000773"/>
    <m/>
    <s v="5013546005195                      "/>
    <s v="    "/>
    <s v="EBM-PAPST        "/>
    <s v="PINVOICE      "/>
    <s v="INVOIC"/>
    <s v="IB"/>
    <s v="MQ"/>
    <s v="EDIFACT             "/>
    <s v="D97A      "/>
    <s v=" "/>
    <s v="VAN"/>
    <s v="GXS"/>
    <m/>
    <s v="lorraine.smith@uk.ebmpapst.com"/>
    <m/>
    <m/>
    <s v="Ready for GO Live on 14.02.2019"/>
    <m/>
    <s v="Premier Farnell"/>
    <s v="Migration Booked"/>
    <x v="8"/>
    <d v="2017-05-10T00:00:00"/>
    <d v="2017-05-10T00:00:00"/>
    <s v="17/10/2017"/>
    <m/>
    <m/>
    <s v="PF_I_E_INVOIC_D97A_FP_GENERIC"/>
    <s v="Primary"/>
    <s v="E_INVOIC_D97A_FPE                                 "/>
    <s v="11/12/2017"/>
    <s v="31/10/2017"/>
    <m/>
    <m/>
    <m/>
    <m/>
    <d v="2018-02-12T00:00:00"/>
    <d v="2018-02-14T00:00:00"/>
    <m/>
    <m/>
  </r>
  <r>
    <x v="4"/>
    <s v="EU"/>
    <s v="EBM-PAPST UK LTD              "/>
    <s v="GBZIE001                           "/>
    <n v="0"/>
    <s v="ZZ  "/>
    <s v="Test : 5051259000285  Prod: 5051259000773"/>
    <m/>
    <s v="5013546005195                      "/>
    <s v="    "/>
    <s v="EBM-PAPST        "/>
    <s v="PORDERACK     "/>
    <s v="ORDRSP"/>
    <s v="IB"/>
    <s v="MQ"/>
    <s v="EDIFACT             "/>
    <s v="D97A      "/>
    <s v=" "/>
    <s v="VAN"/>
    <s v="GXS"/>
    <m/>
    <s v="lorraine.smith@uk.ebmpapst.com"/>
    <m/>
    <m/>
    <s v="Ready for GO Live on 14.02.2020"/>
    <m/>
    <s v="Premier Farnell"/>
    <s v="Migration Booked"/>
    <x v="8"/>
    <s v="27/10/2017"/>
    <s v="27/10/2017"/>
    <s v="13/12/2017"/>
    <m/>
    <m/>
    <s v="PF_I_E_ORDRSP_D97A_FA2"/>
    <s v="Primary"/>
    <s v="E_ORDRSP_D97A_FA2                                 "/>
    <s v="13/12/2017"/>
    <s v="15/12/2017"/>
    <m/>
    <m/>
    <m/>
    <m/>
    <d v="2018-02-12T00:00:00"/>
    <d v="2018-02-14T00:00:00"/>
    <m/>
    <m/>
  </r>
  <r>
    <x v="4"/>
    <s v="EU"/>
    <s v="EBV ELEKTRONIK                "/>
    <s v="EBVELEKT                           "/>
    <n v="1"/>
    <s v="    "/>
    <s v="Test : 5051259000285  Prod: 5051259000773"/>
    <m/>
    <s v="5013546005195                      "/>
    <s v="    "/>
    <s v="EBV              "/>
    <s v="PORDER        "/>
    <s v="ORDERS"/>
    <s v="OB"/>
    <s v="MQ"/>
    <s v="EDIFACT             "/>
    <s v="D97A      "/>
    <s v="INS/UNOA/FAR                                      "/>
    <s v="VAN"/>
    <s v="Inovis"/>
    <m/>
    <s v="EDI Email for testing: Avnet-EMEA-EDI-Support@avnet.eu_x000a_EDI: EDI : Simon.Clewer@avnet.eu_x000a_paula.watkins@ebv.com"/>
    <m/>
    <s v="reminder 14.02.2018"/>
    <s v="Ready for E2E testing "/>
    <s v="12.02 Email to TP - Hello Michael,We are discussing the possibilities with Premier Farnell about sending you a test file the way you asked. Premier Farnell would like to know how will the ORDRSP back from you. _x000a_ 12.02 Email from TP - Hello Kusum,As we have this issue not having a test environment currently… Do you have the chance to send current production transmissions as (test) copy in the new layout in parallel?_x000a_ _x000a_09.02 EMail to TP in new template mentioning cut off date March 30 08.02 Email from TP - Hello Kusum,_x000a_ _x000a_Unfortunately it’s currently a bit tricky for us to test, because of an ERP migration, we_x000a_ _x000a_1.      Are still in the post GoLive phase – which means every change needs dedicated approval…_x000a_2.      We don’t have a test instance available at all…_x000a_ _x000a_So, from our point of view we would need to postpone this as much as possible._x000a_ _x000a_Thanks a lot for your understanding.07.02. followup sent in new template 02.02.2018 2nd Reminder sent 31.01.2018: EMail to TP - Hello Micheal,As communicated to you earlier, Premier Farnell is changing their EDI ID's from current 5013546005195 to 5051259000773 in PROD and 5051259000285 as TEST. 5013546005195 is our current EDI ID, which we plan to migrate to new Prod ID 5051259000773 as mentioned in below email by 19th February, owing to successful testing of all inbound and outbound files with EBV._x000a__x000a_Pls let us know if you are ready to receive test files from our new test ID 5051259000285 ._x000a_30.01.2018: Email form TP - Hello Corinna,_x000a_ _x000a_This is related to the current PROD EDI code “5013546005195”, right?_x000a_30.01.2018 Email to TP: sent out letter for E2E testing _x000a_12.10.2017 Email from: Use the email address Avnet-EMEA-EDI-Support@avnet.eu for the 1st two entries with me on copy when you are ready for testing._x000a_I travel sometimes so not always at a desk and therefore sometimes a delay for me to read emails._x000a_My colleagues in Avnet EMEA EDI support team are desk based._x000a_Also for your information Avnet is the parent company of both EBV Elektronik and your customer Premier Farnell._x000a_12.10.2017 Email to TP: Thank you for letting me know this and for confirming this 2 lines. Than I know that the other one is raised by another person. _x000a_We will contact you again when we start testing in approx. 8 weeks. _x000a_12.10.2017 Email from TP: I can only confirm the 1st two entries highlighted are correct; as I only work on the customer side of the EBV business and the survey I provided only reflects the customer facing accounts._x000a_These settings do “not” have a ZZ qualifier. Also that the VAN ID combinations of the 1st two entries are configured to receive / send EDI data._x000a_The SLSRPT is the supplier facing side of EBV; therefore you will have different contacts within EBV who will have provided details for this last entry, so I cannot confirm this._x000a_However I have added the IT EDI email address._x000a_12.10.2017 Email from TP: Please confirm that the EDI details we received from our client Premier Farnell (shows below) are correct. _x000a_If yes, please contact your VAN provider Inovis and request the set up of Premier Farnell's new EDI codes (Test : 5051259000285 / Prod: 5051259000773) on the IBM / Sterling VAN. This will ensure the continuous flow of production messages, once Premier Farnell goes live on the IBM/Sterling network. We will inform you when these new ID's become effective closer to date._x000a_12.10.2017 Email from TP received survey_x000a_02.10.2017 Email to TP: Thank you for you quick info. _x000a_We will awaiting you feedback. _x000a_02.10.2017 Email from TP: Thanks for your email._x000a_I am unable to complete the survey but will forward to the relevant person to complete._x000a_28.09.2017 Email to TP: 2nd Reminder_x000a_25.9.2017 1st Reminder send to TP._x000a_21.09.2017 Email to TP: this is a gentle reminder to complete the attached survey. (pls. send Survey again)._x000a_Please contact your VAN provider INOVIS and request the set up of Premier Farnell's new EDI codes (Test: 5051259000285 Prod: 5051259000773) on the IBM / Sterling VAN. This will ensure the continuous flow of production messages, once Premier Farnell goes live on the IBM/Sterling network. We will inform you when these new ID's become effective closer to date._x000a_Should you have any questions related to this migration project, do not hesitate to contact me._x000a_18.09.2017 Email from TP: This email has been forwarded to the relevant person and they will get back to you_x000a_14.09.2017 Email to TP: sent out letter and survey."/>
    <s v="TP"/>
    <s v="E2E Testing"/>
    <x v="12"/>
    <d v="2017-10-10T00:00:00"/>
    <d v="2017-10-10T00:00:00"/>
    <s v="18/10/2017"/>
    <m/>
    <m/>
    <s v="PF_O_E_ORDERS_D97A_FA3"/>
    <m/>
    <s v="E_ORDERS_D97A_FA3                                 "/>
    <s v="05/12/2017"/>
    <s v="31/10/2017"/>
    <m/>
    <m/>
    <m/>
    <m/>
    <d v="2018-02-12T00:00:00"/>
    <m/>
    <m/>
    <m/>
  </r>
  <r>
    <x v="4"/>
    <s v="EU"/>
    <s v="EBV ELEKTRONIK                "/>
    <s v="EBVELEKT                           "/>
    <n v="0"/>
    <s v="    "/>
    <s v="Test : 5051259000285  Prod: 5051259000773"/>
    <m/>
    <s v="5013546005195                      "/>
    <s v="    "/>
    <s v="EBV              "/>
    <s v="PORDERACK     "/>
    <s v="ORDRSP"/>
    <s v="IB"/>
    <s v="MQ"/>
    <s v="EDIFACT             "/>
    <s v="D97A      "/>
    <s v=" "/>
    <s v="VAN"/>
    <s v="Inovis"/>
    <m/>
    <s v="EDI Email for testing: Avnet-EMEA-EDI-Support@avnet.eu_x000a_EDI: EDI : Simon.Clewer@avnet.eu_x000a_paula.watkins@ebv.com"/>
    <m/>
    <m/>
    <s v="Ready for E2E testing "/>
    <m/>
    <s v="TP"/>
    <s v="E2E Testing"/>
    <x v="12"/>
    <s v="27/10/2017"/>
    <s v="27/10/2017"/>
    <s v="13/12/2017"/>
    <m/>
    <m/>
    <s v="PF_I_E_ORDRSP_D97A_FAR"/>
    <s v="Primary"/>
    <s v="E_ORDRSP_D97A_FAR                                 "/>
    <s v="13/12/2017"/>
    <s v="15/12/2017"/>
    <m/>
    <m/>
    <m/>
    <m/>
    <d v="2018-02-12T00:00:00"/>
    <m/>
    <m/>
    <m/>
  </r>
  <r>
    <x v="4"/>
    <s v="EU"/>
    <s v="EBV ELEKTRONIK (ST MICRO PRODS"/>
    <s v="EBVELEKT                           "/>
    <n v="1"/>
    <s v="ZZ  "/>
    <s v="Test : 5051259000285  Prod: 5051259000773"/>
    <m/>
    <s v="5013546005195                      "/>
    <s v="    "/>
    <s v="EBV-(ST)         "/>
    <s v="POINTOS       "/>
    <s v="SLSRPT"/>
    <s v="OB"/>
    <s v="SFTP"/>
    <s v="EDIFACT             "/>
    <s v="D97A      "/>
    <s v="INS/UNOA/FAR/ST                                   "/>
    <s v="VAN"/>
    <s v="Inovis"/>
    <m/>
    <s v="paula.watkins@ebv.com"/>
    <m/>
    <m/>
    <s v="Ready for E2E testing "/>
    <m/>
    <s v="TP"/>
    <s v="E2E Testing"/>
    <x v="12"/>
    <s v="19/9/2017"/>
    <s v="19/9/2017"/>
    <s v="29/9/2017"/>
    <m/>
    <m/>
    <s v="PF_O_E_SLSRPT_D97A_FAB"/>
    <s v="Primary"/>
    <s v="E_SLSRPT_D97A_FAB                                 "/>
    <s v="07/12/2017"/>
    <s v="05/10/2017"/>
    <m/>
    <m/>
    <m/>
    <m/>
    <d v="2018-02-12T00:00:00"/>
    <m/>
    <m/>
    <m/>
  </r>
  <r>
    <x v="2"/>
    <s v="EU"/>
    <s v="EDAC EUROPE LTD               "/>
    <s v="5052601002667                      "/>
    <n v="1"/>
    <s v="    "/>
    <s v="Test : 5051259000285  Prod: 5051259000773"/>
    <m/>
    <s v="5013546005195                      "/>
    <s v="    "/>
    <s v="EDAC             "/>
    <s v="PORDERACK     "/>
    <s v="ORDRSP"/>
    <s v="IB"/>
    <s v="MQ"/>
    <s v="EDIFACT             "/>
    <s v="D97A      "/>
    <s v=" "/>
    <s v="VAN"/>
    <s v=" NuBridges/Liaison     "/>
    <m/>
    <s v="spoulson@eu.edac.net"/>
    <m/>
    <s v="E2E complete/ GL confirmed 19 feb"/>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s v="27/10/2017"/>
    <s v="27/10/2017"/>
    <s v="13/12/2017"/>
    <m/>
    <m/>
    <s v="PF_I_E_ORDRSP_D97A_FA2"/>
    <s v="Primary"/>
    <s v="E_ORDRSP_D97A_FA2                                 "/>
    <s v="13/12/2017"/>
    <s v="15/12/2017"/>
    <m/>
    <m/>
    <m/>
    <m/>
    <d v="2018-02-19T00:00:00"/>
    <d v="2018-02-19T00:00:00"/>
    <m/>
    <m/>
  </r>
  <r>
    <x v="2"/>
    <s v="EU"/>
    <s v="EDAC EUROPE LTD               "/>
    <s v="5052601002667                      "/>
    <n v="0"/>
    <s v="    "/>
    <s v="Test : 5051259000285  Prod: 5051259000773"/>
    <m/>
    <s v="5013546005195                      "/>
    <s v="    "/>
    <s v="EDAC             "/>
    <s v="PORDER        "/>
    <s v="ORDERS"/>
    <s v="OB"/>
    <s v="MQ"/>
    <s v="EDIFACT             "/>
    <s v="D97A      "/>
    <s v="INS/UNOA/FAR                                      "/>
    <s v="VAN"/>
    <s v=" NuBridges/Liaison     "/>
    <m/>
    <s v="spoulson@eu.edac.net"/>
    <m/>
    <m/>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s v="31/07/2017"/>
    <s v="31/07/2017"/>
    <d v="2017-07-08T00:00:00"/>
    <d v="2017-07-08T00:00:00"/>
    <d v="2017-10-08T00:00:00"/>
    <s v="PF_O_E_ORDERS_D97A_FA9"/>
    <s v="Primary"/>
    <s v="E_ORDERS_D97A_FA9                                 "/>
    <s v="05/12/2017"/>
    <s v="06/09/2017"/>
    <m/>
    <m/>
    <m/>
    <m/>
    <d v="2018-02-19T00:00:00"/>
    <d v="2018-02-19T00:00:00"/>
    <m/>
    <m/>
  </r>
  <r>
    <x v="2"/>
    <s v="EU"/>
    <s v="EDAC EUROPE LTD               "/>
    <s v="5052601002667                      "/>
    <n v="0"/>
    <s v="    "/>
    <s v="Test : 5051259000285  Prod: 5051259000773"/>
    <m/>
    <s v="5013546005195                      "/>
    <s v="    "/>
    <s v="EDAC             "/>
    <s v="PINVOICE      "/>
    <s v="INVOIC"/>
    <s v="IB"/>
    <s v="MQ"/>
    <s v="EDIFACT             "/>
    <s v="D97A      "/>
    <s v=" "/>
    <s v="VAN"/>
    <s v=" NuBridges/Liaison     "/>
    <m/>
    <s v="spoulson@eu.edac.net"/>
    <m/>
    <m/>
    <s v="Ready for GO Live on 19.02.2018 "/>
    <s v="06.02 Email from TP - Good morning,We have scheduled this to go live for 19th February 2018._x000a_31.01.2018 : IB and OB files tested successfully 31.01.2018: Email from TP Good afternoon,_x000a_ _x000a_Our EDI provider has advised that we have received this test order into our system successfully and are able to process through our system._x000a_ _x000a_29.01.2018 Test files sent, TP to confirm. 29.01.2018: Email to TP Hello Sarah,Thank you for the test files. We have received your files, we will be sending you test orders soon, will keep you posted._x000a_26.01.2018: Email from TP - Good afternoon,_x000a_ _x000a_Our EDI providers have advised that Test invoice number ‘22222-TEST’ and order response ‘12345-TEST’ have been sent to GLN 5051259000285._x000a_ _x000a_We are ready to receive test orders._x000a_ _x000a_24.01.2018: E2E testing email sent 22.09.2017 Email to TO: Thank you for confirming the EDI code. _x000a_Please also inform your Provider as requested in my last Email. _x000a_We will inform you as soon as we got new regarding testing and go-live. _x000a_22.9.2017 Email from TP: Our EDI code below is correct, we have added the new Farnell codes please could you advise when these go live so we can update them._x000a_22.09.2017 Email to TP: We got a questions, can you please confirm your EDI code 5052601002667 without qualif. _x000a_We want to inform you that Premier Farnell is using new EDI Codes: _x000a_Prod: 5051259000773 without qualif. _x000a_Test : 5051259000285 without qualif. _x000a__x000a_Please set up this new EDI Codes from Premier Farnell in your system that when we go live we don't have issues with data running. _x000a_Please contact your VAN provider NuBridges/Liaison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us know. _x000a_22.09.2017 Email from TP: Please see attached complete survey. I have completed as much as I can however there is two questions that I have been unable to answer._x000a_21.09.2017 1st reminder to TP_x000a_18.09.2017 Email from TP: I have passed this onto our EDI provider to review and advise on these answers. I should hopefully have this done by the end of this week._x000a_14.09.2017 Email to TP: sent out letter and survey."/>
    <s v="Premier Farnell"/>
    <s v="Production Readiness"/>
    <x v="8"/>
    <d v="2017-05-10T00:00:00"/>
    <d v="2017-05-10T00:00:00"/>
    <s v="17/10/2017"/>
    <m/>
    <m/>
    <s v="PF_I_E_INVOIC_D97A_FP_GENERIC"/>
    <s v="Primary"/>
    <s v="E_INVOIC_D97A_FPE                                 "/>
    <s v="11/12/2017"/>
    <s v="31/10/2017"/>
    <m/>
    <m/>
    <m/>
    <m/>
    <d v="2018-02-19T00:00:00"/>
    <d v="2018-02-19T00:00:00"/>
    <m/>
    <m/>
  </r>
  <r>
    <x v="0"/>
    <s v="EU"/>
    <s v="EMERSON NETWORK POWER         "/>
    <s v="605438423                          "/>
    <n v="1"/>
    <s v="01  "/>
    <s v="Test : 5051259000285  Prod: 5051259000773"/>
    <m/>
    <s v="5013546005195                      "/>
    <s v="    "/>
    <s v="EMERSON          "/>
    <s v="PORDER        "/>
    <s v="ORDERS"/>
    <s v="OB"/>
    <s v="MQ"/>
    <s v="EDIFACT             "/>
    <s v="D97A      "/>
    <s v="INS/UNOA/FAR                                      "/>
    <s v="VAN"/>
    <s v="GXS"/>
    <m/>
    <s v="Patrick.Mills@eu.cinch.com; samantha.johnson@cinch.com"/>
    <m/>
    <m/>
    <s v="TP never respond"/>
    <s v="7.2.18 comms escalated to client. _x000a_21.12.2017: 4th Reminder sent 15.12.2017: 3rd reminder sent 11.12.2017: 2nd reminder sent   04.12.2017: Email to TP  - TP Survey and Intro letter sent 24.11.2017 New contact added in front of old one._x000a_02.11.2017: Email to TP- Followup email sent 26.10.2017: Email to TP, TP Survey and Intro letter sent again in new template23.10.2017: Email to TP 7th remainder sent 17.10.2017: Email to TP 6th Remainder sent 09.10.2017 : Email to TP 5th Remainder sent 10.04.2017 : 4th Remainder email sent  27.09.2017 Email to TP sent out 3rd reminder_x000a_21.09.2017 Email to TP sent out 2nd reminder_x000a_18.09.2017 Email to TP sent out 1st reminder_x000a_14.09.2017 Email to TP: sent out letter and survey."/>
    <s v="Premier Farnell"/>
    <s v="Discovery"/>
    <x v="0"/>
    <s v="31/07/2017"/>
    <s v="31/07/2017"/>
    <d v="2017-07-08T00:00:00"/>
    <d v="2017-07-08T00:00:00"/>
    <d v="2017-10-08T00:00:00"/>
    <s v="PF_O_E_ORDERS_D97A_FA9"/>
    <s v="Primary"/>
    <s v="E_ORDERS_D97A_FA9                                 "/>
    <s v="05/12/2017"/>
    <s v="06/09/2017"/>
    <m/>
    <m/>
    <m/>
    <m/>
    <d v="2018-02-26T00:00:00"/>
    <m/>
    <m/>
    <m/>
  </r>
  <r>
    <x v="0"/>
    <s v="EU"/>
    <s v="EMERSON NETWORK POWER         "/>
    <s v="605438423                          "/>
    <n v="0"/>
    <s v="01  "/>
    <s v="Test : 5051259000285  Prod: 5051259000773"/>
    <m/>
    <s v="5013546005195                      "/>
    <s v="    "/>
    <s v="EMERSON          "/>
    <s v="PINVOICE      "/>
    <s v="INVOIC"/>
    <s v="IB"/>
    <s v="MQ"/>
    <s v="EDIFACT             "/>
    <s v="D97A      "/>
    <s v=" "/>
    <s v="VAN"/>
    <s v="GXS"/>
    <m/>
    <s v="Patrick.Mills@eu.cinch.com; samantha.johnson@cinch.com"/>
    <m/>
    <m/>
    <s v="TP never respond"/>
    <m/>
    <s v="Premier Farnell"/>
    <s v="Discovery"/>
    <x v="0"/>
    <d v="2017-05-10T00:00:00"/>
    <d v="2017-05-10T00:00:00"/>
    <s v="17/10/2017"/>
    <m/>
    <m/>
    <s v="PF_I_E_INVOIC_D97A_FP_GENERIC"/>
    <s v="Primary"/>
    <s v="E_INVOIC_D97A_FPE                                 "/>
    <s v="11/12/2017"/>
    <s v="31/10/2017"/>
    <m/>
    <m/>
    <m/>
    <m/>
    <d v="2018-02-26T00:00:00"/>
    <m/>
    <m/>
    <m/>
  </r>
  <r>
    <x v="2"/>
    <s v="EU"/>
    <s v="TDK ELECTRONICS UK       "/>
    <s v="YOD-EPCOS-P                        "/>
    <n v="1"/>
    <s v="ZZ  "/>
    <s v="Test : 5051259000285  Prod: 5051259000773"/>
    <m/>
    <s v="5013546005195                      "/>
    <s v="    "/>
    <s v="EPCOS            "/>
    <s v="PINVOICE      "/>
    <s v="INVOIC"/>
    <s v="IB"/>
    <s v="MQ"/>
    <s v="EDIFACT             "/>
    <s v="D97A      "/>
    <s v=" "/>
    <s v="VAN"/>
    <s v="IBM"/>
    <m/>
    <s v="contact details: Ottmar.Sowa@epcos.com  / provider: Eddyson Support: support@ondemand.services_x000a_gemma.legg@eu.tdk.com"/>
    <m/>
    <s v="reminder 12.02.2018 Antje"/>
    <s v="Ready for E2E testing "/>
    <s v="07.02.2018 Email to TP form Antje: Unser Kunde Premier Farnell unterzieht sich derzeit einem aufwändigen Migrationsprojekt zu IBM. Meine Kollegin Frau Corinna Sturny hat Sie hierzu mehrfach angeschrieben und um Ihre Mitarbeit gebeten. _x000a__x000a_Wir möchten gerne die unten aufgeführten Dokumente, welche bisher mit Premier Farnell's EDI code 5013546005195 über GXS verschickt werden, über die bestehende AS2 Verbindung zwischen IBM und Eddyson versenden. Bitte lassen Sie mich schnellstmöglich wissen, wann wir OB (outbound) marktiere Dokumente zum Test senden können, damit Sie diese validieren können. Im Umkehrfall benötigen wir die als IB (inbound) markieren Dokumente an Premier Farnell's neue EDI codes:_x000a__x000a_Test  5051259000285 _x000a_Prod: 5051259000773     _x000a_06.02.2018 Email to Antje: last Email from TP (Provider Eddyson) to Antje- she will handle_x000a_02.02.2018 Email to TP: leider haben wir bis heute noch keine Rückmeldung von ihnen erhalten. _x000a_Können Sie uns bitte eine Rückmeldung auf unsere unten angegebene Anfrage senden?_x000a_31.01.2018 Email to TP: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22.01.2018 Email to TP: bitte entschuldigen Sie, dass wir noch einmal nach der EDI Verbindung zwischen EPCOS und TDK zu Premier Farnell nachfragen müssen. _x000a_Können Sie uns bitte bestätigen, dass wir die die Daten mit EDI code YOD-EPCOS-P und DETCE.DETDKE01  an Eddyson schicken sollen, unabhängig vom Dokumententyp. _x000a_Sollte der SLSRPT (derzeit mit Edi code DETCE.DETDKE01 versehen), eigenlich den EDI code BIP-EPCOS-P haben ? _x000a_Premier Farnell testet noch immer die Übersetzungsmaps. Wir gehen aber davon aus, dass wir Ihnen innerhalb der nächsten 2 Wochen  Test-daten zur  Verfügung stellen können._x000a_16.01.2018 Email to Antje. request if some to do. _x000a_02.10.2017 Email to Antje: Hier kommen doch tec info. _x000a_29.09.2017 Email from TP: Ich habe hierzu ein Ticket aufgemacht. Auf das Ticket können Sie sich beziehen. _x000a_Reference _x000a_YOD-388 _x000a_26.09.2017 Email to TP. 1st reminder. für Anfrage. _x000a_20.09.2017 Email to TP: herzlichen Dank für die ausführliche Email. _x000a_Wir werden den &quot;Trading Partner Namen&quot; auf TDK Europe ändern. _x000a_1. Möglichkeit: Wir passen die UNB ID von YOD-EPCOS-P -&gt; DETCE.DETDKE01 an und senden alle Daten an Ihren VAN Provider GXS/OpenText. _x000a_2. Wir behalten UNB ID YOD-EPCOS-P bei. In diesem Falle gehen die Daten an Ihre IBM / Sterling Mailbox (SRSRW001)_x000a_Der Premier Farnell EDI code (derzeit 5013546005195) wird sich, mit dem Umzug zum Sterling VAN in jedem Falle ändern. _x000a_Die neuen EDI codes (die Sie bitte bei GXS als Interconnect to Sterling einrichten lassen müssen) werden sein:_x000a_Test: 5051259000285 _x000a_Prod: 5051259000773_x000a_Wir dachten, dass SLSRPT derzeit via Email verschickt werden, allerdings im Edifact Format. Haben wir hier Falsch-Informationen und falls nicht, möchten Sie diese weiterhin per Email erhalten ? _x000a_Bezüglich der INVRPT (an EDI Empfänger BIP-EPCOS-P:ZZ) werden wir bei Premier Farnell nachfragen und melden uns dann wieder bei Ihnen._x000a_19.09.2017 Email to Antje: need to check this with Client. _x000a_18.09.2017 Email form TP: Premier Farnell is customer from TDK Europe. There might be some confusion because certain vendor codes are listed as &quot;EPCOS AG&quot;. _x000a_In 2015 sales EPCOS Europe joined with sales TDK Europe, but EDI specials kept as they are. (EDI formats or communication methods). _x000a_Here you will find samples which are all related to TDK Europe: _x000a_18.09.2017 Emil to TP: vielen Dank für die Zusendung der Survey. _x000a_Desweiteren möchten wir Sie darüber informieren, dass Premier Farnell einen neuen EDI code nutzt. Wir bitten Sie diesen in ihren System zu hinterlegen, damit es bei er Umstellung keine Fehler bei der Datenübermittlung gibt. _x000a_15.09.2017 Email to from TP: attached you will find your completed questionnaire. _x000a_14.09.2017 Email to TP sent out 1st reminder_x000a_07.09.2017: Email to TP: sent out letter and survey to TP. "/>
    <s v="TP"/>
    <s v="E2E Testing"/>
    <x v="4"/>
    <d v="2017-05-10T00:00:00"/>
    <d v="2017-05-10T00:00:00"/>
    <s v="17/10/2017"/>
    <m/>
    <m/>
    <s v="PF_I_E_INVOIC_D97A_FP_GENERIC"/>
    <s v="Primary"/>
    <s v="E_INVOIC_D97A_FPE                                 "/>
    <s v="11/12/2017"/>
    <s v="31/10/2017"/>
    <m/>
    <m/>
    <m/>
    <m/>
    <d v="2018-02-19T00:00:00"/>
    <m/>
    <m/>
    <m/>
  </r>
  <r>
    <x v="2"/>
    <s v="EU"/>
    <s v="TDK ELECTRONICS UK       "/>
    <s v="YOD-EPCOS-P                        "/>
    <n v="0"/>
    <s v="ZZ  "/>
    <s v="Test : 5051259000285  Prod: 5051259000773"/>
    <m/>
    <s v="5013546005195                      "/>
    <s v="    "/>
    <s v="EPCOS            "/>
    <s v="DESADV        "/>
    <s v="DESADV"/>
    <s v="IB"/>
    <s v="MQ"/>
    <s v="EDIFACT             "/>
    <s v="D97A      "/>
    <s v=" "/>
    <s v="VAN"/>
    <s v="IBM"/>
    <m/>
    <s v="contact details: Ottmar.Sowa@epcos.com  / provider: Eddyson Support: support@ondemand.services_x000a_gemma.legg@eu.tdk.com"/>
    <m/>
    <s v="reminder 12.02.2018 Antje"/>
    <s v="Ready for E2E testing "/>
    <m/>
    <s v="TP"/>
    <s v="E2E Testing"/>
    <x v="4"/>
    <d v="2017-03-10T00:00:00"/>
    <d v="2017-03-10T00:00:00"/>
    <d v="2017-06-10T00:00:00"/>
    <m/>
    <m/>
    <s v="PF_I_E_DESADV_D97A_FA3"/>
    <s v="Primary"/>
    <s v="E_DESADV_D97A_FA3                                 "/>
    <s v="14/12/2017"/>
    <s v="13/10/2017"/>
    <m/>
    <m/>
    <m/>
    <m/>
    <d v="2018-02-19T00:00:00"/>
    <m/>
    <m/>
    <m/>
  </r>
  <r>
    <x v="2"/>
    <s v="EU"/>
    <s v="TDK ELECTRONICS UK       "/>
    <s v="YOD-EPCOS-P                        "/>
    <n v="0"/>
    <s v="ZZ  "/>
    <s v="Test : 5051259000285  Prod: 5051259000773"/>
    <m/>
    <s v="5013546005195                      "/>
    <s v="    "/>
    <s v="EPCOS            "/>
    <s v="PORDERACK     "/>
    <s v="ORDRSP"/>
    <s v="IB"/>
    <s v="MQ"/>
    <s v="EDIFACT             "/>
    <s v="D97A      "/>
    <s v=" "/>
    <s v="VAN"/>
    <s v="IBM"/>
    <m/>
    <s v="contact details: Ottmar.Sowa@epcos.com  / provider: Eddyson Support: support@ondemand.services_x000a_gemma.legg@eu.tdk.com"/>
    <m/>
    <s v="reminder 12.02.2018 Antje"/>
    <s v="Ready for E2E testing "/>
    <m/>
    <s v="TP"/>
    <s v="E2E Testing"/>
    <x v="4"/>
    <s v="27/10/2017"/>
    <s v="27/10/2017"/>
    <s v="13/12/2017"/>
    <m/>
    <m/>
    <s v="PF_I_E_ORDRSP_D97A_FA2"/>
    <s v="Primary"/>
    <s v="E_ORDRSP_D97A_FA2                                 "/>
    <s v="13/12/2017"/>
    <s v="15/12/2017"/>
    <m/>
    <m/>
    <m/>
    <m/>
    <d v="2018-02-19T00:00:00"/>
    <m/>
    <m/>
    <m/>
  </r>
  <r>
    <x v="2"/>
    <s v="EU"/>
    <s v="TDK ELECTRONICS UK       "/>
    <s v="YOD-EPCOS-P                        "/>
    <n v="0"/>
    <s v="ZZ  "/>
    <s v="Test : 5051259000285  Prod: 5051259000773"/>
    <m/>
    <s v="5013546005195                      "/>
    <s v="    "/>
    <s v="EPCOS            "/>
    <s v="PORDER        "/>
    <s v="ORDERS"/>
    <s v="OB"/>
    <s v="MQ"/>
    <s v="EDIFACT             "/>
    <s v="D97A      "/>
    <s v="INS/UNOA/FAR                                      "/>
    <s v="VAN"/>
    <s v="IBM"/>
    <m/>
    <s v="contact details: Ottmar.Sowa@epcos.com  / provider: Eddyson Support: support@ondemand.services_x000a_gemma.legg@eu.tdk.com"/>
    <m/>
    <s v="reminder 12.02.2018 Antje"/>
    <s v="Ready for E2E testing "/>
    <m/>
    <s v="TP"/>
    <s v="E2E Testing"/>
    <x v="4"/>
    <s v="31/07/2017"/>
    <s v="31/07/2017"/>
    <d v="2017-07-08T00:00:00"/>
    <d v="2017-07-08T00:00:00"/>
    <d v="2017-10-08T00:00:00"/>
    <s v="PF_O_E_ORDERS_D97A_FA9"/>
    <s v="Primary"/>
    <s v="E_ORDERS_D97A_FA9                                 "/>
    <s v="05/12/2017"/>
    <s v="06/09/2017"/>
    <m/>
    <m/>
    <m/>
    <m/>
    <d v="2018-02-19T00:00:00"/>
    <m/>
    <m/>
    <m/>
  </r>
  <r>
    <x v="2"/>
    <s v="EU"/>
    <s v="TDK ELECTRONICS UK       "/>
    <s v="YOD-EPCOS-P                        "/>
    <n v="0"/>
    <s v="ZZ  "/>
    <s v="Test : 5051259000285  Prod: 5051259000773"/>
    <m/>
    <s v="5013546005195                      "/>
    <s v="    "/>
    <s v="EPCOS            "/>
    <s v="POINTOS       "/>
    <s v="SLSRPT"/>
    <s v="OB"/>
    <s v="SFTP"/>
    <s v="EDIFACT             "/>
    <s v="D97A      "/>
    <s v="INS/UNOA/FAR                                      "/>
    <s v="VAN"/>
    <s v="IBM"/>
    <m/>
    <s v="contact details: Ottmar.Sowa@epcos.com  / provider: Eddyson Support: support@ondemand.services_x000a_gemma.legg@eu.tdk.com"/>
    <m/>
    <s v="reminder 12.02.2018 Antje"/>
    <s v="Ready for E2E testing "/>
    <m/>
    <s v="TP"/>
    <s v="E2E Testing"/>
    <x v="4"/>
    <d v="2017-01-09T00:00:00"/>
    <d v="2017-06-09T00:00:00"/>
    <s v="14/9/2017"/>
    <m/>
    <m/>
    <s v="PF_O_E_SLSRPT_D97A_FA2"/>
    <s v="Primary"/>
    <s v="E_SLSRPT_D97A_FA2                                 "/>
    <s v="08/12/2017"/>
    <s v="27/09/2017"/>
    <m/>
    <m/>
    <m/>
    <m/>
    <d v="2018-02-19T00:00:00"/>
    <m/>
    <m/>
    <m/>
  </r>
  <r>
    <x v="2"/>
    <s v="EU"/>
    <s v="TDK ELECTRONICS UK       "/>
    <s v="YOD-EPCOS-P                        "/>
    <n v="0"/>
    <s v="ZZ  "/>
    <s v="Test : 5051259000285  Prod: 5051259000773"/>
    <m/>
    <s v="5013546005195                      "/>
    <s v="    "/>
    <s v="EPCOS            "/>
    <s v="INVENTORY     "/>
    <s v="INVRPT"/>
    <s v="OB"/>
    <s v="SFTP"/>
    <s v="EDIFACT             "/>
    <s v="D97A      "/>
    <s v="INS/UNOA/FAR                                      "/>
    <s v="VAN"/>
    <s v="IBM"/>
    <m/>
    <s v="contact details: Ottmar.Sowa@epcos.com  / provider: Eddyson Support: support@ondemand.services_x000a_gemma.legg@eu.tdk.com"/>
    <m/>
    <s v="reminder 12.02.2018 Antje"/>
    <s v="Ready for E2E testing "/>
    <m/>
    <s v="TP"/>
    <s v="E2E Testing"/>
    <x v="4"/>
    <d v="2017-11-09T00:00:00"/>
    <d v="2017-11-09T00:00:00"/>
    <s v="15/9/2017"/>
    <s v="okay. "/>
    <m/>
    <s v="PF_O_E_INVRPT_D97A_FA8"/>
    <s v="Primary"/>
    <s v="E_INVRPT_D97A_FA8                                 "/>
    <s v="07/12/2017"/>
    <s v="19/09/2017"/>
    <m/>
    <m/>
    <m/>
    <m/>
    <d v="2018-02-19T00:00:00"/>
    <m/>
    <m/>
    <m/>
  </r>
  <r>
    <x v="2"/>
    <s v="EU"/>
    <s v="EPCOS SUPPLIED VIA ABACUS/AVNE"/>
    <s v="AVNETUK "/>
    <n v="1"/>
    <s v="ZZ  "/>
    <s v="Test : 5051259000285  Prod: 5051259000773"/>
    <m/>
    <s v="5013546005195                      "/>
    <s v="    "/>
    <s v="EPCOS-(ABACUS)   "/>
    <s v="PORDER        "/>
    <s v="ORDERS"/>
    <s v="OB"/>
    <s v="MQ"/>
    <s v="EDIFACT             "/>
    <s v="D97A      "/>
    <s v="INS/UNOA/FAR/AVNE                                 "/>
    <s v="VAN"/>
    <s v="Inovis"/>
    <m/>
    <s v="Mark.Mcgill@avnet.eu"/>
    <m/>
    <m/>
    <s v="Ready for E2E testing "/>
    <s v="7.2.18 comms escalated to client._x000a_06.02.2018 Email to TP sent reminder for testing. _x000a_02.02.2018 Email to TP: sent reminder for testing. _x000a_31.01.2018 Email to TP: we were in contact with TDK Electronics. Our contact (Mr. Sowa, also responsible for EPCOS via Abacus) informed us that only SLSRPT are active for Reims account EPCOS-(ABACUS). _x000a_The ID for the Sale Report was changed from receiver AVNETUK -&gt; YOD-EPCOS-P. Please confirm. _x000a_The other two document types (ORDER and ORDCHG) are inactive. Can you please also confirm this. _x000a_31.01.2018 Email to TP: 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12.10.2017 Email to TP: Thank you for providing us the survey. _x000a_We will get in touch with you when we start testing in approx. 8 weeks. _x000a_12.10.2017 Email form TP. received survey_x000a_09.10.2017: Email to TP 5th Remainder sent 04.10.2017 : 4th Remainder sent to TP 27.09.2017 Email to TP sent out 3rd reminder_x000a_21.09.2017 Email to TP sent out 2nd reminder_x000a_18.09.2017 Email to TP sent out 1st reminder_x000a_14.09.2017 Email to TP: sent out letter and survey."/>
    <s v="Premier Farnell"/>
    <s v="E2E Testing"/>
    <x v="0"/>
    <s v="31/07/2017"/>
    <s v="31/07/2017"/>
    <d v="2017-07-08T00:00:00"/>
    <d v="2017-07-08T00:00:00"/>
    <d v="2017-10-08T00:00:00"/>
    <s v="PF_O_E_ORDERS_D97A_FA9"/>
    <s v="Primary"/>
    <s v="E_ORDERS_D97A_FA9                                 "/>
    <s v="05/12/2017"/>
    <s v="06/09/2017"/>
    <m/>
    <m/>
    <m/>
    <m/>
    <d v="2018-02-19T00:00:00"/>
    <m/>
    <m/>
    <m/>
  </r>
  <r>
    <x v="2"/>
    <s v="EU"/>
    <s v="EPCOS SUPPLIED VIA ABACUS/AVNE"/>
    <s v="AVNETUK "/>
    <n v="0"/>
    <s v="ZZ  "/>
    <s v="Test : 5051259000285  Prod: 5051259000773"/>
    <m/>
    <s v="5013546005195                      "/>
    <s v="    "/>
    <s v="EPCOS-(ABACUS)   "/>
    <s v="PORDCHG       "/>
    <s v="ORDCHG"/>
    <s v="OB"/>
    <s v="MQ"/>
    <s v="EDIFACT             "/>
    <s v="D97A      "/>
    <s v="INS/UNOA/FAR/AVNE                                 "/>
    <s v="VAN"/>
    <s v="Inovis"/>
    <m/>
    <s v="Mark.Mcgill@avnet.eu"/>
    <m/>
    <m/>
    <s v="Ready for E2E testing "/>
    <m/>
    <s v="Premier Farnell"/>
    <s v="E2E Testing"/>
    <x v="0"/>
    <s v="18/10/2017"/>
    <s v="18/10/2017"/>
    <s v="18/10/2017"/>
    <m/>
    <m/>
    <s v="PF_O_E_ORDCHG_D97A_FAR"/>
    <s v="Primary"/>
    <s v="E_ORDCHG_D97A_FAR                                 "/>
    <s v="13/12/2017"/>
    <s v="17/11/2017"/>
    <m/>
    <m/>
    <m/>
    <m/>
    <d v="2018-02-19T00:00:00"/>
    <m/>
    <m/>
    <m/>
  </r>
  <r>
    <x v="2"/>
    <s v="EU"/>
    <s v="EPCOS SUPPLIED VIA ABACUS/AVNE"/>
    <s v="AVNETUK "/>
    <n v="0"/>
    <s v="ZZ  "/>
    <s v="Test : 5051259000285  Prod: 5051259000773"/>
    <m/>
    <s v="5013546005195                      "/>
    <s v="    "/>
    <s v="EPCOS-(ABACUS)   "/>
    <s v="POINTOS       "/>
    <s v="SLSRPT"/>
    <s v="OB"/>
    <s v="SFTP"/>
    <s v="EDIFACT             "/>
    <s v="D97A      "/>
    <s v="INS/UNOA/FAR/EPCO                                 "/>
    <s v="VAN"/>
    <s v="Inovis"/>
    <m/>
    <s v="Mark.Mcgill@avnet.eu"/>
    <m/>
    <m/>
    <s v="Ready for E2E testing "/>
    <m/>
    <s v="Premier Farnell"/>
    <s v="E2E Testing"/>
    <x v="0"/>
    <d v="2017-01-09T00:00:00"/>
    <d v="2017-06-09T00:00:00"/>
    <s v="14/9/2017"/>
    <m/>
    <m/>
    <s v="PF_O_E_SLSRPT_D97A_FA2"/>
    <s v="Primary"/>
    <s v="E_SLSRPT_D97A_FA2                                 "/>
    <s v="08/12/2017"/>
    <s v="27/09/2017"/>
    <m/>
    <m/>
    <m/>
    <m/>
    <d v="2018-02-19T00:00:00"/>
    <m/>
    <m/>
    <m/>
  </r>
  <r>
    <x v="2"/>
    <s v="EU"/>
    <s v="EPSON ELECTRONICS EUROPE GMBH "/>
    <s v="INPOSIA                            "/>
    <n v="1"/>
    <s v="ZZ  "/>
    <s v="Test : 5051259000285  Prod: 5051259000773"/>
    <m/>
    <s v="5013546005195                      "/>
    <s v="    "/>
    <s v="EPSON            "/>
    <s v="PORDERACK     "/>
    <s v="ORDRSP"/>
    <s v="IB"/>
    <s v="MQ"/>
    <s v="EDIFACT             "/>
    <s v="D97A      "/>
    <s v=" "/>
    <s v="AS2"/>
    <m/>
    <m/>
    <s v="general: support@inposia.com_x000a_technical: nils.kolbach@inposia.com"/>
    <m/>
    <s v="reminder 13.02.2018"/>
    <s v="Ready to start E2E testing"/>
    <s v="06.02.2018 Email to Anuj and Jas.: Set AS2 details to them for set up. _x000a_06.02.2018 Email from TP. provide us AS2 details. _x000a_06.02.2018 Call mit TP und Email an TP: tP will sent us the AS2 details. we want to set up this week.  waiting for details. _x000a_05.02.2018 Call TP. angefragt ob er jetzt auf AS2 umstellen möchte und fragen wegen Data testing( warte auf Rückruf. _x000a_05.02.2018 Email from TP. Ticket nummer : Ticket#2018012401009017_x000a_25.01.2018 Email from TP: uns liegen keine detaillierteren Informationen zu dem Thema vor. Welcher Kunde ist hier betroffen? Welche weiteren Änderungen werden hier stattfinden? Ändern sich der Kommunikationsweg und/oder die Formate?_x000a_Bitte lassen Sie uns mehr Informationen zu diesem Thema zukommen, damit wir dies entsprechend prüfen können._x000a_Vielen Dank vorab für Ihre Unterstützung!_x000a_20.01.2018: E2E testing email sent 20.09.2017 Email to TP. Wir möchten Ihnen noch mitteilen, dass Premier Farnell die neue EDI Codes nutzt. Die derzeitige Premier Farnell EDI ID ist in der Tat 5013546005195 und bleibt bis zum Wechsel auf IBM auch bestehen. _x000a_Neue Premier Farnell Test ID : 5051259000285 _x000a_Neue Premier Farnell Prod ID: 5051259000773_x000a_Wir werden Sie informieren sobald wir eine Testphase beginnen. _x000a_19.09.2017 Email from TP: sent survey back Attached you will find your questionnaire. For further questions please contact._x000a_support@inposia.com._x000a_Your ticket#: 2017090701000456 has been closed._x000a_Please always keep the original subject by answering to this ticket._x000a_18.09.2017 Email to TP sent out 1st reminder_x000a_14.09.2017 Email from TP. I have forwarded the mail to our support department. Please get in contact with support@inposia.com._x000a_07.09.2017 Email from TP: I have forwarded your e-mail to our Service and Support department: support@inposia.com. They will get in contact with you soon regarding the change. _x000a_7.9.2017 1st letter to the TP"/>
    <s v="Implementer"/>
    <s v="Comm Setup"/>
    <x v="3"/>
    <s v="27/10/2017"/>
    <s v="27/10/2017"/>
    <s v="13/12/2017"/>
    <m/>
    <m/>
    <s v="PF_I_E_ORDRSP_D97A_FA2"/>
    <s v="Primary"/>
    <s v="E_ORDRSP_D97A_FA2                                 "/>
    <s v="13/12/2017"/>
    <s v="15/12/2017"/>
    <m/>
    <m/>
    <m/>
    <m/>
    <d v="2018-02-19T00:00:00"/>
    <m/>
    <m/>
    <m/>
  </r>
  <r>
    <x v="2"/>
    <s v="EU"/>
    <s v="EPSON ELECTRONICS EUROPE GMBH "/>
    <s v="INPOSIA                            "/>
    <n v="0"/>
    <s v="ZZ  "/>
    <s v="Test : 5051259000285  Prod: 5051259000773"/>
    <m/>
    <s v="5013546005195                      "/>
    <s v="    "/>
    <s v="EPSON            "/>
    <s v="PORDER        "/>
    <s v="ORDERS"/>
    <s v="OB"/>
    <s v="MQ"/>
    <s v="EDIFACT             "/>
    <s v="D97A      "/>
    <s v="INS/UNOA/FAR                                      "/>
    <s v="AS2"/>
    <m/>
    <m/>
    <s v="general: support@inposia.com_x000a_technical: nils.kolbach@inposia.com"/>
    <m/>
    <s v="reminder 13.02.2018"/>
    <s v="Ready to start E2E testing"/>
    <m/>
    <s v="Implementer"/>
    <s v="Comm Setup"/>
    <x v="3"/>
    <s v="31/07/2017"/>
    <s v="31/07/2017"/>
    <d v="2017-07-08T00:00:00"/>
    <d v="2017-07-08T00:00:00"/>
    <d v="2017-10-08T00:00:00"/>
    <s v="PF_O_E_ORDERS_D97A_FA9"/>
    <s v="Primary"/>
    <s v="E_ORDERS_D97A_FA9                                 "/>
    <s v="05/12/2017"/>
    <s v="06/09/2017"/>
    <m/>
    <m/>
    <m/>
    <m/>
    <d v="2018-02-19T00:00:00"/>
    <m/>
    <m/>
    <m/>
  </r>
  <r>
    <x v="3"/>
    <s v="EU"/>
    <s v="ETTINGER GMBH                 "/>
    <s v="ETTINGER                           "/>
    <n v="1"/>
    <s v="    "/>
    <s v="Test : 5051259000285  Prod: 5051259000773"/>
    <m/>
    <s v="5013546005195                      "/>
    <s v="    "/>
    <s v="ETTINGER         "/>
    <s v="PORDERACK     "/>
    <s v="ORDRSP"/>
    <s v="IB"/>
    <s v="MQ"/>
    <s v="EDIFACT             "/>
    <s v="D97A      "/>
    <s v=" "/>
    <s v="FTP"/>
    <m/>
    <m/>
    <s v="Roland.Ettinger@ettinger.de"/>
    <m/>
    <m/>
    <s v="survey received DE / TP informed of new EDI from PF / received FTP File / waiting setup IBM"/>
    <s v="10.10.2017: Email from PF: confirmed that TP can move to Phase 3_x000a_09.10.2017 Email to PF: Ask for confirmation that TP can moved to phase 3. _x000a_09.10.2017 Email to PF: Fragen ob TP auf Phase 3 umgestellt werden kann. _x000a_06.10.2017 Email to TP: vielen Dank für die Zusendung der FTP Daten. _x000a_Leider haben wir noch keine Information wegen einer Verschiebung in Phase 3. Sobald wir eine Rückmeldung haben gebe ich Ihnen Bescheid. _x000a_06.10.2017 Email to Antje: Können wir PF fragen ob TP Ettinger in Phase 3 verschoben werden kann?_x000a_06.10.2017 Email to Anuj and Jas. Inform FTP files. _x000a_06.10.2017 Email from TP: anbei wie gewünscht der FTP Survey sowie ein Zertifikat, bei dem ich gebeten wurde, es Ihnen weiterzuleiten._x000a_Haben Sie schon Informationen bzgl. der Möglichkeit der Verschiebung der Aktion in Phase 3?_x000a_04.10.2017 Call vom Herr Ettinger. nochmal informiert, dass wir die FTP Daten benötigen, er ruft seinen Provider an und lässt und die Daten zukommen. _x000a_04.10.2017 Call to TP: Hr. Ettinger angerufen warte auf Rückruf. _x000a_26.09.2017 Email to TP: leider habe ich noch keine Rückmeldung der FTP Questionnaire bekommen und möchte Sie freundlich bitten, die anhängende Datei auszufüllen und an uns zurück zu senden. _x000a_21.09.2017 Email to TP: leider habe ich noch keine Rückmeldung der FTP Questionnaire bekommen und möchte Sie freundlich bitten, die anhängende Datei auszufüllen und an uns zurück zu senden. _x000a_21.09.2017 anfrage an Antje ob GO live schon 01/2018 gemacht werden kann - Klärung mit PF via Antje_x000a_18.09.2017 Email from Antje to TP: danke für Ihre schnelle Rückmeldung. _x000a_Frau Sturny hat mir Ihre Fragen weitergeleitet. Als zuständige Projektmanagerin hoffe ich alles beantworten zu können. _x000a_1. Alle Premier Farnell EDI Trading Partner wurden bereits angeschrieben und über das Migrationsprojekt informiert, unter Beifügung des Fragebogens. Dies dient dazu die bestehende Konfiguration zu prüfen und inaktive Partner vom Projektumfang zu entfernen. Das Projekt wird in Phasen ausgetragen, wonach Ihre Firma mit einem derzeigen Go-live im Januar 2018 angesetzt ist. Nichts desto Trotz muss aber die Kommunikationsmethode neu eingerichtet werden. Bei Ihnen haben wir den Vermerk, dass Sie Ihre Daten mit FTP austauschen. Hierzu sende ich Ihnen unseren FTP-Fragebogen und möchte Sie bitten diesen schnellstmöglich auszufüllen und zurückzusenden. _x000a__x000a_2. Da Sie bereits mit Premier Farnell produktiv Daten austauschen benötigen wir lediglich die Bestätigung dass es sich nur um ORDER / ORDRSP Nachrichten handelt, wonach Sie EDI code ETTINGER und Premier Farnell EDI code 5013546005195 benutzen. Der Premier Farnell EDI code wird sich mit der Umstellung zu IBM ändern! _x000a_Neue EDI ID's werden sein: Test : 5051259000285 / Prod: 5051259000773 _x000a__x000a_Gerne ziehe ich das Go-live mit Ettinger vor (Vor Januar 2018). Dazu muss ich mit Premier Farnell Rücksprache halten. _x000a_Nach März 2018 ist es nicht mehr möglich Daten über den alten / bisherigen Weg an Premier Farnell zu senden, da das dortigen EDI System abgelöst wird. _x000a_Vielen Dank für Ihre Mitarbeit. Für Rückfragen stehe ich Ihnen gerne zur Verfügung. _x000a_15.09.2017 Email to Antje. request. _x000a_14.09.2017 cs Email to TP. vielen Dank für die Rücksendung der Survey. _x000a_Können Sie uns bitte noch kurz ihr EDI bestätigen? Wir haben von Premier Farnell diese Information zu ihrer EDI bekommen. _x000a_EDI: ETTINGER ohne qualif. _x000a_Haben Sie auch eine TEST EDI, wenn ja, können Sie uns diese auch mitteilen?_x000a_Da Sie FPT nutzen bitten wir Sie die u.a. File auszufüllen und an uns zurück senden. _x000a_Wir möchte noch darauf hinweisen, dass Premier Farnell neue EDI's nutzt und wir bitten Sie diese in ihrem System einzurichten. _x000a_EDI-Codes von Premier Farnell (Test: 5051259000377 + Prod: 5051259000865) Damit wird der kontinuierliche Fluss der Produktionsmitteilungen sichergestellt, sobald Premier Farnell auf dem IBM / Sterling-Netzwerk live läuft._x000a_13.09.2017 cs Email from TP: please find the requested survey attached._x000a_7.9.2017 1st letter to the TP"/>
    <s v="Implementer"/>
    <s v="Comm Setup"/>
    <x v="3"/>
    <s v="27/10/2017"/>
    <s v="27/10/2017"/>
    <s v="13/12/2017"/>
    <m/>
    <m/>
    <s v="PF_I_E_ORDRSP_D97A_FA2"/>
    <s v="Primary"/>
    <s v="E_ORDRSP_D97A_FA2                                 "/>
    <s v="13/12/2017"/>
    <s v="15/12/2017"/>
    <m/>
    <m/>
    <m/>
    <m/>
    <m/>
    <m/>
    <m/>
    <m/>
  </r>
  <r>
    <x v="3"/>
    <s v="EU"/>
    <s v="ETTINGER GMBH                 "/>
    <s v="ETTINGER                           "/>
    <n v="0"/>
    <s v="    "/>
    <s v="Test : 5051259000285  Prod: 5051259000773"/>
    <m/>
    <s v="5013546005195                      "/>
    <s v="    "/>
    <s v="ETTINGER         "/>
    <s v="PORDER        "/>
    <s v="ORDERS"/>
    <s v="OB"/>
    <s v="MQ"/>
    <s v="EDIFACT             "/>
    <s v="D97A      "/>
    <s v="INS/UNOA/FAR                                      "/>
    <s v="FTP"/>
    <m/>
    <m/>
    <s v="Roland.Ettinger@ettinger.de"/>
    <m/>
    <m/>
    <s v="survey received DE / TP informed of new EDI from PF / received FTP File / waiting setup IBM"/>
    <s v="10.10.2017: Email from PF: confirmed that TP can move to Phase 3_x000a_09.10.2017 Email to PF: Ask for confirmation that TP can moved to phase 3. _x000a_09.10.2017 Email to PF: Fragen ob TP auf Phase 3 umgestellt werden kann. _x000a_06.10.2017 Email to TP: vielen Dank für die Zusendung der FTP Daten. _x000a_Leider haben wir noch keine Information wegen einer Verschiebung in Phase 3. Sobald wir eine Rückmeldung haben gebe ich Ihnen Bescheid. _x000a_06.10.2017 Email to Antje: Können wir PF fragen ob TP Ettinger in Phase 3 verschoben werden kann?_x000a_06.10.2017 Email to Anuj and Jas. Inform FTP files. _x000a_06.10.2017 Email from TP: anbei wie gewünscht der FTP Survey sowie ein Zertifikat, bei dem ich gebeten wurde, es Ihnen weiterzuleiten._x000a_Haben Sie schon Informationen bzgl. der Möglichkeit der Verschiebung der Aktion in Phase 3?_x000a_04.10.2017 Call vom Herr Ettinger. nochmal informiert, dass wir die FTP Daten benötigen, er ruft seinen Provider an und lässt und die Daten zukommen. _x000a_04.10.2017 Call to TP: Hr. Ettinger angerufen warte auf Rückruf. _x000a_26.09.2017 Email to TP: leider habe ich noch keine Rückmeldung der FTP Questionnaire bekommen und möchte Sie freundlich bitten, die anhängende Datei auszufüllen und an uns zurück zu senden. _x000a_21.09.2017 Email to TP: leider habe ich noch keine Rückmeldung der FTP Questionnaire bekommen und möchte Sie freundlich bitten, die anhängende Datei auszufüllen und an uns zurück zu senden. _x000a_21.09.2017 anfrage an Antje ob GO live schon 01/2018 gemacht werden kann - Klärung mit PF via Antje_x000a_18.09.2017 Email from Antje to TP: danke für Ihre schnelle Rückmeldung. _x000a_Frau Sturny hat mir Ihre Fragen weitergeleitet. Als zuständige Projektmanagerin hoffe ich alles beantworten zu können. _x000a_1. Alle Premier Farnell EDI Trading Partner wurden bereits angeschrieben und über das Migrationsprojekt informiert, unter Beifügung des Fragebogens. Dies dient dazu die bestehende Konfiguration zu prüfen und inaktive Partner vom Projektumfang zu entfernen. Das Projekt wird in Phasen ausgetragen, wonach Ihre Firma mit einem derzeigen Go-live im Januar 2018 angesetzt ist. Nichts desto Trotz muss aber die Kommunikationsmethode neu eingerichtet werden. Bei Ihnen haben wir den Vermerk, dass Sie Ihre Daten mit FTP austauschen. Hierzu sende ich Ihnen unseren FTP-Fragebogen und möchte Sie bitten diesen schnellstmöglich auszufüllen und zurückzusenden. _x000a__x000a_2. Da Sie bereits mit Premier Farnell produktiv Daten austauschen benötigen wir lediglich die Bestätigung dass es sich nur um ORDER / ORDRSP Nachrichten handelt, wonach Sie EDI code ETTINGER und Premier Farnell EDI code 5013546005195 benutzen. Der Premier Farnell EDI code wird sich mit der Umstellung zu IBM ändern! _x000a_Neue EDI ID's werden sein: Test : 5051259000285 / Prod: 5051259000773 _x000a__x000a_Gerne ziehe ich das Go-live mit Ettinger vor (Vor Januar 2018). Dazu muss ich mit Premier Farnell Rücksprache halten. _x000a_Nach März 2018 ist es nicht mehr möglich Daten über den alten / bisherigen Weg an Premier Farnell zu senden, da das dortigen EDI System abgelöst wird. _x000a_Vielen Dank für Ihre Mitarbeit. Für Rückfragen stehe ich Ihnen gerne zur Verfügung. _x000a_15.09.2017 Email to Antje. request. _x000a_14.09.2017 cs Email to TP. vielen Dank für die Rücksendung der Survey. _x000a_Können Sie uns bitte noch kurz ihr EDI bestätigen? Wir haben von Premier Farnell diese Information zu ihrer EDI bekommen. _x000a_EDI: ETTINGER ohne qualif. _x000a_Haben Sie auch eine TEST EDI, wenn ja, können Sie uns diese auch mitteilen?_x000a_Da Sie FPT nutzen bitten wir Sie die u.a. File auszufüllen und an uns zurück senden. _x000a_Wir möchte noch darauf hinweisen, dass Premier Farnell neue EDI's nutzt und wir bitten Sie diese in ihrem System einzurichten. _x000a_EDI-Codes von Premier Farnell (Test: 5051259000377 + Prod: 5051259000865) Damit wird der kontinuierliche Fluss der Produktionsmitteilungen sichergestellt, sobald Premier Farnell auf dem IBM / Sterling-Netzwerk live läuft._x000a_13.09.2017 cs Email from TP: please find the requested survey attached._x000a_7.9.2017 1st letter to the TP"/>
    <s v="Implementer"/>
    <s v="Comm Setup"/>
    <x v="3"/>
    <s v="31/07/2017"/>
    <s v="31/07/2017"/>
    <d v="2017-07-08T00:00:00"/>
    <d v="2017-07-08T00:00:00"/>
    <d v="2017-10-08T00:00:00"/>
    <s v="PF_O_E_ORDERS_D97A_FA9"/>
    <s v="Primary"/>
    <s v="E_ORDERS_D97A_FA9                                 "/>
    <s v="05/12/2017"/>
    <s v="06/09/2017"/>
    <m/>
    <m/>
    <m/>
    <m/>
    <m/>
    <m/>
    <m/>
    <m/>
  </r>
  <r>
    <x v="1"/>
    <s v="EU"/>
    <s v="EUROPA COMPONENTS &amp; EQUIP PLC "/>
    <s v="5060393120018                      "/>
    <n v="1"/>
    <s v="    "/>
    <s v="Test : 5051259000285  Prod: 5051259000773"/>
    <m/>
    <s v="5013546005195                      "/>
    <s v="    "/>
    <s v="EUROPA-COMPONENTS"/>
    <s v="PORDER        "/>
    <s v="ORDERS"/>
    <s v="OB"/>
    <s v="MQ"/>
    <s v="EDIFACT             "/>
    <s v="D97A      "/>
    <s v="INS/UNOA/FAR                                      "/>
    <s v="VAN "/>
    <s v="IBM"/>
    <m/>
    <s v="new contact: Elainem@europacomponents.com                    _x000a_mandyc@europacomponents.com"/>
    <m/>
    <s v="De-scoped"/>
    <s v="waiting feedback Client"/>
    <s v="31.08.2017 CS Email from Andre: Following on from earlier I can confirm that Europa Components no longer use EDI with us so they can be removed from the plan._x000a_16.08.2017 cs Email from Andre Hill: I will have to find the business owner here and ask them.  The last ORDERS message we sent to them was June 21st._x000a_16.08.2017 cs Email to Adre Hill: Okay, thank you for your info._x000a_I will wait until you get news from the business owner. _x000a_16.08.2017 cs Email from Andre Hill: I will have to find the business owner here and ask them.  The last ORDERS message we sent to them was June 21st._x000a_16.08.2017 cs Email to Client Andre Hill: TP is not use longer EDI. Should we make this TP in red and on de-scoped.?_x000a_16.08.2017 cCS Email from TP: We no longer use EDI_x000a_16.08.2017 CS Email to TP: sent out 1st letter and survey (new contact details)_x000a_16.08.2017 cs. Email from Andre Hill: new contact details. _x000a_16.08.2017 cs_ Email to Andre Hill: sent reminder. _x000a_10.08.2017 CS_ Email to Andre Hill: reqeuest new contact details , AHill@premierfarnell.com_x000a_09/Aug - DL - Mail bounced back. Must check with Corinna for the correct contact_x000a_09/Aug - DL - Sent the letter and survey"/>
    <s v="Premier Farnell"/>
    <s v="De-scoped"/>
    <x v="5"/>
    <s v="31/07/2017"/>
    <s v="31/07/2017"/>
    <d v="2017-07-08T00:00:00"/>
    <d v="2017-07-08T00:00:00"/>
    <d v="2017-10-08T00:00:00"/>
    <m/>
    <s v="Primary"/>
    <m/>
    <m/>
    <m/>
    <m/>
    <m/>
    <m/>
    <m/>
    <m/>
    <m/>
    <m/>
    <m/>
  </r>
  <r>
    <x v="1"/>
    <s v="EU"/>
    <s v="EXAR CORPORATION              "/>
    <s v="EXAR                               "/>
    <n v="1"/>
    <s v="ZZ  "/>
    <s v="Test : 5051259000285  Prod: 5051259000773"/>
    <m/>
    <s v="5013546005195                      "/>
    <s v="    "/>
    <s v="EXAR             "/>
    <s v="POINTOS       "/>
    <s v="SLS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d v="2017-01-09T00:00:00"/>
    <d v="2017-06-09T00:00:00"/>
    <s v="14/9/2017"/>
    <m/>
    <m/>
    <s v="PF_O_E_SLSRPT_D97A_FAR"/>
    <s v="Primary"/>
    <s v="E_SLSRPT_D97A_FAR                                 "/>
    <s v="08/12/2017"/>
    <s v="28/09/2017"/>
    <m/>
    <m/>
    <s v="20.11.2017"/>
    <s v="09.01.208"/>
    <m/>
    <d v="2018-01-15T00:00:00"/>
    <d v="2017-12-01T00:00:00"/>
    <d v="2018-01-15T00:00:00"/>
  </r>
  <r>
    <x v="1"/>
    <s v="EU"/>
    <s v="EXAR CORPORATION              "/>
    <s v="EXAR                               "/>
    <s v="=IF('TP Summary'!(($K$2:$K153=K153)*($AB$2:$AB153=AB153))&gt;1,0,1)"/>
    <s v="ZZ  "/>
    <s v="Test : 5051259000285  Prod: 5051259000773"/>
    <m/>
    <s v="5013546005195                      "/>
    <s v="    "/>
    <s v="EXAR             "/>
    <s v="INVENTORY     "/>
    <s v="INVRPT"/>
    <s v="OB"/>
    <s v="SFTP"/>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s v="31/08/17"/>
    <d v="2017-05-09T00:00:00"/>
    <d v="2017-07-09T00:00:00"/>
    <m/>
    <m/>
    <s v="PF_O_E_INVRPT_D97A_FAR"/>
    <s v="Primary"/>
    <s v="E_INVRPT_D97A_FAR                                 "/>
    <s v="08/12/2017"/>
    <s v="14/09/2017"/>
    <m/>
    <m/>
    <s v="20.11.2017"/>
    <s v="09.01.208"/>
    <m/>
    <d v="2018-01-15T00:00:00"/>
    <d v="2017-12-01T00:00:00"/>
    <d v="2018-01-15T00:00:00"/>
  </r>
  <r>
    <x v="1"/>
    <s v="EU"/>
    <s v="EXAR CORPORATION              "/>
    <s v="EXAR                               "/>
    <n v="0"/>
    <s v="ZZ  "/>
    <s v="Test : 5051259000285  Prod: 5051259000773"/>
    <m/>
    <s v="5013546005195                      "/>
    <s v="    "/>
    <s v="EXAR             "/>
    <s v="PORDER        "/>
    <s v="ORDERS"/>
    <s v="OB"/>
    <s v="MQ"/>
    <s v="EDIFACT             "/>
    <s v="D97A      "/>
    <s v="INS/UNOA/FAR                                      "/>
    <s v="FTP"/>
    <s v="IBM"/>
    <m/>
    <s v="New EDI Contact: bchan@maxlinear.com_x000a_New Sales Contact: Peter.Coyle@exar.com_x000a_Provider: JHill_x000a_new contact: AR@exar.com / Provider: Lisa Bedard &lt;lbedard@maxlinear.com&gt;_x000a_Renato Siljeg_x000a_Renato.Siljeg@exar.com"/>
    <m/>
    <m/>
    <s v=" / comm test done, ready for E2E test"/>
    <s v="12.01.2018: Go Live date confirmed for Jan 15th 10.01.2018: Email from TP - Hi Antje,_x000a_ _x000a_We planned to have a final check with our consultant, but he was not available today.  We will meet with him tomorrow to confirm the changes._x000a_ 10.01.2018: Email from Antje to TP - Hi Bill, _x000a__x000a_Did you get approval for the go-live on 15-Jan-18 ? _x000a_15/12 test files received (on prod FTP account) and processed successfully. Go-live on hold (from TP side) till Jan.18_x000a_15.12.2017: Email from TP - Hi All,_x000a_ Yes, we finally received the three files this morning. We were able to process the files in our production environment except there is some minor changes required on our side. Since December is Maxlinear year end, IT stops all change requests in our production environment until the new fiscal year. The new IBM EDI implementation will be on hold until January 2018. We will give you a target date when changes approved my management._x000a_13.12.2017: Email from TP - Hi Andre,_x000a_ Can  you send us the three files for review?_x000a_ 13.12.2017: Email from TP - Hi Andre,_x000a_ _x000a_In addition to email us the three files, please FTP the three files again on 12/14 10am pacific time (GMT 6pm) so that we can physical locate the files and processed them manually?_x000a_ _x000a_Regards,_x000a_Bill_x000a_ 13.12.2017: Email from Andre - Bill,_x000a_ _x000a_The files we are sending you are 99% the same as our current files.  The only difference is that we are using a new EDI GLN code as our identifier on the UNB segments.  The reason for this is that our current one, 5013546005195, is owned by GXS not us so we have to change it to our new code of 5051259000773.  It also means we can now utilise a separate test id of 5051259000285._x000a_ _x000a_The issue with the NAD segment content has been fixed in the files we have just sent you._x000a_ _x000a_The file names are the same with the exception that leading ‘0’s are compressed out.  If this is a major issue then maybe IBM can do something to make them exactly the same format in terms of the file name._x000a_ _x000a_We cannot however continue to send the files ‘exactly as now’ any later than March 2018 as we will no longer have use of our current EDI application/VAN.                      _x000a_ 11.12.2017: Email to TP from Andre Hill @ PF - Hi Bill_x000a_ _x000a_After checking with IBM it appears that we didn’t send the files dated 5/6 Dec as we were not doing end-to-end testing at the time.  We are planning on creating more today so I will ask them to send those if possible and either IBM or myself will let you know the file names.  _x000a_11.12.2017: Email to TP - Hello Bill,_x000a__x000a_Pls clarify if you suggest that our test files were missing NAD segments with Buyer (NAD+BY) and Drop tp( NAD+DP) info._x000a_09.12.2017: Email from TP - Hi Kusum,_x000a_ _x000a_Please find attached three files which are from pfarnell,  I suggest IBM should follow the same._x000a_ _x000a_ID: 5013546005195_x000a_ORDERS and INVRPT: NAD+BY+FARNELL _x000a_ORDERS: AD+DP+GB1, NAD+BY+GB1_x000a_ _x000a_05.12.2017: Email from Antje to PF - Hi Jonathan, _x000a__x000a_can you please re-test all R1 documents today , so that we can continue the production rollout. _x000a_Exar does not seem to have a Test-System per se and so I would like to move them into production once you re-tested the three maps below. _x000a__x000a_PF_O_E_SLSRPT_D97A_FAR_x000a_PF_O_E_INVRPT_D97A_FAR_x000a_PF_O_E_ORDERS_D97A_FA9_x000a_04.12.2017: Email From TP - Hi Kusum,_x000a_ _x000a_The log file showed we received ORDERS15, but it was not processed by middleware and no physical file found._x000a_04.12.2017: Email to TP - Hello Bill,_x000a__x000a_Can you pls confirm if you have received the files, and also let us know your feedback on the same._x000a_29.11.2017: Email to TP - Hello Bill,Please find the attached test files.Also we had sent ORDERS15 file on 28th Nov at 3.55a.m EDT. Can you pls check if you have received the file as well._x000a_29.11.2017: Email from TP - Hi Kusum,The log shows we received  the three files except ORDERS13 received, but not ORDERS15 as you mentioned. Again they were not processed by Middleware and we could located the files.  Please sent us the three files for troubleshot. _x000a_ _x000a_28.11.2017: Email to TP - Hello Bill,_x000a__x000a_We are unable to understand the reason you are unable to process the files in your test system. The Test files were sent to the EXAR Test FTP folders using Test filenames. _x000a__x000a_In production you will be receiving  Filename &quot;Documenttype+Interchange Control number&quot;, e.g. INVRPT5.txt or ORDER23.txt, as we believe this is the current and agreed production filename. If you have any other requirements, can you please let us know today, as we are preparing the production environment for go-live on 4-Dec-17. _x000a_28.11.2017:- Email from TP - Hi Kusum,_x000a_ _x000a_From the FTP log, it showed the two files (*.txt) received, but they were not processed by our Oracle Middleware (SOA). I think the best way is to ensure the files setup the same as current pfarnell. FYI, since Maxlinear will have physical inventory between 11/28-11/30, Oracle EBS and EDI will be shut down during that period._x000a_ _x000a_23.11.2017 Email to Tp, replied with filename and transmission time.20.11.2017 Email from TP: We use production connection method and also send us the file via email._x000a_ 17.11.2017 Email to TP: sent 1st reminder for E2E test on monday. _x000a_26.10.2017 Email from TP:Hi Kusum,_x000a_We received both files on test and prod FTP servers. Please don't send test file to our production ftp server unless it is production data. For test purpose, please send test data to test ftp server.25.10.2017: Email to TP - We have sent a test file named ' Test_EXAR.txt ' to your Test and Prod FTP servers. Can you pls check and confirm the receipt of the same._x000a_24.10.2017 Email to TP: Thank you for providing us the questionnaire. _x000a_We will set up this in our system and if we have any questions we get in touch with you. _x000a_24.102017 Email to Jas and Anuj: informed that TP sent FTP infos. _x000a_24.10.2017 Email from TP: Attached is the filled questionnaire. Please let us know of you have any questions._x000a_23.10.2017: Email to TP, followup email sent to fill FTP form and send back_x000a_20.10.2017: EDI contact is Bill Chan_x000a_17.10.2017: Email from Jonathan(PF) to TP : Hi Peter,_x000a_We are in the process of changing our EDI solution which is used today to electronically place orders with Exar and provide other information around inventory etc. The change is analogous to moving house, we need to contact all our EDI trading partners, change our details and perform some simple tests._x000a_IBM is our partner who we are working with to facilitate this change, IBM has attempted to contact Exar three times now and so the EDI relationship is in exception and we need some help to recover the situation._x000a__x000a_What can you do?_x000a_We simply need a contact in your EDI team that we can talk to and get this back on track._x000a__x000a_These are the people/groups we have tried to contact:_x000a_AR@exar.com / Provider: Lisa Bedard &lt;lbedard@maxlinear.com&gt;_x000a_Renato.Siljeg@exar.com_x000a__x000a_Regards_x000a__x000a_Jonathan Hill16.10.2017 Emailto TP. Followup to fill up the FTP / SFTP questionnaire._x000a_11.102017 Email to TP: We have seen in you survey that you use FTP as connection type. _x000a_Please find attached the FTP / SFTP questionnaire. Can you fill out this file and sent it back to us in the next 2 days?_x000a_11.10.2017 Email from TP: sent us survey. _x000a_10.10.2017 Email to PF: no reply from Exar. move to TP coms Exeption_x000a_10.10.2017 Email to TP. / sent reminder SFTP and FTP file. _x000a_05.10.2017 Email to TP: / sent rminder to TP SFTP FTP file. _x000a_02.10.2017 Email TP TP/: sent reminder to TP with SFTP FTP and survey. _x000a_26.09.2017 Email to TP: sent nd reminder FTP / SFTP file and survey. We haven't heard back since your last Email from 20.09.2017._x000a_Can you please reply to our request (see Email in the chain). _x000a_Please fill out the attached files and sent this back to us. _x000a_Please find the Introduction letter and survey also the FTP / SFTP questionnaire. _x000a_20.09.2017: Email from Exar: Nate Angara updated #42923_x000a_20.09.2017 CS Email from TP: [Exar IT Service Desk #42923]: Fw: [IBM EMEA CDS] - Premier Farnell Trading Partner Implementation - EXAR CORPORATION_x000a_20.09.2017 cs. Email to TP: 3rd reminder to fill out the FTP/SFTP questionnaire._x000a_15.09.2017 cs: Email to TP - Provider: 2nd reminder to fill out the FTP Questionnaire_x000a_12.09.2017 CS: Email from TP to their Provider: Can you reply? I’m not sure of some of the fields that need to be filled out._x000a_12.09.2017 DL: Sent FTP Questionnaire_x000a_07.09.2017 cs Email to TP: 3rd reminder_x000a_01.09.2017 cs Email to TP: 2nd reminder_x000a_29.08.2017 cs Email to TP: we haven't heard back from you since your last Email from 21.08.2017._x000a_Can you please reply to our request?_x000a_21.08.2017 cs Email from TP: Your survey has been forwarded to our IT department for review._x000a_21.08.2017 cs Email to TP: sent out 2nd reminder letter and survey_x000a_16.08.2017 cs Email to TP: sent out 1st letter und survey (new contact details. _x000a_16.08.2017 cs Email from Andre Hill: sent new contact details. _x000a_16.08.2017 CS Email to Andre Hill; request new contact details. _x000a_16.08.2017 CS Email: boucned back_x000a_16.08.2017 CS. Email to TP: sent out reminder for lette and survey_x000a_09/Aug - DL - Sent the letter and survey"/>
    <s v="Premier Farnell"/>
    <s v="Live"/>
    <x v="1"/>
    <s v="31/07/2017"/>
    <s v="31/07/2017"/>
    <d v="2017-07-08T00:00:00"/>
    <d v="2017-07-08T00:00:00"/>
    <d v="2017-10-08T00:00:00"/>
    <s v="PF_O_E_ORDERS_D97A_FA9"/>
    <s v="Primary"/>
    <s v="E_ORDERS_D97A_FA9                                 "/>
    <s v="05/12/2017"/>
    <s v="23/08/2017"/>
    <m/>
    <m/>
    <s v="20.11.2017"/>
    <s v="09.01.208"/>
    <m/>
    <d v="2018-01-15T00:00:00"/>
    <d v="2017-12-01T00:00:00"/>
    <d v="2018-01-15T00:00:00"/>
  </r>
  <r>
    <x v="3"/>
    <s v="EU"/>
    <s v="FAIRCHILD SEMICONDUCTOR LTD   "/>
    <s v="FAIRCHILD                          "/>
    <n v="1"/>
    <s v="ZZ  "/>
    <s v="Test : 5051259000285  Prod: 5051259000773"/>
    <m/>
    <s v="5013546005195                      "/>
    <s v="    "/>
    <s v="FAIRCHILD        "/>
    <s v="DESADV        "/>
    <s v="DESADV"/>
    <s v="IB"/>
    <s v="MQ"/>
    <s v="EDIFACT             "/>
    <s v="D97A      "/>
    <s v=" "/>
    <s v="VAN"/>
    <s v="Inovis"/>
    <m/>
    <s v="denise.hunt@fairchildsemi.com"/>
    <m/>
    <m/>
    <m/>
    <s v="Tom.Kennedy@onsemi.com"/>
    <s v="Premier Farnell"/>
    <s v="De-scoped"/>
    <x v="5"/>
    <d v="2017-03-10T00:00:00"/>
    <d v="2017-03-10T00:00:00"/>
    <d v="2017-06-10T00:00:00"/>
    <m/>
    <m/>
    <s v="PF_I_E_DESADV_D97A_FA3"/>
    <s v="Primary"/>
    <s v="E_DESADV_D97A_FA3                                 "/>
    <m/>
    <m/>
    <m/>
    <m/>
    <m/>
    <m/>
    <m/>
    <m/>
    <m/>
    <m/>
  </r>
  <r>
    <x v="3"/>
    <s v="EU"/>
    <s v="FAIRCHILD SEMICONDUCTOR LTD   "/>
    <s v="FAIRCHILD                          "/>
    <n v="0"/>
    <s v="ZZ  "/>
    <s v="Test : 5051259000285  Prod: 5051259000773"/>
    <m/>
    <s v="5013546005195                      "/>
    <s v="    "/>
    <s v="FAIRCHILD        "/>
    <s v="PORDERACK     "/>
    <s v="ORDRSP"/>
    <s v="IB"/>
    <s v="MQ"/>
    <s v="EDIFACT             "/>
    <s v="D97A      "/>
    <s v=" "/>
    <s v="VAN"/>
    <s v="Inovis"/>
    <m/>
    <s v="denise.hunt@fairchildsemi.com"/>
    <m/>
    <m/>
    <m/>
    <s v="Tom.Kennedy@onsemi.com"/>
    <s v="Premier Farnell"/>
    <s v="De-scoped"/>
    <x v="5"/>
    <s v="27/10/2017"/>
    <s v="27/10/2017"/>
    <s v="13/12/2017"/>
    <m/>
    <m/>
    <s v="PF_I_E_ORDRSP_D97A_FA2"/>
    <s v="Primary"/>
    <s v="E_ORDRSP_D97A_FA2                                 "/>
    <m/>
    <m/>
    <m/>
    <m/>
    <m/>
    <m/>
    <m/>
    <m/>
    <m/>
    <m/>
  </r>
  <r>
    <x v="3"/>
    <s v="EU"/>
    <s v="FAIRCHILD SEMICONDUCTOR LTD   "/>
    <s v="FAIRCHILD                          "/>
    <n v="0"/>
    <s v="ZZ  "/>
    <s v="Test : 5051259000285  Prod: 5051259000773"/>
    <m/>
    <s v="5013546005195                      "/>
    <s v="    "/>
    <s v="FAIRCHILD        "/>
    <s v="LTUPDATE      "/>
    <s v="INVRPT"/>
    <s v="IB"/>
    <s v="SFTP"/>
    <s v="EDIFACT             "/>
    <s v="90.1      "/>
    <s v=" "/>
    <s v="VAN"/>
    <s v="Inovis"/>
    <m/>
    <s v="denise.hunt@fairchildsemi.com"/>
    <m/>
    <m/>
    <m/>
    <s v="Tom.Kennedy@onsemi.com"/>
    <s v="Premier Farnell"/>
    <s v="De-scoped"/>
    <x v="5"/>
    <m/>
    <m/>
    <m/>
    <m/>
    <m/>
    <m/>
    <m/>
    <s v="E_INVRPT_90.1_FAR                                 "/>
    <m/>
    <m/>
    <m/>
    <m/>
    <m/>
    <m/>
    <m/>
    <m/>
    <m/>
    <m/>
  </r>
  <r>
    <x v="3"/>
    <s v="EU"/>
    <s v="FAIRCHILD SEMICONDUCTOR LTD   "/>
    <s v="FAIRCHILD                          "/>
    <n v="0"/>
    <s v="ZZ  "/>
    <s v="Test : 5051259000285  Prod: 5051259000773"/>
    <m/>
    <s v="5013546005195                      "/>
    <s v="    "/>
    <s v="FAIRCHILD        "/>
    <s v="PINVOICE      "/>
    <s v="INVOIC"/>
    <s v="IB"/>
    <s v="MQ"/>
    <s v="EDIFACT             "/>
    <s v="D97A      "/>
    <s v=" "/>
    <s v="VAN"/>
    <s v="Inovis"/>
    <m/>
    <s v="denise.hunt@fairchildsemi.com"/>
    <m/>
    <m/>
    <m/>
    <s v="Tom.Kennedy@onsemi.com"/>
    <s v="Premier Farnell"/>
    <s v="De-scoped"/>
    <x v="5"/>
    <d v="2017-05-10T00:00:00"/>
    <d v="2017-05-10T00:00:00"/>
    <s v="17/10/2017"/>
    <m/>
    <m/>
    <s v="PF_I_E_INVOIC_D97A_FP_GENERIC"/>
    <s v="Primary"/>
    <s v="E_INVOIC_D97A_FPE                                 "/>
    <m/>
    <m/>
    <m/>
    <m/>
    <m/>
    <m/>
    <m/>
    <m/>
    <m/>
    <m/>
  </r>
  <r>
    <x v="3"/>
    <s v="EU"/>
    <s v="FAIRCHILD SEMICONDUCTOR LTD   "/>
    <s v="FAIRCHILD                          "/>
    <n v="0"/>
    <s v="ZZ  "/>
    <s v="Test : 5051259000285  Prod: 5051259000773"/>
    <m/>
    <s v="5013546005195                      "/>
    <s v="    "/>
    <s v="FAIRCHILD        "/>
    <s v="PORDER        "/>
    <s v="ORDERS"/>
    <s v="OB"/>
    <s v="MQ"/>
    <s v="EDIFACT             "/>
    <s v="D97A      "/>
    <s v="INS/UNOA/FAR                                      "/>
    <s v="VAN"/>
    <s v="Inovis"/>
    <m/>
    <s v="denise.hunt@fairchildsemi.com"/>
    <m/>
    <m/>
    <m/>
    <s v="Tom.Kennedy@onsemi.com"/>
    <s v="Premier Farnell"/>
    <s v="De-scoped"/>
    <x v="5"/>
    <s v="31/07/2017"/>
    <s v="31/07/2017"/>
    <d v="2017-07-08T00:00:00"/>
    <d v="2017-07-08T00:00:00"/>
    <d v="2017-10-08T00:00:00"/>
    <s v="PF_O_E_ORDERS_D97A_FA9"/>
    <s v="Primary"/>
    <s v="E_ORDERS_D97A_FA9                                 "/>
    <m/>
    <m/>
    <m/>
    <m/>
    <m/>
    <m/>
    <m/>
    <m/>
    <m/>
    <m/>
  </r>
  <r>
    <x v="3"/>
    <s v="AU"/>
    <s v="FAIRCHILD SEMICONDUCTOR LTD   "/>
    <s v="FAIRCHILD                          "/>
    <n v="0"/>
    <s v="ZZ  "/>
    <s v="Test : 5051259000292   Prod: 5051259000780"/>
    <m/>
    <s v="5013546005195                      "/>
    <s v="    "/>
    <s v="FAIRCHILD        "/>
    <s v="INVENTORYA    "/>
    <s v="INVRPT"/>
    <s v="OB"/>
    <s v="SFTP"/>
    <s v="EDIFACT             "/>
    <s v="D97A      "/>
    <s v="INS/UNOA/FAR                                      "/>
    <s v="VAN"/>
    <s v="Inovis"/>
    <m/>
    <s v="denise.hunt@fairchildsemi.com"/>
    <m/>
    <m/>
    <m/>
    <s v="Tom.Kennedy@onsemi.com"/>
    <s v="Premier Farnell"/>
    <s v="De-scoped"/>
    <x v="5"/>
    <s v="15/9/2017"/>
    <s v="15/9/2017"/>
    <s v="23/9/2017"/>
    <m/>
    <m/>
    <s v="PF_O_E_INVRPT_D97A_F2_GENERIC"/>
    <s v="Primary"/>
    <s v="E_INVRPT_D97A_F2A                                 "/>
    <m/>
    <m/>
    <m/>
    <m/>
    <m/>
    <m/>
    <m/>
    <m/>
    <m/>
    <m/>
  </r>
  <r>
    <x v="3"/>
    <s v="EU"/>
    <s v="FAIRCHILD SEMICONDUCTOR LTD   "/>
    <s v="FAIRCHILD                          "/>
    <n v="0"/>
    <s v="ZZ  "/>
    <s v="Test : 5051259000285  Prod: 5051259000773"/>
    <m/>
    <s v="5013546005195                      "/>
    <s v="    "/>
    <s v="FAIRCHILD        "/>
    <s v="POINTOS       "/>
    <s v="SLSRPT"/>
    <s v="OB"/>
    <s v="SFTP"/>
    <s v="EDIFACT             "/>
    <s v="D97A      "/>
    <s v="INS/UNOA/FAR                                      "/>
    <s v="VAN"/>
    <s v="Inovis"/>
    <m/>
    <s v="denise.hunt@fairchildsemi.com"/>
    <m/>
    <m/>
    <m/>
    <s v="Tom.Kennedy@onsemi.com"/>
    <s v="Premier Farnell"/>
    <s v="De-scoped"/>
    <x v="5"/>
    <s v="19/9/2017"/>
    <s v="19/9/2017"/>
    <s v="29/9/2017"/>
    <m/>
    <m/>
    <s v="PF_O_E_SLSRPT_D97A_FA_GENERIC"/>
    <s v="Primary"/>
    <s v="E_SLSRPT_D97A_FA4                                 "/>
    <m/>
    <m/>
    <m/>
    <m/>
    <m/>
    <m/>
    <m/>
    <m/>
    <m/>
    <m/>
  </r>
  <r>
    <x v="3"/>
    <s v="SG"/>
    <s v="FAIRCHILD SEMICONDUCTOR LTD   "/>
    <s v="FAIRCHILD                          "/>
    <n v="0"/>
    <s v="ZZ  "/>
    <s v="Test: 5051259000377  Prod:5051259000865"/>
    <m/>
    <s v="5013546005195                      "/>
    <s v="    "/>
    <s v="FAIRCHILD        "/>
    <s v="INVENTORYS    "/>
    <s v="INVRPT"/>
    <s v="OB"/>
    <s v="SFTP"/>
    <s v="EDIFACT             "/>
    <s v="D97A      "/>
    <s v="INS/UNOA/FAR                                      "/>
    <s v="VAN"/>
    <s v="Inovis"/>
    <m/>
    <s v="denise.hunt@fairchildsemi.com"/>
    <m/>
    <m/>
    <m/>
    <s v="Tom.Kennedy@onsemi.com"/>
    <s v="Premier Farnell"/>
    <s v="De-scoped"/>
    <x v="5"/>
    <s v="15/9/2017"/>
    <s v="15/9/2017"/>
    <s v="23/9/2017"/>
    <m/>
    <m/>
    <s v="PF_O_E_INVRPT_D97A_F2_GENERIC"/>
    <s v="Primary"/>
    <s v="E_INVRPT_D97A_F2S                                 "/>
    <m/>
    <m/>
    <m/>
    <m/>
    <m/>
    <m/>
    <m/>
    <m/>
    <m/>
    <m/>
  </r>
  <r>
    <x v="3"/>
    <s v="EU"/>
    <s v="FAIRCHILD SEMICONDUCTOR LTD   "/>
    <s v="FAIRCHILD                          "/>
    <n v="0"/>
    <s v="ZZ  "/>
    <s v="Test : 5051259000285  Prod: 5051259000773"/>
    <m/>
    <s v="5013546005195                      "/>
    <s v="    "/>
    <s v="FAIRCHILD        "/>
    <s v="INVENTORY     "/>
    <s v="INVRPT"/>
    <s v="OB"/>
    <s v="SFTP"/>
    <s v="EDIFACT             "/>
    <s v="D97A      "/>
    <s v="INS/UNOA/FAR                                      "/>
    <s v="VAN"/>
    <s v="Inovis"/>
    <m/>
    <s v="denise.hunt@fairchildsemi.com"/>
    <m/>
    <m/>
    <m/>
    <s v="Tom.Kennedy@onsemi.com"/>
    <s v="Premier Farnell"/>
    <s v="De-scoped"/>
    <x v="5"/>
    <s v="31/08/2017"/>
    <d v="2017-05-09T00:00:00"/>
    <d v="2017-07-09T00:00:00"/>
    <m/>
    <m/>
    <s v="PF_O_E_INVRPT_D97A_FA2"/>
    <s v="Primary"/>
    <s v="E_INVRPT_D97A_FA2                                 "/>
    <m/>
    <m/>
    <m/>
    <m/>
    <m/>
    <m/>
    <m/>
    <m/>
    <m/>
    <m/>
  </r>
  <r>
    <x v="3"/>
    <s v="SG"/>
    <s v="FAIRCHILD SEMICONDUCTOR LTD   "/>
    <s v="FAIRCHILD                          "/>
    <n v="0"/>
    <s v="ZZ  "/>
    <s v="Test: 5051259000377  Prod:5051259000865"/>
    <m/>
    <s v="5013546005195                      "/>
    <s v="    "/>
    <s v="FAIRCHILD        "/>
    <s v="INVENTORYI    "/>
    <s v="INVRPT"/>
    <s v="OB"/>
    <s v="SFTP"/>
    <s v="EDIFACT             "/>
    <s v="D97A      "/>
    <s v="INS/UNOA/FAR                                      "/>
    <s v="VAN"/>
    <s v="Inovis"/>
    <m/>
    <s v="denise.hunt@fairchildsemi.com"/>
    <m/>
    <m/>
    <m/>
    <s v="Tom.Kennedy@onsemi.com"/>
    <s v="Premier Farnell"/>
    <s v="De-scoped"/>
    <x v="5"/>
    <s v="15/9/2017"/>
    <s v="15/9/2017"/>
    <s v="23/9/2017"/>
    <m/>
    <m/>
    <s v="PF_O_E_INVRPT_D97A_F2_GENERIC"/>
    <s v="Primary"/>
    <s v="E_INVRPT_D97A_F2I                                 "/>
    <m/>
    <m/>
    <m/>
    <m/>
    <m/>
    <m/>
    <m/>
    <m/>
    <m/>
    <m/>
  </r>
  <r>
    <x v="3"/>
    <s v="SG"/>
    <s v="FAIRCHILD SEMICONDUCTOR LTD   "/>
    <s v="FAIRCHILD                          "/>
    <n v="0"/>
    <s v="ZZ  "/>
    <s v="Test: 5051259000377  Prod:5051259000865"/>
    <m/>
    <s v="5013546005195                      "/>
    <s v="    "/>
    <s v="FAIRCHILD        "/>
    <s v="INVENTORYC    "/>
    <s v="INVRPT"/>
    <s v="OB"/>
    <s v="SFTP"/>
    <s v="EDIFACT             "/>
    <s v="D97A      "/>
    <s v="INS/UNOA/FAR                                      "/>
    <s v="VAN"/>
    <s v="Inovis"/>
    <m/>
    <s v="denise.hunt@fairchildsemi.com"/>
    <m/>
    <m/>
    <m/>
    <s v="Tom.Kennedy@onsemi.com"/>
    <s v="Premier Farnell"/>
    <s v="De-scoped"/>
    <x v="5"/>
    <s v="15/9/2017"/>
    <s v="15/9/2017"/>
    <s v="23/9/2017"/>
    <m/>
    <m/>
    <s v="PF_O_E_INVRPT_D97A_F2_GENERIC"/>
    <s v="Primary"/>
    <s v="E_INVRPT_D97A_F2C                                 "/>
    <m/>
    <m/>
    <m/>
    <m/>
    <m/>
    <m/>
    <m/>
    <m/>
    <m/>
    <m/>
  </r>
  <r>
    <x v="3"/>
    <s v="SG"/>
    <s v="FAIRCHILD SEMICONDUCTOR LTD   "/>
    <s v="FAIRCHILD                          "/>
    <n v="0"/>
    <s v="ZZ  "/>
    <s v="Test: 5051259000377  Prod:5051259000865"/>
    <m/>
    <s v="5013546005195                      "/>
    <s v="    "/>
    <s v="FAIRCHILD        "/>
    <s v="POINTOSCN     "/>
    <s v="SLSRPT"/>
    <s v="OB"/>
    <s v="SFTP"/>
    <s v="EDIFACT             "/>
    <s v="D97A      "/>
    <s v="INS/UNOA/FAR                                      "/>
    <s v="VAN"/>
    <s v="Inovis"/>
    <m/>
    <s v="denise.hunt@fairchildsemi.com"/>
    <m/>
    <m/>
    <m/>
    <s v="Tom.Kennedy@onsemi.com"/>
    <s v="Premier Farnell"/>
    <s v="De-scoped"/>
    <x v="5"/>
    <d v="2017-01-09T00:00:00"/>
    <d v="2017-06-09T00:00:00"/>
    <s v="14/9/2017"/>
    <m/>
    <m/>
    <s v="PF_O_E_SLSRPT_D97A_CN4"/>
    <s v="Primary"/>
    <s v="E_SLSRPT_D97A_CN4                                 "/>
    <m/>
    <m/>
    <m/>
    <m/>
    <m/>
    <m/>
    <m/>
    <m/>
    <m/>
    <m/>
  </r>
  <r>
    <x v="3"/>
    <s v="SG"/>
    <s v="FAIRCHILD SEMICONDUCTOR LTD   "/>
    <s v="FAIRCHILD                          "/>
    <n v="0"/>
    <s v="ZZ  "/>
    <s v="Test: 5051259000377  Prod:5051259000865"/>
    <m/>
    <s v="5013546005195                      "/>
    <s v="    "/>
    <s v="FAIRCHILD        "/>
    <s v="POINTOSSG     "/>
    <s v="SLSRPT"/>
    <s v="OB"/>
    <s v="SFTP"/>
    <s v="EDIFACT             "/>
    <s v="D97A      "/>
    <s v="INS/UNOA/FAR                                      "/>
    <s v="VAN"/>
    <s v="Inovis"/>
    <m/>
    <s v="denise.hunt@fairchildsemi.com"/>
    <m/>
    <m/>
    <m/>
    <s v="Tom.Kennedy@onsemi.com"/>
    <s v="Premier Farnell"/>
    <s v="De-scoped"/>
    <x v="5"/>
    <d v="2017-01-09T00:00:00"/>
    <d v="2017-06-09T00:00:00"/>
    <s v="14/9/2017"/>
    <m/>
    <m/>
    <s v="PF_O_E_SLSRPT_D97A_SG4  "/>
    <s v="Pimary"/>
    <s v="E_SLSRPT_D97A_SG4                                 "/>
    <m/>
    <m/>
    <m/>
    <m/>
    <m/>
    <m/>
    <m/>
    <m/>
    <m/>
    <m/>
  </r>
  <r>
    <x v="3"/>
    <s v="AU"/>
    <s v="FAIRCHILD SEMICONDUCTOR LTD   "/>
    <s v="FAIRCHILD                          "/>
    <n v="0"/>
    <s v="ZZ  "/>
    <s v="Test : 5051259000292   Prod: 5051259000780"/>
    <m/>
    <s v="5013546005195                      "/>
    <s v="    "/>
    <s v="FAIRCHILD        "/>
    <s v="POINTOSAU     "/>
    <s v="SLSRPT"/>
    <s v="OB"/>
    <s v="SFTP"/>
    <s v="EDIFACT             "/>
    <s v="D97A      "/>
    <s v="INS/UNOA/FAR                                      "/>
    <s v="VAN"/>
    <s v="Inovis"/>
    <m/>
    <s v="denise.hunt@fairchildsemi.com"/>
    <m/>
    <m/>
    <m/>
    <s v="Tom.Kennedy@onsemi.com"/>
    <s v="Premier Farnell"/>
    <s v="De-scoped"/>
    <x v="5"/>
    <d v="2017-01-09T00:00:00"/>
    <d v="2017-06-09T00:00:00"/>
    <s v="14/7/2017"/>
    <m/>
    <m/>
    <s v="PF_O_E_SLSRPT_D97A_AU4"/>
    <s v="Primary"/>
    <s v="E_SLSRPT_D97A_AU4                                 "/>
    <m/>
    <m/>
    <m/>
    <m/>
    <m/>
    <m/>
    <m/>
    <m/>
    <m/>
    <m/>
  </r>
  <r>
    <x v="3"/>
    <s v="SG"/>
    <s v="FAIRCHILD SEMICONDUCTOR LTD   "/>
    <s v="FAIRCHILD                          "/>
    <n v="0"/>
    <s v="ZZ  "/>
    <s v="Test: 5051259000377  Prod:5051259000865"/>
    <m/>
    <s v="5013546005195                      "/>
    <s v="    "/>
    <s v="FAIRCHILD        "/>
    <s v="POINTOSIN     "/>
    <s v="SLSRPT"/>
    <s v="OB"/>
    <s v="SFTP"/>
    <s v="EDIFACT             "/>
    <s v="D97A      "/>
    <s v="INS/UNOA/FAR                                      "/>
    <s v="VAN"/>
    <s v="Inovis"/>
    <m/>
    <s v="denise.hunt@fairchildsemi.com"/>
    <m/>
    <m/>
    <m/>
    <s v="Tom.Kennedy@onsemi.com"/>
    <s v="Premier Farnell"/>
    <s v="De-scoped"/>
    <x v="5"/>
    <d v="2017-01-09T00:00:00"/>
    <d v="2017-06-09T00:00:00"/>
    <s v="14/9/2017"/>
    <m/>
    <m/>
    <s v="PF_O_E_SLSRPT_D97A_IN4"/>
    <s v="Primary"/>
    <s v="E_SLSRPT_D97A_IN4                                 "/>
    <m/>
    <m/>
    <m/>
    <m/>
    <m/>
    <m/>
    <m/>
    <m/>
    <m/>
    <m/>
  </r>
  <r>
    <x v="4"/>
    <s v="SG"/>
    <s v="FCI CONNECTORS SINGAPORE PTE L"/>
    <s v="Production: FCIASN   _x000a_Test: FCIASNT"/>
    <n v="1"/>
    <s v="Prod. ZZ  est: ZZ"/>
    <s v="Test: 5051259000377  Prod:5051259000865"/>
    <m/>
    <s v="5013546005195                      "/>
    <s v="    "/>
    <s v="FCI-SG           "/>
    <s v="PORDERSG      "/>
    <s v="ORDERS"/>
    <s v="OB"/>
    <s v="MQ"/>
    <s v="EDIFACT             "/>
    <s v="D97A      "/>
    <s v="INS/UNOA/FAR                                      "/>
    <s v="VAN"/>
    <s v="Inovis"/>
    <m/>
    <s v="Sock-Chin.Ng@fci.com;                           Global-ISADeBusinessSupport@fci.com"/>
    <m/>
    <s v="reminder 20.02.2018"/>
    <s v="Ready to start E2E testing"/>
    <s v="13.02 Email from TP - Dear Kusum Kumar,_x000a_My colleague, Hadi is currently on leave. He will respond to you when he is back in office._x000a_ _x000a_I will like to suggest the GO-LIVE date at later date but before 30th March as 19th Feb is a Public Holiday in Singapore. Thanks_x000a_ 09.02 FOllowup sent regarding Inbound files 07.02 Corrected files sent to TP 06.02.2018  TP asked to send file using correct test ID for SG region, also confirmed receipt of other files. 05.02.2018 Email to TP - Hello Hadi,Pls confirm if your ASEAN test id is FCIASNT and qualifier ZZ, we have in our records your test ID and qualifier as FCIASIAT/ZZ. And also pls ket us know the document ID 108622185, you are referring to in below email, we are unable to determine what that is. 02.02.2018 Email to Implementer: pls. see info from TP, do we need a change on our side?02.02.2018 Email from TP: Would you please correct document ID 108622185? Our ASEAN Test EDI ID is FCIASNT. _x000a_ ORDERS, SLSRPT and INVRPT for EU are loaded successfully. I’m processing in ERP system to return ORDRSP, DESADV and INVOIC soon._x000a_30.1.2018 Email from TP : Dear Corinna,_x000a_ Refer to the attached email, still pending Open Text to check VAN error. Besides that, we are approaching month-end where our ERP database will be refreshed. Instead of testing half-way and then repeat again in next 2 days, I will start sending the testing message on Thurs, Feb 1st. 30.1.2018 Email to TP : Dear Hadi, _x000a_can you please let us know when you have check the INVOICE and let me know when you sent the ORDRSP. 29.01.2018 Email from TP : Dear Corinna,_x000a_As informed earlier, I will handle the testing for both regions. Received ORDERS for ASEAN and will return ORDRSP accordingly:_x000a_Got RulesEngineError for EU messages, I will check with Inovis support first:_x000a_ 26.01.2018 Email to TP:  we sent four test messages to the INOVIS interconnect. Can you please check if you received the two different Test Orders, one SLSRPT and one INVRTP. _x000a_Please return the ORDRSP for 5051259000377 and DESADV and INVOIC to 5051259000285._x000a_24.01.2018: E2E testing email sent  14.12.2017 Email form TP: As communicated earlier, we will use VAN instead of AS2. I can’t find IBM/Sterling VAN, would you please confirm your VAN? Below is list of VAN provider which connected to Inovis:_x000a_ 13.12.2017 Email to TP: Please set up this new EDI Codes from Premier Farnell in your system that when we go live we don't have issues with data running. _x000a_Please contact your VAN provider Inovis and request the set up of Premier Farnell's new EDI codes ( see below in the file) on the IBM/Sterling VAN: this will ensure the continuous flow of production messages, once Premier Farnell goes live on the IBM/Sterling network. _x000a_We ill inform you when these new ID's become effective closer to date. _x000a_Could you please confirm that you want to use AS2 when we have the go live in the future?_x000a_29.11.2017 Email to PF: I will handle both ASEAN and Europe. Would you please confirm PF’s new EDI code for ASEAN’s ORDRSP? Somehow ORDERS is using SG’s ID but ORDRSP is using EU’s ID. Besides that, please reconfirm the testing timeline. Thank you._x000a_ Can you please have a look into this request and come back to me?_x000a_24.11.2017 Email from TP: I will handle both ASEAN and Europe. Would you please confirm PF’s new EDI code for ASEAN’s ORDRSP? Somehow ORDERS is using SG’s ID but ORDRSP is using EU’s ID. Besides that, please reconfirm the testing timeline. Thank you._x000a_10.10.2017 Email from TP: We will prefer to use VAN. Here is our detail_x000a_Singapore_x000a_Test: FCIASIAT/ZZ_x000a_Production: FCIASIA/ZZ_x000a_Europe_x000a_Test: 5013546022673-TST_x000a_Production: 5013546022673-CDC_x000a_We will wait for your test files, please send to test VAN accounts. thanks_x000a_09.10.2017 Email to TP: The messages structure will not change. _x000a_09.10.2017 Email to Antje: Ich bin mir da nicht sicher - wird da etwas geändert?_x000a_06.10.2017 Email from TP: May I know if there is any change to the message structure to both ASEAN and Europe?_x000a_I will check whether our SI version is compliant to NIST for using AS2. Thanks_x000a_04.10.2017 : We want to start testing in approx. 8 weeks with this, all of them. _x000a_can you please confirm that you are responsible for both EDI codes FCIASN/ ZZ and 5013546022673-CDC and that they will take action to inform Inovis aobut the new interconnect to IBM / Sterling. _x000a_We will test the connection and EDI messages first, for that they will hear from us in the next 4 -8 weeks. _x000a_Once testing in complete, we will inform them of the go-live date. 04.10.2017 Email to Ante: kläre fragen, timeline, regionen alle auf einmal, Änderung in der Struktur für TP?_x000a_03.10.2017 Email from TP: Please accept my apology for the late respond._x000a_May I know which region you will implement first? Is Singapore or Europe?_x000a_What is the testing timeline for each of the region? Is there any change to the message structure? Thanks_x000a_25.09.2017 Email to TP: Thank you for providing us the AS2 details. We will inform you as soon as we have done the set up. _x000a_25.09.2017 Email to Anuj: sent AS2 qeustion. for set up. _x000a_25.09.2017 Email from TP: Please accept my apologies for late respond. TP sent AS2 question. _x000a_I will revert back with the survey form. May I know what the testing timeline for each region and which region will implement first? thanks_x000a_20.09.2017 Email to TP: According to our records you are exchanging Edifact document with our customer Premier Farnell with two different EDI codes: FCIASN/ ZZ and 5013546022673-CDC (see screen shot below). _x000a_We would prefer to use the VAN connection to Inovis and which case you will need to request the setup of an interconnect pointing to IBM/ Sterling VAN for the new Premier Farnell EDI codes:_x000a_Respective of the region, our client will use different EDI Codes (in UNB) once they move to our VAN. _x000a_Singapore Region_x000a_Test: 5051259000377 _x000a_Prod: 5051259000865_x000a_EU Region:_x000a_Test: 5051259000285 _x000a_Prod: 5051259000773_x000a_Attached also our AS2 questionnaire if you chose to connect to IBM using AS2. Note that you must be NIST compliant! 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_x000a_7.9.2017 1st letter to the TP"/>
    <s v="TP"/>
    <s v="Production Readiness"/>
    <x v="6"/>
    <d v="2017-10-10T00:00:00"/>
    <d v="2017-10-10T00:00:00"/>
    <s v="18/10/2017"/>
    <m/>
    <m/>
    <s v="PF_O_E_ORDERS_D97A_FAS"/>
    <m/>
    <s v="E_ORDERS_D97A_FAS                                 "/>
    <s v="05/12/2017"/>
    <s v="31/10/2017"/>
    <m/>
    <m/>
    <m/>
    <m/>
    <d v="2018-02-12T00:00:00"/>
    <m/>
    <m/>
    <m/>
  </r>
  <r>
    <x v="4"/>
    <s v="SG"/>
    <s v="FCI CONNECTORS SINGAPORE PTE L"/>
    <s v="Production: FCIASN   _x000a_Test: FCIASNT "/>
    <n v="0"/>
    <s v="Prod. ZZ  _x000a_Test: ZZ"/>
    <s v="Test: 5051259000377  Prod:5051259000865"/>
    <m/>
    <s v="5013546005195                      "/>
    <s v="    "/>
    <s v="FCI-SG           "/>
    <s v="PORDERACK     "/>
    <s v="ORDRSP"/>
    <s v="IB"/>
    <s v="MQ"/>
    <s v="EDIFACT             "/>
    <s v="D97A      "/>
    <s v=" "/>
    <s v="VAN"/>
    <s v="Inovis"/>
    <m/>
    <s v="Sock-Chin.Ng@fci.com;                           Global-ISADeBusinessSupport@fci.com"/>
    <m/>
    <m/>
    <s v="Ready to start E2E testing"/>
    <m/>
    <s v="TP"/>
    <s v="Production Readiness"/>
    <x v="6"/>
    <s v="27/10/2017"/>
    <s v="27/10/2017"/>
    <s v="13/12/2017"/>
    <m/>
    <m/>
    <s v="PF_I_E_ORDRSP_D97A_FA2"/>
    <s v="Primary"/>
    <s v="E_ORDRSP_D97A_FA2                                 "/>
    <s v="13/12/2017"/>
    <s v="15/12/2017"/>
    <m/>
    <m/>
    <m/>
    <m/>
    <d v="2018-02-12T00:00:00"/>
    <m/>
    <m/>
    <m/>
  </r>
  <r>
    <x v="4"/>
    <s v="EU"/>
    <s v="FCI DISTRIBUTION CDC PRODUCTS "/>
    <s v="Production: 5013546022673-CDC_x000a_Test: 5013546022673-TST "/>
    <n v="1"/>
    <s v="    "/>
    <s v="Test : 5051259000285  Prod: 5051259000773"/>
    <m/>
    <s v="5013546005195                      "/>
    <s v="    "/>
    <s v="FCI-CDC          "/>
    <s v="PORDER        "/>
    <s v="ORDERS"/>
    <s v="OB"/>
    <s v="MQ"/>
    <s v="EDIFACT             "/>
    <s v="D97A      "/>
    <s v="INS/UNOA/FAR                                      "/>
    <s v="VAN"/>
    <s v="Inovis"/>
    <m/>
    <s v="Sock-Chin.Ng@fci.com;                           Global-ISADeBusinessSupport@fci.com"/>
    <m/>
    <m/>
    <s v="Ready to start E2E testing"/>
    <m/>
    <s v="TP"/>
    <s v="Production Readiness"/>
    <x v="6"/>
    <d v="2017-04-08T00:00:00"/>
    <d v="2017-04-08T00:00:00"/>
    <d v="2017-10-08T00:00:00"/>
    <s v="21/8/2017"/>
    <s v="24/08/2017"/>
    <s v="PF_O_E_ORDERS_D97A_FAR"/>
    <s v="Primary"/>
    <s v="E_ORDERS_D97A_FAR                                 "/>
    <s v="05/12/2017"/>
    <s v="07/09/2017"/>
    <m/>
    <m/>
    <m/>
    <m/>
    <d v="2018-02-12T00:00:00"/>
    <m/>
    <m/>
    <m/>
  </r>
  <r>
    <x v="4"/>
    <s v="EU"/>
    <s v="FCI DISTRIBUTION CDC PRODUCTS "/>
    <s v="Production: 5013546022673-CDC_x000a_Test: 5013546022673-TST "/>
    <s v="0"/>
    <s v="    "/>
    <s v="Test : 5051259000285  Prod: 5051259000773"/>
    <m/>
    <s v="5013546005195                      "/>
    <s v="    "/>
    <s v="FCI-CDC          "/>
    <s v="PORDERACK     "/>
    <s v="ORDRSP"/>
    <s v="IB"/>
    <s v="MQ"/>
    <s v="EDIFACT             "/>
    <s v="D97A      "/>
    <s v=" "/>
    <s v="VAN"/>
    <s v="Inovis"/>
    <m/>
    <s v="Sock-Chin.Ng@fci.com;                           Global-ISADeBusinessSupport@fci.com"/>
    <m/>
    <m/>
    <s v="Ready to start E2E testing"/>
    <m/>
    <s v="TP"/>
    <s v="Production Readiness"/>
    <x v="6"/>
    <s v="27/10/2017"/>
    <s v="27/10/2017"/>
    <s v="13/12/2017"/>
    <m/>
    <m/>
    <s v="PF_I_E_ORDRSP_D97A_FA2"/>
    <s v="Primary"/>
    <s v="E_ORDRSP_D97A_FA2                                 "/>
    <s v="13/12/2017"/>
    <s v="15/12/2017"/>
    <m/>
    <m/>
    <m/>
    <m/>
    <d v="2018-02-12T00:00:00"/>
    <m/>
    <m/>
    <m/>
  </r>
  <r>
    <x v="4"/>
    <s v="EU"/>
    <s v="FCI DISTRIBUTION CDC PRODUCTS "/>
    <s v="Production: 5013546022673-CDC_x000a_Test: 5013546022673-TST "/>
    <s v="0"/>
    <s v="    "/>
    <s v="Test : 5051259000285  Prod: 5051259000773"/>
    <m/>
    <s v="5013546005195                      "/>
    <s v="    "/>
    <s v="FCI-CDC          "/>
    <s v="DESADV        "/>
    <s v="DESADV"/>
    <s v="IB"/>
    <s v="MQ"/>
    <s v="EDIFACT             "/>
    <s v="D97A      "/>
    <s v=" "/>
    <s v="VAN"/>
    <s v="Inovis"/>
    <m/>
    <s v="Sock-Chin.Ng@fci.com;                           Global-ISADeBusinessSupport@fci.com"/>
    <m/>
    <m/>
    <s v="Ready to start E2E testing"/>
    <m/>
    <s v="TP"/>
    <s v="Production Readiness"/>
    <x v="6"/>
    <d v="2017-03-10T00:00:00"/>
    <d v="2017-03-10T00:00:00"/>
    <d v="2017-06-10T00:00:00"/>
    <m/>
    <m/>
    <s v="PF_I_E_DESADV_D97A_FA3"/>
    <s v="Primary"/>
    <s v="E_DESADV_D97A_FA3                                 "/>
    <s v="14/12/2017"/>
    <s v="13/10/2017"/>
    <m/>
    <m/>
    <m/>
    <m/>
    <d v="2018-02-12T00:00:00"/>
    <m/>
    <m/>
    <m/>
  </r>
  <r>
    <x v="4"/>
    <s v="EU"/>
    <s v="FCI DISTRIBUTION CDC PRODUCTS "/>
    <s v="Production: 5013546022673-CDC_x000a_Test: 5013546022673-TST "/>
    <s v="0"/>
    <s v="    "/>
    <s v="Test : 5051259000285  Prod: 5051259000773"/>
    <m/>
    <s v="5013546005195                      "/>
    <s v="    "/>
    <s v="FCI-CDC          "/>
    <s v="PINVOICE      "/>
    <s v="INVOIC"/>
    <s v="IB"/>
    <s v="MQ"/>
    <s v="EDIFACT             "/>
    <s v="D97A      "/>
    <s v=" "/>
    <s v="VAN"/>
    <s v="Inovis"/>
    <m/>
    <s v="Sock-Chin.Ng@fci.com;                           Global-ISADeBusinessSupport@fci.com"/>
    <m/>
    <m/>
    <s v="Ready to start E2E testing"/>
    <m/>
    <s v="TP"/>
    <s v="Production Readiness"/>
    <x v="6"/>
    <d v="2017-05-10T00:00:00"/>
    <d v="2017-05-10T00:00:00"/>
    <s v="17/10/2017"/>
    <m/>
    <m/>
    <s v="PF_I_E_INVOIC_D97A_FP_GENERIC"/>
    <s v="Primary"/>
    <s v="E_INVOIC_D97A_FPE                                 "/>
    <s v="11/12/2017"/>
    <s v="31/10/2017"/>
    <m/>
    <m/>
    <m/>
    <m/>
    <d v="2018-02-12T00:00:00"/>
    <m/>
    <m/>
    <m/>
  </r>
  <r>
    <x v="4"/>
    <s v="EU"/>
    <s v="FCI DISTRIBUTION CDC PRODUCTS "/>
    <s v="Production: 5013546022673-CDC_x000a_Test: 5013546022673-TST "/>
    <s v="0"/>
    <s v="    "/>
    <s v="Test : 5051259000285  Prod: 5051259000773"/>
    <m/>
    <s v="5013546005195                      "/>
    <s v="    "/>
    <s v="FCI-CDC          "/>
    <s v="POINTOS       "/>
    <s v="SLSRPT"/>
    <s v="OB"/>
    <s v="SFTP"/>
    <s v="EDIFACT             "/>
    <s v="D97A      "/>
    <s v="INS/UNOA/FAR                                      "/>
    <s v="VAN"/>
    <s v="Inovis"/>
    <m/>
    <s v="Sock-Chin.Ng@fci.com;                           Global-ISADeBusinessSupport@fci.com"/>
    <m/>
    <m/>
    <s v="Ready to start E2E testing"/>
    <m/>
    <s v="TP"/>
    <s v="Production Readiness"/>
    <x v="6"/>
    <s v="19/9/2017"/>
    <s v="19/9/2017"/>
    <s v="29/9/2017"/>
    <m/>
    <m/>
    <s v="PF_O_E_SLSRPT_D97A_FA8"/>
    <s v="Primary"/>
    <s v="E_SLSRPT_D97A_FA8                                 "/>
    <s v="07/12/2017"/>
    <s v="05/10/2017"/>
    <m/>
    <m/>
    <m/>
    <m/>
    <d v="2018-02-12T00:00:00"/>
    <m/>
    <m/>
    <m/>
  </r>
  <r>
    <x v="4"/>
    <s v="EU"/>
    <s v="FCI DISTRIBUTION CDC PRODUCTS "/>
    <s v="Production: 5013546022673-CDC_x000a_Test: 5013546022673-TST "/>
    <s v="0"/>
    <s v="    "/>
    <s v="Test : 5051259000285  Prod: 5051259000773"/>
    <m/>
    <s v="5013546005195                      "/>
    <s v="    "/>
    <s v="FCI-CDC          "/>
    <s v="INVENTORY     "/>
    <s v="INVRPT"/>
    <s v="OB"/>
    <s v="SFTP"/>
    <s v="EDIFACT             "/>
    <s v="D97A      "/>
    <s v="INS/UNOA/FAR                                      "/>
    <s v="VAN"/>
    <s v="Inovis"/>
    <m/>
    <s v="Sock-Chin.Ng@fci.com;                           Global-ISADeBusinessSupport@fci.com"/>
    <m/>
    <m/>
    <s v="Ready to start E2E testing"/>
    <m/>
    <s v="TP"/>
    <s v="Production Readiness"/>
    <x v="6"/>
    <s v="31/08/2017"/>
    <d v="2017-05-09T00:00:00"/>
    <d v="2017-07-09T00:00:00"/>
    <m/>
    <m/>
    <s v="PF_O_E_INVRPT_D97A_FA2"/>
    <s v="Primary"/>
    <s v="E_INVRPT_D97A_FA2                                 "/>
    <s v="08/12/2017"/>
    <s v="14/09/2017"/>
    <m/>
    <m/>
    <m/>
    <m/>
    <d v="2018-02-12T00:00:00"/>
    <m/>
    <m/>
    <m/>
  </r>
  <r>
    <x v="4"/>
    <s v="EU"/>
    <s v="FINDER COMPONENTS LTD         "/>
    <s v="FINDERIT                           "/>
    <n v="1"/>
    <s v="ZZ  "/>
    <s v="Test : 5051259000285  Prod: 5051259000773"/>
    <m/>
    <s v="5013546005195                      "/>
    <s v="    "/>
    <s v="FINDER           "/>
    <s v="PORDER        "/>
    <s v="ORDERS"/>
    <s v="OB"/>
    <s v="MQ"/>
    <s v="EDIFACT             "/>
    <s v="D97A      "/>
    <s v="INS/UNOA/FAR                                      "/>
    <s v="FTP"/>
    <m/>
    <m/>
    <s v="j.reeves@findernet.com"/>
    <m/>
    <s v="TP confirmed go live 12.02.2018"/>
    <s v="Ready for GO Live on 12.02.2018 "/>
    <s v="08.02.2018 Email from tP: We can confirm that we will go-live on Monday, 12-Feb. at 10.00 GMT with Premier Farnell via IBM._x000a_It has been added to our diary._x000a_All necessary mappings has been put in place to reflect the EDI Code change.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06.02 E2E complete, confirmed GL as 12 Feb 02.02.2018 Email to TP - By when can you send us back an ORDRSP, pls let us know.  29.01.2018: Email from TP - Good Morning Kusum / Monica,I can confirm that the test file was received, processed and transmitted to Finder:29.01.2018: Test files sent to TP, TP to confirm receipt. 26.01.2018 Email to PF and Anuj and Jas: TP request a Test file. _x000a_25.01.2018 Email from tP. he is ready for a test file. _x000a_24.01.2018: E2E testing email sent  11.12.2017: Email from TP - Hi Kusum,This is to confirm that the test file was successfully received in the production environment as well._x000a_Thank you.07.12.2017: Email from TP -i Kusum,_x000a_ _x000a_Thank you for your feedback._x000a_I can confirm receipt of your dummy test file.  have also sent the attached dummy test file in both &quot;/Test/incoming&quot; and &quot;/Prod/incoming&quot;  folders_x000a_ _x000a_Please confirm receipt. 07.12.2017: Email to TP - Hi Ibrahima,_x000a__x000a_We have now completed the FTP setup for Finder in Test and Production and have also sent a dummy file via the Test connection. _x000a_Can you please confirm the receipt of the attached file in the &quot;/Test/outgoing&quot; folder and also request you to place a file in the &quot;/Test/incoming&quot; folder so that we could check the inbound connectivity._x000a_05.12.2017: Email from TP - Hello Kusum,_x000a_ _x000a_Thank you for your query._x000a_After running this through our Technical Team here’s the figure:_x000a_in which folder would the you be placing the files to be sent to PF  ==&gt;&gt;/incoming _x000a_in which folder they want us to deliver the files from PF to them ==&gt;&gt;/outgoing _x000a_ _x000a_If you have any further queries, please feel free to let us know._x000a_ 05.12.2017: Email to TP - Thank you for the details Ibrahima._x000a__x000a_From the given folder names:_x000a_/Test/outgoing_x000a_/Test/incoming_x000a_/Prod/outgoing_x000a_/Prod/incoming_x000a__x000a_we would t would like to know which one would be used for pulling the files and which ones would be used for delivering the files to. In other words, in which folder would the you be placing the files to be sent to PF and in which folder they want us to deliver the files from PF to them.17.11.2017: Email from TP Hi Corinna,_x000a_ _x000a_You should be able to access to the given paths with the below details:_x000a_Host: ftp.openedisecure.com_x000a_UserID: premierfarnellftp_x000a_Password: ptfllenrafreimerp_x000a_Any problem, please let us know._x000a_ _x000a_17.11.2017 Email from TP. : provide root access. 17.11.2017 Email to TP: need root access17.11.2017 Email from TP: As advised, different folder for Test and Production have been created using the same Host name._x000a_With the login details I’ve provided, you should be able to access to both Test and Prod folders._x000a_17.11.2017 Emailto TP: The details which you have shared they are specific to your Test system and Production as well? I would be very helpful when you could provide different folder for Test and Production to use the same  Host name, User Id and Password for Prod._x000a_07.11.2017: Email from Anuj - working on setp and share details to TP 06.11.2017: Email from TP -  Hello Kusum,Thank you for your email.Upon running this through the technical team, Transalis (on behalf of FINDER COMPONENTS) can act as the FTP Client._x000a_Please kindly send us the required User Id and Password with the folder details once the setup has been completed on your side._x000a_ _x000a_All necessary is already in place on our end and we are waiting for further instructions from you.06.11.2017: Email to TP : Hello Ibrahima,IBM can act as the Host or Client depending upon what FINDER COMPONENTS would like to act as.IBM's FTP URL has been provided in the form in case FINDER COMPONENTS  want to act as the FTP Client and the User Id and Password along with the folder details would be provided once the setup has been completed on our side. _x000a_In case the FINDER COMPONENTS wants to act as the FTP Host, you can provide their details in the form and send it back to us._x000a__x000a_Attaching the FTP form again for your reference02.11.2017- Email to TP Hello Ibrahima,Thank you for sharing the details, we will be sending your details and query to our technical team, we will get back to you soon._x000a_31.10.2017: Email from TP - Hi Dharshan,_x000a_ _x000a_Please find attached the updated form._x000a_ _x000a_According to the form, IBM is hosting the FTP server since we can see the FTP URL there._x000a_Can you please confirm? _x000a_If so then there is nothing for us to fill in, all you’ll need to do is to provide us with the FTP account details._x000a_ _x000a_NB: Trading Partner’s Contact Information has been filled._x000a_02.11.2017- Email to TP - Hello Ibrahima,_x000a__x000a_Thank you for sharing the details, we will be sending your details and query to our technical team, we will get back to you soon._x000a_30.10.2017 FTP questionniare sent to TP. requested TP to complete the same. Reminder 3_x000a_26.10.2017 FTP questionniare sent to TP. requested TP to complete the same. Reminder 2_x000a_19.10.2017 1st Reminder to TP requesting for completed FTP questionnaire 13.10.2017 Email to TP followup requesting for completed FTP questionnaire._x000a_06.10.2017 Email to TP: Thank you for your information. _x000a_At first we need to check the data with you can you please confirm the request: (attached again)_x000a_Please confirm that the EDI details we received from our client Premier Farnell (shows Z178below) are correct._x000a_Set up of Premier Farnell's new EDI codes (Test : 5051259000285 / Prod: 5051259000773 without qualif)_x000a_Also we see that you use FTP. _x000a_Could you please fill out the FTP questionnaire and sent it back to us. _x000a_We want to start testing for this in approx. 8 weeks. _x000a_If you have any questions please let us know. _x000a_06.10.2017 Email from TP: Could you please confirm your timetable for this implementation. Our EDI is managed from our head office in Italy so we need to lease with them to ensure changes are made in good time, and idea of timetables would be helpful._x000a_05.10.2017 Email from TP: I am receiving your emails and forwarding them on at the moment to our IT department in Italy._x000a_Can you confirm whether anyone has contacted you from Finder Italy yet regarding your previous emails, as it is Italy who operate our systems._x000a_04.10.2017 : 4th Remainder email sent 27.09.2017 Email to TP sent out 4th reminder_x000a_21.09.2017 Email to TP sent out 3rd reminder_x000a_18.09.2017 Email to TP sent out 2nd reminder+Z178_x000a_14.09.2017 Email to TP sent out 1st reminder_x000a_07.09.2017: Email to TP: sent out letter and survey to TP. "/>
    <s v="Premier Farnell"/>
    <s v="Live"/>
    <x v="1"/>
    <s v="31/07/2017"/>
    <s v="31/07/2017"/>
    <d v="2017-07-08T00:00:00"/>
    <d v="2017-07-08T00:00:00"/>
    <d v="2017-10-08T00:00:00"/>
    <s v="PF_O_E_ORDERS_D97A_FA9"/>
    <s v="Primary"/>
    <s v="E_ORDERS_D97A_FA9                                 "/>
    <s v="05/12/2017"/>
    <s v="06/09/2017"/>
    <m/>
    <m/>
    <m/>
    <m/>
    <d v="2018-02-12T00:00:00"/>
    <d v="2018-02-12T00:00:00"/>
    <s v="09/02/2018"/>
    <s v="12/02/2018"/>
  </r>
  <r>
    <x v="4"/>
    <s v="EU"/>
    <s v="FINDER COMPONENTS LTD         "/>
    <s v="FINDERIT                           "/>
    <n v="0"/>
    <s v="ZZ  "/>
    <s v="Test : 5051259000285  Prod: 5051259000773"/>
    <m/>
    <s v="5013546005195                      "/>
    <s v="    "/>
    <s v="FINDER           "/>
    <s v="PORDERACK     "/>
    <s v="ORDRSP"/>
    <s v="IB"/>
    <s v="MQ"/>
    <s v="EDIFACT             "/>
    <s v="D97A      "/>
    <s v=" "/>
    <s v="FTP"/>
    <m/>
    <m/>
    <s v="j.reeves@findernet.com"/>
    <m/>
    <s v="TP confirmed go live 12.02.2018"/>
    <s v="Ready for GO Live on 12.02.2018 "/>
    <m/>
    <s v="Premier Farnell"/>
    <s v="Live"/>
    <x v="1"/>
    <s v="27/10/2017"/>
    <s v="27/10/2017"/>
    <s v="13/12/2017"/>
    <m/>
    <m/>
    <s v="PF_I_E_ORDRSP_D97A_FA2"/>
    <s v="Primary"/>
    <s v="E_ORDRSP_D97A_FA2                                 "/>
    <s v="13/12/2017"/>
    <s v="15/12/2017"/>
    <m/>
    <m/>
    <m/>
    <m/>
    <d v="2018-02-12T00:00:00"/>
    <d v="2018-02-12T00:00:00"/>
    <s v="09/02/2018"/>
    <s v="12/02/2018"/>
  </r>
  <r>
    <x v="4"/>
    <s v="EU"/>
    <s v="FLUKE UK LTD                  "/>
    <s v="8712423026285                      "/>
    <n v="1"/>
    <s v="14  "/>
    <s v="Test : 5051259000285  Prod: 5051259000773"/>
    <m/>
    <s v="5013546005195                      "/>
    <s v="    "/>
    <s v="FLUKE            "/>
    <s v="PINVOICE      "/>
    <s v="INVOIC"/>
    <s v="IB"/>
    <s v="MQ"/>
    <s v="EDIFACT             "/>
    <s v="D97A      "/>
    <s v=" "/>
    <s v="AS2"/>
    <m/>
    <m/>
    <s v="EDI contact Provider: marcel.kohler@tto.de, _x000a_major.accounts.team@fluke.com"/>
    <m/>
    <s v="TP confirmed go live 12.02.2018"/>
    <s v="Ready for GO Live on 12.02.2018 "/>
    <s v="09.02.2018 Email from TP. confimed go live. _x000a_08.02.2018 Email to TP: Can you please confirming that you will go -live on Monday, 12-Feb. at 10.00 GMT with Premier Farnell via IBM. _x000a_NOTE - the Premier Farnell Production EDI code will change from 5013546005195 -&gt; 5051259000773, so please your internal records for this partner accordingly. _x000a_31.01.2018 : Sucessfully received invoice 30.01.2018: Sucessfully sent test order, TP sent back Invoic 29.01.2018: Email to TP - Hi Evangelos,_x000a_Could you please confirm if the below mentioned AS2 Id and Certificate has been used on your side while setting up the Production connection? Also, you need to make sure that the CA Root &amp; CA Intermediate certificates that are embedded in the AS2 questionnaire are present in your system as mentioned in the below given excerpt from the same questionnaire. _x000a__x000a_AS2 ID: PREMIERFARNELL_PROD_x000a_Certificate Name: OSC_FARNELL_EU_PROD_AS2_20191007_x000a_26.01.2018: Email from TP - Hi Kusum,_x000a_ _x000a_I’ve make some test but I’ve got on each test authentication-failed_x000a_Could you please check what the problem is?_x000a_Should I use the root certificate to pas the firewall, or are our ip white listed?_x000a_26.01.2018 Email to PF and Jan and Anuj: pls provide test file and ibm pls. open flow. _x000a_26.01.2018 Email from TP: ready for testing. _x000a_24.01.2018: E2E testing email sent   05.12.2017: Email from TP - Hi Kusum,test and production has been set.Please let me know when you will be ready, so I can send a test to have the connection tested._x000a_ 04.12.2017: Email to TP - Hello Evan,_x000a_Can you pls try to extract certificates from attached form._x000a_27.11.2017: Email from TP - Hi Team,could you please forward us the complete certificate chain for the as2 connection?_x000a_It seems that the zip file we’ve receive contains only the VeriSign certificates but your own one note! (see attachment)_x000a_27.11.2017 email from TP completed questeionniare with certificates.23.11.2017 Email to TP, 1st Reminder sent tp  our AS2 questinnaire 20.11.2017 Email to TP:  sent tp  our AS2 questinnaire. _x000a_17.11.2017 Emailf from TP: confirm edi infos - want to have AS2. _x000a_17.11.2017 Email to Provider: sent letter and need confirmation edi infos. _x000a_17.11.2017 Email from TP: we should get in touch direct with the provider. _x000a_17.11.2017 Email to TP: 3nd reminder follow up. _x000a_14.11.2017 Email to TP. 2nd followup Hello Russel,We havn't heard back from your EDI provider yet, can you pls reach out to them and ask them to send us the filled TP 08.11.2017: Email to  TP - Hello Russel,We havn't heard back from your EDI provider yet, can you pls reach out to them and ask them to send us the filled TP Survery.27.10.2017: Email to TP : Hello Russel. Thank you for the update. We will wait for your EDI Partner to get in touch with us.27.10.2017: Email from TP - Good afternoon Mr. Kumar,Please be advised that I have contacted our 3rd party EDI interface partner (TTO Tangram TeleOffice GmbH ).  They intend to liaise with IBM to progress the information which you require._x000a_I expect them to contact you at the end of this week or the beginning of next week._x000a_ 27.10.2017: Email to TP - 3rd remainder sent 23.10.2017: Email to TP, follow up sent 17.10.2017: Email to TP, TP survey introduction email sent to new TP contact"/>
    <s v="Premier Farnell"/>
    <s v="Live"/>
    <x v="1"/>
    <d v="2017-05-10T00:00:00"/>
    <d v="2017-05-10T00:00:00"/>
    <s v="17/10/2017"/>
    <m/>
    <m/>
    <s v="PF_I_E_INVOIC_D97A_FP_GENERIC"/>
    <s v="Primary"/>
    <s v="E_INVOIC_D97A_FPE                                 "/>
    <s v="11/12/2017"/>
    <s v="31/10/2017"/>
    <m/>
    <m/>
    <m/>
    <m/>
    <d v="2018-02-12T00:00:00"/>
    <d v="2018-02-12T00:00:00"/>
    <s v="09/02/2018"/>
    <s v="12/02/2018"/>
  </r>
  <r>
    <x v="4"/>
    <s v="EU"/>
    <s v="FLUKE UK LTD                  "/>
    <s v="8712423026285                      "/>
    <n v="0"/>
    <s v="14  "/>
    <s v="Test : 5051259000285  Prod: 5051259000773"/>
    <m/>
    <s v="5013546005195                      "/>
    <s v="    "/>
    <s v="FLUKE            "/>
    <s v="PORDER        "/>
    <s v="ORDERS"/>
    <s v="OB"/>
    <s v="MQ"/>
    <s v="EDIFACT             "/>
    <s v="D97A      "/>
    <s v="INS/UNOA/FAR                                      "/>
    <s v="AS2"/>
    <m/>
    <m/>
    <s v="EDI contact Provider: marcel.kohler@tto.de, _x000a_major.accounts.team@fluke.com"/>
    <m/>
    <s v="TP confirmed go live 12.02.2018"/>
    <s v="Ready for GO Live on 12.02.2018 "/>
    <m/>
    <s v="Premier Farnell"/>
    <s v="Live"/>
    <x v="1"/>
    <s v="31/07/2017"/>
    <s v="31/07/2017"/>
    <d v="2017-07-08T00:00:00"/>
    <d v="2017-07-08T00:00:00"/>
    <d v="2017-10-08T00:00:00"/>
    <s v="PF_O_E_ORDERS_D97A_FA9"/>
    <s v="Primary"/>
    <s v="E_ORDERS_D97A_FA9                                 "/>
    <s v="05/12/2017"/>
    <s v="06/09/2017"/>
    <m/>
    <m/>
    <m/>
    <m/>
    <d v="2018-02-12T00:00:00"/>
    <d v="2018-02-12T00:00:00"/>
    <s v="09/02/2018"/>
    <s v="12/02/2018"/>
  </r>
  <r>
    <x v="0"/>
    <s v="EU"/>
    <s v="FREESCALE SEMICONDUCTOR INC   "/>
    <s v="001325463ASIA--xx                  "/>
    <n v="1"/>
    <s v="01  "/>
    <s v="Test : 5051259000285  Prod: 5051259000773"/>
    <m/>
    <s v="5013546005195                      "/>
    <s v="    "/>
    <s v="FREESCALE-SG     "/>
    <s v="PORDERACK     "/>
    <s v="ORDRSP"/>
    <s v="IB"/>
    <s v="MQ"/>
    <s v="EDIFACT             "/>
    <s v="D97A      "/>
    <s v=" "/>
    <s v="VAN"/>
    <s v="IBM"/>
    <m/>
    <s v="De-scoped"/>
    <m/>
    <m/>
    <m/>
    <m/>
    <s v="Premier Farnell"/>
    <s v="De-scoped"/>
    <x v="5"/>
    <s v="27/10/2017"/>
    <s v="27/10/2017"/>
    <s v="13/12/2017"/>
    <m/>
    <m/>
    <s v="PF_I_E_ORDRSP_D97A_FA2"/>
    <s v="Primary"/>
    <s v="E_ORDRSP_D97A_FA2                                 "/>
    <m/>
    <m/>
    <m/>
    <m/>
    <m/>
    <m/>
    <m/>
    <m/>
    <m/>
    <m/>
  </r>
  <r>
    <x v="0"/>
    <s v="EU"/>
    <s v="FREESCALE SEMICONDUCTOR INC   "/>
    <s v="001325463ASIA--xx                  "/>
    <n v="0"/>
    <s v="01  "/>
    <s v="Test : 5051259000285  Prod: 5051259000773"/>
    <m/>
    <s v="5013546005195                      "/>
    <s v="    "/>
    <s v="FREESCALE-SG     "/>
    <s v="DESADV        "/>
    <s v="DESADV"/>
    <s v="IB"/>
    <s v="MQ"/>
    <s v="EDIFACT             "/>
    <s v="D97A      "/>
    <s v=" "/>
    <s v="VAN"/>
    <s v="IBM"/>
    <m/>
    <s v="De-scoped"/>
    <m/>
    <m/>
    <m/>
    <m/>
    <s v="Premier Farnell"/>
    <s v="De-scoped"/>
    <x v="5"/>
    <d v="2017-03-10T00:00:00"/>
    <d v="2017-03-10T00:00:00"/>
    <d v="2017-06-10T00:00:00"/>
    <m/>
    <m/>
    <s v="PF_I_E_DESADV_D97A_FA3"/>
    <s v="Primary"/>
    <s v="E_DESADV_D97A_FA3                                 "/>
    <m/>
    <m/>
    <m/>
    <m/>
    <m/>
    <m/>
    <m/>
    <m/>
    <m/>
    <m/>
  </r>
  <r>
    <x v="0"/>
    <s v="SG"/>
    <s v="FREESCALE SEMICONDUCTOR INC   "/>
    <s v="001325463ASIA--xx                  "/>
    <n v="0"/>
    <s v="01  "/>
    <s v="Test: 5051259000377  Prod:5051259000865"/>
    <m/>
    <s v="5013546005195                      "/>
    <s v="    "/>
    <s v="FREESCALE-SG     "/>
    <s v="PORDERSG      "/>
    <s v="ORDERS"/>
    <s v="OB"/>
    <s v="MQ"/>
    <s v="EDIFACT             "/>
    <s v="D97A      "/>
    <s v="INS/UNOA/FAR                                      "/>
    <s v="VAN"/>
    <s v="IBM"/>
    <m/>
    <s v="De-scoped"/>
    <m/>
    <m/>
    <m/>
    <m/>
    <s v="Premier Farnell"/>
    <s v="De-scoped"/>
    <x v="5"/>
    <m/>
    <m/>
    <m/>
    <m/>
    <m/>
    <m/>
    <m/>
    <s v="E_ORDERS_D97A_FSF                                 "/>
    <m/>
    <m/>
    <m/>
    <m/>
    <m/>
    <m/>
    <m/>
    <m/>
    <m/>
    <m/>
  </r>
  <r>
    <x v="3"/>
    <s v="EU"/>
    <s v="FREESCALE SEMICONDUCTORS      "/>
    <s v="001325463EMEA--xx                  "/>
    <n v="1"/>
    <s v="14  "/>
    <s v="Test : 5051259000285  Prod: 5051259000773"/>
    <m/>
    <s v="5013546005195                      "/>
    <s v="    "/>
    <s v="FREESCALE        "/>
    <s v="DESADV        "/>
    <s v="DESADV"/>
    <s v="IB"/>
    <s v="MQ"/>
    <s v="EDIFACT             "/>
    <s v="D97A      "/>
    <s v=" "/>
    <s v="VAN"/>
    <m/>
    <m/>
    <s v="De-scoped"/>
    <m/>
    <m/>
    <m/>
    <m/>
    <s v="Premier Farnell"/>
    <s v="De-scoped"/>
    <x v="5"/>
    <d v="2017-03-10T00:00:00"/>
    <d v="2017-03-10T00:00:00"/>
    <d v="2017-06-10T00:00:00"/>
    <m/>
    <m/>
    <s v="PF_I_E_DESADV_D97A_FA3"/>
    <s v="Primary"/>
    <s v="E_DESADV_D97A_FA3                                 "/>
    <m/>
    <m/>
    <m/>
    <m/>
    <m/>
    <m/>
    <m/>
    <m/>
    <m/>
    <m/>
  </r>
  <r>
    <x v="3"/>
    <s v="EU"/>
    <s v="FREESCALE SEMICONDUCTORS      "/>
    <s v="001325463EMEA--xx                  "/>
    <n v="0"/>
    <s v="14  "/>
    <s v="Test : 5051259000285  Prod: 5051259000773"/>
    <m/>
    <s v="5013546005195                      "/>
    <s v="    "/>
    <s v="FREESCALE        "/>
    <s v="PINVOICE      "/>
    <s v="INVOIC"/>
    <s v="IB"/>
    <s v="MQ"/>
    <s v="EDIFACT             "/>
    <s v="D97A      "/>
    <s v=" "/>
    <s v="VAN"/>
    <m/>
    <m/>
    <s v="De-scoped"/>
    <m/>
    <m/>
    <m/>
    <m/>
    <s v="Premier Farnell"/>
    <s v="De-scoped"/>
    <x v="5"/>
    <d v="2017-05-10T00:00:00"/>
    <d v="2017-05-10T00:00:00"/>
    <s v="17/10/2017"/>
    <m/>
    <m/>
    <s v="PF_I_E_INVOIC_D97A_FP_GENERIC"/>
    <s v="Primary"/>
    <s v="E_INVOIC_D97A_FPE                                 "/>
    <m/>
    <m/>
    <m/>
    <m/>
    <m/>
    <m/>
    <m/>
    <m/>
    <m/>
    <m/>
  </r>
  <r>
    <x v="3"/>
    <s v="EU"/>
    <s v="FREESCALE SEMICONDUCTORS      "/>
    <s v="001325463EMEA--xx                  "/>
    <n v="0"/>
    <s v="14  "/>
    <s v="Test : 5051259000285  Prod: 5051259000773"/>
    <m/>
    <s v="5013546005195                      "/>
    <s v="    "/>
    <s v="FREESCALE        "/>
    <s v="PORDERACK     "/>
    <s v="ORDRSP"/>
    <s v="IB"/>
    <s v="MQ"/>
    <s v="EDIFACT             "/>
    <s v="D97A      "/>
    <s v=" "/>
    <s v="VAN"/>
    <m/>
    <m/>
    <s v="De-scoped"/>
    <m/>
    <m/>
    <m/>
    <m/>
    <s v="Premier Farnell"/>
    <s v="De-scoped"/>
    <x v="5"/>
    <s v="27/10/2017"/>
    <s v="27/10/2017"/>
    <s v="13/12/2017"/>
    <m/>
    <m/>
    <s v="PF_I_E_ORDRSP_D97A_FA2"/>
    <s v="Primary"/>
    <s v="E_ORDRSP_D97A_FA2                                 "/>
    <m/>
    <m/>
    <m/>
    <m/>
    <m/>
    <m/>
    <m/>
    <m/>
    <m/>
    <m/>
  </r>
  <r>
    <x v="3"/>
    <s v="EU"/>
    <s v="FREESCALE SEMICONDUCTORS      "/>
    <s v="001325463EMEA--xx                  "/>
    <n v="0"/>
    <s v="14  "/>
    <s v="Test : 5051259000285  Prod: 5051259000773"/>
    <m/>
    <s v="5013546005195                      "/>
    <s v="    "/>
    <s v="FREESCALE        "/>
    <s v="PORDER        "/>
    <s v="ORDERS"/>
    <s v="OB"/>
    <s v="MQ"/>
    <s v="EDIFACT             "/>
    <s v="D97A      "/>
    <s v="INS/UNOA/FAR                                      "/>
    <s v="VAN"/>
    <m/>
    <m/>
    <s v="De-scoped"/>
    <m/>
    <m/>
    <m/>
    <m/>
    <s v="Premier Farnell"/>
    <s v="De-scoped"/>
    <x v="5"/>
    <d v="2017-10-10T00:00:00"/>
    <d v="2017-10-10T00:00:00"/>
    <s v="18/10/2017"/>
    <m/>
    <m/>
    <s v="PF_O_E_ORDERS_D97A_FA3"/>
    <m/>
    <s v="E_ORDERS_D97A_FA3                                 "/>
    <m/>
    <m/>
    <m/>
    <m/>
    <m/>
    <m/>
    <m/>
    <m/>
    <m/>
    <m/>
  </r>
  <r>
    <x v="3"/>
    <s v="EU"/>
    <s v="FREESCALE SEMICONDUCTORS      "/>
    <s v="001325463EMEA--xx                  "/>
    <n v="0"/>
    <s v="14  "/>
    <s v="Test : 5051259000285  Prod: 5051259000773"/>
    <m/>
    <s v="5013546005195                      "/>
    <s v="    "/>
    <s v="FREESCALE        "/>
    <s v="POINTOS       "/>
    <s v="SLSRPT"/>
    <s v="OB"/>
    <s v="SFTP"/>
    <s v="EDIFACT             "/>
    <s v="D97A      "/>
    <s v="INS/UNOA/FAR                                      "/>
    <s v="VAN"/>
    <m/>
    <m/>
    <s v="De-scoped"/>
    <m/>
    <m/>
    <m/>
    <m/>
    <s v="Premier Farnell"/>
    <s v="De-scoped"/>
    <x v="5"/>
    <d v="2017-01-09T00:00:00"/>
    <d v="2017-06-09T00:00:00"/>
    <s v="14/9/2017"/>
    <m/>
    <m/>
    <s v="PF_O_E_SLSRPT_D97A_FA2"/>
    <s v="Primary"/>
    <s v="E_SLSRPT_D97A_FA2                                 "/>
    <m/>
    <m/>
    <m/>
    <m/>
    <m/>
    <m/>
    <m/>
    <m/>
    <m/>
    <m/>
  </r>
  <r>
    <x v="3"/>
    <s v="EU"/>
    <s v="FREESCALE SEMICONDUCTORS      "/>
    <s v="001325463EMEA--xx                  "/>
    <n v="0"/>
    <s v="14  "/>
    <s v="Test : 5051259000285  Prod: 5051259000773"/>
    <m/>
    <s v="5013546005195                      "/>
    <s v="    "/>
    <s v="FREESCALE        "/>
    <s v="INVENTORY     "/>
    <s v="INVRPT"/>
    <s v="OB"/>
    <s v="SFTP"/>
    <s v="EDIFACT             "/>
    <s v="D97A      "/>
    <s v="INS/UNOA/FAR                                      "/>
    <s v="VAN"/>
    <m/>
    <m/>
    <s v="De-scoped"/>
    <m/>
    <m/>
    <m/>
    <m/>
    <s v="Premier Farnell"/>
    <s v="De-scoped"/>
    <x v="5"/>
    <m/>
    <m/>
    <m/>
    <m/>
    <m/>
    <m/>
    <m/>
    <s v="E_INVRPT_D97A_FA6                                 "/>
    <m/>
    <m/>
    <m/>
    <m/>
    <m/>
    <m/>
    <m/>
    <m/>
    <m/>
    <m/>
  </r>
  <r>
    <x v="3"/>
    <s v="EU"/>
    <s v="FREESCALE SEMICONDUCTORS      "/>
    <s v="001325463EMEA--xx                  "/>
    <n v="0"/>
    <s v="14  "/>
    <s v="Test : 5051259000285  Prod: 5051259000773"/>
    <m/>
    <s v="5013546005195                      "/>
    <s v="    "/>
    <s v="FREESCALE        "/>
    <s v="LTUPDATE      "/>
    <s v="INVRPT"/>
    <s v="IB"/>
    <s v="SFTP"/>
    <s v="EDIFACT             "/>
    <s v="D97A      "/>
    <s v=" "/>
    <s v="VAN"/>
    <m/>
    <m/>
    <s v="De-scoped"/>
    <m/>
    <m/>
    <m/>
    <m/>
    <s v="Premier Farnell"/>
    <s v="De-scoped"/>
    <x v="5"/>
    <m/>
    <m/>
    <m/>
    <m/>
    <m/>
    <m/>
    <m/>
    <s v="E_INVRPT_D97A_FA2                                 "/>
    <m/>
    <m/>
    <m/>
    <m/>
    <m/>
    <m/>
    <m/>
    <m/>
    <m/>
    <m/>
  </r>
  <r>
    <x v="3"/>
    <s v="EU"/>
    <s v="FUTURE ELECTRONICS LTD        "/>
    <s v="FUTURE-EURO-C                      "/>
    <n v="1"/>
    <s v="ZZ  "/>
    <s v="Test : 5051259000285  Prod: 5051259000773"/>
    <m/>
    <s v="5013546005195                      "/>
    <s v="    "/>
    <s v="FUTURE           "/>
    <s v="PORDERACK     "/>
    <s v="ORDRSP"/>
    <s v="IB"/>
    <s v="MQ"/>
    <s v="EDIFACT             "/>
    <s v="D97A      "/>
    <s v=" "/>
    <s v="VAN"/>
    <s v="GXS"/>
    <m/>
    <s v="new: Shabnam.Subhani@futureelectronics.com_x000a_Jumeda.Ali@FutureElectronics.com (Maternity Leave)"/>
    <m/>
    <s v="reminder 15.02.2018, testing possible w/c 19.02?"/>
    <s v="sent letter and survey to TP"/>
    <s v="12.02 E2E testing email send to TP 02.02 Email to TP - to get in touch with GXS and inform about PF ID change 30.01.2018 Email to TP: sent out 1st reminder survey_x000a_26.01.2017 Email to TP: sent out first letter and survey"/>
    <s v="TP"/>
    <s v="E2E Testing"/>
    <x v="2"/>
    <s v="27/10/2017"/>
    <s v="27/10/2017"/>
    <s v="13/12/2017"/>
    <m/>
    <m/>
    <s v="PF_I_E_ORDRSP_D97A_FA2"/>
    <s v="Primary"/>
    <s v="E_ORDRSP_D97A_FA2                                 "/>
    <s v="13/12/2017"/>
    <s v="15/12/2017"/>
    <m/>
    <m/>
    <m/>
    <m/>
    <m/>
    <m/>
    <m/>
    <m/>
  </r>
  <r>
    <x v="3"/>
    <s v="EU"/>
    <s v="FUTURE ELECTRONICS LTD        "/>
    <s v="FUTURE-EURO-C                      "/>
    <n v="0"/>
    <s v="ZZ  "/>
    <s v="Test : 5051259000285  Prod: 5051259000773"/>
    <m/>
    <s v="5013546005195                      "/>
    <s v="    "/>
    <s v="FUTURE           "/>
    <s v="DESADV        "/>
    <s v="DESADV"/>
    <s v="IB"/>
    <s v="MQ"/>
    <s v="EDIFACT             "/>
    <s v="D97A      "/>
    <s v=" "/>
    <s v="VAN"/>
    <s v="GXS"/>
    <m/>
    <s v="new: Shabnam.Subhani@futureelectronics.com_x000a_Jumeda.Ali@FutureElectronics.com (Maternity Leave)"/>
    <m/>
    <m/>
    <s v="sent letter and survey to TP"/>
    <m/>
    <s v="TP"/>
    <s v="E2E Testing"/>
    <x v="2"/>
    <d v="2017-03-10T00:00:00"/>
    <d v="2017-03-10T00:00:00"/>
    <d v="2017-06-10T00:00:00"/>
    <m/>
    <m/>
    <s v="PF_I_E_DESADV_D97A_FA3"/>
    <s v="Primary"/>
    <s v="E_DESADV_D97A_FA3                                 "/>
    <s v="14/12/2017"/>
    <s v="13/10/2017"/>
    <m/>
    <m/>
    <m/>
    <m/>
    <m/>
    <m/>
    <m/>
    <m/>
  </r>
  <r>
    <x v="3"/>
    <s v="EU"/>
    <s v="FUTURE ELECTRONICS LTD        "/>
    <s v="FUTURE-EURO-C                      "/>
    <n v="0"/>
    <s v="ZZ  "/>
    <s v="Test : 5051259000285  Prod: 5051259000773"/>
    <m/>
    <s v="5013546005195                      "/>
    <s v="    "/>
    <s v="FUTURE           "/>
    <s v="INVENTORY     "/>
    <s v="INVRPT"/>
    <s v="OB"/>
    <s v="SFTP"/>
    <s v="EDIFACT             "/>
    <s v="D97A      "/>
    <s v="INS/T/UNOA/FAR                                    "/>
    <s v="VAN"/>
    <s v="GXS"/>
    <m/>
    <s v="new: Shabnam.Subhani@futureelectronics.com_x000a_Jumeda.Ali@FutureElectronics.com (Maternity Leave)"/>
    <m/>
    <m/>
    <s v="sent letter and survey to TP"/>
    <m/>
    <s v="TP"/>
    <s v="E2E Testing"/>
    <x v="2"/>
    <s v="31/08/2017"/>
    <d v="2017-05-09T00:00:00"/>
    <d v="2017-07-09T00:00:00"/>
    <m/>
    <m/>
    <s v="PF_O_E_INVRPT_D97A_FA2"/>
    <s v="Primary"/>
    <s v="E_INVRPT_D97A_FA2                                 "/>
    <s v="08/12/2017"/>
    <s v="14/09/2017"/>
    <m/>
    <m/>
    <m/>
    <m/>
    <m/>
    <m/>
    <m/>
    <m/>
  </r>
  <r>
    <x v="3"/>
    <s v="EU"/>
    <s v="FUTURE ELECTRONICS LTD        "/>
    <s v="FUTURE-EURO-C                      "/>
    <n v="0"/>
    <s v="ZZ  "/>
    <s v="Test : 5051259000285  Prod: 5051259000773"/>
    <m/>
    <s v="5013546005195                      "/>
    <s v="    "/>
    <s v="FUTURE           "/>
    <s v="LTUPDATE      "/>
    <s v="INVRPT"/>
    <s v="IB"/>
    <s v="SFTP"/>
    <s v="EDIFACT             "/>
    <s v="D97A      "/>
    <s v=" "/>
    <s v="VAN"/>
    <s v="GXS"/>
    <m/>
    <s v="new: Shabnam.Subhani@futureelectronics.com_x000a_Jumeda.Ali@FutureElectronics.com (Maternity Leave)"/>
    <m/>
    <m/>
    <s v="sent letter and survey to TP"/>
    <m/>
    <s v="TP"/>
    <s v="E2E Testing"/>
    <x v="2"/>
    <m/>
    <m/>
    <m/>
    <m/>
    <m/>
    <m/>
    <m/>
    <s v="E_INVRPT_D97A_FA4                                 "/>
    <m/>
    <m/>
    <m/>
    <m/>
    <m/>
    <m/>
    <m/>
    <m/>
    <m/>
    <m/>
  </r>
  <r>
    <x v="3"/>
    <s v="EU"/>
    <s v="FUTURE ELECTRONICS LTD        "/>
    <s v="FUTURE-EURO-C                      "/>
    <n v="0"/>
    <s v="ZZ  "/>
    <s v="Test : 5051259000285  Prod: 5051259000773"/>
    <m/>
    <s v="5013546005195                      "/>
    <s v="    "/>
    <s v="FUTURE           "/>
    <s v="PORDER        "/>
    <s v="ORDERS"/>
    <s v="OB"/>
    <s v="MQ"/>
    <s v="EDIFACT             "/>
    <s v="D97A      "/>
    <s v="INS/UNOA/FAR                                      "/>
    <s v="VAN"/>
    <s v="GXS"/>
    <m/>
    <s v="new: Shabnam.Subhani@futureelectronics.com_x000a_Jumeda.Ali@FutureElectronics.com (Maternity Leave)"/>
    <m/>
    <m/>
    <s v="sent letter and survey to TP"/>
    <m/>
    <s v="TP"/>
    <s v="E2E Testing"/>
    <x v="2"/>
    <s v="31/07/2017"/>
    <s v="31/07/2017"/>
    <d v="2017-07-08T00:00:00"/>
    <d v="2017-07-08T00:00:00"/>
    <d v="2017-10-08T00:00:00"/>
    <s v="PF_O_E_ORDERS_D97A_FA9"/>
    <s v="Primary"/>
    <s v="E_ORDERS_D97A_FA9                                 "/>
    <s v="05/12/2017"/>
    <s v="06/09/2017"/>
    <m/>
    <m/>
    <m/>
    <m/>
    <m/>
    <m/>
    <m/>
    <m/>
  </r>
  <r>
    <x v="0"/>
    <s v="EU"/>
    <s v="GLAXO SMITH KLINE             "/>
    <s v="GLAXOSMITHKLINE                    "/>
    <n v="1"/>
    <s v="    "/>
    <s v="Test : 5051259000285  Prod: 5051259000773"/>
    <m/>
    <s v="5013546005195                      "/>
    <s v="    "/>
    <s v="GLAXOSMITHKLINE  "/>
    <s v="INVOICES      "/>
    <s v="INVOIC"/>
    <s v="OB"/>
    <s v="MQ"/>
    <s v="EDIFACT             "/>
    <s v="D97A      "/>
    <s v="INS/UNOA/FAR                                      "/>
    <s v="FTP"/>
    <m/>
    <m/>
    <s v="No Trade?"/>
    <m/>
    <m/>
    <m/>
    <m/>
    <s v="Premier Farnell"/>
    <s v="De-scoped"/>
    <x v="5"/>
    <d v="2017-09-10T00:00:00"/>
    <d v="2017-09-10T00:00:00"/>
    <s v="17/10/2017"/>
    <m/>
    <m/>
    <s v="PF_O_E_INVOIC_D97A_FA_GENERIC"/>
    <s v="Primary"/>
    <s v="E_INVOIC_D97A_FA4                                 "/>
    <m/>
    <m/>
    <m/>
    <m/>
    <m/>
    <m/>
    <m/>
    <m/>
    <m/>
    <m/>
  </r>
  <r>
    <x v="3"/>
    <s v="EU"/>
    <s v="HAMMOND DIRECT SHIP RECEIVE   "/>
    <s v="HAMMONDDSRCV                       "/>
    <n v="1"/>
    <s v="    "/>
    <s v="Test : 5051259000285  Prod: 5051259000773"/>
    <m/>
    <s v="5013546005195                      "/>
    <s v="    "/>
    <s v="HAMMOND-DS-R     "/>
    <s v="LTUPDATE      "/>
    <s v="INVRPT"/>
    <s v="IB"/>
    <s v="SFTP"/>
    <s v="EDIFACT             "/>
    <s v="D97A      "/>
    <s v=" "/>
    <s v="FTP"/>
    <s v="IBM"/>
    <m/>
    <s v="new contact details: Manager: Monique Gordon, mgordon@hammfg.com"/>
    <m/>
    <m/>
    <s v="sent letter and survey to TP"/>
    <s v="05.02.2018 Email to TP - Hello Monique, _x000a__x000a_Thank you for your email and the completed survey. _x000a__x000a_Our records also show that Drop Shipment Orders are sent to you via FTP. Attached you will find our FTP and SFTP enrolment form with the request to complete and return to us within the next three business days. _x000a__x000a_Please let me know if you are in a position to receive Test Order on your ID 5198222960 from Premier Farnell's new EDI code Test: 5051259000285  (Prod: 5051259000773 at the time of go-live) via your IBM VAN mailbox. _x000a_As soon as the (S)FTP connection is in place, we would also like to submit a Test Order for Direct Shipment. Please take a look at the screen shot below, which represents the configuration we will put in place for HAMMOND and confirm that all is correct. 30.01.2018: Email to TP - Hello Monique,_x000a__x000a_Yes only EDI codes change in both test and production for Premier Farnell, nothing else changes. Map versions remain D97A. _x000a__x000a_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m/>
    <m/>
    <m/>
    <m/>
    <m/>
    <m/>
    <m/>
    <s v="E_INVRPT_D97A_FAM                                 "/>
    <m/>
    <m/>
    <m/>
    <m/>
    <m/>
    <m/>
    <m/>
    <m/>
    <m/>
    <m/>
  </r>
  <r>
    <x v="3"/>
    <s v="EU"/>
    <s v="HAMMOND DIRECT SHIP RECEIVE   "/>
    <s v="HAMMONDDSRCV                       "/>
    <n v="0"/>
    <s v="    "/>
    <s v="Test : 5051259000285  Prod: 5051259000773"/>
    <m/>
    <s v="5013546005195FTP                   "/>
    <s v="    "/>
    <s v="HAMMOND-DS-R     "/>
    <s v="PORDERACK     "/>
    <s v="ORDRSP"/>
    <s v="IB"/>
    <s v="MQ"/>
    <s v="EDIFACT             "/>
    <s v="D97A      "/>
    <s v=" "/>
    <s v="FTP"/>
    <s v="IBM"/>
    <m/>
    <s v="new contact details: Manager: Monique Gordon, mgordon@hammfg.com"/>
    <m/>
    <m/>
    <s v="sent letter and survey to TP"/>
    <s v="05.02.2018 Email to TP - Hello Monique, _x000a__x000a_Thank you for your email and the completed survey. _x000a__x000a_Our records also show that Drop Shipment Orders are sent to you via FTP. Attached you will find our FTP and SFTP enrolment form with the request to complete and return to us within the next three business days. _x000a__x000a_Please let me know if you are in a position to receive Test Order on your ID 5198222960 from Premier Farnell's new EDI code Test: 5051259000285  (Prod: 5051259000773 at the time of go-live) via your IBM VAN mailbox. _x000a_As soon as the (S)FTP connection is in place, we would also like to submit a Test Order for Direct Shipment. Please take a look at the screen shot below, which represents the configuration we will put in place for HAMMOND and confirm that all is correct. 30.01.2018: Email to TP - Hello Monique,_x000a__x000a_Yes only EDI codes change in both test and production for Premier Farnell, nothing else changes. Map versions remain D97A. _x000a__x000a_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s v="27/10/2017"/>
    <s v="27/10/2017"/>
    <s v="13/12/2017"/>
    <m/>
    <m/>
    <s v="PF_I_E_ORDRSP_D97A_FA2"/>
    <s v="Primary"/>
    <s v="E_ORDRSP_D97A_FA2                                 "/>
    <s v="13/12/2017"/>
    <s v="15/12/2017"/>
    <m/>
    <m/>
    <m/>
    <m/>
    <m/>
    <m/>
    <m/>
    <m/>
  </r>
  <r>
    <x v="3"/>
    <s v="EU"/>
    <s v="HAMMOND DIRECT SHIP RECEIVE   "/>
    <s v="HAMMONDDSRCV                       "/>
    <n v="0"/>
    <s v="    "/>
    <s v="Test : 5051259000285  Prod: 5051259000773"/>
    <m/>
    <s v="501354600519FTP                    "/>
    <s v="    "/>
    <s v="HAMMOND-DS-R     "/>
    <s v="PINVOICE      "/>
    <s v="INVOIC"/>
    <s v="IB"/>
    <s v="MQ"/>
    <s v="EDIFACT             "/>
    <s v="D97A      "/>
    <s v=" "/>
    <s v="FTP"/>
    <s v="IBM"/>
    <m/>
    <s v="new contact details: Manager: Monique Gordon, mgordon@hammfg.com"/>
    <m/>
    <s v="reminder 18.02.2018"/>
    <s v="sent letter and survey to TP"/>
    <s v="30.01.2018: Email to TP - Hello Monique,Yes only EDI codes change in both test and production for Premier Farnell, nothing else changes. Map versions remain D97A. It is okay with us if the drop ships to Premier Farnell are also made via VAN. Pls confirm if it will be the same VAN used for Orders as well. And also pls let us know if we can send out test orders to you from our new test id 5051259000285._x000a__x000a_30.01.2018: Email from TP - Hello,_x000a_I just sent the EDI survey back however we have Farnell setup two ways._x000a_One via our VAN and the other are outbound documents via FTP for Farnell Drop Shipments._x000a__x000a_We cannot process ORDCHG/SLSRPT documents._x000a_ _x000a_Inbound we have Farnell (both accounts) setup as D97A. Does anything else change or just the EDI code?_x000a_ _x000a_Will we be changing the outbound FTP for Farnell Drop Ship to go through the VAN?_x000a_30.01.2018 Email to Antje: we have not all information int he survey - antje ask to sent the survey that she can check. _x000a_29.01.2018 Email from tP: sent survey back _x000a_26.01.2017 Email to TP: sent out first letter and survey"/>
    <s v="Premier Farnell"/>
    <s v="Discovery"/>
    <x v="13"/>
    <d v="2017-05-10T00:00:00"/>
    <d v="2017-05-10T00:00:00"/>
    <s v="17/10/2017"/>
    <m/>
    <m/>
    <s v="PF_I_E_INVOIC_D97A_FP_GENERIC"/>
    <s v="Primary"/>
    <s v="E_INVOIC_D97A_FPE                                 "/>
    <s v="11/12/2017"/>
    <s v="31/10/2017"/>
    <m/>
    <m/>
    <m/>
    <m/>
    <m/>
    <m/>
    <m/>
    <m/>
  </r>
  <r>
    <x v="3"/>
    <s v="EU"/>
    <s v="HAMMOND DIRECT SHIPMENT       "/>
    <s v="5198222960                         "/>
    <n v="1"/>
    <s v="12  "/>
    <s v="Test : 5051259000285  Prod: 5051259000773"/>
    <m/>
    <s v="5013546005195                      "/>
    <s v="    "/>
    <s v="HAMMOND-DS       "/>
    <s v="PORDER        "/>
    <s v="ORDERS"/>
    <s v="OB"/>
    <s v="MQ"/>
    <s v="EDIFACT             "/>
    <s v="D97A      "/>
    <s v="INS/UNOA/FAR                                      "/>
    <s v="VAN"/>
    <s v="IBM"/>
    <m/>
    <s v="new contact details: Manager: Monique Gordon, mgordon@hammfg.com 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d v="2017-10-10T00:00:00"/>
    <d v="2017-10-10T00:00:00"/>
    <s v="18/10/2017"/>
    <m/>
    <m/>
    <s v="PF_O_E_ORDERS_D97A_FA8"/>
    <m/>
    <s v="E_ORDERS_D97A_FA8                                 "/>
    <s v="05/12/2017"/>
    <s v="31/10/2017"/>
    <m/>
    <m/>
    <m/>
    <m/>
    <d v="2018-02-19T00:00:00"/>
    <m/>
    <m/>
    <m/>
  </r>
  <r>
    <x v="3"/>
    <s v="EU"/>
    <s v="HAMMOND ELECTRONICS           "/>
    <s v="5198222960                         "/>
    <n v="1"/>
    <s v="12  "/>
    <s v="Test : 5051259000285  Prod: 5051259000773"/>
    <m/>
    <s v="5013546005195                      "/>
    <s v="    "/>
    <s v="HAMMOND          "/>
    <s v="PORDERACK     "/>
    <s v="ORDRSP"/>
    <s v="IB"/>
    <s v="MQ"/>
    <s v="EDIFACT             "/>
    <s v="D97A      "/>
    <s v="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s v="27/10/2017"/>
    <s v="27/10/2017"/>
    <s v="13/12/2017"/>
    <m/>
    <m/>
    <s v="PF_I_E_ORDRSP_D97A_FA2"/>
    <s v="Primary"/>
    <s v="E_ORDRSP_D97A_FA2                                 "/>
    <s v="13/12/2017"/>
    <s v="15/12/2017"/>
    <m/>
    <m/>
    <m/>
    <m/>
    <d v="2018-02-19T00:00:00"/>
    <m/>
    <m/>
    <m/>
  </r>
  <r>
    <x v="3"/>
    <s v="EU"/>
    <s v="HAMMOND ELECTRONICS           "/>
    <s v="5198222960                         "/>
    <n v="0"/>
    <s v="12  "/>
    <s v="Test : 5051259000285  Prod: 5051259000773"/>
    <m/>
    <s v="5013546005195                      "/>
    <s v="    "/>
    <s v="HAMMOND          "/>
    <s v="PORDER        "/>
    <s v="ORDERS"/>
    <s v="OB"/>
    <s v="MQ"/>
    <s v="EDIFACT             "/>
    <s v="D97A      "/>
    <s v="INS/UNOA/FAR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s v="31/07/2017"/>
    <s v="31/07/2017"/>
    <d v="2017-07-08T00:00:00"/>
    <d v="2017-07-08T00:00:00"/>
    <d v="2017-10-08T00:00:00"/>
    <s v="PF_O_E_ORDERS_D97A_FA9"/>
    <s v="Primary"/>
    <s v="E_ORDERS_D97A_FA9                                 "/>
    <s v="05/12/2017"/>
    <s v="06/09/2017"/>
    <m/>
    <m/>
    <m/>
    <m/>
    <d v="2018-02-19T00:00:00"/>
    <m/>
    <m/>
    <m/>
  </r>
  <r>
    <x v="3"/>
    <s v="EU"/>
    <s v="HAMMOND ELECTRONICS           "/>
    <s v="5198222960                         "/>
    <n v="0"/>
    <s v="12  "/>
    <s v="Test : 5051259000285  Prod: 5051259000773"/>
    <m/>
    <s v="5013546005195                      "/>
    <s v="    "/>
    <s v="HAMMOND          "/>
    <s v="PINVOICE      "/>
    <s v="INVOIC"/>
    <s v="IB"/>
    <s v="MQ"/>
    <s v="EDIFACT             "/>
    <s v="D97A      "/>
    <s v=" "/>
    <s v="VAN"/>
    <s v="IBM"/>
    <m/>
    <s v="new contact details: rirvine@hammond-electronics.co.uk LStockwell@hammond-electronics.co.uk"/>
    <m/>
    <m/>
    <s v="Ready for E2E Testing"/>
    <s v="30.01.2018 TP NOT READY TO TEST NOW : Email - Hello,_x000a_ _x000a_I will let you know when I have setup the trading partner information and once that is done you can send test files._x000a_We use the same VAN for both accounts on our end. It appears the FTP for drop shipment orders puts  ‘FARNELLFTP’ where the trading partner ID would go?_x000a_So we should test both accounts and make sure they both work the new way._x000a_Do you know why we had to send it via FTP for drop shipment orders only?  I am concerned there was a reason for it and if we change it there will be issues on their end? I do not have it documented as to the reason why they requested us to do this differently for those orders._x000a_ 29.01.2018: Sent E2E testing email 25.09.2017 Email to TP: We will disregard the FTP direct connection and submit all data via your IBM mailbox, once Premier Farnell goes live on our network. _x000a_Premier Farnell's old EDI codes (5013546005195 +  5013546005195FTP ) will change to Test: 5051259000285  + Prod: 5051259000773. _x000a_We will continue to use HAMMONDDSRCV (for any drop shipment messages) and 5198222960 for the remaining messages. _x000a_We will contact you again once we are in a position to start testing, which will be in a few weeks from now. _x000a__x000a_2.09.2017 Email to TP: 22.09.2017 Email to Antje: die zwei gehören zusammen. Anbei hat Monique eine Rückmeldung geschickt. (siehe Anhange) _x000a_Wollen wir hier auf FTP umstellen? _x000a_Brauchst Du noch andere technische infos von Monique?_x000a_21.09.2017 Email from tP: Yes you have the correct codes._x000a_We would prefer to receive communication via Sterling IBM Mailbox, SC872001 so that everything is consistent and easy to find._x000a_It’s easier to manage and troubleshoot and we could drop the FTP connection. (as you can see I missed some transactions/codes which you have listed below)._x000a_We are already setup to receive ORDERS via our IBM mailbox. I see we would need to change our EDI codes to line up with your new codes once you switch over._x000a_And it would be all our outbound documents that would need to be changed from FTP to the IBM Mailbox._x000a_What else do you need from me at this point?_x000a_21.09.2017 Email to TP: Thank you for your email and the completed survey's. _x000a_Firstly , can you please confirm the EDI codes you are currently using for Drop Shipment with Premier Farnell. Below is what we were giving. _x000a_Your EDI code HAMMONDDSRCV_x000a_Premier Farnell EDI code 5013546005195 + 5013546005195FTP._x000a_Secondly could we send everything ... so ORDER / ORDRSP/ INVOIC / INVRPT via the IBM mailbox - SC872001 ? _x000a_In that case we do not need to establish a new FTP connection to IBM, because you already have a mailbox with us. If you need to receive the Drop Shipment messages via FTP , please let me know and we will submit our FTP questionnaire, because a new direct connection will need to be established between Hammond and IBM. _x000a_20.09.2017 Email to Antje: Anfrage wegen senden via VAN und FTP gibt TP an - frage ob beides laufen soll. _x000a_20.09.2017 Email from TP: Please find attached two EDI survey responses. One for Farnell and the other for the Farnell Drop Shipments._x000a_If you have any questions, please let me know._x000a_20.09.2017 Email from TP: I’ve asked our IT manager Monique to contact you directly on this as I think she has realised there is some incorrect information in the survey she completed (We said we use 850, 855 and 856 with Farnell but I don’t think this is the case)._x000a_She is based in our Canadian office so I would expect her to reply later today._x000a_18.09.2017 Email to TP: Thank you for sending the survey. _x000a_We got some question. _x000a_Could you please let me know if HAMMOND ELECTRONICS and HAMMOND DIRECT SHIPMENT are the same? We got the the seam EDI Code form this two. _x000a_Also we have the information form our client that they have some more message type. _x000a_HAMMOND DIRECT SHIPMENT_x000a_ORDERS_x000a_HAMMOND ELECTRONICS_x000a_ORDRSP_x000a_ORDERS_x000a_INVOIC_x000a_Can you please confirm this?_x000a_18.09.2017 Email from TP: sent survey. _x000a_18.09.2017 Email to TP sent out 1st reminder_x000a_14.09.2017 Email to TP. Sent our letter and survey"/>
    <s v="Premier Farnell"/>
    <s v="Discovery"/>
    <x v="13"/>
    <d v="2017-05-10T00:00:00"/>
    <d v="2017-05-10T00:00:00"/>
    <s v="17/10/2017"/>
    <m/>
    <m/>
    <s v="PF_I_E_INVOIC_D97A_FP_GENERIC"/>
    <s v="Primary"/>
    <s v="E_INVOIC_D97A_FPE                                 "/>
    <s v="11/12/2017"/>
    <s v="31/10/2017"/>
    <m/>
    <m/>
    <m/>
    <m/>
    <d v="2018-02-19T00:00:00"/>
    <m/>
    <m/>
    <m/>
  </r>
  <r>
    <x v="2"/>
    <s v="EU"/>
    <s v="HARTING ELEKTRONIK KG         "/>
    <s v="5013546127105                      "/>
    <n v="1"/>
    <s v="    "/>
    <s v="Test : 5051259000285  Prod: 5051259000773"/>
    <m/>
    <s v="5013546005195                      "/>
    <s v="    "/>
    <s v="HARTING-NEW      "/>
    <s v="PINVOICE      "/>
    <s v="INVOIC"/>
    <s v="IB"/>
    <s v="MQ"/>
    <s v="EDIFACT             "/>
    <s v="D97A      "/>
    <s v=" "/>
    <s v="VAN"/>
    <s v="IBM"/>
    <m/>
    <s v="EDI contact Person: werner.leske@Harting.com _x000a_Jack.Winkel@HARTING.com"/>
    <m/>
    <s v="reminder 14.02.2018"/>
    <s v="Ready for E2E Testing"/>
    <s v="12.02 Email from TP - Hallo, Frau Engelen,_x000a_ _x000a_Ich habe die Nachrichten ORDERS + SLSRPT in unser Testsystem übernommen._x000a_ _x000a_Die Nachrichten ORDRSP, DESADV und INVOIC habe ich mit der Testkennung übermittelt. _x000a_ _x000a_ 08.02.2018 Email to TP: wir haben eine ORDER + SLSRPT heute um 11.00 Uhr geschickt. Können Sie diese bitte prüfen ob die ohne Fehler angekommen ist und uns bitte ORDRSP / DESADV + INVOIC schicken. _x000a_  07.02.2018 Email to TP: will inform them when we sent the first data. _x000a_07.02.2018 Email to PF: ask PF to sent data. _x000a_07.02.2018 Email from TP: Soweit wie ich es beurteilen kann, ist alles richtig._x000a_Testnachrichten können übermittelt werden._x000a_07.02.2018 Email to TP: sent reminder and ask if they have any updates. _x000a_05.02.2018 call TP: Herr Leske, new EDI contact person and sent all information for letter survay and test information _x000a_01.02 3rd reminder 29.01. 2nd reminder24.01.2018: E2E testing email sent 22.09.2017 Email to TP: We want to inform you that Premier Farnell is using new EDI Codes: _x000a_Prod: 5051259000773 without qualif. _x000a_Test : 5051259000285 without qualif. _x000a_Please set up this nee EDI Codes from Premier Farnell in your system that when we go live we don't have issues with data running. _x000a_If you have any questions please let us know. _x000a_We will inform you as soon as we start testing. _x000a_21.09.2017: Email from TP: Please find our completed questionnaire attached_x000a_21.09.2017 Email to TP sent out 2nd reminder_x000a_18.09.2017 Email to TP sent out 1st reminder_x000a_14.09.2017 Email to TP. Sent our letter and survey"/>
    <s v="TP"/>
    <s v="E2E Testing"/>
    <x v="14"/>
    <d v="2017-05-10T00:00:00"/>
    <d v="2017-05-10T00:00:00"/>
    <s v="17/10/2017"/>
    <m/>
    <m/>
    <s v="PF_I_E_INVOIC_D97A_FP_GENERIC"/>
    <s v="Primary"/>
    <s v="E_INVOIC_D97A_FPE                                 "/>
    <s v="11/12/2017"/>
    <s v="31/10/2017"/>
    <m/>
    <m/>
    <m/>
    <m/>
    <m/>
    <m/>
    <m/>
    <m/>
  </r>
  <r>
    <x v="2"/>
    <s v="EU"/>
    <s v="HARTING ELEKTRONIK KG         "/>
    <s v="5013546127105                      "/>
    <n v="1"/>
    <s v="    "/>
    <s v="Test : 5051259000285  Prod: 5051259000773"/>
    <m/>
    <s v="5013546005195                      "/>
    <s v="    "/>
    <s v="HARTING-NEW      "/>
    <s v="DESADV        "/>
    <s v="DESADV"/>
    <s v="IB"/>
    <s v="MQ"/>
    <s v="EDIFACT             "/>
    <s v="D97A      "/>
    <s v=" "/>
    <s v="VAN"/>
    <s v="IBM"/>
    <m/>
    <s v="EDI contact Person: werner.leske@Harting.com _x000a_Jack.Winkel@HARTING.com"/>
    <m/>
    <s v="reminder 12.02.2018"/>
    <s v="Ready for E2E Testing"/>
    <m/>
    <s v="TP"/>
    <s v="E2E Test Failed"/>
    <x v="14"/>
    <d v="2017-03-10T00:00:00"/>
    <d v="2017-03-10T00:00:00"/>
    <d v="2017-06-10T00:00:00"/>
    <m/>
    <m/>
    <s v="PF_I_E_DESADV_D97A_FA3"/>
    <s v="Primary"/>
    <s v="E_DESADV_D97A_FA3                                 "/>
    <s v="14/12/2017"/>
    <s v="13/10/2017"/>
    <m/>
    <m/>
    <m/>
    <m/>
    <m/>
    <m/>
    <m/>
    <m/>
  </r>
  <r>
    <x v="2"/>
    <s v="EU"/>
    <s v="HARTING ELEKTRONIK KG         "/>
    <s v="5013546127105                      "/>
    <n v="0"/>
    <s v="    "/>
    <s v="Test : 5051259000285  Prod: 5051259000773"/>
    <m/>
    <s v="5013546005195                      "/>
    <s v="    "/>
    <s v="HARTING-NEW      "/>
    <s v="PORDERACK     "/>
    <s v="ORDRSP"/>
    <s v="IB"/>
    <s v="MQ"/>
    <s v="EDIFACT             "/>
    <s v="D97A      "/>
    <s v=" "/>
    <s v="VAN"/>
    <s v="IBM"/>
    <m/>
    <s v="EDI contact Person: werner.leske@Harting.com _x000a_Jack.Winkel@HARTING.com"/>
    <m/>
    <s v="reminder 12.02.2018"/>
    <s v="Ready for E2E Testing"/>
    <m/>
    <s v="TP"/>
    <s v="E2E Testing"/>
    <x v="14"/>
    <s v="27/10/2017"/>
    <s v="27/10/2017"/>
    <s v="13/12/2017"/>
    <m/>
    <m/>
    <s v="PF_I_E_ORDRSP_D97A_FA2"/>
    <s v="Primary"/>
    <s v="E_ORDRSP_D97A_FA2                                 "/>
    <s v="13/12/2017"/>
    <s v="15/12/2017"/>
    <m/>
    <m/>
    <m/>
    <m/>
    <m/>
    <m/>
    <m/>
    <m/>
  </r>
  <r>
    <x v="2"/>
    <s v="EU"/>
    <s v="HARTING ELEKTRONIK KG         "/>
    <s v="5013546127105                      "/>
    <n v="0"/>
    <s v="    "/>
    <s v="Test : 5051259000285  Prod: 5051259000773"/>
    <m/>
    <s v="5013546005195                      "/>
    <s v="    "/>
    <s v="HARTING-NEW      "/>
    <s v="PORDER        "/>
    <s v="ORDERS"/>
    <s v="OB"/>
    <s v="MQ"/>
    <s v="EDIFACT             "/>
    <s v="D97A      "/>
    <s v="INS/UNOA/FAR                                      "/>
    <s v="VAN"/>
    <s v="IBM"/>
    <m/>
    <s v="EDI contact Person: werner.leske@Harting.com _x000a_Jack.Winkel@HARTING.com"/>
    <m/>
    <s v="reminder 12.02.2018"/>
    <s v="Ready for E2E Testing"/>
    <m/>
    <s v="TP"/>
    <s v="E2E Testing"/>
    <x v="14"/>
    <s v="31/07/2017"/>
    <s v="31/07/2017"/>
    <d v="2017-07-08T00:00:00"/>
    <d v="2017-07-08T00:00:00"/>
    <d v="2017-10-08T00:00:00"/>
    <s v="PF_O_E_ORDERS_D97A_FA9"/>
    <s v="Primary"/>
    <s v="E_ORDERS_D97A_FA9                                 "/>
    <s v="05/12/2017"/>
    <s v="06/09/2017"/>
    <m/>
    <m/>
    <m/>
    <m/>
    <m/>
    <m/>
    <m/>
    <m/>
  </r>
  <r>
    <x v="2"/>
    <s v="EU"/>
    <s v="HARTING ELEKTRONIK KG         "/>
    <s v="5013546127105                      "/>
    <n v="0"/>
    <s v="    "/>
    <s v="Test : 5051259000285  Prod: 5051259000773"/>
    <m/>
    <s v="5013546005195                      "/>
    <s v="    "/>
    <s v="HARTING-NEW      "/>
    <s v="POINTOS       "/>
    <s v="SLSRPT"/>
    <s v="OB"/>
    <s v="SFTP"/>
    <s v="EDIFACT             "/>
    <s v="D97A      "/>
    <s v="INS/UNOA/FAR                                      "/>
    <s v="VAN"/>
    <s v="IBM"/>
    <m/>
    <s v="EDI contact Person: werner.leske@Harting.com _x000a_Jack.Winkel@HARTING.com"/>
    <m/>
    <s v="reminder 12.02.2018"/>
    <s v="Ready for E2E Testing"/>
    <m/>
    <s v="TP"/>
    <s v="E2E Testing"/>
    <x v="14"/>
    <d v="2017-01-09T00:00:00"/>
    <d v="2017-06-09T00:00:00"/>
    <s v="14/9/2017"/>
    <m/>
    <m/>
    <s v="PF_O_E_SLSRPT_D97A_FAR"/>
    <s v="Primary"/>
    <s v="E_SLSRPT_D97A_FAR                                 "/>
    <s v="08/12/2017"/>
    <s v="28/09/2017"/>
    <m/>
    <m/>
    <m/>
    <m/>
    <m/>
    <m/>
    <m/>
    <m/>
  </r>
  <r>
    <x v="2"/>
    <s v="EU"/>
    <s v="HARWIN PLC                    "/>
    <s v="HARWIN                             "/>
    <n v="1"/>
    <s v="    "/>
    <s v="Test : 5051259000285  Prod: 5051259000773"/>
    <m/>
    <s v="5013546005195                      "/>
    <s v="    "/>
    <s v="HARWIN           "/>
    <s v="INVENTORY     "/>
    <s v="INVRPT"/>
    <s v="OB"/>
    <s v="SFTP"/>
    <s v="EDIFACT             "/>
    <s v="D97A      "/>
    <s v="INS/UNOA/FAR                                      "/>
    <s v="FTP"/>
    <m/>
    <m/>
    <s v="businesssystems@harwin.co.uk, slee@harwin.co.uk"/>
    <m/>
    <m/>
    <s v="Ready for E2E Testing"/>
    <s v="13.02 received ORDRSP  files from TP, have emailed TP to return back INVOIC via email ,09.02.2018 TP ready to test via VAN 07.02 TP confirmed receipt of files sent via FTP 07.02 Followup sent 01.02.2018 Email to TP - Hello Shaun,Can you pls confirm the receipt of files and also can you validate the file and let us know if you are happy with the content._x000a_31.01.2018: Email to TP - Hello Shaun,The test files were successfully sent now with the names - HARWINSLSRPT2.TXT and HARWININVRPT3.TXT via the Test FTP connection._x000a_30.01.2018 TP ready to test 29.01.2018: Sent E2E testing email 24.01.2018: Email from TP - Hi ​Antje,_x000a__x000a_That will be fine. 24.01.2018: Email to TP from Antje - Hi Shaun, _x000a__x000a_We will configure the FN as in the Premier Farnell legacy system. _x000a__x000a_Please note that HarwinINVRP000134 -&gt; will be replaced with the IBM Interchange Control number. So the number will be unique and start at 1, with the first submission. However there will be no leading zero's. The ICN will increment by +1 for every INVRPT and SLSRPT respectively. Thus the filename of the first transmission from IBM will be HarwinINVRPT1.txt  etc. _x000a__x000a_Please let me know if that is acceptable. _x000a_05.12.2017: Email to TP - Hello Shaun,_x000a__x000a_We will deliver a test INVRPT and SLSRPT with Premier Farnells Test ED ID (5051259000285) using a Test-Indicator in the data as per your instructions once we are in a position to test, which will likely be before the Christmas holidays. _x000a_The other documents for Harwin (using EDI ID 5013546163714) will be tested via the EasyLink VAN connection. Pls  get in touch with Easylink to configure the interconnect, pointing to IBM Sterling VAN._x000a_16.11.2017 Email from TP: 2 messagetype will be FTP and rest via VAN. _x000a_16.11.2017 Email to TP: We will contact you again in the next 4 - 6 weeks to begin testing and we will send a test file to you Production FTP server. Ask if all data should run via FTP or only 2. _x000a_15.11.2017 Tp email forwarded to Anuj for clarification.10.11.2017 Email From TP. Apologies, the transfer is only one way. We receive the information from Farnell but there are no corresponding replies._x000a_The FTP server is set to store any files in the correct location upon login so no folder information is required, the root directory will do._x000a_​We don't have a test instance, please use the live server for testing purposes as well.​10.11.2017: Email to TP asking for Inbound communication details and and details of Test FTP 08.11.2017: Email from TP- FTP Form sent( shared with IBM Tech team)08.11.2017: Email to TP - Hello Shaun,We are waiting for filled FTP form from your end. for configuring FTP at our end. Kindly send us filled FTP form. _x000a_02.11.2017: Email to TP - Hello Shaun, you can already request the interconnect setup for the two new Premier Farnell EDI codes below from EasyLink. This way the interconnect will place when we start testing. _x000a__x000a_Test: 5051259000285  _x000a_Prod: 5051259000773_x000a__x000a_Attached our FTP enrolment form. Please complete and return to us so that we can configure the connection on our end. 31.10.2017: email from TP - Hello ​Kusum,I am happy to continue using FTP for the INVRPT and SLSRPT messages. When would the testing take place so that I can advise EasyLink to make changes at that point ?_x000a_​Many thanks.​_x000a_31.10.2017: Email to TP - Hello Shaun,_x000a__x000a_Thank you for confirming the details. Regarding the VAN details pls inform Easylink ( your VAN provider) that Premier Farnell will be usin+Z222g IBM Sterling VAN for data exchange along with the new EDI ID's Test: 5051259000285  and Prod: 5051259000773 , they should be able to do the necessary configurations. _x000a__x000a_And also we could see that you have chosen FTP for exchanging INVRPT and SLSRPT messages. Pls let you know if you would like to continue to use FTP for these two messages, if so I will be sharing IBM FTP forms for you to fill up and send back, so that we can do the necessary configurations at our end._x000a_In case you would like to use IBM VAN for INVRPT and SLSRPT messages as well, please do let us know , we can do necessary setup. _x000a_30.10.2017: Email from TP - Good afternoon,_x000a__x000a_​Our FTP provider for INVPRT and SLSRPT is iweb-storage._x000a_​I can confirm that ​you have provided the correct EDI code, Message Type, Message Format, Version, Comm Type and Provider as per the screenshot below._x000a_What will your new VAN details be ? Are you able to send me the appropriate lines from your spreadsheet as they are more easily manipulated than the screenshot ?_x000a_​I hope that helps.​_x000a__x000a_25.10.2017: Email from TP - Good morning,I should be able to provide confirmation of the information you require by Tuesday 31st October.The delay is because I am currently out of the office attending a training course._x000a_In the meantime,  I can confirm that we have not changed our EDI processes._x000a_I hope that helps.23.10.2017: Email to TP, follow up sent 17.10.2017: Email to TP, TP survey introduction email sent to new TP contact"/>
    <s v="Premier Farnell"/>
    <s v="Migration Booked"/>
    <x v="8"/>
    <s v="31/08/2017"/>
    <d v="2017-05-09T00:00:00"/>
    <d v="2017-07-09T00:00:00"/>
    <m/>
    <m/>
    <s v="PF_O_E_INVRPT_D97A_FA2"/>
    <s v="Primary"/>
    <s v="E_INVRPT_D97A_FA2                                 "/>
    <s v="08/12/2017"/>
    <s v="14/09/2017"/>
    <m/>
    <m/>
    <m/>
    <m/>
    <d v="2018-02-19T00:00:00"/>
    <d v="2018-02-28T00:00:00"/>
    <m/>
    <m/>
  </r>
  <r>
    <x v="2"/>
    <s v="EU"/>
    <s v="HARWIN PLC                    "/>
    <s v="HARWIN                             "/>
    <n v="0"/>
    <s v="    "/>
    <s v="Test : 5051259000285  Prod: 5051259000773"/>
    <m/>
    <s v="5013546005195                      "/>
    <s v="    "/>
    <s v="HARWIN           "/>
    <s v="POINTOS       "/>
    <s v="SLSRPT"/>
    <s v="OB"/>
    <s v="SFTP"/>
    <s v="EDIFACT             "/>
    <s v="D97A      "/>
    <s v="INS/UNOA/FAR                                      "/>
    <s v="FTP"/>
    <m/>
    <m/>
    <s v="businesssystems@harwin.co.uk, slee@harwin.co.uk"/>
    <m/>
    <m/>
    <s v="Ready for E2E Testing"/>
    <m/>
    <s v="Premier Farnell"/>
    <s v="Migration Booked"/>
    <x v="8"/>
    <d v="2017-01-09T00:00:00"/>
    <d v="2017-06-09T00:00:00"/>
    <s v="14/9/2017"/>
    <m/>
    <m/>
    <s v="PF_O_E_SLSRPT_D97A_FAR"/>
    <s v="Pimary"/>
    <s v="E_SLSRPT_D97A_FAR                                 "/>
    <s v="08/12/2017"/>
    <s v="28/09/2017"/>
    <m/>
    <m/>
    <m/>
    <m/>
    <d v="2018-02-19T00:00:00"/>
    <d v="2018-02-28T00:00:00"/>
    <m/>
    <m/>
  </r>
  <r>
    <x v="2"/>
    <s v="EU"/>
    <s v="HARWIN PLC                    "/>
    <s v="5013546163714                      "/>
    <n v="0"/>
    <s v="    "/>
    <s v="Test : 5051259000285  Prod: 5051259000773"/>
    <m/>
    <s v="5013546005195                      "/>
    <s v="    "/>
    <s v="HARWIN           "/>
    <s v="PORDERACK     "/>
    <s v="ORDRSP"/>
    <s v="IB"/>
    <s v="MQ"/>
    <s v="EDIFACT             "/>
    <s v="D97A      "/>
    <s v=" "/>
    <s v="VAN"/>
    <s v="Easylink"/>
    <m/>
    <s v="businesssystems@harwin.co.uk, slee@harwin.co.uk"/>
    <m/>
    <m/>
    <s v="Ready for E2E Testing"/>
    <m/>
    <s v="Premier Farnell"/>
    <s v="Migration Booked"/>
    <x v="8"/>
    <s v="27/10/2017"/>
    <s v="27/10/2017"/>
    <s v="13/12/2017"/>
    <m/>
    <m/>
    <s v="PF_I_E_ORDRSP_D97A_FA2"/>
    <s v="Primary"/>
    <s v="E_ORDRSP_D97A_FA2                                 "/>
    <s v="13/12/2017"/>
    <s v="15/12/2017"/>
    <m/>
    <m/>
    <m/>
    <m/>
    <d v="2018-02-19T00:00:00"/>
    <d v="2018-02-28T00:00:00"/>
    <m/>
    <m/>
  </r>
  <r>
    <x v="2"/>
    <s v="EU"/>
    <s v="HARWIN PLC                    "/>
    <s v="5013546163714                      "/>
    <n v="0"/>
    <s v="    "/>
    <s v="Test : 5051259000285  Prod: 5051259000773"/>
    <m/>
    <s v="5013546005195                      "/>
    <s v="    "/>
    <s v="HARWIN           "/>
    <s v="PORDER        "/>
    <s v="ORDERS"/>
    <s v="OB"/>
    <s v="MQ"/>
    <s v="EDIFACT             "/>
    <s v="D97A      "/>
    <s v="INS/UNOA/FAR                                      "/>
    <s v="VAN"/>
    <s v="Easylink"/>
    <m/>
    <s v="businesssystems@harwin.co.uk, slee@harwin.co.uk"/>
    <m/>
    <m/>
    <s v="Ready for E2E Testing"/>
    <m/>
    <s v="Premier Farnell"/>
    <s v="Migration Booked"/>
    <x v="8"/>
    <d v="2017-04-08T00:00:00"/>
    <d v="2017-04-08T00:00:00"/>
    <d v="2017-10-08T00:00:00"/>
    <s v="21/8/2017"/>
    <s v="24/08/2017"/>
    <s v="PF_O_E_ORDERS_D97A_FAR"/>
    <s v="Primary"/>
    <s v="E_ORDERS_D97A_FAR                                 "/>
    <s v="05/12/2017"/>
    <s v="07/09/2017"/>
    <m/>
    <m/>
    <m/>
    <m/>
    <d v="2018-02-19T00:00:00"/>
    <d v="2018-02-28T00:00:00"/>
    <m/>
    <m/>
  </r>
  <r>
    <x v="2"/>
    <s v="EU"/>
    <s v="HARWIN PLC                    "/>
    <s v="5013546163714                      "/>
    <n v="0"/>
    <s v="    "/>
    <s v="Test : 5051259000285  Prod: 5051259000773"/>
    <m/>
    <s v="5013546005195                      "/>
    <s v="    "/>
    <s v="HARWIN           "/>
    <s v="PINVOICE      "/>
    <s v="INVOIC"/>
    <s v="IB"/>
    <s v="MQ"/>
    <s v="EDIFACT             "/>
    <s v="D97A      "/>
    <s v=" "/>
    <s v="VAN"/>
    <s v="Easylink"/>
    <m/>
    <s v="businesssystems@harwin.co.uk, slee@harwin.co.uk"/>
    <m/>
    <m/>
    <s v="Ready for E2E Testing"/>
    <m/>
    <s v="Premier Farnell"/>
    <s v="Migration Booked"/>
    <x v="8"/>
    <d v="2017-05-10T00:00:00"/>
    <d v="2017-05-10T00:00:00"/>
    <s v="17/10/2017"/>
    <m/>
    <m/>
    <s v="PF_I_E_INVOIC_D97A_FP_GENERIC"/>
    <s v="Primary"/>
    <s v="E_INVOIC_D97A_FPX                                 "/>
    <s v="11/12/2017"/>
    <s v="31/10/2017"/>
    <m/>
    <m/>
    <m/>
    <m/>
    <d v="2018-02-19T00:00:00"/>
    <d v="2018-02-28T00:00:00"/>
    <m/>
    <m/>
  </r>
  <r>
    <x v="0"/>
    <s v="EU"/>
    <s v="HEWLETT PACKARD               "/>
    <s v="HEWLETTPACKARD                     "/>
    <n v="1"/>
    <s v="    "/>
    <s v="Test : 5051259000285  Prod: 5051259000773"/>
    <m/>
    <s v="5013546005195                      "/>
    <s v="    "/>
    <s v="HEWLETT-PACKARD  "/>
    <s v="INVOICES      "/>
    <s v="INVOIC"/>
    <s v="OB"/>
    <s v="MQ"/>
    <s v="EDIFACT             "/>
    <s v="D97A      "/>
    <s v="INS/UNOA/FAR                                      "/>
    <s v="FTP"/>
    <m/>
    <m/>
    <s v="No Trade?"/>
    <s v="+44118923367"/>
    <m/>
    <m/>
    <m/>
    <s v="Premier Farnell"/>
    <s v="De-scoped"/>
    <x v="5"/>
    <d v="2017-09-10T00:00:00"/>
    <d v="2017-09-10T00:00:00"/>
    <s v="17/10/2017"/>
    <m/>
    <m/>
    <s v="PF_O_E_INVOIC_D97A_FA_GENERIC"/>
    <s v="Primary"/>
    <s v="E_INVOIC_D97A_FA4                                 "/>
    <m/>
    <m/>
    <m/>
    <m/>
    <m/>
    <m/>
    <m/>
    <m/>
    <m/>
    <m/>
  </r>
  <r>
    <x v="0"/>
    <s v="EU"/>
    <s v="HIROSE ELECTRONIC EUROPE B V  "/>
    <s v="5013546288646                      "/>
    <n v="1"/>
    <s v="    "/>
    <s v="Test : 5051259000285  Prod: 5051259000773"/>
    <m/>
    <s v="5013546005195                      "/>
    <s v="    "/>
    <s v="HIROSE           "/>
    <s v="DESADV        "/>
    <s v="DESADV"/>
    <s v="IB"/>
    <s v="MQ"/>
    <s v="EDIFACT             "/>
    <s v="D97A      "/>
    <s v=" "/>
    <s v="VAN"/>
    <s v="GXS"/>
    <m/>
    <s v="Diana.stortz.7h@hirose-gl.com"/>
    <m/>
    <m/>
    <s v="Sent letter and Survey to TP"/>
    <s v="13.02 emailed tp to contact GXS for config new PF ID and asked if they can do end to end testing from next week or propose e2e test date 13.02.2018 New contact received from PF, TP Survey and Intro letter sent 12.09.2017 Emailto Client: ask for new contact details (old contact details: s.martindale@hiroseeurope.eu)_x000a_7.9.2017 1st letter to the TP/ bounced back "/>
    <s v="TP"/>
    <s v="TP Setup"/>
    <x v="11"/>
    <d v="2017-03-10T00:00:00"/>
    <d v="2017-03-10T00:00:00"/>
    <d v="2017-06-10T00:00:00"/>
    <m/>
    <m/>
    <s v="PF_I_E_DESADV_D97A_FA3"/>
    <s v="Primary"/>
    <s v="E_DESADV_D97A_FA3                                 "/>
    <s v="14/12/2017"/>
    <s v="13/10/2017"/>
    <m/>
    <m/>
    <m/>
    <m/>
    <d v="2018-02-26T00:00:00"/>
    <m/>
    <m/>
    <m/>
  </r>
  <r>
    <x v="0"/>
    <s v="EU"/>
    <s v="HIROSE ELECTRONIC EUROPE B V  "/>
    <s v="5013546288646                      "/>
    <n v="0"/>
    <s v="    "/>
    <s v="Test : 5051259000285  Prod: 5051259000773"/>
    <m/>
    <s v="5013546005195                      "/>
    <s v="    "/>
    <s v="HIROSE           "/>
    <s v="PORDER        "/>
    <s v="ORDERS"/>
    <s v="OB"/>
    <s v="MQ"/>
    <s v="EDIFACT             "/>
    <s v="D97A      "/>
    <s v="INS/UNOA/FAR                                      "/>
    <s v="VAN"/>
    <s v="GXS"/>
    <m/>
    <s v="Diana.stortz.7h@hirose-gl.com"/>
    <m/>
    <m/>
    <m/>
    <s v="13.02.2018 New contact received from PF, TP Survey and Intro letter sent 12.09.2017 Emailto Client: ask for new contact details (old contact details: s.martindale@hiroseeurope.eu)_x000a_7.9.2017 1st letter to the TP/ bounced back "/>
    <s v="TP"/>
    <s v="TP Setup"/>
    <x v="11"/>
    <s v="31/07/2017"/>
    <s v="31/07/2017"/>
    <d v="2017-07-08T00:00:00"/>
    <d v="2017-07-08T00:00:00"/>
    <d v="2017-10-08T00:00:00"/>
    <s v="PF_O_E_ORDERS_D97A_FA9"/>
    <s v="Primary"/>
    <s v="E_ORDERS_D97A_FA9                                 "/>
    <s v="05/12/2017"/>
    <s v="06/09/2017"/>
    <m/>
    <m/>
    <m/>
    <m/>
    <d v="2018-02-26T00:00:00"/>
    <m/>
    <m/>
    <m/>
  </r>
  <r>
    <x v="0"/>
    <s v="EU"/>
    <s v="HIROSE ELECTRONIC EUROPE B V  "/>
    <s v="5013546288646                      "/>
    <n v="0"/>
    <s v="ZZ  "/>
    <s v="Test : 5051259000285  Prod: 5051259000773"/>
    <m/>
    <s v="5013546005195                      "/>
    <s v="ZZ  "/>
    <s v="HIROSE           "/>
    <s v="PINVOICE      "/>
    <s v="INVOIC"/>
    <s v="IB"/>
    <s v="MQ"/>
    <s v="EDIFACT             "/>
    <s v="D97A      "/>
    <s v=" "/>
    <s v="VAN"/>
    <s v="GXS"/>
    <m/>
    <s v="Diana.stortz.7h@hirose-gl.com"/>
    <m/>
    <m/>
    <m/>
    <s v="13.02.2018 New contact received from PF, TP Survey and Intro letter sent 12.09.2017 Emailto Client: ask for new contact details (old contact details: s.martindale@hiroseeurope.eu)_x000a_7.9.2017 1st letter to the TP/ bounced back "/>
    <s v="TP"/>
    <s v="TP Setup"/>
    <x v="11"/>
    <d v="2017-05-10T00:00:00"/>
    <d v="2017-05-10T00:00:00"/>
    <s v="17/10/2017"/>
    <m/>
    <m/>
    <s v="PF_I_E_INVOIC_D97A_FP_GENERIC"/>
    <s v="Primary"/>
    <s v="E_INVOIC_D97A_FPE                                 "/>
    <s v="11/12/2017"/>
    <s v="31/10/2017"/>
    <m/>
    <m/>
    <m/>
    <m/>
    <d v="2018-02-26T00:00:00"/>
    <m/>
    <m/>
    <m/>
  </r>
  <r>
    <x v="3"/>
    <s v="EU"/>
    <s v="HM CUSTOMS                    "/>
    <s v="5013546106414                      "/>
    <n v="1"/>
    <s v="UK21"/>
    <s v="Test : 5051259000285  Prod: 5051259000773"/>
    <m/>
    <s v="5013546005195                      "/>
    <s v="    "/>
    <s v="HM-CUSTOMS       "/>
    <s v="INTRA         "/>
    <s v="SEMDEC"/>
    <s v="OB"/>
    <s v="SFTP"/>
    <s v="EDIFACT             "/>
    <s v="91.2      "/>
    <s v="INS/UNOA2/FAR                                     "/>
    <s v="SMTP"/>
    <m/>
    <m/>
    <s v="need new contact details  intrastatenquiries@hmrc.gsi.gov.uk_x000a_ (ecu@hmrc.qsi.gov.uk : this Email address bounced back. "/>
    <m/>
    <m/>
    <s v="sent letter and survey to TP / bounced back Email address is not correct"/>
    <s v="12.022018: Followup sent in new format  06.02.2018 Email to TP. sent out 2nd reminder _x000a_30.01.2018 Email to TP. sent out 1st reminder survey_x000a_26.01.2018 Email to TP: sent out first letter and survey_x000a_26.01.2018 Email from PF: provide new contact details. _x000a_26.01.2018 Email to PF: bounced back email - contact details are not correct. need new contact details. _x000a_26.01.2018 Email to TP: sent out first letter and survey_x000a_09.11.2017 Email from Antje: please make Lead Implementer owner of the HM Customs and in notes put in special testing process (see email 2-Nov-17 from Jonathan Hill). _x000a_02.11.2017 Email from Andre: I had a call with Steve Burridge just now to talk about our failed attempts at contact and to understand better what we need to do.  Basically the files are emailed to HMRC and the procedure for performing testing is defined below.  I also asked Steve about our EDI ID code change and whether they needed to make a change at their end, I am told that HMRC use the VAT code that we send to identify us and so switching codes should not affect them._x000a_ Can the IBM team progress with this information?_x000a_ Thank you for your phone call._x000a_ You may submit an EDIFACT test File by changing the word LIVDEC to TESDEC on the UNB segment. Your file should be saved as Plain Text (.trx); attached to a Plain Text email and sent to edcs@edcsdata.hmce.gov.uk and 'Cc' to ecu@hmrc.gsi.gov.uk.  You will receive an 'X400 Interpersonal Receipt' from EDCS giving the date and time that contact was made with the mail box. You must keep this as proof of posting in case of any compliance queries. You will receive a response from us to confirm if your Test file format was correct, but on LIVE submissions we will not contact you unless we have a query. Please note that the edcs mail box is for data only._x000a_ 02.11.2017: Email to TP- 4th remainder sent 27.10.2017: Email to TP - 3rd remainder sent 23.10.2017: Email to TP, follow up sent  17.10.2017: TP Survey and intro letter shared"/>
    <s v="CDS"/>
    <s v="Discovery"/>
    <x v="15"/>
    <m/>
    <m/>
    <m/>
    <m/>
    <m/>
    <m/>
    <m/>
    <s v="E_SEMDEC_1912_FAR                                 "/>
    <m/>
    <m/>
    <m/>
    <m/>
    <m/>
    <m/>
    <m/>
    <m/>
    <m/>
    <m/>
  </r>
  <r>
    <x v="4"/>
    <s v="EU"/>
    <s v="HONEYWELL CONTROL SYSTEMS LTD "/>
    <s v="217461458                          "/>
    <n v="1"/>
    <s v="    "/>
    <s v="Test : 5051259000285  Prod: 5051259000773"/>
    <m/>
    <s v="5013546005195                      "/>
    <s v="    "/>
    <s v="HONEYWELL        "/>
    <s v="PORDER        "/>
    <s v="ORDERS"/>
    <s v="OB"/>
    <s v="MQ"/>
    <s v="EDIFACT             "/>
    <s v="D97A      "/>
    <s v="INS/UNOA/FAR                                      "/>
    <s v="VAN"/>
    <s v="IBM"/>
    <m/>
    <s v="David.Nelson6@Honeywell.com_x000a_margaret.fleming@honeywell.com"/>
    <m/>
    <s v="reminder 15.02.2018"/>
    <s v="Ready for E2E testing "/>
    <s v="09.02 Followup sent for Inbound files  07.02 Email from TP - Yes, we did receive the test ORDERS.I will make the request for the change in IDs and then send back test files._x000a_  07.02 Test file sent to TP, TP yet to confirm 07.02.2018 Email to PF: Honeywell is ready for testing, pls confirm once flow has been enabled._x000a_06.02.2018 Email to TP: As communicated to you earlier, Premier Farnell is changing their EDI ID Test : 5051259000285  Prod: 5051259000773, there is no change in maps, they will continue to be in D97A version. Premier Farnell is moving their VAN to IBM, hence we would like to do end to end testing with you using our test ID 5051259000285  . Pls let us know if we can send you test orders from our new test ID 5051259000285 ._x000a_05.02 3rd reminder sent 01.02.2018 2nd reminder sent 30.01.2018 E2E testing email sent _x000a_29.09.2017. -Email to TP: Thank you for sending us the survey back.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get in contact with you when we start testing. _x000a_If you have any questions please let us know. _x000a_"/>
    <s v="Premier Farnell"/>
    <s v="E2E Testing"/>
    <x v="2"/>
    <s v="31/07/2017"/>
    <s v="31/07/2017"/>
    <d v="2017-07-08T00:00:00"/>
    <d v="2017-07-08T00:00:00"/>
    <d v="2017-10-08T00:00:00"/>
    <s v="PF_O_E_ORDERS_D97A_FA9"/>
    <s v="Primary"/>
    <s v="E_ORDERS_D97A_FA9                                 "/>
    <s v="05/12/2017"/>
    <s v="06/09/2017"/>
    <m/>
    <m/>
    <m/>
    <m/>
    <d v="2018-02-12T00:00:00"/>
    <m/>
    <m/>
    <m/>
  </r>
  <r>
    <x v="4"/>
    <s v="EU"/>
    <s v="HONEYWELL CONTROL SYSTEMS LTD "/>
    <s v="217461458                          "/>
    <n v="0"/>
    <s v="    "/>
    <s v="Test : 5051259000285  Prod: 5051259000773"/>
    <m/>
    <s v="5013546005195                      "/>
    <s v="    "/>
    <s v="HONEYWELL        "/>
    <s v="PORDERACK     "/>
    <s v="ORDRSP"/>
    <s v="IB"/>
    <s v="MQ"/>
    <s v="EDIFACT             "/>
    <s v="D97A      "/>
    <s v=" "/>
    <s v="VAN"/>
    <s v="IBM"/>
    <m/>
    <s v="margaret.fleming@honeywell.com"/>
    <m/>
    <m/>
    <s v="Ready for E2E testing "/>
    <m/>
    <s v="Premier Farnell"/>
    <s v="E2E Testing"/>
    <x v="2"/>
    <s v="27/10/2017"/>
    <s v="27/10/2017"/>
    <s v="13/12/2017"/>
    <m/>
    <m/>
    <s v="PF_I_E_ORDRSP_D97A_FA2"/>
    <s v="Primary"/>
    <s v="E_ORDRSP_D97A_FA2                                 "/>
    <s v="13/12/2017"/>
    <s v="15/12/2017"/>
    <m/>
    <m/>
    <m/>
    <m/>
    <d v="2018-02-12T00:00:00"/>
    <m/>
    <m/>
    <m/>
  </r>
  <r>
    <x v="4"/>
    <s v="EU"/>
    <s v="HONEYWELL CONTROL SYSTEMS LTD "/>
    <s v="217461458                          "/>
    <n v="0"/>
    <s v="    "/>
    <s v="Test : 5051259000285  Prod: 5051259000773"/>
    <m/>
    <s v="5013546005195                      "/>
    <s v="    "/>
    <s v="HONEYWELL        "/>
    <s v="DESADV        "/>
    <s v="DESADV"/>
    <s v="IB"/>
    <s v="MQ"/>
    <s v="EDIFACT             "/>
    <s v="D97A      "/>
    <s v=" "/>
    <s v="VAN"/>
    <s v="IBM"/>
    <m/>
    <s v="margaret.fleming@honeywell.com"/>
    <m/>
    <m/>
    <s v="Ready for E2E testing "/>
    <m/>
    <s v="Premier Farnell"/>
    <s v="E2E Testing"/>
    <x v="2"/>
    <d v="2017-03-10T00:00:00"/>
    <d v="2017-03-10T00:00:00"/>
    <d v="2017-06-10T00:00:00"/>
    <m/>
    <m/>
    <s v="PF_I_E_DESADV_D97A_FA3"/>
    <s v="Primary"/>
    <s v="E_DESADV_D97A_FA3                                 "/>
    <s v="14/12/2017"/>
    <s v="13/10/2017"/>
    <m/>
    <m/>
    <m/>
    <m/>
    <d v="2018-02-12T00:00:00"/>
    <m/>
    <m/>
    <m/>
  </r>
  <r>
    <x v="4"/>
    <s v="EU"/>
    <s v="HONEYWELL CONTROL SYSTEMS LTD "/>
    <s v="217461458                          "/>
    <n v="0"/>
    <s v="    "/>
    <s v="Test : 5051259000285  Prod: 5051259000773"/>
    <m/>
    <s v="5013546005195                      "/>
    <s v="    "/>
    <s v="HONEYWELL        "/>
    <s v="PINVOICE      "/>
    <s v="INVOIC"/>
    <s v="IB"/>
    <s v="MQ"/>
    <s v="EDIFACT             "/>
    <s v="D97A      "/>
    <s v=" "/>
    <s v="VAN"/>
    <s v="IBM"/>
    <m/>
    <s v="margaret.fleming@honeywell.com"/>
    <m/>
    <m/>
    <s v="Ready for E2E testing "/>
    <m/>
    <s v="Premier Farnell"/>
    <s v="E2E Testing"/>
    <x v="2"/>
    <d v="2017-05-10T00:00:00"/>
    <d v="2017-05-10T00:00:00"/>
    <s v="17/10/2017"/>
    <m/>
    <m/>
    <s v="PF_I_E_INVOIC_D97A_FP_GENERIC"/>
    <s v="Primary"/>
    <s v="E_INVOIC_D97A_FPE                                 "/>
    <s v="11/12/2017"/>
    <s v="31/10/2017"/>
    <m/>
    <m/>
    <m/>
    <m/>
    <d v="2018-02-12T00:00:00"/>
    <m/>
    <m/>
    <m/>
  </r>
  <r>
    <x v="0"/>
    <s v="EU"/>
    <s v="IMI NORGREN LTD               "/>
    <s v="5030340250000                      "/>
    <n v="1"/>
    <s v="    "/>
    <s v="Test : 5051259000285  Prod: 5051259000773"/>
    <m/>
    <s v="5013546005195                      "/>
    <s v="    "/>
    <s v="IMI-NORGREN      "/>
    <s v="PORDERACK     "/>
    <s v="ORDRSP"/>
    <s v="IB"/>
    <s v="MQ"/>
    <s v="EDIFACT             "/>
    <s v="90.1      "/>
    <s v=" "/>
    <s v="VAN"/>
    <m/>
    <m/>
    <m/>
    <m/>
    <m/>
    <m/>
    <m/>
    <s v="Premier Farnell"/>
    <s v="Discovery"/>
    <x v="16"/>
    <s v="27/10/2017"/>
    <s v="27/10/2017"/>
    <s v="13/12/2017"/>
    <m/>
    <m/>
    <s v="PF_I_E_ORDRSP_D93A_FAR"/>
    <s v="Primary"/>
    <s v="E_ORDRSP_90.1_FAR                                 "/>
    <s v="13/12/2017"/>
    <s v="15/12/2017"/>
    <m/>
    <m/>
    <m/>
    <m/>
    <d v="2018-02-26T00:00:00"/>
    <m/>
    <m/>
    <m/>
  </r>
  <r>
    <x v="0"/>
    <s v="EU"/>
    <s v="IMPERIAL COLLEGE              "/>
    <s v="IMPERIALCOLLEGE                    "/>
    <n v="1"/>
    <s v="    "/>
    <s v="Test : 5051259000285  Prod: 5051259000773"/>
    <m/>
    <s v="5013546005195                      "/>
    <s v="    "/>
    <s v="IMPERIAL-COLLEGE "/>
    <s v="INVOICES      "/>
    <s v="INVOIC"/>
    <s v="OB"/>
    <s v="MQ"/>
    <s v="EDIFACT             "/>
    <s v="D97A      "/>
    <s v="INS/UNOA/FAR                                      "/>
    <s v="FTP"/>
    <m/>
    <m/>
    <m/>
    <s v="+442075948797"/>
    <m/>
    <m/>
    <s v="06.12.2017: Tried to call, no one aswered call05.12.2017: Tried to call, no one aswered call"/>
    <s v="Premier Farnell"/>
    <s v="Discovery"/>
    <x v="9"/>
    <d v="2017-09-10T00:00:00"/>
    <d v="2017-09-10T00:00:00"/>
    <s v="17/10/2017"/>
    <m/>
    <m/>
    <s v="PF_O_E_INVOIC_D97A_FA_GENERIC"/>
    <s v="Primary"/>
    <s v="E_INVOIC_D97A_FA6                                 "/>
    <s v="11/12/2017"/>
    <s v="23/10/2017"/>
    <m/>
    <m/>
    <m/>
    <m/>
    <d v="2018-02-26T00:00:00"/>
    <m/>
    <m/>
    <m/>
  </r>
  <r>
    <x v="0"/>
    <s v="EU"/>
    <s v="IMPERLAL COLLEGE ***NO VAT****"/>
    <s v="IMPERIAL CO. NOVAT                 "/>
    <n v="1"/>
    <s v="    "/>
    <s v="Test : 5051259000285  Prod: 5051259000773"/>
    <m/>
    <s v="5013546005195                      "/>
    <s v="    "/>
    <s v="IMPERIAL-CO.NOVAT"/>
    <s v="INVOICES      "/>
    <s v="INVOIC"/>
    <s v="OB"/>
    <s v="MQ"/>
    <s v="EDIFACT             "/>
    <s v="D97A      "/>
    <s v="INS/UNOA/FAR                                      "/>
    <s v="FTP"/>
    <m/>
    <m/>
    <m/>
    <s v="+442075948797"/>
    <m/>
    <m/>
    <s v="06.12.2017: Tried to call, no one aswered call05.12.2017: Tried to call, no one aswered call"/>
    <s v="Premier Farnell"/>
    <s v="Discovery"/>
    <x v="9"/>
    <d v="2017-09-10T00:00:00"/>
    <d v="2017-09-10T00:00:00"/>
    <s v="17/10/2017"/>
    <m/>
    <m/>
    <s v="PF_O_E_INVOIC_D97A_FA_GENERIC"/>
    <s v="Primary"/>
    <s v="E_INVOIC_D97A_FA6                                 "/>
    <s v="11/12/2017"/>
    <s v="23/10/2017"/>
    <m/>
    <m/>
    <m/>
    <m/>
    <d v="2018-02-26T00:00:00"/>
    <m/>
    <m/>
    <m/>
  </r>
  <r>
    <x v="4"/>
    <s v="SG"/>
    <s v="INFINEON TECHNOLOGIES AG      "/>
    <s v="Prod: IFX.B2B.PROD          _x000a_Test: IFX.B2B.TEST             "/>
    <n v="1"/>
    <m/>
    <s v="Test: 5051259000377  Prod:5051259000865"/>
    <m/>
    <s v="5013546005195                      "/>
    <s v="    "/>
    <s v="INFINEON-DE      "/>
    <s v="POINTOSSG     "/>
    <s v="SLSRPT"/>
    <s v="OB"/>
    <s v="SFTP"/>
    <s v="EDIFACT             "/>
    <s v="D97A      "/>
    <s v="INS/UNOA/FAR                                      "/>
    <s v="VAN"/>
    <s v="GXS"/>
    <m/>
    <s v="b2b.l3@Infineon.com"/>
    <m/>
    <m/>
    <s v="Ready for GO Live on 14.02.2018 "/>
    <s v="08.02.2018 Email form TP: We confirm that we agree with the proposal for the go-live on 14th February at 10 AM GMT._x000a_ 08.02.2018 Email to TP. Thank you for calling me back and your Email. _x000a_We confirm the Date for Go live: _x000a_The correct date for go live will be the 14.02.2018 at 10 GMT. _x000a_08.02.2018 Email from TP: We have just received a contradiction message from one of your colleagues (attached)._x000a_We are ready for the go-live in any case, but please confirm the correct date._x000a_08.02.2018 Email to TP: Thank you for your Email and Go-live confirmation. Unfortunately we just discovered an issue in our DESADV translation map which is being corrected at the moment. _x000a_However that means that we would like to postpone our go-live until 14-Feb-18 at 10.00 am GMT. Please let me know if that is acceptable. _x000a_NOTE - on the day of Go-live you will be receiving all documents via IBM from the production  EDI codes listed below. Make sure GXS has configured the Interconnect to your ID IFX.B2B.PROD accordingly ! _x000a_Is our assumption correct that we will go -live with both INFINEON partners - (a) INFINEON TECHNOLOGIES AG  and (b) INFINEON TECHNOLOGIES APAC. _x000a_INFINEON TECHNOLOGIES AG  is receiving INVRPT + SLSRPT reports for the Premier Farnell Australia and Singapore Region. _x000a_08.02.2018 Email to Antje form TP. for carify go live date. check again. _x000a_08.02.2018 Email from TP: Kindly please clarify the time of the golive on 12th February._x000a_07.02 Email from TP - Dear partner,_x000a_ These were just test messages to check, if messages with all three updated receiverID’s will be correctly processed._x000a_ 06.02 TP sent us IB files, but two invoice files had AU ID which is incorrect, written back to them 02.02.2018: Email to TP -  Kindly let us know by when will you be able to send us ORDRSP/DESADV/INVOIC  to Premier Farnell's new Test IDs Test : 5051259000285 (EU) , Test: 5051259000377 (SG) and Test : 5051259000292 (AU). 30.01.2018: cofirmed receipt of  ORDERS/SLSRPT/INVRPT files , waiting for TP to send us  ORDRSP/DESADV/INVOIC 29.01.2018- Test files sent to TP, TP to confirm. 26.01.2018 Email to PF Anuj Jas - Pls provide a test file to TP. _x000a_25.01.2018 Email from TP: ready to received a test file. _x000a_24.01.2018: E2E testing email sent  20.12.2017 Email to TP: We will inform you when we are ready to start data testing in approx 4 weeks. _x000a_20.12.2017 Email from TP: All the data ID’s have been now successfully added in the system._x000a_19.12.2017 Email to TP: It looks like you have the EDI codes configured in reverse. Below are the EDI codes Premier Farnell will be using when migrating to IBM. Please ensure your configuration reflects that. _x000a_How to add a new interconnect on the GXS network, I am afraid we cannot help you with. If this cannot be done online via the tool you have, please contact the GXS helpdesk. _x000a_19.12.2017 Email from TP: However, we are not able to update for these TPA’s:_x000a_  PROD (IFX.B2B.PROD) TEST (IFX.B2B.TEST)_x000a_SG 5051259000865 5051259000377_x000a_11.10.2017 Email form TP: We have updated PROD and TEST environments in OpenText for the following:_x000a_PROD (IFX.B2B.PROD) TEST (IFX.B2B.TEST)_x000a_AU 5051259000780 5051259000292_x000a_EU 5051259000773 5051259000285_x000a_However, we are not able to update for these TPA’s:_x000a_PROD (IFX.B2B.PROD) TEST (IFX.B2B.TEST)_x000a_SG 5051259000865 5051259000377_x000a_09.10.2017 Email to TP: Thank you for your Response. Please note that the INFINEON group and number of EDI relationships is much larger than initially communicated. _x000a_I confirm that you can request the Interconnect set up from GXS / OpenText without qualifier for both your EDI codes and the new Premier Farnell EDI codes. _x000a_We will contact you again once we are ready to test the document types listed below. _x000a_09.10.2017 Email to Antje: Muss PF den qualifier ZZ ändern lt Anfrage vom Kunden?_x000a_09.10.2017 Email from TP: can you use our mailbox-ID without qualifier “ZZ” when requesting the trading partnership ? _x000a_In summary we will activate these in VAN :_x000a_PROD (IFX.B2B.PROD) TEST (IFX.B2B.TEST)_x000a_SG 5051259000865 5051259000377_x000a_AU 5051259000780 5051259000292_x000a_EU 5051259000773 5051259000285_x000a_10.04.2017 : 4th Remainder email sent 28.09.2017 Email to TP: 2nd Reminder_x000a_21.09.2017 1st Reminder to TP, 19.09.2017 Email to TP. Followup for survey and requesting to add the EDI codes to their system. this is a gentle reminder to complete the Survey on behalf of our client Premier Fepending on the delivery region, there will be new EDI codes as listed below. Premier Farnell will continue to send to your EDI code IFX.B2B.PROD, unless otherwise informed. _x000a_EU Region:_x000a_New Premier Farnell Test EDI: 5051259000285 _x000a_New Premier Farnell Prod EDI: 5051259000773_x000a_Australia Region:_x000a_New Premier Farnell Test EDI : 5051259000292 _x000a_New Premier Farnell Prod EDI: 5051259000780_x000a_Singapore Region:_x000a_New Premier Farnell Test EDI: 5051259000377 _x000a_New Premier Farnell Prod EDI:5051259000865_x000a_Please confirm that you have understood the objective and that you will take appropriate actions. _x000a_14.09.2017 Email to TP sent out 1st reminder_x000a_07.09.2017: Email to TP: sent out letter and survey to TP. "/>
    <s v="Premier Farnell"/>
    <s v="Migration Booked"/>
    <x v="8"/>
    <s v="21/9/2017"/>
    <s v="21/9/2017"/>
    <s v="29/9/2017"/>
    <m/>
    <m/>
    <s v="PF_O_E_SLSRPT_D97A_SG8"/>
    <s v="Primary"/>
    <s v="E_SLSRPT_D97A_SG8                                 "/>
    <s v="07/12/2017"/>
    <s v="05/10/2017"/>
    <m/>
    <m/>
    <m/>
    <m/>
    <d v="2018-02-14T00:00:00"/>
    <d v="2018-02-14T00:00:00"/>
    <m/>
    <m/>
  </r>
  <r>
    <x v="4"/>
    <s v="AU"/>
    <s v="INFINEON TECHNOLOGIES AG      "/>
    <s v="Prod: IFX.B2B.PROD          _x000a_Test: IFX.B2B.TEST             "/>
    <n v="0"/>
    <m/>
    <s v="Test : 5051259000292   Prod: 5051259000780"/>
    <m/>
    <s v="5013546005195                      "/>
    <s v="    "/>
    <s v="INFINEON-DE      "/>
    <s v="POINTOSAU     "/>
    <s v="SLSRPT"/>
    <s v="OB"/>
    <s v="SFTP"/>
    <s v="EDIFACT             "/>
    <s v="D97A      "/>
    <s v="INS/UNOA/FAR                                      "/>
    <s v="VAN"/>
    <s v="GXS"/>
    <m/>
    <s v="b2b.l3@Infineon.com"/>
    <m/>
    <m/>
    <s v="Ready for GO Live on 14.02.2018 "/>
    <m/>
    <s v="Premier Farnell"/>
    <s v="Migration Booked"/>
    <x v="8"/>
    <s v="21/9/2017"/>
    <s v="21/9/2017"/>
    <s v="28/9/2017"/>
    <m/>
    <m/>
    <s v="PF_O_E_SLSRPT_D97A_AU8"/>
    <s v="Primary"/>
    <s v="E_SLSRPT_D97A_AU8                                 "/>
    <s v="12/12/2017"/>
    <s v="05/10/2017"/>
    <m/>
    <m/>
    <m/>
    <m/>
    <d v="2018-02-14T00:00:00"/>
    <d v="2018-02-14T00:00:00"/>
    <m/>
    <m/>
  </r>
  <r>
    <x v="4"/>
    <s v="EU"/>
    <s v="INFINEON TECHNOLOGIES AG      "/>
    <s v="Prod: IFX.B2B.PROD          _x000a_Test: IFX.B2B.TEST             "/>
    <n v="0"/>
    <s v="    "/>
    <s v="Test : 5051259000285  Prod: 5051259000773"/>
    <m/>
    <s v="5013546005195                      "/>
    <s v="    "/>
    <s v="INFINEON-DE      "/>
    <s v="PINVOICE      "/>
    <s v="INVOIC"/>
    <s v="IB"/>
    <s v="MQ"/>
    <s v="EDIFACT             "/>
    <s v="D97A      "/>
    <s v=" "/>
    <s v="VAN"/>
    <s v="GXS"/>
    <m/>
    <s v="b2b.l3@Infineon.com"/>
    <m/>
    <m/>
    <s v="Ready for GO Live on 14.02.2018 "/>
    <m/>
    <s v="Premier Farnell"/>
    <s v="Migration Booked"/>
    <x v="8"/>
    <d v="2017-05-10T00:00:00"/>
    <d v="2017-05-10T00:00:00"/>
    <s v="17/10/2017"/>
    <m/>
    <m/>
    <s v="PF_I_E_INVOIC_D97A_FP_GENERIC"/>
    <s v="Primary"/>
    <s v="E_INVOIC_D97A_FPE                                 "/>
    <s v="11/12/2017"/>
    <s v="31/10/2017"/>
    <m/>
    <m/>
    <m/>
    <m/>
    <d v="2018-02-14T00:00:00"/>
    <d v="2018-02-14T00:00:00"/>
    <m/>
    <m/>
  </r>
  <r>
    <x v="4"/>
    <s v="EU"/>
    <s v="INFINEON TECHNOLOGIES AG      "/>
    <s v="Prod: IFX.B2B.PROD          _x000a_Test: IFX.B2B.TEST             "/>
    <n v="0"/>
    <m/>
    <s v="Test : 5051259000285  Prod: 5051259000773"/>
    <m/>
    <s v="5013546005195                      "/>
    <s v="    "/>
    <s v="INFINEON-DE      "/>
    <s v="PORDERACK     "/>
    <s v="ORDRSP"/>
    <s v="IB"/>
    <s v="MQ"/>
    <s v="EDIFACT             "/>
    <s v="D97A      "/>
    <s v=" "/>
    <s v="VAN"/>
    <s v="GXS"/>
    <m/>
    <s v="b2b.l3@Infineon.com"/>
    <m/>
    <m/>
    <s v="Ready for GO Live on 14.02.2018 "/>
    <m/>
    <s v="Premier Farnell"/>
    <s v="Migration Booked"/>
    <x v="8"/>
    <s v="27/10/2017"/>
    <s v="27/10/2017"/>
    <s v="13/12/2017"/>
    <m/>
    <m/>
    <s v="PF_I_E_ORDRSP_D97A_FA2"/>
    <s v="Primary"/>
    <s v="E_ORDRSP_D97A_FA2                                 "/>
    <s v="13/12/2017"/>
    <s v="15/12/2017"/>
    <m/>
    <m/>
    <m/>
    <m/>
    <d v="2018-02-14T00:00:00"/>
    <d v="2018-02-14T00:00:00"/>
    <m/>
    <m/>
  </r>
  <r>
    <x v="4"/>
    <s v="EU"/>
    <s v="INFINEON TECHNOLOGIES AG      "/>
    <s v="Prod: IFX.B2B.PROD          _x000a_Test: IFX.B2B.TEST             "/>
    <n v="0"/>
    <m/>
    <s v="Test : 5051259000285  Prod: 5051259000773"/>
    <m/>
    <s v="5013546005195                      "/>
    <s v="    "/>
    <s v="INFINEON-DE      "/>
    <s v="PORDER        "/>
    <s v="ORDERS"/>
    <s v="OB"/>
    <s v="MQ"/>
    <s v="EDIFACT             "/>
    <s v="D97A      "/>
    <s v="INS/UNOA/FAR                                      "/>
    <s v="VAN"/>
    <s v="GXS"/>
    <m/>
    <s v="b2b.l3@Infineon.com"/>
    <m/>
    <m/>
    <s v="Ready for GO Live on 14.02.2018 "/>
    <m/>
    <s v="Premier Farnell"/>
    <s v="Migration Booked"/>
    <x v="8"/>
    <d v="2017-10-10T00:00:00"/>
    <d v="2017-10-10T00:00:00"/>
    <s v="18/10/2017"/>
    <m/>
    <m/>
    <s v="PF_O_E_ORDERS_D97A_F9I"/>
    <s v="Primary"/>
    <s v="E_ORDERS_D97A_F9I                                 "/>
    <s v="05/12/2017"/>
    <s v="31/10/2017"/>
    <m/>
    <m/>
    <m/>
    <m/>
    <d v="2018-02-14T00:00:00"/>
    <d v="2018-02-14T00:00:00"/>
    <m/>
    <m/>
  </r>
  <r>
    <x v="4"/>
    <s v="EU"/>
    <s v="INFINEON TECHNOLOGIES AG      "/>
    <s v="Prod: IFX.B2B.PROD          _x000a_Test: IFX.B2B.TEST             "/>
    <n v="0"/>
    <s v="    "/>
    <s v="Test : 5051259000285  Prod: 5051259000773"/>
    <m/>
    <s v="5013546005195                      "/>
    <s v="    "/>
    <s v="INFINEON-DE      "/>
    <s v="DESADV        "/>
    <s v="DESADV"/>
    <s v="IB"/>
    <s v="MQ"/>
    <s v="EDIFACT             "/>
    <s v="D97A      "/>
    <s v=" "/>
    <s v="VAN"/>
    <s v="GXS"/>
    <m/>
    <s v="b2b.l3@Infineon.com"/>
    <m/>
    <m/>
    <s v="Ready for GO Live on 14.02.2018 "/>
    <m/>
    <s v="Premier Farnell"/>
    <s v="Migration Booked"/>
    <x v="8"/>
    <d v="2017-03-10T00:00:00"/>
    <d v="2017-03-10T00:00:00"/>
    <d v="2017-06-10T00:00:00"/>
    <m/>
    <m/>
    <s v="PF_I_E_DESADV_D97A_FA3"/>
    <s v="Primary"/>
    <s v="E_DESADV_D97A_FA3                                 "/>
    <s v="14/12/2017"/>
    <s v="13/10/2017"/>
    <m/>
    <m/>
    <m/>
    <m/>
    <d v="2018-02-14T00:00:00"/>
    <d v="2018-02-14T00:00:00"/>
    <m/>
    <m/>
  </r>
  <r>
    <x v="4"/>
    <s v="EU"/>
    <s v="INFINEON TECHNOLOGIES AG      "/>
    <s v="Prod: IFX.B2B.PROD          _x000a_Test: IFX.B2B.TEST             "/>
    <n v="0"/>
    <m/>
    <s v="Test : 5051259000285  Prod: 5051259000773"/>
    <m/>
    <s v="5013546005195                      "/>
    <s v="    "/>
    <s v="INFINEON-DE      "/>
    <s v="POINTOS       "/>
    <s v="SLSRPT"/>
    <s v="OB"/>
    <s v="SFTP"/>
    <s v="EDIFACT             "/>
    <s v="D97A      "/>
    <s v="INS/UNOA/FAR                                      "/>
    <s v="VAN"/>
    <s v="GXS"/>
    <m/>
    <s v="b2b.l3@Infineon.com"/>
    <m/>
    <m/>
    <s v="Ready for GO Live on 14.02.2018 "/>
    <m/>
    <s v="Premier Farnell"/>
    <s v="Migration Booked"/>
    <x v="8"/>
    <s v="19/9/2017"/>
    <s v="19/9/2017"/>
    <s v="29/9/2017"/>
    <m/>
    <m/>
    <s v="PF_O_E_SLSRPT_D97A_FA_GENERIC"/>
    <s v="Primary"/>
    <s v="E_SLSRPT_D97A_FA4                                 "/>
    <s v="07/12/2017"/>
    <s v="05/10/2017"/>
    <m/>
    <m/>
    <m/>
    <m/>
    <d v="2018-02-14T00:00:00"/>
    <d v="2018-02-14T00:00:00"/>
    <m/>
    <m/>
  </r>
  <r>
    <x v="4"/>
    <s v="EU"/>
    <s v="INFINEON TECHNOLOGIES AG      "/>
    <s v="Prod: IFX.B2B.PROD          _x000a_Test: IFX.B2B.TEST             "/>
    <n v="0"/>
    <m/>
    <s v="Test : 5051259000285  Prod: 5051259000773"/>
    <m/>
    <s v="5013546005195                      "/>
    <s v="    "/>
    <s v="INFINEON-DE      "/>
    <s v="INVENTORY     "/>
    <s v="INVRPT"/>
    <s v="OB"/>
    <s v="SFTP"/>
    <s v="EDIFACT             "/>
    <s v="D97A      "/>
    <s v="INS/UNOA/FAR                                      "/>
    <s v="VAN"/>
    <s v="GXS"/>
    <m/>
    <s v="b2b.l3@Infineon.com"/>
    <m/>
    <m/>
    <s v="Ready for GO Live on 14.02.2018 "/>
    <m/>
    <s v="Premier Farnell"/>
    <s v="Migration Booked"/>
    <x v="8"/>
    <s v="31/08/2017"/>
    <d v="2017-05-09T00:00:00"/>
    <d v="2017-07-09T00:00:00"/>
    <m/>
    <m/>
    <s v="PF_O_E_INVRPT_D97A_FA2"/>
    <s v="Primary"/>
    <s v="E_INVRPT_D97A_FA2                                 "/>
    <s v="08/12/2017"/>
    <s v="14/09/2017"/>
    <m/>
    <m/>
    <m/>
    <m/>
    <d v="2018-02-14T00:00:00"/>
    <d v="2018-02-14T00:00:00"/>
    <m/>
    <m/>
  </r>
  <r>
    <x v="4"/>
    <s v="AU"/>
    <s v="INFINEON TECHNOLOGIES AG      "/>
    <s v="Prod: IFX.B2B.PROD          _x000a_Test: IFX.B2B.TEST             "/>
    <n v="0"/>
    <m/>
    <s v="Test : 5051259000292   Prod: 5051259000780"/>
    <m/>
    <s v="5013546005195                      "/>
    <s v="    "/>
    <s v="INFINEON-DE      "/>
    <s v="INVENTORYA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A                                 "/>
    <s v="07/12/2017"/>
    <s v="05/10/2017"/>
    <m/>
    <m/>
    <m/>
    <m/>
    <d v="2018-02-14T00:00:00"/>
    <d v="2018-02-14T00:00:00"/>
    <m/>
    <m/>
  </r>
  <r>
    <x v="4"/>
    <s v="SG"/>
    <s v="INFINEON TECHNOLOGIES AG      "/>
    <s v="Prod: IFX.B2B.PROD          _x000a_Test: IFX.B2B.TEST             "/>
    <n v="0"/>
    <m/>
    <s v="Test: 5051259000377  Prod:5051259000865"/>
    <m/>
    <s v="5013546005195                      "/>
    <s v="    "/>
    <s v="INFINEON-DE      "/>
    <s v="INVENTORYS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S                                 "/>
    <s v="07/12/2017"/>
    <s v="05/10/2017"/>
    <m/>
    <m/>
    <m/>
    <m/>
    <d v="2018-02-14T00:00:00"/>
    <d v="2018-02-14T00:00:00"/>
    <m/>
    <m/>
  </r>
  <r>
    <x v="4"/>
    <s v="SG"/>
    <s v="INFINEON TECHNOLOGIES AG      "/>
    <s v="Prod: IFX.B2B.PROD          _x000a_Test: IFX.B2B.TEST             "/>
    <n v="0"/>
    <m/>
    <s v="Test: 5051259000377  Prod:5051259000865"/>
    <m/>
    <s v="5013546005195                      "/>
    <s v="    "/>
    <s v="INFINEON-DE      "/>
    <s v="INVENTORYI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I                                 "/>
    <s v="07/12/2017"/>
    <s v="05/10/2017"/>
    <m/>
    <m/>
    <m/>
    <m/>
    <d v="2018-02-14T00:00:00"/>
    <d v="2018-02-14T00:00:00"/>
    <m/>
    <m/>
  </r>
  <r>
    <x v="4"/>
    <s v="SG"/>
    <s v="INFINEON TECHNOLOGIES AG      "/>
    <s v="Prod: IFX.B2B.PROD          _x000a_Test: IFX.B2B.TEST             "/>
    <n v="0"/>
    <m/>
    <s v="Test: 5051259000377  Prod:5051259000865"/>
    <m/>
    <s v="5013546005195                      "/>
    <s v="    "/>
    <s v="INFINEON-DE      "/>
    <s v="INVENTORYC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C                                 "/>
    <s v="07/12/2017"/>
    <s v="05/10/2017"/>
    <m/>
    <m/>
    <m/>
    <m/>
    <d v="2018-02-14T00:00:00"/>
    <d v="2018-02-14T00:00:00"/>
    <m/>
    <m/>
  </r>
  <r>
    <x v="4"/>
    <s v="SG"/>
    <s v="INFINEON TECHNOLOGIES AG      "/>
    <s v="Prod: IFX.B2B.PROD          _x000a_Test: IFX.B2B.TEST             "/>
    <n v="0"/>
    <m/>
    <s v="Test: 5051259000377  Prod:5051259000865"/>
    <m/>
    <s v="5013546005195                      "/>
    <s v="    "/>
    <s v="INFINEON-DE      "/>
    <s v="POINTOSIN     "/>
    <s v="SLSRPT"/>
    <s v="OB"/>
    <s v="SFTP"/>
    <s v="EDIFACT             "/>
    <s v="D97A      "/>
    <s v="INS/UNOA/FAR                                      "/>
    <s v="VAN"/>
    <s v="GXS"/>
    <m/>
    <s v="b2b.l3@Infineon.com"/>
    <m/>
    <m/>
    <s v="Ready for GO Live on 14.02.2018 "/>
    <m/>
    <s v="Premier Farnell"/>
    <s v="Migration Booked"/>
    <x v="8"/>
    <s v="21/9/2017"/>
    <s v="21/9/2017"/>
    <s v="29/9/2017"/>
    <m/>
    <m/>
    <s v="PF_O_E_SLSRPT_D97A_IN8"/>
    <s v="Primary"/>
    <s v="E_SLSRPT_D97A_IN8                                 "/>
    <s v="07/12/2017"/>
    <s v="05/10/2017"/>
    <m/>
    <m/>
    <m/>
    <m/>
    <d v="2018-02-14T00:00:00"/>
    <d v="2018-02-14T00:00:00"/>
    <m/>
    <m/>
  </r>
  <r>
    <x v="4"/>
    <s v="SG"/>
    <s v="INFINEON TECHNOLOGIES AG      "/>
    <s v="Prod: IFX.B2B.PROD          _x000a_Test: IFX.B2B.TEST             "/>
    <n v="0"/>
    <m/>
    <s v="Test: 5051259000377  Prod:5051259000865"/>
    <m/>
    <s v="5013546005195                      "/>
    <s v="    "/>
    <s v="INFINEON-DE      "/>
    <s v="POINTOSCN     "/>
    <s v="SLSRPT"/>
    <s v="OB"/>
    <s v="SFTP"/>
    <s v="EDIFACT             "/>
    <s v="D97A      "/>
    <s v="INS/UNOA/FAR                                      "/>
    <s v="VAN"/>
    <s v="GXS"/>
    <m/>
    <s v="b2b.l3@Infineon.com"/>
    <m/>
    <m/>
    <s v="Ready for GO Live on 14.02.2018 "/>
    <m/>
    <s v="Premier Farnell"/>
    <s v="Migration Booked"/>
    <x v="8"/>
    <s v="21/9/2017"/>
    <s v="21/9/2017"/>
    <s v="28/9/2017"/>
    <m/>
    <m/>
    <s v="PF_O_E_SLSRPT_D97A_CN8"/>
    <s v="Primary"/>
    <s v="E_SLSRPT_D97A_CN8                                 "/>
    <s v="07/12/2017"/>
    <s v="05/10/2017"/>
    <m/>
    <m/>
    <m/>
    <m/>
    <d v="2018-02-14T00:00:00"/>
    <d v="2018-02-14T00:00:00"/>
    <m/>
    <m/>
  </r>
  <r>
    <x v="4"/>
    <s v="EU"/>
    <s v="INFINEON TECHNOLOGIES APAC    "/>
    <s v="Prod: IFX.B2B.PROD          _x000a_Test: IFX.B2B.TEST             "/>
    <n v="1"/>
    <m/>
    <s v="Test : 5051259000285  Prod: 5051259000773"/>
    <m/>
    <s v="5013546005195                      "/>
    <s v="    "/>
    <s v="INFINEON-APAC    "/>
    <s v="POINTOS       "/>
    <s v="SLSRPT"/>
    <s v="OB"/>
    <s v="SFTP"/>
    <s v="EDIFACT             "/>
    <s v="D97A      "/>
    <s v="INS/UNOA/FAR                                      "/>
    <s v="VAN"/>
    <s v="GXS"/>
    <m/>
    <s v="b2b.l3@Infineon.com"/>
    <m/>
    <m/>
    <s v="Ready for GO Live on 14.02.2018 "/>
    <m/>
    <s v="Premier Farnell"/>
    <s v="Migration Booked"/>
    <x v="8"/>
    <s v="19/9/2017"/>
    <s v="19/9/2017"/>
    <s v="29/9/2017"/>
    <m/>
    <m/>
    <s v="PF_O_E_SLSRPT_D97A_FA_GENERIC"/>
    <s v="Primary"/>
    <s v="E_SLSRPT_D97A_FA4                                 "/>
    <s v="07/12/2017"/>
    <s v="05/10/2017"/>
    <m/>
    <m/>
    <m/>
    <m/>
    <d v="2018-02-14T00:00:00"/>
    <d v="2018-02-14T00:00:00"/>
    <m/>
    <m/>
  </r>
  <r>
    <x v="4"/>
    <s v="AU"/>
    <s v="INFINEON TECHNOLOGIES APAC    "/>
    <s v="Prod: IFX.B2B.PROD          _x000a_Test: IFX.B2B.TEST             "/>
    <n v="0"/>
    <m/>
    <s v="Test : 5051259000292   Prod: 5051259000780"/>
    <m/>
    <s v="5013546005195                      "/>
    <s v="    "/>
    <s v="INFINEON-APAC    "/>
    <s v="INVENTORYA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A                                 "/>
    <s v="07/12/2017"/>
    <s v="05/10/2017"/>
    <m/>
    <m/>
    <m/>
    <m/>
    <d v="2018-02-14T00:00:00"/>
    <d v="2018-02-14T00:00:00"/>
    <m/>
    <m/>
  </r>
  <r>
    <x v="4"/>
    <s v="SG"/>
    <s v="INFINEON TECHNOLOGIES APAC    "/>
    <s v="Prod: IFX.B2B.PROD          _x000a_Test: IFX.B2B.TEST             "/>
    <n v="0"/>
    <m/>
    <s v="Test: 5051259000377  Prod:5051259000865"/>
    <m/>
    <s v="5013546005195                      "/>
    <s v="    "/>
    <s v="INFINEON-APAC    "/>
    <s v="INVENTORYS    "/>
    <s v="INVRPT"/>
    <s v="OB"/>
    <s v="SFTP"/>
    <s v="EDIFACT             "/>
    <s v="D97A      "/>
    <s v="INS/UNOA/FAR                                      "/>
    <s v="VAN"/>
    <s v="GXS"/>
    <m/>
    <s v="b2b.l3@Infineon.com"/>
    <m/>
    <m/>
    <s v="Ready for GO Live on 14.02.2018 "/>
    <m/>
    <s v="Premier Farnell"/>
    <s v="Migration Booked"/>
    <x v="8"/>
    <s v="15/9/2017"/>
    <s v="15/9/2017"/>
    <s v="23/9/2017"/>
    <m/>
    <m/>
    <s v="PF_O_E_INVRPT_D97A_F2_GENERIC"/>
    <s v="Primary"/>
    <s v="E_INVRPT_D97A_F2S                                 "/>
    <s v="07/12/2017"/>
    <s v="05/10/2017"/>
    <m/>
    <m/>
    <m/>
    <m/>
    <d v="2018-02-14T00:00:00"/>
    <d v="2018-02-14T00:00:00"/>
    <m/>
    <m/>
  </r>
  <r>
    <x v="4"/>
    <s v="SG"/>
    <s v="INFINEON TECHNOLOGIES APAC    "/>
    <s v="Prod: IFX.B2B.PROD          _x000a_Test: IFX.B2B.TEST             "/>
    <n v="0"/>
    <m/>
    <s v="Test: 5051259000377  Prod:5051259000865"/>
    <m/>
    <s v="5013546005195                      "/>
    <s v="    "/>
    <s v="INFINEON-APAC    "/>
    <s v="POINTOSSG     "/>
    <s v="SLSRPT"/>
    <s v="OB"/>
    <s v="SFTP"/>
    <s v="EDIFACT             "/>
    <s v="D97A      "/>
    <s v="INS/UNOA/FAR                                      "/>
    <s v="VAN"/>
    <s v="GXS"/>
    <m/>
    <s v="b2b.l3@Infineon.com"/>
    <m/>
    <m/>
    <s v="Ready for GO Live on 14.02.2018 "/>
    <m/>
    <s v="Premier Farnell"/>
    <s v="Migration Booked"/>
    <x v="8"/>
    <s v="21/9/2017"/>
    <s v="21/9/2017"/>
    <s v="29/9/2017"/>
    <m/>
    <m/>
    <s v="PF_O_E_SLSRPT_D97A_FS4"/>
    <s v="Primary"/>
    <s v="E_SLSRPT_D97A_FS4                                 "/>
    <s v="07/12/2017"/>
    <s v="05/10/2017"/>
    <m/>
    <m/>
    <m/>
    <m/>
    <d v="2018-02-14T00:00:00"/>
    <d v="2018-02-14T00:00:00"/>
    <m/>
    <m/>
  </r>
  <r>
    <x v="4"/>
    <s v="AU"/>
    <s v="INFINEON TECHNOLOGIES APAC    "/>
    <s v="Prod: IFX.B2B.PROD          _x000a_Test: IFX.B2B.TEST             "/>
    <n v="0"/>
    <m/>
    <s v="Test : 5051259000292   Prod: 5051259000780"/>
    <m/>
    <s v="5013546005195                      "/>
    <s v="    "/>
    <s v="INFINEON-APAC    "/>
    <s v="POINTOSAU     "/>
    <s v="SLSRPT"/>
    <s v="OB"/>
    <s v="SFTP"/>
    <s v="EDIFACT             "/>
    <s v="D97A      "/>
    <s v="INS/UNOA/FAR                                      "/>
    <s v="VAN"/>
    <s v="GXS"/>
    <m/>
    <s v="b2b.l3@Infineon.com"/>
    <m/>
    <m/>
    <s v="Ready for GO Live on 14.02.2018 "/>
    <m/>
    <s v="Premier Farnell"/>
    <s v="Migration Booked"/>
    <x v="8"/>
    <d v="2017-01-09T00:00:00"/>
    <d v="2017-06-09T00:00:00"/>
    <s v="14/7/2017"/>
    <m/>
    <m/>
    <s v="PF_O_E_SLSRPT_D97A_AU4"/>
    <s v="Primary"/>
    <s v="E_SLSRPT_D97A_AU4                                 "/>
    <s v="08/12/2017"/>
    <s v="27/09/2017"/>
    <m/>
    <m/>
    <m/>
    <m/>
    <d v="2018-02-14T00:00:00"/>
    <d v="2018-02-14T00:00:00"/>
    <m/>
    <m/>
  </r>
  <r>
    <x v="4"/>
    <s v="SG"/>
    <s v="INFINEON TECHNOLOGIES APAC    "/>
    <s v="Prod: IFX.B2B.PROD          _x000a_Test: IFX.B2B.TEST             "/>
    <n v="0"/>
    <m/>
    <s v="Test: 5051259000377  Prod:5051259000865"/>
    <m/>
    <s v="5013546005195                      "/>
    <s v="    "/>
    <s v="INFINEON-APAC    "/>
    <s v="POINTOSIN     "/>
    <s v="SLSRPT"/>
    <s v="OB"/>
    <s v="SFTP"/>
    <s v="EDIFACT             "/>
    <s v="D97A      "/>
    <s v="INS/UNOA/FAR                                      "/>
    <s v="VAN"/>
    <s v="GXS"/>
    <m/>
    <s v="b2b.l3@Infineon.com"/>
    <m/>
    <m/>
    <s v="Ready for GO Live on 14.02.2018 "/>
    <m/>
    <s v="Premier Farnell"/>
    <s v="Migration Booked"/>
    <x v="8"/>
    <d v="2017-01-09T00:00:00"/>
    <d v="2017-06-09T00:00:00"/>
    <s v="14/9/2017"/>
    <m/>
    <m/>
    <s v="PF_O_E_SLSRPT_D97A_IN4"/>
    <s v="Primary"/>
    <s v="E_SLSRPT_D97A_IN4                                 "/>
    <s v="08/12/2017"/>
    <s v="28/09/2017"/>
    <m/>
    <m/>
    <m/>
    <m/>
    <d v="2018-02-14T00:00:00"/>
    <d v="2018-02-14T00:00:00"/>
    <m/>
    <m/>
  </r>
  <r>
    <x v="4"/>
    <s v="SG"/>
    <s v="INFINEON TECHNOLOGIES APAC    "/>
    <s v="Prod: IFX.B2B.PROD          _x000a_Test: IFX.B2B.TEST             "/>
    <n v="0"/>
    <m/>
    <s v="Test: 5051259000377  Prod:5051259000865"/>
    <m/>
    <s v="5013546005195                      "/>
    <s v="    "/>
    <s v="INFINEON-APAC    "/>
    <s v="PORDERSG      "/>
    <s v="ORDERS"/>
    <s v="OB"/>
    <s v="MQ"/>
    <s v="EDIFACT             "/>
    <s v="D97A      "/>
    <s v="INS/UNOA/FAR                                      "/>
    <s v="VAN"/>
    <s v="GXS"/>
    <m/>
    <s v="b2b.l3@Infineon.com"/>
    <m/>
    <m/>
    <s v="Ready for GO Live on 14.02.2018 "/>
    <m/>
    <s v="Premier Farnell"/>
    <s v="Migration Booked"/>
    <x v="8"/>
    <d v="2017-10-10T00:00:00"/>
    <d v="2017-10-10T00:00:00"/>
    <s v="26/10/2017"/>
    <m/>
    <m/>
    <s v="PF_O_E_ORDERS_D97A_FSI"/>
    <m/>
    <s v="E_ORDERS_D97A_FSI                                 "/>
    <s v="05/12/2017"/>
    <s v="31/10/2017"/>
    <m/>
    <m/>
    <m/>
    <m/>
    <d v="2018-02-14T00:00:00"/>
    <d v="2018-02-14T00:00:00"/>
    <m/>
    <m/>
  </r>
  <r>
    <x v="4"/>
    <s v="SG"/>
    <s v="INFINEON TECHNOLOGIES APAC    "/>
    <s v="Prod: IFX.B2B.PROD          _x000a_Test: IFX.B2B.TEST             "/>
    <n v="0"/>
    <m/>
    <s v="Test: 5051259000377  Prod:5051259000865"/>
    <m/>
    <s v="5013546005195                      "/>
    <s v="    "/>
    <s v="INFINEON-APAC    "/>
    <s v="POINTOSCN     "/>
    <s v="SLSRPT"/>
    <s v="OB"/>
    <s v="SFTP"/>
    <s v="EDIFACT             "/>
    <s v="D97A      "/>
    <s v="INS/UNOA/FAR                                      "/>
    <s v="VAN"/>
    <s v="GXS"/>
    <m/>
    <s v="b2b.l3@Infineon.com"/>
    <m/>
    <m/>
    <s v="Ready for GO Live on 14.02.2018 "/>
    <m/>
    <s v="Premier Farnell"/>
    <s v="Migration Booked"/>
    <x v="8"/>
    <d v="2017-01-09T00:00:00"/>
    <d v="2017-06-09T00:00:00"/>
    <s v="14/9/2017"/>
    <m/>
    <m/>
    <s v="PF_O_E_SLSRPT_D97A_CN4"/>
    <s v="Primary"/>
    <s v="E_SLSRPT_D97A_CN4                                 "/>
    <s v="08/12/2017"/>
    <s v="27/09/2017"/>
    <m/>
    <m/>
    <m/>
    <m/>
    <d v="2018-02-14T00:00:00"/>
    <d v="2018-02-14T00:00:00"/>
    <m/>
    <m/>
  </r>
  <r>
    <x v="3"/>
    <s v="EU"/>
    <s v="INTERSIL SEMICONDUCTORS       "/>
    <s v="PROD : ISIL01 / ZZ             TEST : ISIL01TEST / ZZ    "/>
    <n v="1"/>
    <s v="ZZ  "/>
    <s v="Test : 5051259000285  Prod: 5051259000773"/>
    <m/>
    <s v="5013546005195                      "/>
    <s v="    "/>
    <s v="INTERSIL         "/>
    <s v="POINTOS       "/>
    <s v="SLSRPT"/>
    <s v="OB"/>
    <s v="SFTP"/>
    <s v="EDIFACT             "/>
    <s v="D97A      "/>
    <s v="INS/UNOA/FAR                                      "/>
    <s v="VAN"/>
    <m/>
    <m/>
    <s v="peipei.lee.zn@renesas.com  / and add EDI contact person:tracy.elkins.ym@gr.renesas.com"/>
    <m/>
    <s v="reminder 15.02.2018"/>
    <s v="Ready for E2E Testing "/>
    <s v="13.02 Send files to TP and received IB files back, all IB files failed, Raju is looking into them, TP also raised concerns with OB files we sent, have asked clarification to TP  09.02.2018 TP confirmed receipt of files, requested them to sendus return files 08.02.2018 Email to PF: TP is ready and ask for testing. tp is phase 3. _x000a_07.02.2018 Email to TP. Thank you for you confirmation. TP is ready for testing_x000a_Yes, we also confirm this EDI form Premier Farnell. _x000a_5051259000773 to ISIL01:ZZ_x000a_5051259000285 to ISIL01TEST:ZZ_x000a_ When we have done the set up are you ready for data testing than?_x000a_06.02.2018 Email to TP: Thank you for providing us the survey. _x000a_ We got one question: _x000a_ Premier Farnell gave us the EDI form you it called: 5013546011927 qualif ZZ_x000a_ Is this correct?_x000a_ Can you please confirm thi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02.02.2018 Email from TP: inform the that they have a EDI contact person: reminder also to: tracy.elkins.ym@gr.renesas.com_x000a_30.01.2018 Email to TP: sent letter and survey"/>
    <s v="TP"/>
    <s v="E2E Testing"/>
    <x v="14"/>
    <s v="19/9/2017"/>
    <s v="19/9/2017"/>
    <s v="29/9/2017"/>
    <m/>
    <m/>
    <s v="PF_O_E_SLSRPT_D97A_FA_GENERIC"/>
    <s v="Primary"/>
    <s v="E_SLSRPT_D97A_FA4                                 "/>
    <s v="07/12/2017"/>
    <s v="05/10/2017"/>
    <m/>
    <m/>
    <m/>
    <m/>
    <m/>
    <m/>
    <m/>
    <m/>
  </r>
  <r>
    <x v="3"/>
    <s v="EU"/>
    <s v="INTERSIL SEMICONDUCTORS       "/>
    <s v="PROD : ISIL01 / ZZ             TEST : ISIL01TEST / ZZ    "/>
    <n v="0"/>
    <s v="ZZ  "/>
    <s v="Test : 5051259000285  Prod: 5051259000773"/>
    <m/>
    <s v="5013546005195                      "/>
    <s v="    "/>
    <s v="INTERSIL         "/>
    <s v="PORDERACK     "/>
    <s v="ORDRSP"/>
    <s v="IB"/>
    <s v="MQ"/>
    <s v="EDIFACT             "/>
    <s v="D97A      "/>
    <s v=" "/>
    <s v="VAN"/>
    <m/>
    <m/>
    <s v="peipei.lee.zn@renesas.com  / and add EDI contact person:tracy.elkins.ym@gr.renesas.com"/>
    <m/>
    <m/>
    <s v="Ready for E2E Testing "/>
    <m/>
    <s v="TP"/>
    <s v="E2E Testing"/>
    <x v="14"/>
    <s v="27/10/2017"/>
    <s v="27/10/2017"/>
    <s v="13/12/2017"/>
    <m/>
    <m/>
    <s v="PF_I_E_ORDRSP_D97A_FA2"/>
    <s v="Primary"/>
    <s v="E_ORDRSP_D97A_FA2                                 "/>
    <s v="13/12/2017"/>
    <s v="15/12/2017"/>
    <m/>
    <m/>
    <m/>
    <m/>
    <m/>
    <m/>
    <m/>
    <m/>
  </r>
  <r>
    <x v="3"/>
    <s v="EU"/>
    <s v="INTERSIL SEMICONDUCTORS       "/>
    <s v="PROD : ISIL01 / ZZ             TEST : ISIL01TEST / ZZ    "/>
    <n v="0"/>
    <s v="ZZ  "/>
    <s v="Test : 5051259000285  Prod: 5051259000773"/>
    <m/>
    <s v="5013546005195                      "/>
    <s v="    "/>
    <s v="INTERSIL         "/>
    <s v="LTUPDATE      "/>
    <s v="INVRPT"/>
    <s v="IB"/>
    <s v="SFTP"/>
    <s v="EDIFACT             "/>
    <s v="D97A      "/>
    <s v=" "/>
    <s v="VAN"/>
    <m/>
    <m/>
    <s v="peipei.lee.zn@renesas.com  / and add EDI contact person:tracy.elkins.ym@gr.renesas.com"/>
    <m/>
    <m/>
    <s v="Ready for E2E Testing "/>
    <m/>
    <s v="Implementer"/>
    <s v="E2E Testing"/>
    <x v="14"/>
    <m/>
    <m/>
    <m/>
    <m/>
    <m/>
    <m/>
    <m/>
    <s v="E_INVRPT_D97A_FA2                                 "/>
    <m/>
    <m/>
    <m/>
    <m/>
    <m/>
    <m/>
    <m/>
    <m/>
    <m/>
    <m/>
  </r>
  <r>
    <x v="3"/>
    <s v="EU"/>
    <s v="INTERSIL SEMICONDUCTORS       "/>
    <s v="PROD : ISIL01 / ZZ             TEST : ISIL01TEST / ZZ    "/>
    <n v="0"/>
    <s v="ZZ  "/>
    <s v="Test : 5051259000285  Prod: 5051259000773"/>
    <m/>
    <s v="5013546005195                      "/>
    <s v="    "/>
    <s v="INTERSIL         "/>
    <s v="PINVOICE      "/>
    <s v="INVOIC"/>
    <s v="IB"/>
    <s v="MQ"/>
    <s v="EDIFACT             "/>
    <s v="D97A      "/>
    <s v=" "/>
    <s v="VAN"/>
    <m/>
    <m/>
    <s v="peipei.lee.zn@renesas.com  / and add EDI contact person:tracy.elkins.ym@gr.renesas.com"/>
    <m/>
    <m/>
    <s v="Ready for E2E Testing "/>
    <m/>
    <s v="TP"/>
    <s v="E2E Testing"/>
    <x v="14"/>
    <d v="2017-05-10T00:00:00"/>
    <d v="2017-05-10T00:00:00"/>
    <s v="17/10/2017"/>
    <m/>
    <m/>
    <s v="PF_I_E_INVOIC_D97A_FP_GENERIC"/>
    <s v="Primary"/>
    <s v="E_INVOIC_D97A_FPE                                 "/>
    <s v="11/12/2017"/>
    <s v="31/10/2017"/>
    <m/>
    <m/>
    <m/>
    <m/>
    <m/>
    <m/>
    <m/>
    <m/>
  </r>
  <r>
    <x v="3"/>
    <s v="EU"/>
    <s v="INTERSIL SEMICONDUCTORS       "/>
    <s v="PROD : ISIL01 / ZZ             TEST : ISIL01TEST / ZZ    "/>
    <n v="0"/>
    <s v="ZZ  "/>
    <s v="Test : 5051259000285  Prod: 5051259000773"/>
    <m/>
    <s v="5013546005195                      "/>
    <s v="    "/>
    <s v="INTERSIL         "/>
    <s v="PORDCHG       "/>
    <s v="ORDCHG"/>
    <s v="OB"/>
    <s v="MQ"/>
    <s v="EDIFACT             "/>
    <s v="D97A      "/>
    <s v="INS/UNOA/FAR                                      "/>
    <s v="VAN"/>
    <m/>
    <m/>
    <s v="peipei.lee.zn@renesas.com  / and add EDI contact person:tracy.elkins.ym@gr.renesas.com"/>
    <m/>
    <m/>
    <s v="Ready for E2E Testing "/>
    <m/>
    <s v="TP"/>
    <s v="E2E Testing"/>
    <x v="14"/>
    <s v="18/10/2017"/>
    <s v="18/10/2017"/>
    <s v="18/10/2017"/>
    <m/>
    <m/>
    <s v="PF_O_E_ORDCHG_D97A_FAR"/>
    <s v="Primary"/>
    <s v="E_ORDCHG_D97A_FAR                                 "/>
    <s v="13/12/2017"/>
    <s v="17/11/2017"/>
    <m/>
    <m/>
    <m/>
    <m/>
    <m/>
    <m/>
    <m/>
    <m/>
  </r>
  <r>
    <x v="3"/>
    <s v="EU"/>
    <s v="INTERSIL SEMICONDUCTORS       "/>
    <s v="PROD : ISIL01 / ZZ             TEST : ISIL01TEST / ZZ    "/>
    <n v="0"/>
    <s v="ZZ  "/>
    <s v="Test : 5051259000285  Prod: 5051259000773"/>
    <m/>
    <s v="5013546005195                      "/>
    <s v="    "/>
    <s v="INTERSIL         "/>
    <s v="PORDER        "/>
    <s v="ORDERS"/>
    <s v="OB"/>
    <s v="MQ"/>
    <s v="EDIFACT             "/>
    <s v="D97A      "/>
    <s v="INS/UNOA/FAR                                      "/>
    <s v="VAN"/>
    <m/>
    <m/>
    <s v="peipei.lee.zn@renesas.com  / and add EDI contact person:tracy.elkins.ym@gr.renesas.com"/>
    <m/>
    <m/>
    <s v="Ready for E2E Testing "/>
    <m/>
    <s v="TP"/>
    <s v="E2E Testing"/>
    <x v="14"/>
    <s v="31/07/2017"/>
    <s v="31/07/2017"/>
    <d v="2017-07-08T00:00:00"/>
    <d v="2017-07-08T00:00:00"/>
    <d v="2017-10-08T00:00:00"/>
    <s v="PF_O_E_ORDERS_D97A_FA9"/>
    <s v="Primary"/>
    <s v="E_ORDERS_D97A_FA9                                 "/>
    <s v="05/12/2017"/>
    <s v="06/09/2017"/>
    <m/>
    <m/>
    <m/>
    <m/>
    <m/>
    <m/>
    <m/>
    <m/>
  </r>
  <r>
    <x v="3"/>
    <s v="AU"/>
    <s v="INTERSIL SEMICONDUCTORS       "/>
    <s v="PROD : ISIL01 / ZZ             TEST : ISIL01TEST / ZZ    "/>
    <n v="0"/>
    <s v="ZZ  "/>
    <s v="Test : 5051259000292   Prod: 5051259000780"/>
    <m/>
    <s v="5013546005195                      "/>
    <s v="    "/>
    <s v="INTERSIL         "/>
    <s v="INVENTORYA    "/>
    <s v="INVRPT"/>
    <s v="OB"/>
    <s v="SFTP"/>
    <s v="EDIFACT             "/>
    <s v="D97A      "/>
    <s v="INS/UNOA/FAR/AU1                                  "/>
    <s v="VAN"/>
    <m/>
    <m/>
    <s v="peipei.lee.zn@renesas.com  / and add EDI contact person:tracy.elkins.ym@gr.renesas.com"/>
    <m/>
    <m/>
    <s v="Ready for E2E Testing "/>
    <m/>
    <s v="Implementer"/>
    <s v="E2E Testing"/>
    <x v="14"/>
    <s v="15/9/2017"/>
    <s v="15/9/2017"/>
    <s v="23/9/2017"/>
    <m/>
    <m/>
    <s v="PF_O_E_INVRPT_D97A_F1_GENERIC"/>
    <s v="Primary"/>
    <s v="E_INVRPT_D97A_F1A                                 "/>
    <s v="07/12/2017"/>
    <s v="05/10/2017"/>
    <m/>
    <m/>
    <m/>
    <m/>
    <m/>
    <m/>
    <m/>
    <m/>
  </r>
  <r>
    <x v="3"/>
    <s v="SG"/>
    <s v="INTERSIL SEMICONDUCTORS       "/>
    <s v="PROD : ISIL01 / ZZ             TEST : ISIL01TEST / ZZ    "/>
    <n v="0"/>
    <s v="ZZ  "/>
    <s v="Test: 5051259000377  Prod:5051259000865"/>
    <m/>
    <s v="5013546005195                      "/>
    <s v="    "/>
    <s v="INTERSIL         "/>
    <s v="INVENTORYS    "/>
    <s v="INVRPT"/>
    <s v="OB"/>
    <s v="SFTP"/>
    <s v="EDIFACT             "/>
    <s v="D97A      "/>
    <s v="INS/UNOA/FAR/SG1                                  "/>
    <s v="VAN"/>
    <m/>
    <m/>
    <s v="peipei.lee.zn@renesas.com  / and add EDI contact person:tracy.elkins.ym@gr.renesas.com"/>
    <m/>
    <m/>
    <s v="Ready for E2E Testing "/>
    <m/>
    <s v="Implementer"/>
    <s v="E2E Testing"/>
    <x v="14"/>
    <s v="15/9/2017"/>
    <s v="15/9/2017"/>
    <s v="23/9/2017"/>
    <m/>
    <m/>
    <s v="PF_O_E_INVRPT_D97A_F1_GENERIC"/>
    <s v="Primary"/>
    <s v="E_INVRPT_D97A_F1S                                 "/>
    <s v="07/12/2017"/>
    <s v="05/10/2017"/>
    <m/>
    <m/>
    <m/>
    <m/>
    <m/>
    <m/>
    <m/>
    <m/>
  </r>
  <r>
    <x v="3"/>
    <s v="EU"/>
    <s v="INTERSIL SEMICONDUCTORS       "/>
    <s v="PROD : ISIL01 / ZZ             TEST : ISIL01TEST / ZZ    "/>
    <n v="0"/>
    <s v="ZZ  "/>
    <s v="Test : 5051259000285  Prod: 5051259000773"/>
    <m/>
    <s v="5013546005195                      "/>
    <s v="    "/>
    <s v="INTERSIL         "/>
    <s v="INVENTORY     "/>
    <s v="INVRPT"/>
    <s v="OB"/>
    <s v="SFTP"/>
    <s v="EDIFACT             "/>
    <s v="D97A      "/>
    <s v="INS/UNOA/FAR                                      "/>
    <s v="VAN"/>
    <m/>
    <m/>
    <s v="peipei.lee.zn@renesas.com  / and add EDI contact person:tracy.elkins.ym@gr.renesas.com"/>
    <m/>
    <m/>
    <s v="Ready for E2E Testing "/>
    <m/>
    <s v="Implementer"/>
    <s v="E2E Testing"/>
    <x v="14"/>
    <s v="31/08/17"/>
    <d v="2017-05-09T00:00:00"/>
    <d v="2017-07-09T00:00:00"/>
    <m/>
    <m/>
    <s v="PF_O_E_INVRPT_D97A_FAR"/>
    <s v="Primary"/>
    <s v="E_INVRPT_D97A_FAR                                 "/>
    <s v="08/12/2017"/>
    <s v="14/09/2017"/>
    <m/>
    <m/>
    <m/>
    <m/>
    <m/>
    <m/>
    <m/>
    <m/>
  </r>
  <r>
    <x v="3"/>
    <s v="SG"/>
    <s v="INTERSIL SEMICONDUCTORS       "/>
    <s v="PROD : ISIL01 / ZZ             TEST : ISIL01TEST / ZZ    "/>
    <n v="0"/>
    <s v="ZZ  "/>
    <s v="Test: 5051259000377  Prod:5051259000865"/>
    <m/>
    <s v="5013546005195                      "/>
    <s v="    "/>
    <s v="INTERSIL         "/>
    <s v="INVENTORYI    "/>
    <s v="INVRPT"/>
    <s v="OB"/>
    <s v="SFTP"/>
    <s v="EDIFACT             "/>
    <s v="D97A      "/>
    <s v="INS/UNOA/FAR/IN1                                  "/>
    <s v="VAN"/>
    <m/>
    <m/>
    <s v="peipei.lee.zn@renesas.com  / and add EDI contact person:tracy.elkins.ym@gr.renesas.com"/>
    <m/>
    <m/>
    <s v="Ready for E2E Testing "/>
    <m/>
    <s v="Implementer"/>
    <s v="E2E Testing"/>
    <x v="14"/>
    <s v="15/9/2017"/>
    <s v="15/9/2017"/>
    <s v="23/9/2017"/>
    <m/>
    <m/>
    <s v="PF_O_E_INVRPT_D97A_F1_GENERIC"/>
    <s v="Primary"/>
    <s v="E_INVRPT_D97A_F1I                                 "/>
    <s v="07/12/2017"/>
    <s v="05/10/2017"/>
    <m/>
    <m/>
    <m/>
    <m/>
    <m/>
    <m/>
    <m/>
    <m/>
  </r>
  <r>
    <x v="3"/>
    <s v="SG"/>
    <s v="INTERSIL SEMICONDUCTORS       "/>
    <s v="PROD : ISIL01 / ZZ             TEST : ISIL01TEST / ZZ    "/>
    <n v="0"/>
    <s v="ZZ  "/>
    <s v="Test: 5051259000377  Prod:5051259000865"/>
    <m/>
    <s v="5013546005195                      "/>
    <s v="    "/>
    <s v="INTERSIL         "/>
    <s v="INVENTORYC    "/>
    <s v="INVRPT"/>
    <s v="OB"/>
    <s v="SFTP"/>
    <s v="EDIFACT             "/>
    <s v="D97A      "/>
    <s v="INS/UNOA/FAR/CN1                                  "/>
    <s v="VAN"/>
    <m/>
    <m/>
    <s v="peipei.lee.zn@renesas.com  / and add EDI contact person:tracy.elkins.ym@gr.renesas.com"/>
    <m/>
    <m/>
    <s v="Ready for E2E Testing "/>
    <m/>
    <s v="Implementer"/>
    <s v="E2E Testing"/>
    <x v="14"/>
    <s v="15/9/2017"/>
    <s v="15/9/2017"/>
    <s v="23/9/2017"/>
    <m/>
    <m/>
    <s v="PF_O_E_INVRPT_D97A_F1_GENERIC"/>
    <s v="Primary"/>
    <s v="E_INVRPT_D97A_F1C                                 "/>
    <s v="07/12/2017"/>
    <s v="05/10/2017"/>
    <m/>
    <m/>
    <m/>
    <m/>
    <m/>
    <m/>
    <m/>
    <m/>
  </r>
  <r>
    <x v="3"/>
    <s v="SG"/>
    <s v="INTERSIL SEMICONDUCTORS       "/>
    <s v="PROD : ISIL01 / ZZ             TEST : ISIL01TEST / ZZ    "/>
    <n v="0"/>
    <s v="ZZ  "/>
    <s v="Test: 5051259000377  Prod:5051259000865"/>
    <m/>
    <s v="5013546005195                      "/>
    <s v="    "/>
    <s v="INTERSIL         "/>
    <s v="POINTOSCN     "/>
    <s v="SLSRPT"/>
    <s v="OB"/>
    <s v="SFTP"/>
    <s v="EDIFACT             "/>
    <s v="D97A      "/>
    <s v="INS/UNOA/FAR/CN1                                  "/>
    <s v="VAN"/>
    <m/>
    <m/>
    <s v="peipei.lee.zn@renesas.com  / and add EDI contact person:tracy.elkins.ym@gr.renesas.com"/>
    <m/>
    <m/>
    <s v="Ready for E2E Testing "/>
    <m/>
    <s v="TP"/>
    <s v="E2E Testing"/>
    <x v="14"/>
    <d v="2017-01-09T00:00:00"/>
    <d v="2017-06-09T00:00:00"/>
    <s v="14/9/2017"/>
    <m/>
    <m/>
    <s v="PF_O_E_SLSRPT_D97A_CN4"/>
    <s v="Primary"/>
    <s v="E_SLSRPT_D97A_CN4                                 "/>
    <s v="08/12/2017"/>
    <s v="27/09/2017"/>
    <m/>
    <m/>
    <m/>
    <m/>
    <m/>
    <m/>
    <m/>
    <m/>
  </r>
  <r>
    <x v="3"/>
    <s v="SG"/>
    <s v="INTERSIL SEMICONDUCTORS       "/>
    <s v="PROD : ISIL01 / ZZ             TEST : ISIL01TEST / ZZ    "/>
    <n v="0"/>
    <s v="ZZ  "/>
    <s v="Test: 5051259000377  Prod:5051259000865"/>
    <m/>
    <s v="5013546005195                      "/>
    <s v="    "/>
    <s v="INTERSIL         "/>
    <s v="POINTOSSG     "/>
    <s v="SLSRPT"/>
    <s v="OB"/>
    <s v="SFTP"/>
    <s v="EDIFACT             "/>
    <s v="D97A      "/>
    <s v="INS/UNOA/FAR/SG1                                  "/>
    <s v="VAN"/>
    <m/>
    <m/>
    <s v="peipei.lee.zn@renesas.com  / and add EDI contact person:tracy.elkins.ym@gr.renesas.com"/>
    <m/>
    <m/>
    <s v="Ready for E2E Testing "/>
    <m/>
    <s v="TP"/>
    <s v="E2E Testing"/>
    <x v="14"/>
    <s v="21/9/2017"/>
    <s v="21/9/2017"/>
    <s v="29/9/2017"/>
    <m/>
    <m/>
    <s v="PF_O_E_SLSRPT_D97A_FS4"/>
    <s v="Primary"/>
    <s v="E_SLSRPT_D97A_FS4                                 "/>
    <s v="07/12/2017"/>
    <s v="05/10/2017"/>
    <m/>
    <m/>
    <m/>
    <m/>
    <m/>
    <m/>
    <m/>
    <m/>
  </r>
  <r>
    <x v="3"/>
    <s v="AU"/>
    <s v="INTERSIL SEMICONDUCTORS       "/>
    <s v="PROD : ISIL01 / ZZ             TEST : ISIL01TEST / ZZ    "/>
    <n v="0"/>
    <s v="ZZ  "/>
    <s v="Test : 5051259000292   Prod: 5051259000780"/>
    <m/>
    <s v="5013546005195                      "/>
    <s v="    "/>
    <s v="INTERSIL         "/>
    <s v="POINTOSAU     "/>
    <s v="SLSRPT"/>
    <s v="OB"/>
    <s v="SFTP"/>
    <s v="EDIFACT             "/>
    <s v="D97A      "/>
    <s v="INS/UNOA/FAR/AU1                                  "/>
    <s v="VAN"/>
    <m/>
    <m/>
    <s v="peipei.lee.zn@renesas.com  / and add EDI contact person:tracy.elkins.ym@gr.renesas.com"/>
    <m/>
    <m/>
    <s v="Ready for E2E Testing "/>
    <m/>
    <s v="TP"/>
    <s v="E2E Testing"/>
    <x v="14"/>
    <d v="2017-01-09T00:00:00"/>
    <d v="2017-06-09T00:00:00"/>
    <s v="14/7/2017"/>
    <m/>
    <m/>
    <s v="PF_O_E_SLSRPT_D97A_AU4"/>
    <s v="Primary"/>
    <s v="E_SLSRPT_D97A_AU4                                 "/>
    <s v="08/12/2017"/>
    <s v="27/09/2017"/>
    <m/>
    <m/>
    <m/>
    <m/>
    <m/>
    <m/>
    <m/>
    <m/>
  </r>
  <r>
    <x v="3"/>
    <s v="SG"/>
    <s v="INTERSIL SEMICONDUCTORS       "/>
    <s v="PROD : ISIL01 / ZZ             TEST : ISIL01TEST / ZZ    "/>
    <n v="0"/>
    <s v="ZZ  "/>
    <s v="Test: 5051259000377  Prod:5051259000865"/>
    <m/>
    <s v="5013546005195                      "/>
    <s v="    "/>
    <s v="INTERSIL         "/>
    <s v="POINTOSIN     "/>
    <s v="SLSRPT"/>
    <s v="OB"/>
    <s v="SFTP"/>
    <s v="EDIFACT             "/>
    <s v="D97A      "/>
    <s v="INS/UNOA/FAR/IN1                                  "/>
    <s v="VAN"/>
    <m/>
    <m/>
    <s v="peipei.lee.zn@renesas.com  / and add EDI contact person:tracy.elkins.ym@gr.renesas.com"/>
    <m/>
    <m/>
    <s v="Ready for E2E Testing "/>
    <m/>
    <s v="TP"/>
    <s v="E2E Testing"/>
    <x v="14"/>
    <d v="2017-01-09T00:00:00"/>
    <d v="2017-06-09T00:00:00"/>
    <s v="14/9/2017"/>
    <m/>
    <m/>
    <s v="PF_O_E_SLSRPT_D97A_IN4"/>
    <s v="Primary"/>
    <s v="E_SLSRPT_D97A_IN4                                 "/>
    <s v="08/12/2017"/>
    <s v="28/09/2017"/>
    <m/>
    <m/>
    <m/>
    <m/>
    <m/>
    <m/>
    <m/>
    <m/>
  </r>
  <r>
    <x v="1"/>
    <s v="EU"/>
    <s v="IQD FREQUENCY PRODUCTS LTD.   "/>
    <s v="IQD                                "/>
    <n v="1"/>
    <s v="    "/>
    <s v="Test : 5051259000285  Prod: 5051259000773"/>
    <m/>
    <s v="5013546005195                      "/>
    <s v="    "/>
    <s v="IQD              "/>
    <s v="PORDER        "/>
    <s v="ORDERS"/>
    <s v="OB"/>
    <s v="MQ"/>
    <s v="EDIFACT             "/>
    <s v="D97A      "/>
    <s v="INS/UNOA/FAR                                      "/>
    <s v="edi@iqdfp.com (SMTP)"/>
    <m/>
    <m/>
    <s v="Jamie Bull_x000a_Jamie.Bull@iqdfrequencyproducts.com"/>
    <m/>
    <m/>
    <s v="survey received / TP informed new EDI codes / TP confirm ready for testing / Test is running without issues/ Plan go live 29.01.2018"/>
    <s v="31.01.2018 Email to TP: although we had not received final confirmation to submit production Orders from Premier Farnell via the IBM environment, we have released two ORDERS this morning at 7.29 am GMT. _x000a_Since these are real prod. Orders, please confirm that you received and processed them. _x000a_30.01.2018 Email to TP. ask for when we can go live. _x000a_29.01.2018 Email to TP: sent reminder for go live._x000a_25.01.2018 Email to TP: Plan go live on 29.01.2018 request. _x000a_24.01.2018Email from TP. Test was good. without issues. _x000a_24.01.2018 Email to TP: We have sent out a test file yesterday 9.05 GMT from Premier Farnell. Could you please let us know if you reached this file without issues?_x000a_FROM: wwwscs@nl.ibm.com_x000a_TO: edi@iqdfp.com_x000a_Filiename: IQD Test filename ORDERS11.txt_x000a_ If we are good we can plan go live. _x000a_22.01.2018 Email from TP: TP is ready for testing. _x000a_18.01.2018 Email to TP: We are now ready for sending test files. _x000a_Can we sent a test file as you said to:  edi@iqdfp.com_x000a_Can you please confirm?_x000a_21.12.2017: 5th reminder sent 15.12.2017: followup sent 11.12.2017: Followup sent 06.12.2017: Email to TP - Hi Jamie, we are in the process of changing the EDI connection for Premier Farnell. You are currently receiving ORDERS via Email from EDI code 5013546005195. _x000a_Please be aware of the following changes:_x000a__x000a_(1) The Premier Farnell EDI ID's will change to Prod: 5051259000773 (Test: 5051259000285)_x000a__x000a_(2) The Originator SMTP address will change to wwwscs@nl.ibm.com_x000a__x000a_Please get back to us urgently because we would like to complete that change before Christmas. Can we send you a test Order using Premier Farnell's TEST ID (5051259000285) in UNB ? _x000a_Than you for your co-operating. _x000a_05.12.2017: Email to TP -mHello Jamie,_x000a__x000a_Before we send you test files via SMTP, we need few more info from you. _x000a_a) would you like the SMTP mails sent with specific subject line._x000a_b) do you expect the file contents as an email attachment or else in the email body_x000a__x000a_It would be good if you could share a sample email from Premier Farnell which you have received in the recent past, so that we could also replicate the same._x000a_04.12.2017: Email from tp - Hi,_x000a_ _x000a_Please send all tests to edi@iqdfp.com_x000a_ _x000a_04.12.2017: Email to TP - Hello Jamie,Kindly share the SMTP details we have asked for, so that we can go ahead with the testing._x000a_27.11.2017: Email to TP - Hello Jamie,_x000a__x000a_Before we send you test files via SMTP, we need few more info from you. _x000a_a) would you like the SMTP mails sent with specific subject line._x000a_b) do you expect the file contents as an email attachment or else in the email body_x000a__x000a_It would be good if you could share a sample email from Premier Farnell which you have received in the recent past, so that we could also replicate the same._x000a_26.11.2017: Email to Implementer - Informed to send files via SMTP.24.11.2017: Email from TP 0 ASked to send file via SMTP 17.11.2017 Email to TP. 1st reminder to data test on 20.11.2017_x000a_26.09.2017 Email from TP: Yes I can confirm we would like to continue receiving EDI transmissions via the below email address._x000a_26.09.2017 Email to TP: please advice if you wish to continue to receive Order files from Premier Farnell on edi@iqdfp.com . _x000a_The files are sent named: ORDERS*SNRF where *SNRF is either the sender reference or the Interchange Control number. Please let us know which of the two. _x000a_The subject name is : Farnell ORDERS*SNRF._x000a_Please note that Premier Farnell's current EDI code (5013546005195) will change to Test : 5051259000285 + Prod: 5051259000773 respectively. We would like to test the Orders sent to you in the next 2 -3 weeks before we go live on the new IBM managed services platform. _x000a_Thank you for your response._x000a_22.09.2017 cs Email to TP: inform the TP of new EDI codes of PF. _x000a_21.09.2017 cs Email from TP: Apologies for my delay in replying I have been on holiday for a few days._x000a_The email is edi@iqdfp.com_x000a_Subject - ORDERS FROM ARROW _x000a_File – purchase Order number .txt_x000a_19.09.2017 cs Email to TP. we haven't heard back since our last Email from 14.09.2017. Can you please reply to our Email below?_x000a_14.09.2017 cs Email to TP: We understand that you intend to connect over SMTP._x000a_Could you please provide the following details:_x000a_SMTP address where the files wud have to be sent_x000a_The email subject_x000a_File to be sent as a body or attachment_x000a_In case of attachment, attachment name_x000a_31.08.2017 cs Email from TP: Please see attached copy of the live ORDERS file we receive from Farnell._x000a_We have a bespoke CRM system that converts your file into an XML file which creates the Order in our system for US._x000a_Please can you replicate what is in the attached txt file as this is mapped to out translation._x000a_31.08.2017: cs Email to TP: sent reminder to TP request der GLN. _x000a_29.08.2017: cs. Email to TP: questions regarding the survey. _x000a_Can you please confirm your EDI and Qualifier?_x000a_EDI: IQD Qualif:_x000a_Aslo I want to request if you got a Test ID?_x000a_23.08.2017 cs: Email from TP: sent back survey_x000a_16.08.2017 cs Email to TP: thank you for your feedback. _x000a_I'm looking forward to hearing you next week. _x000a_16.08.2017 cs Email from TP: Apologies I have not received your previous emails as my email was incorrect (Highlighted below)._x000a_I will review your documents this week and return them early next week._x000a_16.08.2017 CS. Email to TP: sent out reminder for lette and survey_x000a_09/Aug - DL - Sent the letter and survey"/>
    <s v="TP"/>
    <s v="Live"/>
    <x v="1"/>
    <s v="31/07/2017"/>
    <s v="31/07/2017"/>
    <d v="2017-07-08T00:00:00"/>
    <d v="2018-01-24T00:00:00"/>
    <d v="2017-10-08T00:00:00"/>
    <s v="PF_O_E_ORDERS_D97A_FA9"/>
    <s v="Primary"/>
    <s v="E_ORDERS_D97A_FA9                                 "/>
    <s v="05/12/2017"/>
    <s v="23/08/2017"/>
    <s v="23/01/2018"/>
    <m/>
    <s v="20.11.2017"/>
    <s v="24.01.2018"/>
    <m/>
    <d v="2018-01-29T00:00:00"/>
    <d v="2017-12-01T00:00:00"/>
    <d v="2018-01-30T00:00:00"/>
  </r>
  <r>
    <x v="2"/>
    <s v="EU"/>
    <s v="ITT CANNON UK                 "/>
    <s v="5013546019411                      "/>
    <n v="1"/>
    <s v="    "/>
    <s v="Test : 5051259000285  Prod: 5051259000773"/>
    <m/>
    <s v="5013546005195                      "/>
    <s v="    "/>
    <s v="ITT-CANNON       "/>
    <s v="PORDERACK     "/>
    <s v="ORDRSP"/>
    <s v="IB"/>
    <s v="MQ"/>
    <s v="EDIFACT             "/>
    <s v="D97A      "/>
    <s v=" "/>
    <s v="VAN"/>
    <s v="GXS"/>
    <m/>
    <s v="Sally.Ayling@itt.com"/>
    <m/>
    <m/>
    <s v="Ready for GO Live on 19.02.2018 "/>
    <s v="06.02 TP confirmed GL 19 feb 01.02.2018 Email from TP - Hi Kusum,_x000a_ _x000a_I have successfully processed your test ORDERS and attach a file for each constructed message we would send back. Could you please review and let me have your feedback?_x000a_ _x000a_As I explained, we do not have a direct link to our test system, but I can manually import these test files onto our live system and cross-refer your new test id to your live account if you want me to actually transmit them. Could you advise?_x000a_ _x000a_With regards to receiving a file, that will be difficult for the same reason as there is a risk it could be processed into our live system. Are you able to either duplicate a recent live order (so that it is rejected as duplicate here) or make the PO reference “TEST-TEST” or something similar so it is obvious? Please let me know before you send anything so I can warn the CSR._x000a_ 31.01. Email to TP - Hello Sally,_x000a__x000a_Pls confirm if you are ready to receive a test via our new ID.29.01.2018: As requested by TP test file sent as attachment via mail. 29.01.1028 TP ready to test 24.01.2018: E2E tetsing email sent  21.09.2017 Email from Antje: ich finde Daten im CICS an &quot;ITTCANNON&quot; nicht aber an AAH13790. Mir ist also immernoch nicht klar, was die richtige UNB Kennung ist. _x000a_Deshalb werden wir weiterhin 5013546019411 aufsetzen. Bitte so in der TP Matrix lassen. _x000a_21.09.2017 Email to TP: thank you for completing this activity. It will be a few weeks before you hear from us again, so please bear with us. _x000a_I will inform you ahead of time when the new Premier Farnell EDI codes become active._x000a_20.09.2017 Email from TP: To confirm, I have created trading relationships between our EDI address :5013546019411 and the 2 new Premier Farnell addresses :5051259000285 (test) and :5051259000773 via *STERLING VAN. _x000a_20.09.2017 Email to Antje: TP told us they have an NEW EDI Code AAH13790. Do we need to set up this and inform PF?_x000a_20.09.2017 Email from TP: The survey I filled in and returned on Sept 7th showed our production ID as AAH13790 as that is our new one, and our sender / recipient code (ie for UNB) as ITTCANNON._x000a_As I said, we can continue to use the old ANA code that you currently have in your system, so please leave it as is to avoid any potential hassle._x000a_Thanks for the correct codes. I will request the new relationships._x000a_Note we do not have a test account, so if you want to exchange test messages it will need to be as .TXT attachments to e-mail._x000a_20.09.2017 Email to TP: We require an EDI code which is used in the UNB record of ITT Cannon. Based on the EDI code, data is being routed to the one or many mailboxes you have at GXS. We cannot &quot;connect&quot; directly to your MB AAH13790. If you provide us with your new EDI ID, we can configure that in our system for any future messages. _x000a_If we do not hear back from you, we will continue to use 5013546019411 in the EDI messages you exchange with our client. _x000a_Also please note that I mistakenly provided incorrect new Premier Farnell codes. Please consider Test: 5051259000285 / Prod: 5051259000773._x000a_Please contact your VAN provider GXS/Open Text and request the set up of the new Premier Farnell EDI Codes (Test: 5051259000285 / Prod: 5051259000773), which will need to point to IBM/Sterling VAN. _x000a_This will guarantee the continuous flow of production messages when Premier Farnell goes live on the IBM network. We will inform you when these new ID's become effective closer to date. Please do not change your internal EDI configuration at this point. _x000a_19.09.2017 Email from TP: You should have had my out-of-office message last week, and I am still catching up so sorry for the delay._x000a_If I read this right, you want to continue to use our old Tradanet number (5013546019411) rather than our current GXS mailbox (AAH13790) that I advised – is that correct? It is not a problem as we still have that id linked to the new one._x000a_Please confirm as that affects how I request a link to the new numbers you have supplied._x000a_19.09.2017 Email to TP. sent out reminder to the last reqeuest. _x000a_13.09.2017 Email to TP: as per sample messages below, we are seeing EDI code 5013546019411 for ITT Cannon UK._x000a_UNB+UNOA:1+5013546019411+5013546005195+170908:1415+00000000012332+ +DESADV'_x000a_UNH+00000000000001+DESADV:D:97A:UN:EDDS07'_x000a_BGM+351+TNT 653274311+9'_x000a_TM+137:20170908:102'_x000a_UNB+UNOA:1+5013546005195+5013546019411+170911:2232+003174+PFREM15P+ORDERS'_x000a_UNH+0000001+ORDERS:D:97A:UN:EDPO04'_x000a_BGM+220+08979667+9'_x000a_DTM+137:20170911:102'_x000a_NAD+BY+GB1::92++FARNELL'_x000a_RFF+VA:GB169680322'_x000a_Please contact your VAN provider GXS/Open Text and request the set up of the new Premier Farnell EDI Codes (Test: 5051259000377 + Prod:5051259000865), which will need to point to IBM/Sterling VAN. _x000a_This will guarantee the continuous flow of production messages when Premier Farnell goes live on the IBM network. We will inform you when these new ID's become effective closer to date. Please do not change your internal EDI configuration at this point. _x000a_12.09.2017 Email to Antje: open requests. _x000a_07.09.2017 Email from TP: provide us suvey. _x000a_7.9.2017 1st letter to the TP"/>
    <s v="Premier Farnell"/>
    <s v="Production Readiness"/>
    <x v="8"/>
    <s v="27/10/2017"/>
    <s v="27/10/2017"/>
    <s v="13/12/2017"/>
    <m/>
    <m/>
    <s v="PF_I_E_ORDRSP_D97A_FA2"/>
    <s v="Primary"/>
    <s v="E_ORDRSP_D97A_FA2                                 "/>
    <s v="13/12/2017"/>
    <s v="15/12/2017"/>
    <m/>
    <m/>
    <m/>
    <m/>
    <d v="2018-02-19T00:00:00"/>
    <d v="2018-02-19T00:00:00"/>
    <m/>
    <m/>
  </r>
  <r>
    <x v="2"/>
    <s v="EU"/>
    <s v="ITT CANNON UK                 "/>
    <s v="5013546019411                      "/>
    <n v="0"/>
    <s v="    "/>
    <s v="Test : 5051259000285  Prod: 5051259000773"/>
    <m/>
    <s v="5013546005195                      "/>
    <s v="    "/>
    <s v="ITT-CANNON       "/>
    <s v="PORDER        "/>
    <s v="ORDERS"/>
    <s v="OB"/>
    <s v="MQ"/>
    <s v="EDIFACT             "/>
    <s v="D97A      "/>
    <s v="INS/UNOA/FAR                                      "/>
    <s v="VAN"/>
    <s v="GXS"/>
    <m/>
    <s v="Sally.Ayling@itt.com"/>
    <m/>
    <m/>
    <s v="Ready for GO Live on 19.02.2018 "/>
    <m/>
    <s v="Premier Farnell"/>
    <s v="Production Readiness"/>
    <x v="8"/>
    <s v="31/07/2017"/>
    <s v="31/07/2017"/>
    <d v="2017-07-08T00:00:00"/>
    <d v="2017-07-08T00:00:00"/>
    <d v="2017-10-08T00:00:00"/>
    <s v="PF_O_E_ORDERS_D97A_FA9"/>
    <s v="Primary"/>
    <s v="E_ORDERS_D97A_FA9                                 "/>
    <s v="05/12/2017"/>
    <s v="06/09/2017"/>
    <m/>
    <m/>
    <m/>
    <m/>
    <d v="2018-02-19T00:00:00"/>
    <d v="2018-02-19T00:00:00"/>
    <m/>
    <m/>
  </r>
  <r>
    <x v="2"/>
    <s v="EU"/>
    <s v="ITT CANNON UK                 "/>
    <s v="5013546019411                      "/>
    <n v="0"/>
    <s v="    "/>
    <s v="Test : 5051259000285  Prod: 5051259000773"/>
    <m/>
    <s v="5013546005195                      "/>
    <s v="    "/>
    <s v="ITT-CANNON       "/>
    <s v="DESADV        "/>
    <s v="DESADV"/>
    <s v="IB"/>
    <s v="MQ"/>
    <s v="EDIFACT             "/>
    <s v="D97A      "/>
    <s v=" "/>
    <s v="VAN"/>
    <s v="GXS"/>
    <m/>
    <s v="Sally.Ayling@itt.com"/>
    <m/>
    <m/>
    <s v="Ready for GO Live on 19.02.2018 "/>
    <m/>
    <s v="Premier Farnell"/>
    <s v="Production Readiness"/>
    <x v="8"/>
    <d v="2017-03-10T00:00:00"/>
    <d v="2017-03-10T00:00:00"/>
    <d v="2017-06-10T00:00:00"/>
    <m/>
    <m/>
    <s v="PF_I_E_DESADV_D97A_FA3"/>
    <s v="Primary"/>
    <s v="E_DESADV_D97A_FA3                                 "/>
    <s v="14/12/2017"/>
    <s v="13/10/2017"/>
    <m/>
    <m/>
    <m/>
    <m/>
    <d v="2018-02-19T00:00:00"/>
    <d v="2018-02-19T00:00:00"/>
    <m/>
    <m/>
  </r>
  <r>
    <x v="2"/>
    <s v="EU"/>
    <s v="ITT CANNON UK                 "/>
    <s v="5013546019411                      "/>
    <n v="0"/>
    <s v="    "/>
    <s v="Test : 5051259000285  Prod: 5051259000773"/>
    <m/>
    <s v="5013546005195                      "/>
    <s v="    "/>
    <s v="ITT-CANNON       "/>
    <s v="PINVOICE      "/>
    <s v="INVOIC"/>
    <s v="IB"/>
    <s v="MQ"/>
    <s v="EDIFACT             "/>
    <s v="D97A      "/>
    <s v=" "/>
    <s v="VAN"/>
    <s v="GXS"/>
    <m/>
    <s v="Sally.Ayling@itt.com"/>
    <m/>
    <m/>
    <s v="Ready for GO Live on 19.02.2018 "/>
    <m/>
    <s v="Premier Farnell"/>
    <s v="Production Readiness"/>
    <x v="8"/>
    <d v="2017-05-10T00:00:00"/>
    <d v="2017-05-10T00:00:00"/>
    <s v="17/10/2017"/>
    <m/>
    <m/>
    <s v="PF_I_E_INVOIC_D97A_FP_GENERIC"/>
    <s v="Primary"/>
    <s v="E_INVOIC_D97A_FPE                                 "/>
    <s v="11/12/2017"/>
    <s v="31/10/2017"/>
    <m/>
    <m/>
    <m/>
    <m/>
    <d v="2018-02-19T00:00:00"/>
    <d v="2018-02-19T00:00:00"/>
    <m/>
    <m/>
  </r>
  <r>
    <x v="4"/>
    <s v="EU"/>
    <s v="JOHANSON DIELECTRIC           "/>
    <s v="056430820                          "/>
    <n v="1"/>
    <s v="01  "/>
    <s v="Test : 5051259000285  Prod: 5051259000773"/>
    <m/>
    <s v="5013546005195                      "/>
    <s v="    "/>
    <s v="JOHANSON-DI      "/>
    <s v="PORDERACK     "/>
    <s v="ORDRSP"/>
    <s v="IB"/>
    <s v="MQ"/>
    <s v="EDIFACT             "/>
    <s v="D97A      "/>
    <s v=" "/>
    <s v="VAN"/>
    <s v="Inovis"/>
    <m/>
    <s v="kralston@johansondielectrics.com; ITService@johansondielectrics.com"/>
    <m/>
    <s v="reminder 14.02.2018"/>
    <s v="Ready for E2E testing "/>
    <s v="TP contact OOO til 13/02 09.02 Test files sent, TP to confirm 08.02 TP ready for testing 07.02.2018 Email from TP: Ticket Number: 2018020638000079_x000a_27.09.2018 Email to TP sent reminder - letter and survey"/>
    <s v="TP"/>
    <s v="E2E Testing"/>
    <x v="14"/>
    <s v="27/10/2017"/>
    <s v="27/10/2017"/>
    <s v="13/12/2017"/>
    <m/>
    <m/>
    <s v="PF_I_E_ORDRSP_D97A_FA2"/>
    <s v="Primary"/>
    <s v="E_ORDRSP_D97A_FA2                                 "/>
    <s v="13/12/2017"/>
    <s v="15/12/2017"/>
    <m/>
    <m/>
    <m/>
    <m/>
    <d v="2018-02-12T00:00:00"/>
    <m/>
    <m/>
    <m/>
  </r>
  <r>
    <x v="4"/>
    <s v="EU"/>
    <s v="JOHANSON DIELECTRIC           "/>
    <s v="056430820                          "/>
    <n v="0"/>
    <s v="01  "/>
    <s v="Test : 5051259000285  Prod: 5051259000773"/>
    <m/>
    <s v="5013546005195                      "/>
    <s v="    "/>
    <s v="JOHANSON-DI      "/>
    <s v="PORDER        "/>
    <s v="ORDERS"/>
    <s v="OB"/>
    <s v="MQ"/>
    <s v="EDIFACT             "/>
    <s v="D97A      "/>
    <s v="INS/UNOA/FAR                                      "/>
    <s v="VAN"/>
    <s v="Inovis"/>
    <m/>
    <s v="kralston@johansondielectrics.com; ITService@johansondielectrics.com"/>
    <m/>
    <m/>
    <s v="Ready for E2E testing "/>
    <m/>
    <s v="TP"/>
    <s v="E2E Testing"/>
    <x v="14"/>
    <s v="31/07/2017"/>
    <s v="31/07/2017"/>
    <d v="2017-07-08T00:00:00"/>
    <d v="2017-07-08T00:00:00"/>
    <d v="2017-10-08T00:00:00"/>
    <s v="PF_O_E_ORDERS_D97A_FA9"/>
    <s v="Primary"/>
    <s v="E_ORDERS_D97A_FA9                                 "/>
    <s v="05/12/2017"/>
    <s v="06/09/2017"/>
    <m/>
    <m/>
    <m/>
    <m/>
    <d v="2018-02-12T00:00:00"/>
    <m/>
    <m/>
    <m/>
  </r>
  <r>
    <x v="4"/>
    <s v="EU"/>
    <s v="JOHANSON DIELECTRIC           "/>
    <s v="056430820                          "/>
    <n v="0"/>
    <s v="01  "/>
    <s v="Test : 5051259000285  Prod: 5051259000773"/>
    <m/>
    <s v="5013546005195                      "/>
    <s v="    "/>
    <s v="JOHANSON-DI      "/>
    <s v="PORDCHG       "/>
    <s v="ORDCHG"/>
    <s v="OB"/>
    <s v="MQ"/>
    <s v="EDIFACT             "/>
    <s v="D97A      "/>
    <s v="INS/UNOA/FAR                                      "/>
    <s v="VAN"/>
    <s v="Inovis"/>
    <m/>
    <s v="kralston@johansondielectrics.com; ITService@johansondielectrics.com"/>
    <m/>
    <m/>
    <s v="Ready for E2E testing "/>
    <m/>
    <s v="TP"/>
    <s v="E2E Testing"/>
    <x v="14"/>
    <s v="18/10/2017"/>
    <s v="18/10/2017"/>
    <s v="18/10/2017"/>
    <m/>
    <m/>
    <s v="PF_O_E_ORDCHG_D97A_FAR"/>
    <s v="Primary"/>
    <s v="E_ORDCHG_D97A_FAR                                 "/>
    <s v="13/12/2017"/>
    <s v="17/11/2017"/>
    <m/>
    <m/>
    <m/>
    <m/>
    <d v="2018-02-12T00:00:00"/>
    <m/>
    <m/>
    <m/>
  </r>
  <r>
    <x v="4"/>
    <s v="EU"/>
    <s v="JOHANSON TECHNOLOGY           "/>
    <s v="JTICAM                             "/>
    <n v="1"/>
    <s v="ZZ  "/>
    <s v="Test : 5051259000285  Prod: 5051259000773"/>
    <m/>
    <s v="5013546005195                      "/>
    <s v="    "/>
    <s v="JOHANSON-TECH    "/>
    <s v="PORDERACK     "/>
    <s v="ORDRSP"/>
    <s v="IB"/>
    <s v="MQ"/>
    <s v="EDIFACT             "/>
    <s v="D97A      "/>
    <s v=" "/>
    <s v="VAN"/>
    <s v="Inovis"/>
    <m/>
    <s v="kralston@johansondielectrics.com; ITService@johansondielectrics.com"/>
    <m/>
    <m/>
    <s v="Ready for E2E testing "/>
    <m/>
    <s v="TP"/>
    <s v="E2E Testing"/>
    <x v="14"/>
    <s v="27/10/2017"/>
    <s v="27/10/2017"/>
    <s v="13/12/2017"/>
    <m/>
    <m/>
    <s v="PF_I_E_ORDRSP_D97A_FA2"/>
    <s v="Primary"/>
    <s v="E_ORDRSP_D97A_FA2                                 "/>
    <s v="13/12/2017"/>
    <s v="15/12/2017"/>
    <m/>
    <m/>
    <m/>
    <m/>
    <d v="2018-02-12T00:00:00"/>
    <m/>
    <m/>
    <m/>
  </r>
  <r>
    <x v="4"/>
    <s v="EU"/>
    <s v="JOHANSON TECHNOLOGY           "/>
    <s v="JTICAM                             "/>
    <n v="0"/>
    <s v="ZZ  "/>
    <s v="Test : 5051259000285  Prod: 5051259000773"/>
    <m/>
    <s v="5013546005195                      "/>
    <s v="    "/>
    <s v="JOHANSON-TECH    "/>
    <s v="PORDER        "/>
    <s v="ORDERS"/>
    <s v="OB"/>
    <s v="MQ"/>
    <s v="EDIFACT             "/>
    <s v="D97A      "/>
    <s v="INS/UNOA/FAR                                      "/>
    <s v="VAN"/>
    <s v="Inovis"/>
    <m/>
    <s v="kralston@johansondielectrics.com; ITService@johansondielectrics.com"/>
    <m/>
    <m/>
    <s v="Ready for E2E testing "/>
    <m/>
    <s v="TP"/>
    <s v="E2E Testing"/>
    <x v="14"/>
    <s v="31/07/2017"/>
    <s v="31/07/2017"/>
    <d v="2017-07-08T00:00:00"/>
    <d v="2017-07-08T00:00:00"/>
    <d v="2017-10-08T00:00:00"/>
    <s v="PF_O_E_ORDERS_D97A_FA9"/>
    <s v="Primary"/>
    <s v="E_ORDERS_D97A_FA9                                 "/>
    <s v="05/12/2017"/>
    <s v="06/09/2017"/>
    <m/>
    <m/>
    <m/>
    <m/>
    <d v="2018-02-12T00:00:00"/>
    <m/>
    <m/>
    <m/>
  </r>
  <r>
    <x v="4"/>
    <s v="EU"/>
    <s v="JOHANSON TECHNOLOGY           "/>
    <s v="JTICAM                             "/>
    <n v="0"/>
    <s v="ZZ  "/>
    <s v="Test : 5051259000285  Prod: 5051259000773"/>
    <m/>
    <s v="5013546005195                      "/>
    <s v="    "/>
    <s v="JOHANSON-TECH    "/>
    <s v="PORDCHG       "/>
    <s v="ORDCHG"/>
    <s v="OB"/>
    <s v="MQ"/>
    <s v="EDIFACT             "/>
    <s v="D97A      "/>
    <s v="INS/T/UNOA/FAR                                    "/>
    <s v="VAN"/>
    <s v="Inovis"/>
    <m/>
    <s v="kralston@johansondielectrics.com; ITService@johansondielectrics.com"/>
    <m/>
    <m/>
    <s v="Ready for E2E testing "/>
    <m/>
    <s v="TP"/>
    <s v="E2E Testing"/>
    <x v="14"/>
    <s v="18/10/2017"/>
    <s v="18/10/2017"/>
    <s v="18/10/2017"/>
    <m/>
    <m/>
    <s v="PF_O_E_ORDCHG_D97A_FAR"/>
    <s v="Primary"/>
    <s v="E_ORDCHG_D97A_FAR                                 "/>
    <s v="13/12/2017"/>
    <s v="17/11/2017"/>
    <m/>
    <m/>
    <m/>
    <m/>
    <d v="2018-02-12T00:00:00"/>
    <m/>
    <m/>
    <m/>
  </r>
  <r>
    <x v="1"/>
    <s v="EU"/>
    <s v="Knipex Werk"/>
    <s v="Production: 4003773000006      _x000a_Test : 4003773000006 "/>
    <n v="1"/>
    <s v="Production: 14 _x000a_Test: 14 "/>
    <s v="Test : 5051259000285  Prod: 5051259000773"/>
    <m/>
    <s v="5013546005195                      "/>
    <s v="    "/>
    <s v="KNIPEX           "/>
    <s v="PORDER        "/>
    <s v="ORDERS"/>
    <s v="OB"/>
    <s v="MQ"/>
    <s v="EDIFACT             "/>
    <s v="D97A      "/>
    <s v="INS/UNOA/FAR                                      "/>
    <s v="X.400"/>
    <s v="VIAT"/>
    <s v="C= DE; A= VIAT; O=KNIPEX-WERK; S=KNIPEX"/>
    <s v="new contact details: g.stamm@knipex.de; T.Besse@knipex.de"/>
    <m/>
    <m/>
    <s v="survey received / DE / TP informed new EDI code PF/ TP confirmed testdata 20.11.2017/ tp confirmed test is good"/>
    <s v="07.12.2017 Email to TP: Premier Farnell hat gestern Nachmittag (16.13 Uhr) eine Bestellung mit PO 09112376 + 09114116 verschickt. Können Sie den Dateneingang bestätigen ? _x000a_04.12.2017 Email from TP. they agree that they can sent the order again. they became the order on the pre. way. _x000a_04.12.2017 Email to TP. Frage ob er die File nochmal versenden kann. Daten wurden zu früh verschickt vor go live. _x000a_12.17: Emai vom PF: info that TP sent to early the the files after go live. Ask TP if they can reply the order. _x000a_28.11.2017 Email to TP: sent out info go live for 04.11.2017_x000a_22.11.2017 Email from TP: wir haben die Testbestellung 10000507 erhalten und können diese fehlerfrei verarbeiten._x000a_Unsererseits können Sie jederzeit umstellen und bitten um kurze Info wenn dies erfolgt ist._x000a_22.11.2017 Email to TP: sent testorder on 21.11.2017 pls. confirm._x000a_16.11.2017 cs Email from TP: tp confirmed testdata _x000a_15.11.2017 cs Email to TP: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18.09.2017 cs Email to TP: sent out X400 address  C=US; A=STERLING; P=GLOBALEC; S=SERVICE and infomed TP with new EDI codes from PF. _x000a_15.09.2017 cs Email to Antje: request right X400 address. _x000a_06.09.2017 cs: Email from Dharshan: confirmed that EDI is present in our system. _x000a_31.08.2017 cs Email from Andre: PF confirmed that they only have orders. _x000a_31.08.2017 CS Email to Andre: provide us some more message types: ORDERS, ORDERSP, DESADV, INVOICE_x000a_Can you please check this on your side and confirm this also we need to have the REIMS Interchange information in row &quot;K&quot;. ?_x000a_30.08.2017 cs. Email from TP: Provide us the survey. _x000a_29.08.2017 cs Email to TP: we haven't heard back from you last Email from 24.08.2017 (IT colleagues)_x000a_Could you please request to you IT Department to reply to our request?_x000a_24.08.2017 cs Email from TP: We have forwarded you E-Mail to our IT colleagues and will respond shortly. _x000a_Would you please use mine E-Mail address in the future as the responsibility has changed. _x000a_24.08.2017 cs Email to TP: sent out 3rd reminder for letter and survey_x000a_21.08.2017 cs Email to TP: sent out 2nd reminder for letter and survey_x000a_16.08.2017 CS. Email to TP: sent out reminder for letter and survey_x000a_09/Aug - DL - Sent the letter and survey"/>
    <s v="Premier Farnell"/>
    <s v="Live"/>
    <x v="1"/>
    <d v="2017-04-08T00:00:00"/>
    <d v="2017-04-08T00:00:00"/>
    <d v="2017-10-08T00:00:00"/>
    <s v="21/8/2017"/>
    <s v="24/08/2017"/>
    <s v="PF_O_E_ORDERS_D97A_FAR"/>
    <s v="Primary"/>
    <s v="E_ORDERS_D97A_FAR                                 "/>
    <s v="05/12/2017"/>
    <s v="30/08/2017"/>
    <m/>
    <m/>
    <s v="20.11.2017"/>
    <s v="20.11.2017"/>
    <m/>
    <d v="2017-12-04T00:00:00"/>
    <d v="2017-12-01T00:00:00"/>
    <d v="2017-12-04T00:00:00"/>
  </r>
  <r>
    <x v="2"/>
    <s v="EU"/>
    <s v="KEMET                         "/>
    <s v="788421808                          "/>
    <n v="1"/>
    <s v="01  "/>
    <s v="Test : 5051259000285  Prod: 5051259000773"/>
    <m/>
    <s v="5013546005195                      "/>
    <s v="    "/>
    <s v="KEMET            "/>
    <s v="INVENTORY     "/>
    <s v="INVRPT"/>
    <s v="OB"/>
    <s v="SFTP"/>
    <s v="EDIFACT             "/>
    <s v="D97A      "/>
    <s v="INS/UNOA/FAR                                      "/>
    <s v="VAN"/>
    <s v="GXS"/>
    <m/>
    <s v="EDI contact details: EmilyGoh@kemet.com, MyraRegister@kemet.com_x000a_Rosicakjurchieva@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31/08/2017"/>
    <d v="2017-05-09T00:00:00"/>
    <d v="2017-07-09T00:00:00"/>
    <m/>
    <m/>
    <s v="PF_O_E_INVRPT_D97A_FA2"/>
    <s v="Primary"/>
    <s v="E_INVRPT_D97A_FA2                                 "/>
    <s v="08/12/2017"/>
    <s v="14/09/2017"/>
    <m/>
    <m/>
    <m/>
    <m/>
    <d v="2018-02-19T00:00:00"/>
    <m/>
    <m/>
    <m/>
  </r>
  <r>
    <x v="2"/>
    <s v="EU"/>
    <s v="KEMET                         "/>
    <s v="788421808                          "/>
    <n v="0"/>
    <s v="01  "/>
    <s v="Test : 5051259000285  Prod: 5051259000773"/>
    <m/>
    <s v="5013546005195                      "/>
    <s v="    "/>
    <s v="KEMET            "/>
    <s v="PORDERACK     "/>
    <s v="ORDRSP"/>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27/10/2017"/>
    <s v="27/10/2017"/>
    <s v="13/12/2017"/>
    <m/>
    <m/>
    <s v="PF_I_E_ORDRSP_D97A_FA2"/>
    <s v="Primary"/>
    <s v="E_ORDRSP_D97A_FA2                                 "/>
    <s v="13/12/2017"/>
    <s v="15/12/2017"/>
    <m/>
    <m/>
    <m/>
    <m/>
    <d v="2018-02-19T00:00:00"/>
    <m/>
    <m/>
    <m/>
  </r>
  <r>
    <x v="2"/>
    <s v="EU"/>
    <s v="KEMET                         "/>
    <s v="788421808                          "/>
    <n v="0"/>
    <s v="01  "/>
    <s v="Test : 5051259000285  Prod: 5051259000773"/>
    <m/>
    <s v="5013546005195                      "/>
    <s v="    "/>
    <s v="KEMET            "/>
    <s v="PINVOICE      "/>
    <s v="INVOIC"/>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5-10T00:00:00"/>
    <d v="2017-05-10T00:00:00"/>
    <s v="17/10/2017"/>
    <m/>
    <m/>
    <s v="PF_I_E_INVOIC_D97A_FP_GENERIC"/>
    <s v="Primary"/>
    <s v="E_INVOIC_D97A_FPE                                 "/>
    <s v="11/12/2017"/>
    <s v="31/10/2017"/>
    <m/>
    <m/>
    <m/>
    <m/>
    <d v="2018-02-19T00:00:00"/>
    <m/>
    <m/>
    <m/>
  </r>
  <r>
    <x v="2"/>
    <s v="EU"/>
    <s v="KEMET                         "/>
    <s v="788421808                          "/>
    <n v="0"/>
    <s v="01  "/>
    <s v="Test : 5051259000285  Prod: 5051259000773"/>
    <m/>
    <s v="5013546005195                      "/>
    <s v="    "/>
    <s v="KEMET            "/>
    <s v="PORDER        "/>
    <s v="ORDERS"/>
    <s v="OB"/>
    <s v="MQ"/>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4-08T00:00:00"/>
    <d v="2017-04-08T00:00:00"/>
    <d v="2017-10-08T00:00:00"/>
    <s v="21/8/2017"/>
    <s v="24/08/2017"/>
    <s v="PF_O_E_ORDERS_D97A_FA5"/>
    <s v="Primary"/>
    <s v="E_ORDERS_D97A_FA5                                 "/>
    <s v="05/12/2017"/>
    <s v="08/09/2017"/>
    <m/>
    <m/>
    <m/>
    <m/>
    <d v="2018-02-19T00:00:00"/>
    <m/>
    <m/>
    <m/>
  </r>
  <r>
    <x v="2"/>
    <s v="EU"/>
    <s v="KEMET                         "/>
    <s v="788421808                          "/>
    <n v="0"/>
    <s v="01  "/>
    <s v="Test : 5051259000285  Prod: 5051259000773"/>
    <m/>
    <s v="5013546005195                      "/>
    <s v="    "/>
    <s v="KEMET            "/>
    <s v="PORDCHG       "/>
    <s v="ORDCHG"/>
    <s v="OB"/>
    <s v="MQ"/>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s v="18/10/2017"/>
    <s v="18/10/2017"/>
    <s v="18/10/2017"/>
    <m/>
    <m/>
    <s v="PF_O_E_ORDCHG_D97A_FAR"/>
    <s v="Primary"/>
    <s v="E_ORDCHG_D97A_FAR                                 "/>
    <s v="13/12/2017"/>
    <s v="17/11/2017"/>
    <m/>
    <m/>
    <m/>
    <m/>
    <d v="2018-02-19T00:00:00"/>
    <m/>
    <m/>
    <m/>
  </r>
  <r>
    <x v="2"/>
    <s v="EU"/>
    <s v="KEMET                         "/>
    <s v="788421808                          "/>
    <n v="0"/>
    <s v="01  "/>
    <s v="Test : 5051259000285  Prod: 5051259000773"/>
    <m/>
    <s v="5013546005195                      "/>
    <s v="    "/>
    <s v="KEMET            "/>
    <s v="DESADV        "/>
    <s v="DESADV"/>
    <s v="IB"/>
    <s v="MQ"/>
    <s v="EDIFACT             "/>
    <s v="D97A      "/>
    <s v="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3-10T00:00:00"/>
    <d v="2017-03-10T00:00:00"/>
    <d v="2017-06-10T00:00:00"/>
    <m/>
    <m/>
    <s v="PF_I_E_DESADV_D97A_FA3"/>
    <s v="Primary"/>
    <s v="E_DESADV_D97A_FA3                                 "/>
    <s v="14/12/2017"/>
    <s v="13/10/2017"/>
    <m/>
    <m/>
    <m/>
    <m/>
    <d v="2018-02-19T00:00:00"/>
    <m/>
    <m/>
    <m/>
  </r>
  <r>
    <x v="2"/>
    <s v="EU"/>
    <s v="KEMET                         "/>
    <s v="788421808                          "/>
    <n v="0"/>
    <s v="01  "/>
    <s v="Test : 5051259000285  Prod: 5051259000773"/>
    <m/>
    <s v="5013546005195                      "/>
    <s v="    "/>
    <s v="KEMET            "/>
    <s v="POINTOS       "/>
    <s v="SLSRPT"/>
    <s v="OB"/>
    <s v="SFTP"/>
    <s v="EDIFACT             "/>
    <s v="D97A      "/>
    <s v="INS/UNOA/FAR                                      "/>
    <s v="VAN"/>
    <s v="GXS"/>
    <m/>
    <s v="EDI contact details: EmilyGoh@kemet.com, MyraRegister@kemet.com"/>
    <m/>
    <s v="reminder 14.02.2018"/>
    <s v="Ready for E2E Testing"/>
    <s v="13.2.2018 Email to PF and Implemenation : Hi All_x000a__x000a_This TP is ready to test._x000a_13.2.2018 Email from TP : Hi Dharshan, _x000a_ _x000a_Pls proceed to send the test files and provide the interchange detail so we can look out in our inbound. _x000a_ _x000a_Thanks 12.2.2018 Email to TP :  Followup on E2E Testing.29.01.2018: Sent E2E testing email 29.1.2018 Email to Antje : Hi Antje_x000a__x000a_As per our previous discussion on this TP during our internal call, we concluded to keep this on hold till the agreement is in place._x000a_We have stopped any further follow-ups with this Tp until further notice. _x000a__x000a_Please suggest if any further action is required from us.8.1.2018 Email from Andre to Emily : Hi Emily_x000a_ _x000a_Given that we currently communicate 7 different message types between us I think this is not going to b3e ready until mid-February I’m afraid.  _x000a_ _x000a_I am not the person who will sign the EDI agreement but I did provide some answers to questions about it last week.  So I know it is under review in our US office and hopefully will not be too long coming back to you.  Are we able to test via IBM before you receive the agreement or do we have to wait?  If we have to wait before we can even test then this is likely to push us into March._x000a_ _x000a_Regards,_x000a_ _x000a_Andre Hill 8.1.2018 Email from TP : Hi Dharshan / Andre, _x000a_ _x000a_What is the target cut-over migration date?  Pls advise. _x000a_ _x000a_Andre, look forward to your update on the EDI agreement soon. _x000a_ _x000a_Thanks 3.1.2018 Email to TP : Dear Emily _x000a__x000a_We have not heard from you on this subject._x000a_Do let us know how we can take this further.20.12.2017 Email to TP : Dear Emily_x000a__x000a_Do let us know how we can take this further._x000a__x000a_Kind regards_x000a_A Dharshan Prasad20.12.2017 Email from TP : Hello A Dharshan,_x000a__x000a_We need to have the EDI/API agreement signed before we can really move ahead._x000a_Emily will be your point of contact for all further questions._x000a_BR _x000a_Marc19.12.2017 Email to TP : Hello Marc, _x000a__x000a_We did not hear from you on this subject.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14.12.2017 Email to TP : Hello Marc, _x000a__x000a_For the time being - while KEMET will exchange traditional EDI with Premier Farnell - can you please request GXS to configure a new interconnect for Premier Farnell's new EDI codes Test: 5051259000285  + _x000a_Prod: 5051259000773 to point to IBM Sterling VAN. Once the interconnect is in place, we would like to begin data testing. As you know Premier Farnell is migrating from from an in-house EDI converter to IBM's managed services solution. We are finalizing our translation maps and will be ready to being testing shortly. _x000a__x000a_We have your EDI code 788421808 / 01 registered at VAN provider GXS. Please confirm that this is correct and you wish to continue this connection method. 07.11.2017 Email from TP Hi Andre,_x000a_API will at some point in the future replace most EDI transmissions._x000a_ Here is a little bit more about it: http://www.bernardhealth.com/bernieportal/what-is-the-difference-between-edi-and-api-integrationBR Marc _x000a_06.11.2017: Email from PF to TP - Hi Emily_x000a_ _x000a_Ok I understand now, sorry.  _x000a_ _x000a_The only change you will need to make to EDI is the EDI Code you accept/transmit to us.  You will not see any other changes to the data we send and certainly not in terms of account numbers.  As such we do not expect to have to do anything with open orders, certainly not here at Farnell.  As I am not aware how your internal systems work I cannot comment for sure but I would be surprised if you tied our EDI code to individual PO’s.  All that you should need to do is to start sending a different EDI code at switch over time.  This would be consistent across messages you send back  ORDRSP, DESADV and INVOIC no matter what EDI code was used when they were sent to you originally._x000a_ _x000a_The slightly more complicated issue for yourselves might be with POS reports since we send you APAC reports as well as EMEA ones.  In this case they will be sent with different EDI codes than the EMEA report.  Element14-AU1 has its own EDI code.  Element14-CN1/IN1/SG1 have a third code but they share it between themselves.  Since you do not order directly from APAC regions you will not get any ORDERS with these other codes on.  All ORDERS will come via our new EMEA code._x000a_ _x000a_Does this help?_x000a_ _x000a_With regards to the EDI agreement, I will need to forward this on to higher personnel unfortuantely.  Do you know who your account manager is at PF?_x000a_ 06.11.2017: Email from TP : Hi Andre,Will the open orders be moved to the new Van platform all at one time once at an agreed cut-off date or transit by phase? Pls advise as we need to discuss with our internal team on the impact on the order mgmt process. _x000a_ _x000a_Our record shows that we do not have any executed EDI agreement with Premier Farnell despite having the EDI setup previously.  We will need a signed copied of the agreement in order for us to pursue the project request for this EDI change.  Enclosed the KEMET’s EDI Agreement for your review. Please return a signed copy of the Agreement as soon as possible and we will then return a fully executed copy of the Agreement to you._x000a_If you have any question, pls let us know. 31.10.2017: Email from TP - Dear Kusum,This letter below mentioned migrating the existing EDI transactions with Premier Farnell to new environment but no clear information on the backlog orders handling. Can you please advise how the backlog orders will be handle so we can determine if new customer codes are required for new EDI platform or retain the current CC#? _x000a_ 30.10.2017 Email to TP, Reminder 1 to TP on revert with completed survey. 26.10.2017 Email from TP saying that they will review internal and advise of any question/concern_x000a_17.10.2017 Email from TP: Pls note that my colleagues from the EDI team will assist you further on related to these information’s needed._x000a_17.10.2017: Email to TP, TP survey introduction email sent to new TP contact"/>
    <s v="TP"/>
    <s v="Waiting on TP Coms1"/>
    <x v="2"/>
    <d v="2017-01-09T00:00:00"/>
    <d v="2017-06-09T00:00:00"/>
    <s v="14/9/2017"/>
    <m/>
    <m/>
    <s v="PF_O_E_SLSRPT_D97A_FAR"/>
    <s v="Pimary"/>
    <s v="E_SLSRPT_D97A_FAR                                 "/>
    <s v="08/12/2017"/>
    <s v="28/09/2017"/>
    <m/>
    <m/>
    <m/>
    <m/>
    <d v="2018-02-19T00:00:00"/>
    <m/>
    <m/>
    <m/>
  </r>
  <r>
    <x v="0"/>
    <s v="EU"/>
    <s v="KITRON NORWAY                 "/>
    <s v="NOKKI101                           "/>
    <n v="1"/>
    <s v="    "/>
    <s v="Test : 5051259000285  Prod: 5051259000773"/>
    <m/>
    <s v="5013546005195                      "/>
    <s v="    "/>
    <s v="KITRON           "/>
    <s v="INVOICES      "/>
    <s v="INVOIC"/>
    <s v="OB"/>
    <s v="MQ"/>
    <s v="EDIFACT             "/>
    <s v="D97A      "/>
    <s v="INS/UNOA/FAR                                      "/>
    <s v="FTP"/>
    <m/>
    <m/>
    <s v=" invoicespo.no@kitron.com"/>
    <m/>
    <s v="Escalated to PF"/>
    <s v="TP never respond"/>
    <s v="7.2.18 comms escalated to client. _x000a_3.1.2018 Email to TP : 3rd Followup : Dear Trading Partner_x000a__x000a_We have not received any response from you on this._x000a_Please confirm if you are the right contact for us to take this subject further.20.12.2017 Emailt To TP : Dear Trading Partner_x000a_We have not received any response from you on this._x000a_Please confirm if you are the right contact for us to take this subject further.15.12.2017 Email to TP 3rd Reminder Dear Trading Partner_x000a_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Premier Farnell"/>
    <s v="Discovery"/>
    <x v="0"/>
    <d v="2017-09-10T00:00:00"/>
    <d v="2017-09-10T00:00:00"/>
    <s v="18/10/2017"/>
    <m/>
    <m/>
    <s v="PF_O_E_INVOIC_D97A_FA8"/>
    <s v="Primary"/>
    <s v="E_INVOIC_D97A_FA8                                 "/>
    <s v="11/12/2017"/>
    <s v="23/10/2017"/>
    <m/>
    <m/>
    <m/>
    <m/>
    <d v="2018-02-26T00:00:00"/>
    <m/>
    <m/>
    <m/>
  </r>
  <r>
    <x v="0"/>
    <s v="EU"/>
    <s v="KITRON SWEDEN                 "/>
    <s v="NOKKI101                           "/>
    <n v="1"/>
    <s v="    "/>
    <s v="Test : 5051259000285  Prod: 5051259000773"/>
    <m/>
    <s v="5013546005195                      "/>
    <s v="    "/>
    <s v="KITRON-SE        "/>
    <s v="INVOICES      "/>
    <s v="INVOIC"/>
    <s v="OB"/>
    <s v="MQ"/>
    <s v="EDIFACT             "/>
    <s v="D97A      "/>
    <s v="INS/UNOA/FAR                                      "/>
    <s v="FTP"/>
    <m/>
    <m/>
    <s v="invoicespo.se@kitron.com"/>
    <m/>
    <s v="Escalated to PF"/>
    <s v="TP never respond"/>
    <s v="7.2.18 comms escalated to client. _x000a_3.1.2018 Email to TP : 3rd Followup : Dear Trading Partner_x000a__x000a_We have not received any response from you on this._x000a_Please confirm if you are the right contact for us to take this subject further.20.12.2017 Emailt To TP : Dear Trading Partner_x000a_We have not received any response from you on this._x000a_Please confirm if you are the right contact for us to take this subject further.15.12.2017 Email to TP 3rd Reminder Dear Trading Partner_x000a_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Premier Farnell"/>
    <s v="Discovery"/>
    <x v="0"/>
    <d v="2017-09-10T00:00:00"/>
    <d v="2017-09-10T00:00:00"/>
    <s v="18/10/2017"/>
    <m/>
    <m/>
    <s v="PF_O_E_INVOIC_D97A_FA8"/>
    <s v="Primary"/>
    <s v="E_INVOIC_D97A_FA8                                 "/>
    <s v="11/12/2017"/>
    <s v="23/10/2017"/>
    <m/>
    <m/>
    <m/>
    <m/>
    <d v="2018-02-26T00:00:00"/>
    <m/>
    <m/>
    <m/>
  </r>
  <r>
    <x v="4"/>
    <s v="EU"/>
    <s v="LATTICE SEMICONDUCTOR INC     "/>
    <s v="Prod: LATTICESEMI          _x000a_Test: 103017299TEST              "/>
    <n v="1"/>
    <s v="ZZ  _x000a_ZZ"/>
    <s v="Test : 5051259000285  Prod: 5051259000773"/>
    <m/>
    <s v="5013546005195                      "/>
    <s v="    "/>
    <s v="LATTICE          "/>
    <s v="PINVOICE      "/>
    <s v="INVOIC"/>
    <s v="IB"/>
    <s v="MQ"/>
    <s v="EDIFACT             "/>
    <s v="D97A      "/>
    <s v="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d v="2017-05-10T00:00:00"/>
    <d v="2017-05-10T00:00:00"/>
    <s v="17/10/2017"/>
    <m/>
    <m/>
    <s v="PF_I_E_INVOIC_D97A_FP_GENERIC"/>
    <s v="Primary"/>
    <s v="E_INVOIC_D97A_FPE                                 "/>
    <s v="11/12/2017"/>
    <s v="31/10/2017"/>
    <m/>
    <m/>
    <m/>
    <m/>
    <d v="2018-02-12T00:00:00"/>
    <m/>
    <m/>
    <m/>
  </r>
  <r>
    <x v="4"/>
    <s v="EU"/>
    <s v="LATTICE SEMICONDUCTOR INC     "/>
    <s v="Prod: LATTICESEMI          _x000a_Test: 103017299TEST              "/>
    <n v="0"/>
    <s v="ZZ  _x000a_ZZ"/>
    <s v="Test : 5051259000285  Prod: 5051259000773"/>
    <m/>
    <s v="5013546005195                      "/>
    <s v="    "/>
    <s v="LATTICE          "/>
    <s v="PORDER        "/>
    <s v="ORDERS"/>
    <s v="OB"/>
    <s v="MQ"/>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31/07/2017"/>
    <s v="31/07/2017"/>
    <d v="2017-07-08T00:00:00"/>
    <d v="2017-07-08T00:00:00"/>
    <d v="2017-10-08T00:00:00"/>
    <s v="PF_O_E_ORDERS_D97A_FA9"/>
    <s v="Primary"/>
    <s v="E_ORDERS_D97A_FA9                                 "/>
    <s v="05/12/2017"/>
    <s v="06/09/2017"/>
    <m/>
    <m/>
    <m/>
    <m/>
    <d v="2018-02-12T00:00:00"/>
    <m/>
    <m/>
    <m/>
  </r>
  <r>
    <x v="4"/>
    <s v="EU"/>
    <s v="LATTICE SEMICONDUCTOR INC     "/>
    <s v="Prod: LATTICESEMI          _x000a_Test: 103017299TEST              "/>
    <n v="0"/>
    <s v="ZZ  _x000a_ZZ"/>
    <s v="Test : 5051259000285  Prod: 5051259000773"/>
    <m/>
    <s v="5013546005195                      "/>
    <s v="    "/>
    <s v="LATTICE          "/>
    <s v="POINTOS       "/>
    <s v="SLSRPT"/>
    <s v="OB"/>
    <s v="SFTP"/>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19/9/2017"/>
    <s v="19/9/2017"/>
    <s v="29/9/2017"/>
    <m/>
    <m/>
    <s v="PF_O_E_SLSRPT_D97A_FA_GENERIC"/>
    <s v="Primary"/>
    <s v="E_SLSRPT_D97A_FA4                                 "/>
    <s v="07/12/2017"/>
    <s v="05/10/2017"/>
    <m/>
    <m/>
    <m/>
    <m/>
    <d v="2018-02-12T00:00:00"/>
    <m/>
    <m/>
    <m/>
  </r>
  <r>
    <x v="4"/>
    <s v="EU"/>
    <s v="LATTICE SEMICONDUCTOR INC     "/>
    <s v="Prod: LATTICESEMI          _x000a_Test: 103017299TEST              "/>
    <n v="0"/>
    <s v="ZZ  _x000a_ZZ"/>
    <s v="Test : 5051259000285  Prod: 5051259000773"/>
    <m/>
    <s v="5013546005195                      "/>
    <s v="    "/>
    <s v="LATTICE          "/>
    <s v="PORDERACK     "/>
    <s v="ORDRSP"/>
    <s v="IB"/>
    <s v="MQ"/>
    <s v="EDIFACT             "/>
    <s v="D97A      "/>
    <s v="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27/10/2017"/>
    <s v="27/10/2017"/>
    <s v="13/12/2017"/>
    <m/>
    <m/>
    <s v="PF_I_E_ORDRSP_D97A_FA2"/>
    <s v="Primary"/>
    <s v="E_ORDRSP_D97A_FA2                                 "/>
    <s v="13/12/2017"/>
    <s v="15/12/2017"/>
    <m/>
    <m/>
    <m/>
    <m/>
    <d v="2018-02-12T00:00:00"/>
    <m/>
    <m/>
    <m/>
  </r>
  <r>
    <x v="4"/>
    <s v="EU"/>
    <s v="LATTICE SEMICONDUCTOR INC     "/>
    <s v="Prod: LATTICESEMI          _x000a_Test: 103017299TEST              "/>
    <n v="0"/>
    <s v="ZZ  _x000a_ZZ"/>
    <s v="Test : 5051259000285  Prod: 5051259000773"/>
    <m/>
    <s v="5013546005195                      "/>
    <s v="    "/>
    <s v="LATTICE          "/>
    <s v="INVENTORY     "/>
    <s v="INVRPT"/>
    <s v="OB"/>
    <s v="SFTP"/>
    <s v="EDIFACT             "/>
    <s v="D97A      "/>
    <s v="INS/UNOA/FAR                                      "/>
    <s v="VAN"/>
    <s v="GXS"/>
    <m/>
    <s v="new contact details: : Swapna.Pallapinti@latticesemi.com _x000a_ hemanth.chalivendra@latticesemi.com_x000a_            kiran.Gorityala@latticesemi.com_x000a__x000a_Michael Buckley &lt;Michael.Buckley@latticesemi.com&gt;"/>
    <m/>
    <s v="reminder 14.02.2018"/>
    <s v="Ready for E2E Testing"/>
    <s v="12.2.2018 Email to TP : Email from TP : Hi Team,_x000a_ _x000a_Thanks for confirmation and providing Production ID ._x000a_ _x000a_We will add Production Set-up using below provided ID  and let you know._x000a_ _x000a_Please confirm below my question ._x000a_ _x000a_Once completed go-live at your end the transactions made by new EDI ID and old EDI-ID need to remove at our end .Is my understanding is right._x000a_  12.2.2018 Email to TP : Dear Hemant_x000a__x000a_Thanks for the update._x000a_It is good to know that you have received the ORDERS,SLSRPT,INVRPT._x000a_Do let me know if you will be able send back ORDRSP and INVOIC._x000a__x000a_Also please note the production ID is 50512590007736.2.2018 Email to PF and Implementation : Hi All_x000a__x000a_This TP is ready to test._x000a_Please do the needful.6.2.2018 Email from TP : Hi Team,_x000a_ _x000a_We have updated your new VAN details . Please send test files using your new Test ID and let us know with file details._x000a_ _x000a_ _x000a_Regards_x000a_Hemanth30.1.2018 Email from Andre : Hello All,_x000a_Looks like Lattice is not yet ready to test._x000a_Kind regards_x000a_Kusum Kumar30.01.2018: Email from TP - Hi Team,_x000a_ We will update our VAN settings and let you know.29.1.2018 Followup on E2E testing email sent 24.01.2018: E2E testing email sent  22.12.2018 Email from TP : Hi Team,_x000a_ _x000a_ _x000a_Thanks for the information._x000a_ _x000a_We will follow your test schedule and mean while we will communicate with GXS_VAN Team and change your profile in VAN._x000a_ _x000a_ _x000a_ _x000a_Thanks &amp; Regards_x000a_Hemanth Kumar22.12.2017 Email to TP : Dear Hemanth_x000a__x000a_1. Please confirm New TEST Identifier &amp;&amp; Production Identifier._x000a_ [IBM] Premier Farnell is not using qualifiers. If you must configure qualifier, please use ZZ._x000a_Test: 5051259000285  _x000a_Prod: 5051259000773_x000a__x000a_2. Are you able to send Sample files In Test Instance. If possible when you are able to send files for smoke testing._x000a_  [IBM] We will start testing beginning of January. _x000a_We would like to send you Test Orders / Sales Report / Inventory Report and would like to receive a Test Order Response and Invoice. Please advice if that will be possible. _x000a__x000a_3. Also Please provide Time line of the project._x000a_  [IBM] End-to-End testing will begin in January 2018. As soon as testing has been completed successfully, we will commonly agree on a go-live date. The very latest will be 27-Feb-.18_x000a_ _x000a_4. Please provide Production Down time for changing Our production GXS set-up &amp;&amp; Production translator set-up._x000a_  [IBM] Please make sure the Interconnect to Premier Farnell's new EDI Codes (Test + Production) are already configured at GXS. Data will continue to be sent via the legacy Premier Farnell production system. We will let you know when we will submit production data via the IBM system. This will be in agreement with yourself. 15.12.2017 Email to TP. Thank you for providing the survey. We will get in touch with you in a few weeks when we start testing. _x000a_15.12.2017 Email from TP: Please see the attached Lattice EDI details document for Premier Farnell Trading Partner  Survey._x000a_ 15.12.2017 Email to TP 3rd Reminder Dear Trading Partner_x000a_We did not hear from you on this._x000a_Please confirm if you are the right contact for us to take this subject further.11.12.2017: 2nd Reminder sent 04.12.2017: Email to TP - TP Survey and Into letter sent [JH] Noted this is marked as awaiting contact details but has a contact. invoicespo.no@kitron.com_x000a_Showed Rosicakjurchieva@kemet.com previously which seems no correct?"/>
    <s v="TP"/>
    <s v="E2E Testing"/>
    <x v="14"/>
    <s v="31/08/2017"/>
    <d v="2017-05-09T00:00:00"/>
    <d v="2017-07-09T00:00:00"/>
    <m/>
    <m/>
    <s v="PF_O_E_INVRPT_D97A_FA2"/>
    <s v="Primary"/>
    <s v="E_INVRPT_D97A_FA2                                 "/>
    <s v="08/12/2017"/>
    <s v="14/09/2017"/>
    <m/>
    <m/>
    <m/>
    <m/>
    <d v="2018-02-12T00:00:00"/>
    <m/>
    <m/>
    <m/>
  </r>
  <r>
    <x v="4"/>
    <s v="EU"/>
    <s v="LITTELFUSE                    "/>
    <s v="8477590210                         _x000a_Test : 082065830T"/>
    <n v="1"/>
    <s v="ZZ  "/>
    <s v="Test : 5051259000285  Prod: 5051259000773"/>
    <m/>
    <s v="5013546005195                      "/>
    <s v="    "/>
    <s v="LITTELFUSE       "/>
    <s v="DESADV        "/>
    <s v="DESADV"/>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3-10T00:00:00"/>
    <d v="2017-03-10T00:00:00"/>
    <d v="2017-06-10T00:00:00"/>
    <m/>
    <m/>
    <s v="PF_I_E_DESADV_D97A_FA3"/>
    <s v="Primary"/>
    <s v="E_DESADV_D97A_FA3                                 "/>
    <s v="14/12/2017"/>
    <s v="13/10/2017"/>
    <m/>
    <m/>
    <m/>
    <m/>
    <d v="2018-02-12T00:00:00"/>
    <m/>
    <m/>
    <m/>
  </r>
  <r>
    <x v="4"/>
    <s v="EU"/>
    <s v="LITTELFUSE                    "/>
    <s v="8477590210                         _x000a_Test : 082065830T"/>
    <n v="0"/>
    <s v="ZZ  "/>
    <s v="Test : 5051259000285  Prod: 5051259000773"/>
    <m/>
    <s v="5013546005195                      "/>
    <s v="    "/>
    <s v="LITTELFUSE       "/>
    <s v="PORDER        "/>
    <s v="ORDERS"/>
    <s v="OB"/>
    <s v="MQ"/>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31/07/2017"/>
    <s v="31/07/2017"/>
    <d v="2017-07-08T00:00:00"/>
    <d v="2017-07-08T00:00:00"/>
    <d v="2017-10-08T00:00:00"/>
    <s v="PF_O_E_ORDERS_D97A_FA9"/>
    <s v="Primary"/>
    <s v="E_ORDERS_D97A_FA9                                 "/>
    <s v="05/12/2017"/>
    <s v="06/09/2017"/>
    <m/>
    <m/>
    <m/>
    <m/>
    <d v="2018-02-12T00:00:00"/>
    <m/>
    <m/>
    <m/>
  </r>
  <r>
    <x v="4"/>
    <s v="EU"/>
    <s v="LITTELFUSE                    "/>
    <s v="8477590210                         _x000a_Test : 082065830T"/>
    <n v="0"/>
    <s v="ZZ  "/>
    <s v="Test : 5051259000285  Prod: 5051259000773"/>
    <m/>
    <s v="5013546005195                      "/>
    <s v="    "/>
    <s v="LITTELFUSE       "/>
    <s v="PORDERACK     "/>
    <s v="ORDRSP"/>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7/10/2017"/>
    <s v="27/10/2017"/>
    <s v="13/12/2017"/>
    <m/>
    <m/>
    <s v="PF_I_E_ORDRSP_D97A_FA2"/>
    <s v="Primary"/>
    <s v="E_ORDRSP_D97A_FA2                                 "/>
    <s v="13/12/2017"/>
    <s v="15/12/2017"/>
    <m/>
    <m/>
    <m/>
    <m/>
    <d v="2018-02-12T00:00:00"/>
    <m/>
    <m/>
    <m/>
  </r>
  <r>
    <x v="4"/>
    <s v="EU"/>
    <s v="LITTELFUSE                    "/>
    <s v="8477590210                         _x000a_Test : 082065830T"/>
    <n v="0"/>
    <s v="ZZ  "/>
    <s v="Test : 5051259000285  Prod: 5051259000773"/>
    <m/>
    <s v="5013546005195                      "/>
    <s v="    "/>
    <s v="LITTELFUSE       "/>
    <s v="PINVOICE      "/>
    <s v="INVOIC"/>
    <s v="IB"/>
    <s v="MQ"/>
    <s v="EDIFACT             "/>
    <s v="D97A      "/>
    <s v="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5-10T00:00:00"/>
    <d v="2017-05-10T00:00:00"/>
    <s v="17/10/2017"/>
    <m/>
    <m/>
    <s v="PF_I_E_INVOIC_D97A_FP_GENERIC"/>
    <s v="Primary"/>
    <s v="E_INVOIC_D97A_FPE                                 "/>
    <s v="11/12/2017"/>
    <s v="31/10/2017"/>
    <m/>
    <m/>
    <m/>
    <m/>
    <d v="2018-02-12T00:00:00"/>
    <m/>
    <m/>
    <m/>
  </r>
  <r>
    <x v="4"/>
    <s v="SG"/>
    <s v="LITTELFUSE                    "/>
    <s v="8477590210                         _x000a_Test : 082065830T"/>
    <n v="0"/>
    <s v="ZZ  "/>
    <s v="Test: 5051259000377  Prod:5051259000865"/>
    <m/>
    <s v="5013546005195                      "/>
    <s v="    "/>
    <s v="LITTELFUSE       "/>
    <s v="PORDERSG      "/>
    <s v="ORDERS"/>
    <s v="OB"/>
    <s v="MQ"/>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10-10T00:00:00"/>
    <d v="2017-10-10T00:00:00"/>
    <s v="18/10/2017"/>
    <m/>
    <m/>
    <s v="PF_O_E_ORDERS_D97A_FAS"/>
    <m/>
    <s v="E_ORDERS_D97A_FAS                                 "/>
    <s v="05/12/2017"/>
    <s v="31/10/2017"/>
    <m/>
    <m/>
    <m/>
    <m/>
    <d v="2018-02-12T00:00:00"/>
    <m/>
    <m/>
    <m/>
  </r>
  <r>
    <x v="4"/>
    <s v="EU"/>
    <s v="LITTELFUSE                    "/>
    <s v="8477590210                         _x000a_Test : 082065830T"/>
    <n v="0"/>
    <s v="ZZ  "/>
    <s v="Test : 5051259000285  Prod: 5051259000773"/>
    <m/>
    <s v="5013546005195                      "/>
    <s v="    "/>
    <s v="LITTELFUSE       "/>
    <s v="POINTOS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9/9/2017"/>
    <s v="19/9/2017"/>
    <s v="29/9/2017"/>
    <m/>
    <m/>
    <s v="PF_O_E_SLSRPT_D97A_FA_GENERIC"/>
    <s v="Primary"/>
    <s v="E_SLSRPT_D97A_FA4                                 "/>
    <s v="07/12/2017"/>
    <s v="05/10/2017"/>
    <m/>
    <m/>
    <m/>
    <m/>
    <d v="2018-02-12T00:00:00"/>
    <m/>
    <m/>
    <m/>
  </r>
  <r>
    <x v="4"/>
    <s v="SG"/>
    <s v="LITTELFUSE                    "/>
    <s v="8477590210                         _x000a_Test : 082065830T"/>
    <n v="0"/>
    <s v="ZZ  "/>
    <s v="Test: 5051259000377  Prod:5051259000865"/>
    <m/>
    <s v="5013546005195                      "/>
    <s v="    "/>
    <s v="LITTELFUSE       "/>
    <s v="INVENTORYS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S                                 "/>
    <s v="07/12/2017"/>
    <s v="05/10/2017"/>
    <m/>
    <m/>
    <m/>
    <m/>
    <d v="2018-02-12T00:00:00"/>
    <m/>
    <m/>
    <m/>
  </r>
  <r>
    <x v="4"/>
    <s v="AU"/>
    <s v="LITTELFUSE                    "/>
    <s v="8477590210                         _x000a_Test : 082065830T"/>
    <n v="0"/>
    <s v="ZZ  "/>
    <s v="Test : 5051259000292   Prod: 5051259000780"/>
    <m/>
    <s v="5013546005195                      "/>
    <s v="    "/>
    <s v="LITTELFUSE       "/>
    <s v="INVENTORYA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A                                 "/>
    <s v="07/12/2017"/>
    <s v="05/10/2017"/>
    <m/>
    <m/>
    <m/>
    <m/>
    <d v="2018-02-12T00:00:00"/>
    <m/>
    <m/>
    <m/>
  </r>
  <r>
    <x v="4"/>
    <s v="SG"/>
    <s v="LITTELFUSE                    "/>
    <s v="8477590210                         _x000a_Test : 082065830T"/>
    <n v="0"/>
    <s v="ZZ  "/>
    <s v="Test: 5051259000377  Prod:5051259000865"/>
    <m/>
    <s v="5013546005195                      "/>
    <s v="    "/>
    <s v="LITTELFUSE       "/>
    <s v="INVENTORYI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I                                 "/>
    <s v="07/12/2017"/>
    <s v="05/10/2017"/>
    <m/>
    <m/>
    <m/>
    <m/>
    <d v="2018-02-12T00:00:00"/>
    <m/>
    <m/>
    <m/>
  </r>
  <r>
    <x v="4"/>
    <s v="SG"/>
    <s v="LITTELFUSE                    "/>
    <s v="8477590210                         _x000a_Test : 082065830T"/>
    <n v="0"/>
    <s v="ZZ  "/>
    <s v="Test: 5051259000377  Prod:5051259000865"/>
    <m/>
    <s v="5013546005195                      "/>
    <s v="    "/>
    <s v="LITTELFUSE       "/>
    <s v="INVENTORYC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15/9/2017"/>
    <s v="15/9/2017"/>
    <s v="23/9/2017"/>
    <m/>
    <m/>
    <s v="PF_O_E_INVRPT_D97A_F2_GENERIC"/>
    <s v="Primary"/>
    <s v="E_INVRPT_D97A_F2C                                 "/>
    <s v="07/12/2017"/>
    <s v="05/10/2017"/>
    <m/>
    <m/>
    <m/>
    <m/>
    <d v="2018-02-12T00:00:00"/>
    <m/>
    <m/>
    <m/>
  </r>
  <r>
    <x v="4"/>
    <s v="EU"/>
    <s v="LITTELFUSE                    "/>
    <s v="8477590210                         _x000a_Test : 082065830T"/>
    <n v="0"/>
    <s v="ZZ  "/>
    <s v="Test : 5051259000285  Prod: 5051259000773"/>
    <m/>
    <s v="5013546005195                      "/>
    <s v="    "/>
    <s v="LITTELFUSE       "/>
    <s v="INVENTORY     "/>
    <s v="INV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31/08/2017"/>
    <d v="2017-05-09T00:00:00"/>
    <d v="2017-07-09T00:00:00"/>
    <m/>
    <m/>
    <s v="PF_O_E_INVRPT_D97A_FA2"/>
    <s v="Primary"/>
    <s v="E_INVRPT_D97A_FA2                                 "/>
    <s v="08/12/2017"/>
    <s v="14/09/2017"/>
    <m/>
    <m/>
    <m/>
    <m/>
    <d v="2018-02-12T00:00:00"/>
    <m/>
    <m/>
    <m/>
  </r>
  <r>
    <x v="4"/>
    <s v="SG"/>
    <s v="LITTELFUSE                    "/>
    <s v="8477590210                         _x000a_Test : 082065830T"/>
    <n v="0"/>
    <s v="ZZ  "/>
    <s v="Test: 5051259000377  Prod:5051259000865"/>
    <m/>
    <s v="5013546005195                      "/>
    <s v="    "/>
    <s v="LITTELFUSE       "/>
    <s v="POINTOSCN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9/2017"/>
    <m/>
    <m/>
    <s v="PF_O_E_SLSRPT_D97A_CN4"/>
    <s v="Primary"/>
    <s v="E_SLSRPT_D97A_CN4                                 "/>
    <s v="08/12/2017"/>
    <s v="27/09/2017"/>
    <m/>
    <m/>
    <m/>
    <m/>
    <d v="2018-02-12T00:00:00"/>
    <m/>
    <m/>
    <m/>
  </r>
  <r>
    <x v="4"/>
    <s v="SG"/>
    <s v="LITTELFUSE                    "/>
    <s v="8477590210                         _x000a_Test : 082065830T"/>
    <n v="0"/>
    <s v="ZZ  "/>
    <s v="Test: 5051259000377  Prod:5051259000865"/>
    <m/>
    <s v="5013546005195                      "/>
    <s v="    "/>
    <s v="LITTELFUSE       "/>
    <s v="POINTOSSG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1/9/2017"/>
    <s v="21/9/2017"/>
    <s v="29/9/2017"/>
    <m/>
    <m/>
    <s v="PF_O_E_SLSRPT_D97A_FS4"/>
    <s v="Primary"/>
    <s v="E_SLSRPT_D97A_FS4                                 "/>
    <s v="07/12/2017"/>
    <s v="05/10/2017"/>
    <m/>
    <m/>
    <m/>
    <m/>
    <d v="2018-02-12T00:00:00"/>
    <m/>
    <m/>
    <m/>
  </r>
  <r>
    <x v="4"/>
    <s v="AU"/>
    <s v="LITTELFUSE                    "/>
    <s v="8477590210                         _x000a_Test : 082065830T"/>
    <n v="0"/>
    <s v="ZZ  "/>
    <s v="Test : 5051259000292   Prod: 5051259000780"/>
    <m/>
    <s v="5013546005195                      "/>
    <s v="    "/>
    <s v="LITTELFUSE       "/>
    <s v="POINTOSAU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7/2017"/>
    <m/>
    <m/>
    <s v="PF_O_E_SLSRPT_D97A_AU4"/>
    <s v="Primary"/>
    <s v="E_SLSRPT_D97A_AU4                                 "/>
    <s v="08/12/2017"/>
    <s v="27/09/2017"/>
    <m/>
    <m/>
    <m/>
    <m/>
    <d v="2018-02-12T00:00:00"/>
    <m/>
    <m/>
    <m/>
  </r>
  <r>
    <x v="4"/>
    <s v="SG"/>
    <s v="LITTELFUSE                    "/>
    <s v="8477590210                         _x000a_Test : 082065830T"/>
    <n v="0"/>
    <s v="ZZ  "/>
    <s v="Test: 5051259000377  Prod:5051259000865"/>
    <m/>
    <s v="5013546005195                      "/>
    <s v="    "/>
    <s v="LITTELFUSE       "/>
    <s v="POINTOSIN     "/>
    <s v="SLSRPT"/>
    <s v="OB"/>
    <s v="SFTP"/>
    <s v="EDIFACT             "/>
    <s v="D97A      "/>
    <s v="INS/UNOA/FAR                                      "/>
    <s v="VAN"/>
    <s v="IBM"/>
    <m/>
    <s v="technical: echong@Littelfuse.com_x000a_other: Karishma Doshi &lt;kdoshi@Littelfuse.com&gt;, &amp;EDITeam &lt;&amp;EDITeam@Littelfuse.com&gt;"/>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1-09T00:00:00"/>
    <d v="2017-06-09T00:00:00"/>
    <s v="14/9/2017"/>
    <m/>
    <m/>
    <s v="PF_O_E_SLSRPT_D97A_IN4"/>
    <s v="Primary"/>
    <s v="E_SLSRPT_D97A_IN4                                 "/>
    <s v="08/12/2017"/>
    <s v="28/09/2017"/>
    <m/>
    <m/>
    <m/>
    <m/>
    <d v="2018-02-12T00:00:00"/>
    <m/>
    <m/>
    <m/>
  </r>
  <r>
    <x v="2"/>
    <s v="EU"/>
    <s v="LM TECHNOLOGIES               "/>
    <s v="5052601001202                      "/>
    <n v="1"/>
    <s v="    "/>
    <s v="Test : 5051259000285  Prod: 5051259000773"/>
    <m/>
    <s v="5013546005195                      "/>
    <s v="    "/>
    <s v="LM               "/>
    <s v="PORDER        "/>
    <s v="ORDERS"/>
    <s v="OB"/>
    <s v="MQ"/>
    <s v="EDIFACT             "/>
    <s v="D97A      "/>
    <s v="INS/UNOA/FAR                                      "/>
    <s v="VAN"/>
    <s v="GXS"/>
    <m/>
    <m/>
    <m/>
    <s v="reminder 13.02.2018"/>
    <s v="Ready for E2E Testing"/>
    <s v="12.2.2018 EXCEPTION email to Jonathan : Hi Jonathan_x000a__x000a_Please find the emails which we have sent to LM Technologies_x000a_ 9.2.2018 Email to TP : 3rd Followupon E2E testing. 7.2.2018 Email to TP :2nd Followup on E2E Testing. 5.2.2018 Email to TP : 1st Followup sent for E2E. 1.2.2018 Email from TP :Hi Kusum_x000a_ _x000a_Our IT team are all away off sick, I have to await their return. _x000a_ 31.01.2018 2nd reminder sent 29.01.2018: Sent E2E testing email 22.01.2018 Email to TP: Premier Farnell is in the process of migration their EDI transactions to IBM managed services. _x000a_Our records show that you exchange EDI ORDER and INVOIC messages in D.97A with our client. Please let us know if the VAN connection GXS is still you preferred method of communication. If yes, you well need to request an a new interconnect at GXS between your EDI code 505260100120 and Premier Farnell new EDI codes Test : 5051259000285 / Prod: 5051259000773 pointing to IBM Sterling VAN.  _x000a_02.11.2017: Email to TP- Remainder email sent 26.10.2017: Email to TP, TP Survey and Intro letter sent again in new template23.10.2017: 7th remainder to TP sent 17.10.2017 : Email to TP 6th remainder sent 12.10.2017 : Email to Tp 5th Remainder sent 09.10.2017 Email to TP 4th remainder sent  10.04.2017 : 3rd remainder email sent to TP 27.09.2017 Email to TP sent out 3rd reminder_x000a_21.09.2017 Email to TP sent out 2nd reminder_x000a_18.09.2017 Email to Tp. thank you form sending the survey. Unfortunately we missed details in the survey. _x000a_Could you please so kind and reply also to the questions on the survey. 1 - 9_x000a_And also provide us you EDI codes and Test codes incl. qualif. _x000a_18.09.2017 Email from TP: Please see attached survey form ._x000a_14.09.2017 Email to TP sent out 1st reminder_x000a_07.09.2017: Email to TP: sent out letter and survey to TP. "/>
    <s v="TP"/>
    <s v="E2E Testing"/>
    <x v="0"/>
    <s v="31/07/2017"/>
    <s v="31/07/2017"/>
    <d v="2017-07-08T00:00:00"/>
    <d v="2017-07-08T00:00:00"/>
    <d v="2017-10-08T00:00:00"/>
    <s v="PF_O_E_ORDERS_D97A_FA9"/>
    <s v="Primary"/>
    <s v="E_ORDERS_D97A_FA9                                 "/>
    <s v="05/12/2017"/>
    <s v="06/09/2017"/>
    <m/>
    <m/>
    <m/>
    <m/>
    <d v="2018-02-19T00:00:00"/>
    <m/>
    <m/>
    <m/>
  </r>
  <r>
    <x v="2"/>
    <s v="EU"/>
    <s v="LM TECHNOLOGIES               "/>
    <s v="5052601001202                      "/>
    <n v="0"/>
    <s v="    "/>
    <s v="Test : 5051259000285  Prod: 5051259000773"/>
    <m/>
    <s v="5013546005195                      "/>
    <s v="    "/>
    <s v="LM               "/>
    <s v="PINVOICE      "/>
    <s v="INVOIC"/>
    <s v="IB"/>
    <s v="MQ"/>
    <s v="EDIFACT             "/>
    <s v="D97A      "/>
    <s v=" "/>
    <s v="VAN"/>
    <s v="GXS"/>
    <m/>
    <m/>
    <m/>
    <s v="reminder 13.02.2018"/>
    <s v="Ready for E2E Testing"/>
    <s v="12.2.2018 EXCEPTION email to Jonathan : Hi Jonathan_x000a__x000a_Please find the emails which we have sent to LM Technologies_x000a_ 9.2.2018 Email to TP : 3rd Followupon E2E testing. 7.2.2018 Email to TP :2nd Followup on E2E Testing. 5.2.2018 Email to TP : 1st Followup sent for E2E. 1.2.2018 Email from TP :Hi Kusum_x000a_ _x000a_Our IT team are all away off sick, I have to await their return. _x000a_ 31.01.2018 2nd reminder sent 29.01.2018: Sent E2E testing email 22.01.2018 Email to TP: Premier Farnell is in the process of migration their EDI transactions to IBM managed services. _x000a_Our records show that you exchange EDI ORDER and INVOIC messages in D.97A with our client. Please let us know if the VAN connection GXS is still you preferred method of communication. If yes, you well need to request an a new interconnect at GXS between your EDI code 505260100120 and Premier Farnell new EDI codes Test : 5051259000285 / Prod: 5051259000773 pointing to IBM Sterling VAN.  _x000a_02.11.2017: Email to TP- Remainder email sent 26.10.2017: Email to TP, TP Survey and Intro letter sent again in new template23.10.2017: 7th remainder to TP sent 17.10.2017 : Email to TP 6th remainder sent 12.10.2017 : Email to Tp 5th Remainder sent 09.10.2017 Email to TP 4th remainder sent  10.04.2017 : 3rd remainder email sent to TP 27.09.2017 Email to TP sent out 3rd reminder_x000a_21.09.2017 Email to TP sent out 2nd reminder_x000a_18.09.2017 Email to Tp. thank you form sending the survey. Unfortunately we missed details in the survey. _x000a_Could you please so kind and reply also to the questions on the survey. 1 - 9_x000a_And also provide us you EDI codes and Test codes incl. qualif. _x000a_18.09.2017 Email from TP: Please see attached survey form ._x000a_14.09.2017 Email to TP sent out 1st reminder_x000a_07.09.2017: Email to TP: sent out letter and survey to TP. "/>
    <s v="TP"/>
    <s v="E2E Testing"/>
    <x v="0"/>
    <d v="2017-05-10T00:00:00"/>
    <d v="2017-05-10T00:00:00"/>
    <s v="17/10/2017"/>
    <m/>
    <m/>
    <s v="PF_I_E_INVOIC_D97A_FP_GENERIC"/>
    <s v="Primary"/>
    <s v="E_INVOIC_D97A_FPE                                 "/>
    <s v="11/12/2017"/>
    <s v="31/10/2017"/>
    <m/>
    <m/>
    <m/>
    <m/>
    <d v="2018-02-19T00:00:00"/>
    <m/>
    <m/>
    <m/>
  </r>
  <r>
    <x v="4"/>
    <s v="EU"/>
    <s v="LUMBERG HOLDING GMBH &amp; CO. KG "/>
    <s v="LUM-CONN                           "/>
    <n v="1"/>
    <s v="    "/>
    <s v="Test : 5051259000285  Prod: 5051259000773"/>
    <m/>
    <s v="5013546005195                      "/>
    <s v="    "/>
    <s v="LUMBERG          "/>
    <s v="PORDER        "/>
    <s v="ORDERS"/>
    <s v="OB"/>
    <s v="MQ"/>
    <s v="EDIFACT             "/>
    <s v="D97A      "/>
    <s v="INS/UNOA/FAR                                      "/>
    <s v="OFTP2"/>
    <m/>
    <m/>
    <s v="technical contact: Gernot Mayweg - mayweg.gernot@lumberg.com_x000a_Lumberg general: helpdesk@lumberg.com_x000a_morgenschweis.christoph@lumberg.com"/>
    <s v="Phone general: +49 2355 83-555; phone Mr. Mayweg: +49 2355 83 - 295"/>
    <s v="reminder 21.02.2018"/>
    <s v="Ready for E2E Testing on 21.02.18 / OFTP2 setup open "/>
    <s v="07.02.2018 Email to TP: we have issuse with OFTP2 can you please have a look into again and come back to us._x000a_07.02.2018 Email from Anuj: we have Issuve with OFTP2 connection. go back to TP and ask for look into_x000a_07.02.2018 Email To Anuj: pls. check if we received the test connection._x000a_07.02.2018 Email form TP: hase done the set up checking connection. _x000a_07.02.2018 Email to TP: sent info OfTP2 to TP. waiting for reply_x000a_06.02.2018 Email from Anuj: sent me new info for OFTP2  for TP_x000a_06.02.2018 Email to Anuj: maybe if you need find attached the file vom Lumberg Holding - _x000a_Pls. sent me the certificate for Lumberg Holding (OFTP2) he can't open it. still set up oftp2_x000a_06.02.2018call from TP. can open the OFTP certificate. Need a seperate Emai.  TP will sent their OFTP2 certificate _x000a_05.02.2018 Telefonat mit TP und Emails sent to TP: vielen Dank für das freundliche Telefonat. _x000a_Im Anhang erhalten sie (u.a. Email) unsere OFTP2 Informationen für die Verbindung. _x000a_Bei Rückfragen bitte melden Sie sich bei mir (0160 7076340 - IBM Mobile Corinna Sturny) auf dem kurzen Dienstweg oder schreiben mir eine Email. _x000a_Damit wir den connection test durchführen können und nach dem dieser erfolgreich war den Data Test beginnen können. _x000a_5.2.2018 Email to TP : 3rd  Followup on E2E testing 1/2/2018 Email to TP :2nd Followup on E2E testing. 29.1.2018 email to Tp :1st followup on E2E testing : Dear Trading Partner_x000a_We have not heard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INVRPT documents you exchange with Premier Farnell via your preferred method of connection. We would also like to receive Test files from you (INVOICES)._x000a_The Test files will be sent to Farnell's new Test EDI code as well a Test Indicator: _x000a_Test : 5051259000285 (EU) _x000a_Thank you for your co-operation on this important project. 24.01.2018 : E2E tetsing email sent  24.01.2018 Email to TP: sent our OFTP2 questionniere for set up. _x000a_27.09.2017 Email to Anuj: received OFTP2 question. pls. setup and let me know when you done. _x000a_27.09.2017 Email to TP: vielen Dank für die schnelle Rücksendung der OFTP2 Details. _x000a_Wir werden das Setup in unserem System machen und sobald es zum testen geht werden wir uns bei Ihnen melden. _x000a_26.09.2017 Email from TP: OFTP2 details erhalten. _x000a_26.09.2017 Email to TP: vielen Dank für die schnelle Rückmeldung. _x000a_Wir warten auf Informationen von Herr Mayweg. _x000a_26.09.2017 Email from TP: mein Kollege Mayweg ist seit heute aus dem Urlaub zurück und wird den weiteren Prozess begleiten._x000a_26.09.2017 Email to TP: 1st reminder reqeust OFTP2 questionnaire._x000a_20.09.2017 Email to TP: vielen Dank für das freundliche Telefonat. _x000a_Anbei erhalten Sie wie besprochen die OFTP2 Questionnaire. _x000a_Bitte füllen Sie diese aus und senden sie an uns zurück _x000a_20.09.2017 Email to Antje: nach tel mit TP er möchte doch gerne jetzt OFTP2 Verbindung. Kannst du mir das Formular bitte zusenden? _x000a_20.09.2017 Email from TP: mir und meinen Kollegen ist nicht ganz klar, was Sie in dem Fragebogen von uns erwarten._x000a_Hinzu kommt, dass im Fragebogen immer von SFTP die Rede ist, Lumberg aber nur FTP unterstützt. _x000a_Für Rückfragen stehe ich Ihnen gerne zur Verfügung. _x000a_19.09.2017 Email to TP: vielen Dank für die schnelle Rückmeldung. _x000a_Würden Sie uns bitte die FTP Questionnaire ausfüllen und an uns zurücksenden?_x000a_Leider haben wir von unserem Kunden Premier Farnell noch keinen Termin wann die Umstellung erfolgen soll._x000a_Sobald wir einen Termin zum testen haben werden wir Sie umgehend informieren. _x000a_19.09.2017 Email from TP: Hallo Frau Sturny, _x000a_wir sollten zukünftig alle Nachrichten über FTP laufen lassen. _x000a_Wissen Sie schon, ab wann Sie die neuen ID's nutzen wollen?_x000a_19.09.2017 Email to TP: vielen Dank für die Zusendung der Survey. _x000a_Entschuldigen Sie Bitte die Erinnerung heute, dies hat sich wohl überschnitten. _x000a_Können wir alle Daten über X400 bei Ihnen senden, da wir die Information bekommen haben das ORDERS_x000a_INVOIC_x000a_über FTP laufen?_x000a_Und nur der INVRPT über X400? _x000a_Über eine Rückbestätigung wären wir sehr dankbar. _x000a_Wir möchten Sie noch darüber informieren, dass Premier Farnell neue EDI Codes hat. _x000a_Test : 5051259000285 Prod: 5051259000773 ohne qualif. _x000a_würden Sie diese Bitte in ihrem System einpflegen, damit wenn wir live gehen mit Premier Farnell nicht zu Problemen kommt?_x000a_Vielen Dank!_x000a_18.09.2017 Email from TP sent survey_x000a_14.09.2017 sent reminder to TP_x000a_7.9.2017 1st letter to the TP"/>
    <s v="Premier Farnell"/>
    <s v="E2E Testing"/>
    <x v="7"/>
    <s v="31/07/2017"/>
    <s v="31/07/2017"/>
    <d v="2017-07-08T00:00:00"/>
    <d v="2017-07-08T00:00:00"/>
    <d v="2017-10-08T00:00:00"/>
    <s v="PF_O_E_ORDERS_D97A_FA9"/>
    <s v="Primary"/>
    <s v="E_ORDERS_D97A_FA9                                 "/>
    <s v="05/12/2017"/>
    <s v="06/09/2017"/>
    <m/>
    <m/>
    <m/>
    <m/>
    <d v="2018-02-12T00:00:00"/>
    <m/>
    <m/>
    <m/>
  </r>
  <r>
    <x v="4"/>
    <s v="EU"/>
    <s v="LUMBERG HOLDING GMBH &amp; CO. KG "/>
    <s v="LUM-CONN                           "/>
    <n v="0"/>
    <s v="    "/>
    <s v="Test : 5051259000285  Prod: 5051259000773"/>
    <m/>
    <s v="5013546005195                      "/>
    <s v="    "/>
    <s v="LUMBERG          "/>
    <s v="PINVOICE      "/>
    <s v="INVOIC"/>
    <s v="IB"/>
    <s v="MQ"/>
    <s v="EDIFACT             "/>
    <s v="D97A      "/>
    <s v=" "/>
    <s v="OFTP2"/>
    <m/>
    <m/>
    <s v="technical contact: Gernot Mayweg - mayweg.gernot@lumberg.com_x000a_Lumberg general: helpdesk@lumberg.com_x000a_morgenschweis.christoph@lumberg.com"/>
    <m/>
    <s v="reminder 21.02.2018"/>
    <s v="Ready for E2E Testing on 21.02.18 / OFTP2 setup open "/>
    <m/>
    <s v="Premier Farnell"/>
    <s v="E2E Testing"/>
    <x v="7"/>
    <d v="2017-05-10T00:00:00"/>
    <d v="2017-05-10T00:00:00"/>
    <s v="17/10/2017"/>
    <m/>
    <m/>
    <s v="PF_I_E_INVOIC_D97A_FP_GENERIC"/>
    <s v="Primary"/>
    <s v="E_INVOIC_D97A_FPE                                 "/>
    <s v="11/12/2017"/>
    <s v="31/10/2017"/>
    <m/>
    <m/>
    <m/>
    <m/>
    <d v="2018-02-12T00:00:00"/>
    <m/>
    <m/>
    <m/>
  </r>
  <r>
    <x v="4"/>
    <s v="EU"/>
    <s v="LUMBERG HOLDING GMBH &amp; CO. KG "/>
    <s v="LUM-CONN                           "/>
    <n v="0"/>
    <s v="    "/>
    <s v="Test : 5051259000285  Prod: 5051259000773"/>
    <m/>
    <s v="5013546005195                      "/>
    <s v="    "/>
    <s v="LUMBERG          "/>
    <s v="INVENTORY     "/>
    <s v="INVRPT"/>
    <s v="OB"/>
    <s v="SFTP"/>
    <s v="EDIFACT             "/>
    <s v="D97A      "/>
    <s v="INS/UNOA/FAR                                      "/>
    <s v="OFTP2"/>
    <m/>
    <m/>
    <s v="technical contact: Gernot Mayweg - mayweg.gernot@lumberg.com_x000a_Lumberg general: helpdesk@lumberg.com_x000a_morgenschweis.christoph@lumberg.com"/>
    <m/>
    <s v="reminder 21.02.2018"/>
    <s v="Ready for E2E Testing on 21.02.18 / OFTP2 setup open "/>
    <m/>
    <s v="Premier Farnell"/>
    <s v="E2E Testing"/>
    <x v="7"/>
    <s v="31/08/2017"/>
    <d v="2017-05-09T00:00:00"/>
    <d v="2017-07-09T00:00:00"/>
    <m/>
    <m/>
    <s v="PF_O_E_INVRPT_D97A_FA2"/>
    <s v="Primary"/>
    <s v="E_INVRPT_D97A_FA2                                 "/>
    <s v="08/12/2017"/>
    <s v="14/09/2017"/>
    <m/>
    <m/>
    <m/>
    <m/>
    <d v="2018-02-12T00:00:00"/>
    <m/>
    <m/>
    <m/>
  </r>
  <r>
    <x v="3"/>
    <s v="EU"/>
    <s v="MAXIM INTEGRATED PRODUCTS INC "/>
    <s v="MAXIMACTG                          "/>
    <n v="1"/>
    <s v="ZZ  "/>
    <s v="Test : 5051259000285  Prod: 5051259000773"/>
    <m/>
    <s v="5013546005195                      "/>
    <s v="    "/>
    <s v="MAXIM            "/>
    <s v="PINVOICE      "/>
    <s v="INVOIC"/>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5-10T00:00:00"/>
    <d v="2017-05-10T00:00:00"/>
    <s v="17/10/2017"/>
    <m/>
    <m/>
    <s v="PF_I_E_INVOIC_D97A_FP_GENERIC"/>
    <s v="Primary"/>
    <s v="E_INVOIC_D97A_FPE                                 "/>
    <s v="11/12/2017"/>
    <s v="31/10/2017"/>
    <m/>
    <m/>
    <m/>
    <m/>
    <m/>
    <m/>
    <m/>
    <m/>
  </r>
  <r>
    <x v="3"/>
    <s v="EU"/>
    <s v="MAXIM INTEGRATED PRODUCTS INC "/>
    <s v="MAXIMACTG                          "/>
    <n v="0"/>
    <s v="ZZ  "/>
    <s v="Test : 5051259000285  Prod: 5051259000773"/>
    <m/>
    <s v="5013546005195                      "/>
    <s v="    "/>
    <s v="MAXIM            "/>
    <s v="PORDERACK     "/>
    <s v="ORDRSP"/>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s v="27/10/2017"/>
    <s v="27/10/2017"/>
    <s v="13/12/2017"/>
    <m/>
    <m/>
    <s v="PF_I_E_ORDRSP_D97A_FA2"/>
    <s v="Primary"/>
    <s v="E_ORDRSP_D97A_FA2                                 "/>
    <s v="13/12/2017"/>
    <s v="15/12/2017"/>
    <m/>
    <m/>
    <m/>
    <m/>
    <m/>
    <m/>
    <m/>
    <m/>
  </r>
  <r>
    <x v="3"/>
    <s v="EU"/>
    <s v="MAXIM INTEGRATED PRODUCTS INC "/>
    <s v="MAXIMACTG                          "/>
    <n v="0"/>
    <s v="ZZ  "/>
    <s v="Test : 5051259000285  Prod: 5051259000773"/>
    <m/>
    <s v="5013546005195                      "/>
    <s v="    "/>
    <s v="MAXIM            "/>
    <s v="LTUPDATE      "/>
    <s v="INVRPT"/>
    <s v="IB"/>
    <s v="SFTP"/>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m/>
    <m/>
    <m/>
    <m/>
    <m/>
    <m/>
    <m/>
    <s v="E_INVRPT_D97A_FA2                                 "/>
    <m/>
    <m/>
    <m/>
    <m/>
    <m/>
    <m/>
    <m/>
    <m/>
    <m/>
    <m/>
  </r>
  <r>
    <x v="3"/>
    <s v="EU"/>
    <s v="MAXIM INTEGRATED PRODUCTS INC "/>
    <s v="MAXIMACTG                          "/>
    <n v="0"/>
    <s v="ZZ  "/>
    <s v="Test : 5051259000285  Prod: 5051259000773"/>
    <m/>
    <s v="5013546005195                      "/>
    <s v="    "/>
    <s v="MAXIM            "/>
    <s v="DESADV        "/>
    <s v="DESADV"/>
    <s v="IB"/>
    <s v="MQ"/>
    <s v="EDIFACT             "/>
    <s v="D97A      "/>
    <s v="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3-10T00:00:00"/>
    <d v="2017-03-10T00:00:00"/>
    <d v="2017-06-10T00:00:00"/>
    <m/>
    <m/>
    <s v="PF_I_E_DESADV_D97A_FA3"/>
    <s v="Primary"/>
    <s v="E_DESADV_D97A_FA3                                 "/>
    <s v="14/12/2017"/>
    <s v="13/10/2017"/>
    <m/>
    <m/>
    <m/>
    <m/>
    <m/>
    <m/>
    <m/>
    <m/>
  </r>
  <r>
    <x v="3"/>
    <s v="EU"/>
    <s v="MAXIM INTEGRATED PRODUCTS INC "/>
    <s v="MAXIMACTG                          "/>
    <n v="0"/>
    <s v="ZZ  "/>
    <s v="Test : 5051259000285  Prod: 5051259000773"/>
    <m/>
    <s v="5013546005195                      "/>
    <s v="    "/>
    <s v="MAXIM            "/>
    <s v="PORDER        "/>
    <s v="ORDERS"/>
    <s v="OB"/>
    <s v="MQ"/>
    <s v="EDIFACT             "/>
    <s v="D97A      "/>
    <s v="INS/UNOA/FAR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d v="2017-04-08T00:00:00"/>
    <d v="2017-04-08T00:00:00"/>
    <d v="2017-10-08T00:00:00"/>
    <s v="21/8/2017"/>
    <s v="24/08/2017"/>
    <s v="PF_O_E_ORDERS_D97A_FA5"/>
    <s v="Primary"/>
    <s v="E_ORDERS_D97A_FA5                                 "/>
    <s v="05/12/2017"/>
    <s v="08/09/2017"/>
    <m/>
    <m/>
    <m/>
    <m/>
    <m/>
    <m/>
    <m/>
    <m/>
  </r>
  <r>
    <x v="3"/>
    <s v="EU"/>
    <s v="MAXIM INTEGRATED PRODUCTS INC "/>
    <s v="MAXIMACTG                          "/>
    <n v="0"/>
    <s v="ZZ  "/>
    <s v="Test : 5051259000285  Prod: 5051259000773"/>
    <m/>
    <s v="5013546005195                      "/>
    <s v="    "/>
    <s v="MAXIM            "/>
    <s v="PORDCHG       "/>
    <s v="ORDCHG"/>
    <s v="OB"/>
    <s v="MQ"/>
    <s v="EDIFACT             "/>
    <s v="D97A      "/>
    <s v="INS/UNOA/FAR                                      "/>
    <s v="VAN"/>
    <s v="IBM"/>
    <m/>
    <s v="for testing shedule pls. Contact: Anne-Marie.Murphy@maximintegrated.com&gt;, Joanna.Scheibe@maximintegrated.com&gt;_x000a_Randy.Pham@maximintegrated.com"/>
    <m/>
    <m/>
    <s v="TP confimed infos / informed of new EDI codes of PF"/>
    <s v="29.01.2018: Email from TP- Hi Kusum – Thank for response. I need to know at least 2 weeks in advance, so we can have resources ready for this testing.29.01.2018: Email to TP - Hello Randy,We will start testing in few weeks time, we will keep you posted and let you know when we are closer to testing date._x000a__x000a_Thank you for understanding.26.01.2018; Email from TP - Hi Corinna – When do you start send the test data to Maxim? _x000a_Hi Anne Marie – Please create FP ticket for this requirement so we can be tracking the testing with Premier Farnell. _x000a_26.01.2018 Email to TP: We are starting Phase 3 at this moment. _x000a_We have all information from you side. _x000a__x000a_We will inform you as soon as possible when we start data test. _x000a__x000a_23.10.2017 Email from TP: Ok. This time frame is ok in our side. I am included Anne Marie and Joanna Scheibe as business level, so they can aware of testing schedule. _x000a_ 23.10.2017 Email to TP: Thank you for you Email and confirming the data. _x000a_Please find attached the Letter: _x000a_Premier Farnell is changing the Provider. They want to use IBM / Sterling, also they change the translation. _x000a_The testing is for checking if the data are running without issues when we move to production and go live with Premier Farnell. We want to test all message type with you._x000a_We want to start testing in approx. beginning of January. _x000a_So we get in touch with you as soon when Premier Farnell is ready. _x000a_If you have any questions, please let us know. _x000a_18.10.2017 Email from TP: These transactions are in-scope for Premier Farnell. We are using EDIFACT with Premier Farnell. The messages versions listed in your previous e-mail is ok. Maxim can support that. _x000a_What is the purpose of this testing and What’s kind the transactions we need to test? Also, provide timelines so I would see how’s my team can support your timeline._x000a_18.10.2017: Email to TP, TP survey introduction email sent to new TP contact"/>
    <s v="Implementer"/>
    <s v="Comm Setup"/>
    <x v="3"/>
    <s v="18/10/2017"/>
    <s v="18/10/2017"/>
    <s v="18/10/2017"/>
    <m/>
    <m/>
    <s v="PF_O_E_ORDCHG_D97A_FAR"/>
    <s v="Primary"/>
    <s v="E_ORDCHG_D97A_FAR                                 "/>
    <s v="13/12/2017"/>
    <s v="17/11/2017"/>
    <m/>
    <m/>
    <m/>
    <m/>
    <m/>
    <m/>
    <m/>
    <m/>
  </r>
  <r>
    <x v="4"/>
    <s v="EU"/>
    <s v="MICROCHIP LTD                 "/>
    <s v="MCHPPROD                           "/>
    <n v="1"/>
    <s v="ZZ  "/>
    <s v="Test : 5051259000285  Prod: 5051259000773"/>
    <m/>
    <s v="5013546005195                      "/>
    <s v="    "/>
    <s v="MICROCHIP        "/>
    <s v="PINVOICE      "/>
    <s v="INVOIC"/>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5-10T00:00:00"/>
    <d v="2017-05-10T00:00:00"/>
    <s v="17/10/2017"/>
    <m/>
    <m/>
    <s v="PF_I_E_INVOIC_D97A_FP_GENERIC"/>
    <s v="Primary"/>
    <s v="E_INVOIC_D97A_FPE                                 "/>
    <s v="11/12/2017"/>
    <s v="31/10/2017"/>
    <m/>
    <m/>
    <m/>
    <m/>
    <d v="2018-02-12T00:00:00"/>
    <m/>
    <m/>
    <m/>
  </r>
  <r>
    <x v="4"/>
    <s v="EU"/>
    <s v="MICROCHIP LTD                 "/>
    <s v="MCHPPROD                           "/>
    <n v="0"/>
    <s v="ZZ  "/>
    <s v="Test : 5051259000285  Prod: 5051259000773"/>
    <m/>
    <s v="5013546005195                      "/>
    <s v="    "/>
    <s v="MICROCHIP        "/>
    <s v="PORDERACK     "/>
    <s v="ORDRSP"/>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7/10/2017"/>
    <s v="27/10/2017"/>
    <s v="13/12/2017"/>
    <m/>
    <m/>
    <s v="PF_I_E_ORDRSP_D97A_FA2"/>
    <s v="Primary"/>
    <s v="E_ORDRSP_D97A_FA2                                 "/>
    <s v="13/12/2017"/>
    <s v="15/12/2017"/>
    <m/>
    <m/>
    <m/>
    <m/>
    <d v="2018-02-12T00:00:00"/>
    <m/>
    <m/>
    <m/>
  </r>
  <r>
    <x v="4"/>
    <s v="EU"/>
    <s v="MICROCHIP LTD                 "/>
    <s v="MCHPPROD                           "/>
    <n v="0"/>
    <s v="ZZ  "/>
    <s v="Test : 5051259000285  Prod: 5051259000773"/>
    <m/>
    <s v="5013546005195                      "/>
    <s v="    "/>
    <s v="MICROCHIP        "/>
    <s v="PORDER        "/>
    <s v="ORDERS"/>
    <s v="OB"/>
    <s v="MQ"/>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31/07/2017"/>
    <s v="31/07/2017"/>
    <d v="2017-07-08T00:00:00"/>
    <d v="2017-07-08T00:00:00"/>
    <d v="2017-10-08T00:00:00"/>
    <s v="PF_O_E_ORDERS_D97A_FA9"/>
    <s v="Primary"/>
    <s v="E_ORDERS_D97A_FA9                                 "/>
    <s v="05/12/2017"/>
    <s v="06/09/2017"/>
    <m/>
    <m/>
    <m/>
    <m/>
    <d v="2018-02-12T00:00:00"/>
    <m/>
    <m/>
    <m/>
  </r>
  <r>
    <x v="4"/>
    <s v="EU"/>
    <s v="MICROCHIP LTD                 "/>
    <s v="MCHPPROD                           "/>
    <n v="0"/>
    <s v="ZZ  "/>
    <s v="Test : 5051259000285  Prod: 5051259000773"/>
    <m/>
    <s v="5013546005195                      "/>
    <s v="    "/>
    <s v="MICROCHIP        "/>
    <s v="POINTOS       "/>
    <s v="SLS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9/9/2017"/>
    <s v="19/9/2017"/>
    <s v="29/9/2017"/>
    <m/>
    <m/>
    <s v="PF_O_E_SLSRPT_D97A_FA_GENERIC"/>
    <s v="Primary"/>
    <s v="E_SLSRPT_D97A_FA4                                 "/>
    <s v="07/12/2017"/>
    <s v="05/10/2017"/>
    <m/>
    <m/>
    <m/>
    <m/>
    <d v="2018-02-12T00:00:00"/>
    <m/>
    <m/>
    <m/>
  </r>
  <r>
    <x v="4"/>
    <s v="EU"/>
    <s v="MICROCHIP LTD                 "/>
    <s v="MCHPPROD                           "/>
    <n v="0"/>
    <s v="ZZ  "/>
    <s v="Test : 5051259000285  Prod: 5051259000773"/>
    <m/>
    <s v="5013546005195                      "/>
    <s v="    "/>
    <s v="MICROCHIP        "/>
    <s v="DESADV        "/>
    <s v="DESADV"/>
    <s v="IB"/>
    <s v="MQ"/>
    <s v="EDIFACT             "/>
    <s v="D97A      "/>
    <s v="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3-10T00:00:00"/>
    <d v="2017-03-10T00:00:00"/>
    <d v="2017-06-10T00:00:00"/>
    <m/>
    <m/>
    <s v="PF_I_E_DESADV_D97A_FA3"/>
    <s v="Primary"/>
    <s v="E_DESADV_D97A_FA3                                 "/>
    <s v="14/12/2017"/>
    <s v="13/10/2017"/>
    <m/>
    <m/>
    <m/>
    <m/>
    <d v="2018-02-12T00:00:00"/>
    <m/>
    <m/>
    <m/>
  </r>
  <r>
    <x v="4"/>
    <s v="EU"/>
    <s v="MICROCHIP LTD                 "/>
    <s v="MCHPPROD                           "/>
    <n v="0"/>
    <s v="ZZ  "/>
    <s v="Test : 5051259000285  Prod: 5051259000773"/>
    <m/>
    <s v="5013546005195                      "/>
    <s v="    "/>
    <s v="MICROCHIP        "/>
    <s v="PORDCHG       "/>
    <s v="ORDCHG"/>
    <s v="OB"/>
    <s v="MQ"/>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8/10/2017"/>
    <s v="18/10/2017"/>
    <s v="18/10/2017"/>
    <m/>
    <m/>
    <s v="PF_O_E_ORDCHG_D97A_FAR"/>
    <s v="Primary"/>
    <s v="E_ORDCHG_D97A_FAR                                 "/>
    <s v="13/12/2017"/>
    <s v="17/11/2017"/>
    <m/>
    <m/>
    <m/>
    <m/>
    <d v="2018-02-12T00:00:00"/>
    <m/>
    <m/>
    <m/>
  </r>
  <r>
    <x v="4"/>
    <s v="EU"/>
    <s v="MICROCHIP LTD                 "/>
    <s v="MCHPPROD                           "/>
    <n v="0"/>
    <s v="ZZ  "/>
    <s v="Test : 5051259000285  Prod: 5051259000773"/>
    <m/>
    <s v="5013546005195                      "/>
    <s v="    "/>
    <s v="MICROCHIP        "/>
    <s v="INVENTORY     "/>
    <s v="INV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31/08/17"/>
    <d v="2017-05-09T00:00:00"/>
    <d v="2017-07-09T00:00:00"/>
    <m/>
    <m/>
    <s v="PF_O_E_INVRPT_D97A_FAR"/>
    <s v="Primary"/>
    <s v="E_INVRPT_D97A_FAR                                 "/>
    <s v="08/12/2017"/>
    <s v="14/09/2017"/>
    <m/>
    <m/>
    <m/>
    <m/>
    <d v="2018-02-12T00:00:00"/>
    <m/>
    <m/>
    <m/>
  </r>
  <r>
    <x v="4"/>
    <s v="AU"/>
    <s v="MICROCHIP TECHNOLOGY          "/>
    <s v="MCHPPROD                           "/>
    <n v="1"/>
    <s v="ZZ  "/>
    <s v="Test : 5051259000292   Prod: 5051259000780"/>
    <m/>
    <s v="5013546005195                      "/>
    <s v="    "/>
    <s v="MICROCHIP-AU     "/>
    <s v="INVENTORYA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A                                 "/>
    <s v="07/12/2017"/>
    <s v="05/10/2017"/>
    <m/>
    <m/>
    <m/>
    <m/>
    <d v="2018-02-12T00:00:00"/>
    <m/>
    <m/>
    <m/>
  </r>
  <r>
    <x v="4"/>
    <s v="SG"/>
    <s v="MICROCHIP TECHNOLOGY          "/>
    <s v="MCHPPROD                           "/>
    <n v="1"/>
    <s v="ZZ  "/>
    <s v="Test: 5051259000377  Prod:5051259000865"/>
    <m/>
    <s v="5013546005195                      "/>
    <s v="    "/>
    <s v="MICROCHIP- SG     "/>
    <s v="INVENTORYS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S                                 "/>
    <s v="07/12/2017"/>
    <s v="05/10/2017"/>
    <m/>
    <m/>
    <m/>
    <m/>
    <d v="2018-02-12T00:00:00"/>
    <m/>
    <m/>
    <m/>
  </r>
  <r>
    <x v="4"/>
    <s v="SG"/>
    <s v="MICROCHIP TECHNOLOGY          "/>
    <s v="MCHPPROD                           "/>
    <n v="1"/>
    <s v="ZZ  "/>
    <s v="Test: 5051259000377  Prod:5051259000865"/>
    <m/>
    <s v="5013546005195                      "/>
    <s v="    "/>
    <s v="MICROCHIP- IN     "/>
    <s v="INVENTORYI    "/>
    <s v="INV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1_GENERIC"/>
    <s v="Primary"/>
    <s v="E_INVRPT_D97A_F1I                                 "/>
    <s v="07/12/2017"/>
    <s v="05/10/2017"/>
    <m/>
    <m/>
    <m/>
    <m/>
    <d v="2018-02-12T00:00:00"/>
    <m/>
    <m/>
    <m/>
  </r>
  <r>
    <x v="4"/>
    <s v="SG"/>
    <s v="MICROCHIP TECHNOLOGY          "/>
    <s v="MCHPPROD                           "/>
    <n v="1"/>
    <s v="ZZ  "/>
    <s v="Test: 5051259000377  Prod:5051259000865"/>
    <m/>
    <s v="5013546005195                      "/>
    <s v="    "/>
    <s v="MICROCHIP-SG     "/>
    <s v="POINTOSSG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1/9/2017"/>
    <s v="21/9/2017"/>
    <s v="29/9/2017"/>
    <m/>
    <m/>
    <s v="PF_O_E_SLSRPT_D97A_FS4"/>
    <s v="Primary"/>
    <s v="E_SLSRPT_D97A_FS4                                 "/>
    <s v="07/12/2017"/>
    <s v="05/10/2017"/>
    <m/>
    <m/>
    <m/>
    <m/>
    <d v="2018-02-12T00:00:00"/>
    <m/>
    <m/>
    <m/>
  </r>
  <r>
    <x v="4"/>
    <s v="AU"/>
    <s v="MICROCHIP TECHNOLOGY          "/>
    <s v="MCHPPROD                           "/>
    <n v="0"/>
    <s v="ZZ  "/>
    <s v="Test : 5051259000292   Prod: 5051259000780"/>
    <m/>
    <s v="5013546005195                      "/>
    <s v="    "/>
    <s v="MICROCHIP-AU     "/>
    <s v="POINTOSAU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1-09T00:00:00"/>
    <d v="2017-06-09T00:00:00"/>
    <s v="14/7/2017"/>
    <m/>
    <m/>
    <s v="PF_O_E_SLSRPT_D97A_AU4"/>
    <s v="Primary"/>
    <s v="E_SLSRPT_D97A_AU4                                 "/>
    <s v="08/12/2017"/>
    <s v="27/09/2017"/>
    <m/>
    <m/>
    <m/>
    <m/>
    <d v="2018-02-12T00:00:00"/>
    <m/>
    <m/>
    <m/>
  </r>
  <r>
    <x v="4"/>
    <s v="SG"/>
    <s v="MICROCHIP TECHNOLOGY          "/>
    <s v="MCHPPROD                           "/>
    <n v="0"/>
    <s v="ZZ  "/>
    <s v="Test: 5051259000377  Prod:5051259000865"/>
    <m/>
    <s v="5013546005195                      "/>
    <s v="    "/>
    <s v="MICROCHIP-SG     "/>
    <s v="PORDERSG      "/>
    <s v="ORDERS"/>
    <s v="OB"/>
    <s v="MQ"/>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10-10T00:00:00"/>
    <d v="2017-10-10T00:00:00"/>
    <s v="18/10/2017"/>
    <m/>
    <m/>
    <s v="PF_O_E_ORDERS_D97A_FAS"/>
    <m/>
    <s v="E_ORDERS_D97A_FAS                                 "/>
    <s v="05/12/2017"/>
    <s v="31/10/2017"/>
    <m/>
    <m/>
    <m/>
    <m/>
    <d v="2018-02-12T00:00:00"/>
    <m/>
    <m/>
    <m/>
  </r>
  <r>
    <x v="4"/>
    <s v="SG"/>
    <s v="MICROCHIP TECHNOLOGY          "/>
    <s v="MCHPPROD                           "/>
    <n v="1"/>
    <s v="ZZ  "/>
    <s v="Test: 5051259000377  Prod:5051259000865"/>
    <m/>
    <s v="5013546005195                      "/>
    <s v="    "/>
    <s v="MICROCHIP-CN     "/>
    <s v="INVENTORYC    "/>
    <s v="INV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15/9/2017"/>
    <s v="15/9/2017"/>
    <s v="23/9/2017"/>
    <m/>
    <m/>
    <s v="PF_O_E_INVRPT_D97A_F2_GENERIC"/>
    <s v="Primary"/>
    <s v="E_INVRPT_D97A_F2C                                 "/>
    <s v="07/12/2017"/>
    <s v="05/10/2017"/>
    <m/>
    <m/>
    <m/>
    <m/>
    <d v="2018-02-12T00:00:00"/>
    <m/>
    <m/>
    <m/>
  </r>
  <r>
    <x v="4"/>
    <s v="SG"/>
    <s v="MICROCHIP TECHNOLOGY          "/>
    <s v="MCHPPROD                           "/>
    <n v="0"/>
    <s v="ZZ  "/>
    <s v="Test: 5051259000377  Prod:5051259000865"/>
    <m/>
    <s v="5013546005195                      "/>
    <s v="    "/>
    <s v="MICROCHIP-CN     "/>
    <s v="POINTOSCN     "/>
    <s v="SLSRPT"/>
    <s v="OB"/>
    <s v="SFTP"/>
    <s v="EDIFACT             "/>
    <s v="D97A      "/>
    <s v="INS/UNOA/FAR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s v="21/9/2017"/>
    <s v="21/9/2017"/>
    <s v="28/9/2017"/>
    <m/>
    <m/>
    <s v="PF_O_E_SLSRPT_D97A_CN"/>
    <s v="Primary"/>
    <s v="E_SLSRPT_D97A_CN                                  "/>
    <s v="12/12/2017"/>
    <s v="05/10/2017"/>
    <m/>
    <m/>
    <m/>
    <m/>
    <d v="2018-02-12T00:00:00"/>
    <m/>
    <m/>
    <m/>
  </r>
  <r>
    <x v="4"/>
    <s v="SG"/>
    <s v="MICROCHIP TECHNOLOGY          "/>
    <s v="MCHPPROD                           "/>
    <n v="1"/>
    <s v="ZZ  "/>
    <s v="Test: 5051259000377  Prod:5051259000865"/>
    <m/>
    <s v="5013546005195                      "/>
    <s v="    "/>
    <s v="MICROCHIP-IN     "/>
    <s v="POINTOSIN     "/>
    <s v="SLSRPT"/>
    <s v="OB"/>
    <s v="SFTP"/>
    <s v="EDIFACT             "/>
    <s v="D97A      "/>
    <s v="INS/UNOA/FAR/MCHP                                 "/>
    <s v="VAN"/>
    <s v="GXS"/>
    <m/>
    <s v="EDI : Venkata.Kalagata@microchip.com_x000a_Madhu Minna_x000a_Madhu.Minna@microchip.com_x000a_ediservices@microchip.com"/>
    <m/>
    <s v="reminder 09.02.2018"/>
    <s v="Ready for E2E testing "/>
    <s v="7.2.2018 Email from PF to TP : Craig,_x000a_ _x000a_Thanks very much for your email. The configuration list makes much more sense 😊 _x000a_ _x000a_I am going to verify the configuration at our end to make sure what we have currently setup for various locations and provide my tabular format . Once both of us agree that it looks good, I will go ahead and assign a developer to work with IBM ?_x000a_ _x000a_You are right the various locations are identified using the NAD segment and we will have to separate the logic out , which essentially should not be a big deal if that is the only thing to do . I am hoping nothing else is changing , if so the timeline looks realistic to me but I don’t want to jump ahead and make a commitment before we look at some data. _x000a_ _x000a_I will follow up this email with the configurations at our end before the end of my day and hopefully we should be able to sort this out soon._x000a_ _x000a_Have a good evening !_x000a_ _x000a_Regards,_x000a_Madhu7.2.2018 Email to TP : Dear Madhu_x000a__x000a_We did not hear from you on this subject.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_x000a_5.2.2018 Email to TP : Dear Madhu_x000a__x000a_We understand that you will be unable to initiate testing, due to unavailability of resources for testing._x000a_We can further reschedule the go live on Feb 26th Monday._x000a__x000a_Please let us know if we can plan to initiate test during that time._x000a__x000a_Also please share and confirm your test id.31.1.2018 Email from TP : Corinna,_x000a_ _x000a_Two weeks is too short a notice time to complete testing. I will let you know once we have a resource available for testing._x000a_ _x000a_At this time we are not ready to receive any test messages.30.1.2018 Email to TP : E2E testing notification : Dear Trading Partner, _x000a__x000a_Premier Farnell and IBM are now in a position to test the newly developed EDI maps and we would like to invite you to test the EDI messages. _x000a_Your Go-live has been scheduled for the w/c 19-Feb-18, assuming all tests are successful. _x000a__x000a_Please let me know if you are ready to receive Test messages for documents ORDERS, ORDRSP and ORDCHG you exchange with Premier Farnell via your preferred method of connection. We would also like to receive Test files from you ._x000a__x000a_The Test files will be sent to Farnell's new Test EDI code as well a Test Indicator:_x000a__x000a_Test : 5051259000285 (EU) _x000a__x000a_Thank you for your co-operation on this important project. 12.10.2017 Email to TP: thank you for the prompt response. _x000a_I advice to request the interconnect setup from GXS ahead of time, even thought the production EDI codes are not being used as yet. _x000a_Please let me know if you have any testing requirements or specific UNB Test ID's at we should configure. As said, we will get back to you soon as soon as we are ready to submit Edifact test messages for Microchip. _x000a_12.10.2017 Email to Antje: Thanks for the email. Please note that we will not setup any production connectivity without a timeline being defined for this project and completion of testing._x000a_As far as testing goes, resources need to be assigned to work on this so based on your email we will expect you to reach out to us the week of December 4th and we can work on a schedule for testing based on that._x000a_Have a good rest of your day._x000a_12.10.2017 Email to TP from Antje: apologies for the confusing information related to your VAN provider and new Premier Farnell EDI codes. _x000a_Our records show that Microchip Ltd. and Microchip Technologies are customers of GXS / Open Text. If not already done, please request your provider to set up a new interconnect setup between your EDI code (MCHPPROD / ZZ) and Premier Farnell's new EDI codes, on the IBM / Sterling VAN (ABJ08601). This will ensure the continuous flow of production messages, once our client goes live on the IBM/Sterling network. Depending on the region of your trading relationship, different EDI Codes will be used going forward. _x000a_Australia Region: _x000a_Test: 5051259000292 _x000a_Prod: 5051259000780 _x000a_Singapore Region: _x000a_Test: 5051259000377 _x000a_Prod: 5051259000865 _x000a_Europe Region: _x000a_Test: 5051259000285 _x000a_Prod: 5051259000773 _x000a_We are finalising our maps and expect to have some test data available in approximately the next 8 weeks for your validation. After successful completion of the test phase, we will inform you when new Premier Farnell EDI ID's become effective in a separate Email. _x000a_Anticipating this: _x000a_- We prefer to send test data via interconnect to GXS for validation. Please let me know your testing requirements and if we should use a designated Test EDI code. _x000a_Thank you in advance and please let me know if you have any questions. _x000a_04.10.2017 Email from TP: Thanks for the update. We will work with our VAN provider in setting up these new EDI Codes._x000a_Please let us know in advance the Go Live date for these new EDI codes, so we can activate on our side._x000a_22.09.2017 Email to TP: sent information new EDI codes to TP. _x000a_20.09.2017 Email from TP: Please find the completed survey document and let us know if any more details are required._x000a_18.09.2017 Email to TP sent out 2nd reminder_x000a_12.09.2017 Email to TP sent out 1st reminder_x000a_07.09.2017: Email to TP: sent out letter and survey to TP. "/>
    <s v="TP"/>
    <s v="E2E Testing"/>
    <x v="4"/>
    <d v="2017-01-09T00:00:00"/>
    <d v="2017-06-09T00:00:00"/>
    <s v="14/9/2017"/>
    <m/>
    <m/>
    <s v="PF_O_E_SLSRPT_D97A_IN4"/>
    <s v="Primary"/>
    <s v="E_SLSRPT_D97A_IN4                                 "/>
    <s v="08/12/2017"/>
    <s v="28/09/2017"/>
    <m/>
    <m/>
    <m/>
    <m/>
    <d v="2018-02-12T00:00:00"/>
    <m/>
    <m/>
    <m/>
  </r>
  <r>
    <x v="4"/>
    <s v="EU"/>
    <s v="MOELLER                       "/>
    <s v="4015080000006X                     "/>
    <n v="1"/>
    <s v="    "/>
    <s v="Test : 5051259000285  Prod: 5051259000773"/>
    <m/>
    <s v="5013546005195                      "/>
    <s v="    "/>
    <s v="MOELLER          "/>
    <s v="PORDERACK     "/>
    <s v="ORDRSP"/>
    <s v="IB"/>
    <s v="MQ"/>
    <s v="EDIFACT             "/>
    <s v="D97A      "/>
    <s v=" "/>
    <s v="VAN"/>
    <s v="IBM ?"/>
    <m/>
    <s v="TonyLDukes@Eaton.com"/>
    <m/>
    <s v="reminder 15.02.2018 "/>
    <s v="Ready for E2E Testing"/>
    <s v="13.2.2018 Email to TP :Hi Tony, _x000a__x000a_We did not hear from you on this subject._x000a__x000a_Premier Farnell just sent a Test ORDER (ICN 2) at 11.28 am EST, which you should have now. _x000a__x000a_S C ZZ   5051259000285                       SRXEVPVT          _x000a_R N 14   4015080000006X                      SDSMT0EU          _x000a_    IPO  2              0208 1040 0208 1128  03666229 0001 0001 _x000a__x000a_Please return an ORDRSP and let me know if we could go-live on 14-Feb-18.  07.02.2018 Email to TP from Antje: my name is Antje Engelen and I am the Project Manager on the Premier Farnell EDI Migration project to IBM. _x000a_You should have received our clients introduction letter last year, which I am attaching again for your information. _x000a_Premier Farnell are aiming to have completed their EDI migration in all regions by 30-Mar-2018, however Moeller was scheduled to go-live on 12-Feb-18. It is therefore that we test the ORDER + ORDRSP that you exchange with Premier Farnell. We already have a connection to your X.400 address A=400Net, P=Nubridges,  _x000a_Can you please set up a new Partner profile for Premier Farnell with the EDI codes below. Note that until we agree on the migration date, you will need to keep the current profile (ID 5013546005195 ) active. _x000a_Test: 5051259000285  _x000a_Prod: 5051259000773_x000a_Please let us know when we can submit a Test Order to your EDI code 4015080000006X (unless you have a Test EDI ID). _x000a_Should you have any questions regarding this migration, do not hesitate to contact me or my colleagues (emeacom@uk.ibm.com). _x000a_06.02.2018 Email to Antje. FW last Email from Moeller - she will sent an Email. _x000a_05.02.208 Email to Dharshan: Can you please have a look into you personal Email and find out the Email from Rainer Quint, he said that he provide you an Email address from the UK Team to ask for testing. _x000a_Rainer have no access to have a look into this. _x000a_02.02.2018 Email to TP: sent reminder _x000a_31.1.2018 Email to TP : Dear Trading Partner_x000a_We need clarification on your connection method with IBM._x000a_Could you please share you preferred connect method._x000a_Whether it is through an Interconnect or a direct connection using any protocol such as FTP, SFTP, AS2, etc._x000a_Email to TP : Sehr geehrter Trading Partner, _x000a__x000a_Premier Farnell und IBM sind nun bereit die neu entwickelten EDI Karten zu testen. _x000a_Das Go-Live wurde für den 12. Februar 2018 geplant, vorausgesetzt alle Tests sind erfolgreich. _x000a__x000a_Bitte lassen Sie uns wissen ob sie bereit sind für den Test für ORDER und ORDRSP zu erhalten und zu senden. _x000a__x000a_Die Testdateien werden an den neuen Test-EDI-Code von Farnell sowie einen Testanzeiger gesendet:_x000a__x000a_Test: 5051259000285 (EU)_x000a__x000a_Vielen Dank für Ihre Mitarbeit an diesem wichtigen Projekt. 24.01.2018: E2E testing email sent21.12.2017 Email to TP sent reminder to TP. _x000a_18.12.2017 Email to TP: sent reminder to TP. _x000a_13.12.2017 Email to TP.Premier Farnell schickt momentan EDI ORDERS mit UNB ID 5013546005195 an Moeller, und bekommt ORDSRP Nachrichten von Ihnen zurück. _x000a_Mit der Migration zu IBM wird sich die UNB Kennung ändern. Premier Farnell wird zukünftig ID's Test : 5051259000285 + Prod: 5051259000773 in den Edifact Daten benutzen. _x000a_Bitte lassen Sie uns wissen, über welchen VAN wir diese Daten mit Ihnen austauschen können oder ob Sie eine direkte Verbindung (AS2, SFTP etc) wünschen. Gerne möchten wir Anfang des neuen Jahres diese beiden Dokumente testen. _x000a_09.11.2017 Email from Andre to TP: I am the EDI contact at Farnell if you need to ask me anything or if there are issues any current EDI aspects.  _x000a_ Eaton (formerly Moeller) are only listed in our EDI as a supplier to Farnell (i.e. we are your customer).  The message types we communicate to you via EDI are ORDERS and ORDRSP._x000a_ If you do buy from us then we must be handling those sales manually via email or paper.  _x000a_07.11.2017; Email from TP - Hello Dharshan,_x000a_Thank you for your quick response._x000a_ I am basically the contact person for connecting Eaton customers from Germany._x000a_ Premier Farnell is listed as both a customer and supplier._x000a_How should the EDI connection be used?_x000a_Premier Farnell as the supplier and Eaton as the customer, or vice versa?_x000a_ 02.11.2017: Email to TP- 4th remainder sent 27.10.2017: Email to TP - 3rd remainder sent 23.10.2017: Email to TP Followup sent 18.10.2017: Email to TP, TP survey introduction email sent to new TP contact_x000a_12.09.2017 Email to Client: ask for new contact details_x000a_7.9.2017 1st letter to the TP / bounced back "/>
    <s v="TP"/>
    <s v="E2E Testing"/>
    <x v="12"/>
    <s v="27/10/2017"/>
    <s v="27/10/2017"/>
    <s v="13/12/2017"/>
    <m/>
    <m/>
    <s v="PF_I_E_ORDRSP_D97A_FA2"/>
    <s v="Primary"/>
    <s v="E_ORDRSP_D97A_FA2                                 "/>
    <s v="13/12/2017"/>
    <s v="15/12/2017"/>
    <m/>
    <m/>
    <m/>
    <m/>
    <d v="2018-02-12T00:00:00"/>
    <m/>
    <m/>
    <m/>
  </r>
  <r>
    <x v="4"/>
    <s v="EU"/>
    <s v="MOELLER                       "/>
    <s v="4015080000006X                     "/>
    <n v="0"/>
    <s v="    "/>
    <s v="Test : 5051259000285  Prod: 5051259000773"/>
    <m/>
    <s v="5013546005195                      "/>
    <s v="    "/>
    <s v="MOELLER          "/>
    <s v="PORDER        "/>
    <s v="ORDERS"/>
    <s v="OB"/>
    <s v="MQ"/>
    <s v="EDIFACT             "/>
    <s v="D97A      "/>
    <s v="INS/UNOA/FAR                                      "/>
    <s v="VAN"/>
    <s v="IBM ?"/>
    <m/>
    <s v="TonyLDukes@Eaton.com"/>
    <m/>
    <s v="reminder 15.02.2018 "/>
    <s v="Ready for E2E Testing"/>
    <m/>
    <s v="TP"/>
    <s v="E2E Testing"/>
    <x v="12"/>
    <d v="2017-04-08T00:00:00"/>
    <d v="2017-04-08T00:00:00"/>
    <d v="2017-10-08T00:00:00"/>
    <s v="21/8/2017"/>
    <s v="24/08/2017"/>
    <s v="PF_O_E_ORDERS_D97A_FAR"/>
    <s v="Primary"/>
    <s v="E_ORDERS_D97A_FAR                                 "/>
    <s v="05/12/2017"/>
    <s v="07/09/2017"/>
    <m/>
    <m/>
    <m/>
    <m/>
    <d v="2018-02-12T00:00:00"/>
    <m/>
    <m/>
    <m/>
  </r>
  <r>
    <x v="4"/>
    <s v="EU"/>
    <s v="MOLEX ELECTRONICS LTD         "/>
    <s v="005246673EUR                       _x000a_Test : 005246673EURT"/>
    <n v="1"/>
    <s v="14  "/>
    <s v="Test : 5051259000285  Prod: 5051259000773"/>
    <m/>
    <s v="5013546005195                      "/>
    <s v="    "/>
    <s v="MOLEX            "/>
    <s v="PORDER        "/>
    <s v="ORDERS"/>
    <s v="OB"/>
    <s v="MQ"/>
    <s v="EDIFACT             "/>
    <s v="D97A      "/>
    <s v="INS/UNOA/FAR                                      "/>
    <s v="VAN"/>
    <s v="GXS"/>
    <m/>
    <s v="Rob Scheijen_x000a_Rob.Scheijen@molex.com"/>
    <m/>
    <s v="reminder 13.02.2018"/>
    <s v="Ready for E2E testing "/>
    <s v="9.2.2018 Emal to TP : Dear Trading Partner_x000a__x000a_The data has been sent to yesterday at 9.57 am EST / 14.57 GMT._x000a_This was a test ORDER / SLSRPT and INVRPT. _x000a__x000a_S C ZZ   5051259000285                       SRXEVPVT                   _x000a_R N 14   005246673EURT                       S##GE07O OB MBAG: 515929971_x000a_    IPO  2              0208 0954 0208 0955  E3811337 0001 0001  _x000a_       _x000a_S C ZZ   5051259000285                       SRXEVPVT                   _x000a_R N 14   005246673EURT                       S##GE07O OB MBAG: 515930189_x000a_    IIR  2              0208 0957 0208 0957  Q9901432 0001 0001      _x000a_   _x000a_S C ZZ   5051259000285                       SRXEVPVT                   _x000a_R N 14   005246673EURT                       S##GE07O OB MBAG: 515930163_x000a_    ISR  2              0208 0957 0208 0957  N8210454 0001 0001         _x000a__x000a_Please confirm the receipt of the same._x000a_Also send back ORDRSP and INVOIC._x000a_8.2.2018 Email tp PF and Implementation.Hi All _x000a__x000a_This TP is ready to Test. _x000a_ .8.2.2018 Email from TP :Hello, _x000a_  _x000a_Thanks for follow up, _x000a_I can confirm the message set ORDERS, ORDRSP, INVOIC and DESADV, please start the process by sending an ORDERS message from the Test : 5051259000285 (EU) to the Molex test 14:005246673EURT _x000a_The SFTP connection was used until mid-2015 for INVRPT and SLSRPT, now also changed to VAN connection, please also send INVRPT and SLSRPT from Test : 5051259000285 (EU) to the Molex test 14:005246673EURT6.2.2018 Email to TP : Hi Rob_x000a__x000a_We are looking for PF messaging only in the EMEA Region._x000a_ 2.2.2018 Email from TP : Good-morning,_x000a_ _x000a_One question to be able to provide correct feedback: Are you looking at PF messaging with Molex globally, or only in the EMEA region?_x000a_2.2.2018 Email to TP : Dear Rob_x000a__x000a_We have a list which says ORDERS, ORDRSP, INVOIC and DESADV between Molex Electronics and PF._x000a_I also see another connection for SFTP where the files are listed as SLSRPT and INVRPT for transfer._x000a__x000a_Let me know if you have any questions 30.1.2018 Email from TP : Corinna,_x000a_ _x000a_According to my files, Molex exchanges ORDERS, ORDRSP and INVOIC with Farnell, can you confirm?_x000a_30.01.2018 Email to TP. sent out letter for E2E testing. _x000a_31.10.2017: Email tp TP - Hello Rob,_x000a__x000a_We will start testing in approx. 7 weeks from now. We will get in touch with you when we are closer to date._x000a_31.10.2017: Email from TP - Corinna,_x000a_ _x000a_Thanks for the feedback, understood similar mails were sent to Molex Far East as well._x000a_I will wait your further notice when Farnell is ready to start, and after that determine consequences and apply some planning from Molex side._x000a_09.10.2017 Email to TP:_x000a_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For your reference, below is the details on the EDI linkage which is currently active between Molex Singapore and Farnell in production currently :-_x000a_05.10.2017 Email from TP: Did you have a chance to check the previous email?_x000a_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For your reference, below is the details on the EDI linkage which is currently active between Molex Singapore and Farnell in production currently :-_x000a_02.10.2017 Email to TP: We want to start testing in 6-8 weeks until we have done the set up in the system. The plan to be finish is April 2019 with the project. _x000a_Also I want to ask you are you also the contact person for? MOLEX FAR EAST SOUTH           005246673SNG                       _x000a_Our Customer have also Molex FAR EAST South. I we also sent request for this to you?_x000a_02.10.2017 Email from TP: Thanks for your details, can you please also get back to my questions:_x000a_Do you already have a time line for this project, when to start/finish?_x000a_Will you be sending the same out to the other Molex regions, or do you expect a more global overview from Molex?_x000a_02.10.2017 Email to TP: sent TP new EDI code from PF Thank you for sending us the survey. _x000a_We want to inform you that Premier Farnell is using new EDI Codes: (see below the print screen.)_x000a_EU: _x000a_Prod: 5051259000773 without qualif. _x000a_Test : 5051259000285 without qualif. _x000a_SG: _x000a_Prod:5051259000865 without qualif. _x000a_Test: 5051259000377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02.10.2017. Email form TP. sent survey back -_x000a_26.09.2017 Email from TP: Sorry for the delay in answering, will complete and return by end of business tomorrow._x000a_Do you already have a time line for this project, when to start/finish?_x000a_25.09.2017 1st reminder to TP._x000a_13.09.2017 Email from TP: OOO until 25.09.2017_x000a_13.09.2017 Email to TP. Sent out letter and survey. _x000a_7.9.2017 1st letter to the TP / bouced back _x000a_TC - for Molex EUR"/>
    <s v="TP"/>
    <s v="E2E Testing"/>
    <x v="2"/>
    <s v="31/07/2017"/>
    <s v="31/07/2017"/>
    <d v="2017-07-08T00:00:00"/>
    <d v="2017-07-08T00:00:00"/>
    <d v="2017-10-08T00:00:00"/>
    <s v="PF_O_E_ORDERS_D97A_FA9"/>
    <s v="Primary"/>
    <s v="E_ORDERS_D97A_FA9                                 "/>
    <s v="05/12/2017"/>
    <s v="06/09/2017"/>
    <m/>
    <m/>
    <m/>
    <m/>
    <d v="2018-02-12T00:00:00"/>
    <m/>
    <m/>
    <m/>
  </r>
  <r>
    <x v="4"/>
    <s v="EU"/>
    <s v="MOLEX ELECTRONICS LTD         "/>
    <s v="005246673EUR                       _x000a_Test : 005246673EURT"/>
    <n v="0"/>
    <s v="14  "/>
    <s v="Test : 5051259000285  Prod: 5051259000773"/>
    <m/>
    <s v="5013546005195                      "/>
    <s v="    "/>
    <s v="MOLEX            "/>
    <s v="PORDERACK     "/>
    <s v="ORDRSP"/>
    <s v="IB"/>
    <s v="MQ"/>
    <s v="EDIFACT             "/>
    <s v="D97A      "/>
    <s v=" "/>
    <s v="VAN"/>
    <s v="GXS"/>
    <m/>
    <s v="Rob Scheijen_x000a_Rob.Scheijen@molex.com"/>
    <m/>
    <s v="reminder 13.02.2018"/>
    <s v="Ready for E2E testing "/>
    <m/>
    <s v="TP"/>
    <s v="E2E Testing"/>
    <x v="2"/>
    <s v="27/10/2017"/>
    <s v="27/10/2017"/>
    <s v="13/12/2017"/>
    <m/>
    <m/>
    <s v="PF_I_E_ORDRSP_D97A_FA2"/>
    <s v="Primary"/>
    <s v="E_ORDRSP_D97A_FA2                                 "/>
    <s v="13/12/2017"/>
    <s v="15/12/2017"/>
    <m/>
    <m/>
    <m/>
    <m/>
    <d v="2018-02-12T00:00:00"/>
    <m/>
    <m/>
    <m/>
  </r>
  <r>
    <x v="4"/>
    <s v="EU"/>
    <s v="MOLEX ELECTRONICS LTD         "/>
    <s v="005246673EUR                       _x000a_Test : 005246673EURT"/>
    <n v="0"/>
    <s v="14  "/>
    <s v="Test : 5051259000285  Prod: 5051259000773"/>
    <m/>
    <s v="5013546005195                      "/>
    <s v="    "/>
    <s v="MOLEX            "/>
    <s v="POINTOS       "/>
    <s v="SLSRPT"/>
    <s v="OB"/>
    <s v="SFTP"/>
    <s v="EDIFACT             "/>
    <s v="D97A      "/>
    <s v="INS/UNOA/FAR                                      "/>
    <s v="VAN"/>
    <s v="GXS"/>
    <m/>
    <s v="Rob Scheijen_x000a_Rob.Scheijen@molex.com"/>
    <m/>
    <s v="reminder 13.02.2018"/>
    <s v="Ready for E2E testing "/>
    <m/>
    <s v="TP"/>
    <s v="E2E Testing"/>
    <x v="2"/>
    <d v="2017-01-09T00:00:00"/>
    <d v="2017-06-09T00:00:00"/>
    <s v="14/9/2017"/>
    <m/>
    <m/>
    <s v="PF_O_E_SLSRPT_D97A_FAR"/>
    <s v="Primary"/>
    <s v="E_SLSRPT_D97A_FAR                                 "/>
    <s v="08/12/2017"/>
    <s v="28/09/2017"/>
    <m/>
    <m/>
    <m/>
    <m/>
    <d v="2018-02-12T00:00:00"/>
    <m/>
    <m/>
    <m/>
  </r>
  <r>
    <x v="4"/>
    <s v="EU"/>
    <s v="MOLEX ELECTRONICS LTD         "/>
    <s v="005246673EUR                       _x000a_Test : 005246673EURT"/>
    <n v="0"/>
    <s v="14  "/>
    <s v="Test : 5051259000285  Prod: 5051259000773"/>
    <m/>
    <s v="5013546005195                      "/>
    <s v="    "/>
    <s v="MOLEX            "/>
    <s v="INVENTORY     "/>
    <s v="INVRPT"/>
    <s v="OB"/>
    <s v="SFTP"/>
    <s v="EDIFACT             "/>
    <s v="D97A      "/>
    <s v="INS/UNOA/FAR                                      "/>
    <s v="VAN"/>
    <s v="GXS"/>
    <m/>
    <s v="Rob Scheijen_x000a_Rob.Scheijen@molex.com"/>
    <m/>
    <s v="reminder 13.02.2018"/>
    <s v="Ready for E2E testing "/>
    <m/>
    <s v="TP"/>
    <s v="E2E Testing"/>
    <x v="2"/>
    <s v="31/08/17"/>
    <d v="2017-05-09T00:00:00"/>
    <d v="2017-07-09T00:00:00"/>
    <m/>
    <m/>
    <s v="PF_O_E_INVRPT_D97A_FAR"/>
    <s v="Primary"/>
    <s v="E_INVRPT_D97A_FAR                                 "/>
    <s v="08/12/2017"/>
    <s v="14/09/2017"/>
    <m/>
    <m/>
    <m/>
    <m/>
    <d v="2018-02-12T00:00:00"/>
    <m/>
    <m/>
    <m/>
  </r>
  <r>
    <x v="4"/>
    <s v="EU"/>
    <s v="MOLEX ELECTRONICS LTD         "/>
    <s v="005246673EUR                       _x000a_Test : 005246673EURT"/>
    <n v="0"/>
    <s v="14  "/>
    <s v="Test : 5051259000285  Prod: 5051259000773"/>
    <m/>
    <s v="5013546005195                      "/>
    <s v="    "/>
    <s v="MOLEX            "/>
    <s v="DESADV        "/>
    <s v="DESADV"/>
    <s v="IB"/>
    <s v="MQ"/>
    <s v="EDIFACT             "/>
    <s v="D97A      "/>
    <s v=" "/>
    <s v="VAN"/>
    <s v="GXS"/>
    <m/>
    <s v="Rob Scheijen_x000a_Rob.Scheijen@molex.com"/>
    <m/>
    <s v="reminder 13.02.2018"/>
    <s v="Ready for E2E testing "/>
    <m/>
    <s v="TP"/>
    <s v="E2E Testing"/>
    <x v="2"/>
    <d v="2017-03-10T00:00:00"/>
    <d v="2017-03-10T00:00:00"/>
    <d v="2017-06-10T00:00:00"/>
    <m/>
    <m/>
    <s v="PF_I_E_DESADV_D97A_FA3"/>
    <s v="Primary"/>
    <s v="E_DESADV_D97A_FA3                                 "/>
    <s v="14/12/2017"/>
    <s v="13/10/2017"/>
    <m/>
    <m/>
    <m/>
    <m/>
    <d v="2018-02-12T00:00:00"/>
    <m/>
    <m/>
    <m/>
  </r>
  <r>
    <x v="4"/>
    <s v="EU"/>
    <s v="MOLEX ELECTRONICS LTD         "/>
    <s v="005246673EUR                       _x000a_Test : 005246673EURT"/>
    <n v="0"/>
    <s v="14  "/>
    <s v="Test : 5051259000285  Prod: 5051259000773"/>
    <m/>
    <s v="5013546005195                      "/>
    <s v="    "/>
    <s v="MOLEX            "/>
    <s v="PINVOICE      "/>
    <s v="INVOIC"/>
    <s v="IB"/>
    <s v="MQ"/>
    <s v="EDIFACT             "/>
    <s v="D97A      "/>
    <s v=" "/>
    <s v="VAN"/>
    <s v="GXS"/>
    <m/>
    <s v="rob.scheijen@molex.com_x000a_Rob Scheijen_x000a_Rob.Scheijen@molex.com"/>
    <m/>
    <s v="reminder 13.02.2018"/>
    <s v="Ready for E2E testing "/>
    <m/>
    <s v="TP"/>
    <s v="E2E Testing"/>
    <x v="2"/>
    <d v="2017-05-10T00:00:00"/>
    <d v="2017-05-10T00:00:00"/>
    <s v="17/10/2017"/>
    <m/>
    <m/>
    <s v="PF_I_E_INVOIC_D97A_FP_GENERIC"/>
    <s v="Primary"/>
    <s v="E_INVOIC_D97A_FPE                                 "/>
    <s v="11/12/2017"/>
    <s v="31/10/2017"/>
    <m/>
    <m/>
    <m/>
    <m/>
    <d v="2018-02-12T00:00:00"/>
    <m/>
    <m/>
    <m/>
  </r>
  <r>
    <x v="4"/>
    <s v="SG"/>
    <s v="MOLEX FAR EAST SOUTH          "/>
    <s v="005246673SNG       _x000a_Test : 005246673SNGT                "/>
    <n v="1"/>
    <s v="14  "/>
    <s v="Test: 5051259000377  Prod:5051259000865"/>
    <m/>
    <s v="5013546005195                      "/>
    <s v="    "/>
    <s v="MOLEX-SG         "/>
    <s v="PORDERSG      "/>
    <s v="ORDERS"/>
    <s v="OB"/>
    <s v="MQ"/>
    <s v="EDIFACT             "/>
    <s v="D97A      "/>
    <s v="INS/UNOA/FAR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d v="2017-10-10T00:00:00"/>
    <d v="2017-10-10T00:00:00"/>
    <s v="26/10/2017"/>
    <m/>
    <m/>
    <s v="PF_O_E_ORDERS_D97A_FSF"/>
    <m/>
    <s v="E_ORDERS_D97A_FSF                                 "/>
    <s v="05/12/2017"/>
    <s v="31/10/2017"/>
    <m/>
    <m/>
    <m/>
    <m/>
    <d v="2018-02-12T00:00:00"/>
    <m/>
    <m/>
    <m/>
  </r>
  <r>
    <x v="4"/>
    <s v="SG"/>
    <s v="MOLEX FAR EAST SOUTH          "/>
    <s v="005246673SNG       _x000a_Test : 005246673SNGT                "/>
    <n v="0"/>
    <s v="14  "/>
    <s v="Test: 5051259000377  Prod:5051259000865"/>
    <m/>
    <s v="5013546005195                      "/>
    <s v="    "/>
    <s v="MOLEX-SG         "/>
    <s v="PORDERACK     "/>
    <s v="ORDRSP"/>
    <s v="IB"/>
    <s v="MQ"/>
    <s v="EDIFACT             "/>
    <s v="D97A      "/>
    <s v="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s v="27/10/2017"/>
    <s v="27/10/2017"/>
    <s v="13/12/2017"/>
    <m/>
    <m/>
    <s v="PF_I_E_ORDRSP_D97A_FA2"/>
    <s v="Primary"/>
    <s v="E_ORDRSP_D97A_FA2                                 "/>
    <s v="13/12/2017"/>
    <s v="15/12/2017"/>
    <m/>
    <m/>
    <m/>
    <m/>
    <d v="2018-02-12T00:00:00"/>
    <m/>
    <m/>
    <m/>
  </r>
  <r>
    <x v="0"/>
    <s v="EU"/>
    <s v="MOTOROLA                      "/>
    <s v="MOTOROLA                           "/>
    <n v="1"/>
    <s v="    "/>
    <s v="Test : 5051259000285  Prod: 5051259000773"/>
    <m/>
    <s v="5013546005195                      "/>
    <s v="    "/>
    <s v="MOTOROLA         "/>
    <s v="INVOICES      "/>
    <s v="INVOIC"/>
    <s v="OB"/>
    <s v="MQ"/>
    <s v="EDIFACT             "/>
    <s v="D97A      "/>
    <s v="INS/UNOA/FAR                                      "/>
    <s v="FTP"/>
    <m/>
    <m/>
    <m/>
    <s v="+4448122979910 "/>
    <m/>
    <m/>
    <s v="06.12.2017: Tried to call, call could not be connected05.12.2017: Tried to call, call could not be connected"/>
    <s v="Premier Farnell"/>
    <s v="Discovery"/>
    <x v="9"/>
    <d v="2017-09-10T00:00:00"/>
    <d v="2017-09-10T00:00:00"/>
    <s v="17/10/2017"/>
    <m/>
    <m/>
    <s v="PF_O_E_INVOIC_D97A_FA_GENERIC"/>
    <s v="Primary"/>
    <s v="E_INVOIC_D97A_FA4                                 "/>
    <s v="11/12/2017"/>
    <s v="23/10/2017"/>
    <m/>
    <m/>
    <m/>
    <m/>
    <d v="2018-02-26T00:00:00"/>
    <m/>
    <m/>
    <m/>
  </r>
  <r>
    <x v="4"/>
    <s v="EU"/>
    <s v="MURATA ELECTRONICS UK LTD     "/>
    <s v="EUMURA04                           "/>
    <n v="1"/>
    <s v="    "/>
    <s v="Test : 5051259000285  Prod: 5051259000773"/>
    <m/>
    <s v="5013546005195                      "/>
    <s v="    "/>
    <s v="MURATA           "/>
    <s v="PORDERACK     "/>
    <s v="ORDRSP"/>
    <s v="IB"/>
    <s v="MQ"/>
    <s v="EDIFACT             "/>
    <s v="D97A      "/>
    <s v=" "/>
    <s v="VAN"/>
    <s v="GXS"/>
    <s v=" C=DE; A=VIAT; S=MED, O=MURATA; DDA-TYP=COMMON, DDA-Value= MED"/>
    <s v="edi-team@murata.de"/>
    <m/>
    <s v="reminder 14.02.2018 "/>
    <s v="Ready for E2E Testing"/>
    <s v="12.02.18 asked for new test files to correct PF EDI code. EDI contact OOO until 14.02.18._x000a_09.02.2018 ah, jetzt ist mir klar ich konnte es nicht in unserem Test System finden. Diese ist an die GLN 5013546005195 gesendet worden. Wir müssen aber die neue EDI testen. _x000a_Kannst Du die Test Dateien bitte an die neue EDI senden Test : 5051259000285_x000a_Das sind die neuen EDI Adressen von Premier Farnell: _x000a__x000a_Test : 5051259000285  Prod: 5051259000773 / ohne qualif. _x000a__x000a_Test bitte auf die  Test: 5051259000285 und wenn wir umstellen auf live dann bitte auf  Prod: 5051259000773  08.02.2018 Email form TP. habe die file ohne fehler erhalten - senden file zurück . falls diese okay sind bestätigen sie den go live am 14.02.2018_x000a_08.02.2018 Email to TP: der SLSRPT wurde gestern um 16.27 Uhr an die X.400 Adresse verschickt. _x000a_UNB+UNOA:1+5051259000285+EUMURA04+180207:1554+2++SLSRPT++++1'UNH+1+SLSRPT:D:97A:ED:EDSR01'BGM+RES+2+9'DTM+137:20180207:102'DTM+90:20171019:102'D_x000a_Könntest Du bitte die Daten auf Richtigkeit prüfen und uns (ORDERS, DESADV, INVOIC) )die entsprechenden inbound Dokumente zurücksenden. _x000a_Wir würden diese dann auch auf Richtigkeit prüfen und dann einen &quot;go-live&quot; vereinbaren. _x000a_Wäre am go-live am 14.02.2018 von eurer Seite aus möglich ? _x000a_07.02.2018 Email to TP: sent data via X400 and reqeuest to sent data back and ask for go live. 14.02.2018_x000a_07.02.208 Email form TP. möchte auf X400 die Daten haben_x000a_07.02.2018 Email to TP: wir haben eine Test ORDER, ORDCHG und INVRPT geschickt, die Daten gingen aber an ihre GXS mailbox. Oder sollen wir diese Daten noch einmal an ihre X.400 Adresse schicken ? _x000a_C=DE; A=VIAT; S=MED, O=MURATA; DDA-TYP=COMMON, DDA-Value= MED_x000a_Bitte um kurze Rückmeldung. _x000a_Ein SLSRPT wird auch noch für sie zum Test generiert. _x000a__x000a_S C ZZ   5051259000285                       SRXEVPVT                   _x000a_R N ZZ   EUMURA04                            S##GE8UG OB MBAG: 515459867_x000a_    IPO  1              0206 0959 0206 0959  X1066672 0001 0001         _x000a__x000a_S C ZZ   5051259000285                       SRXEVPVT                   _x000a_R N ZZ   EUMURA04                            S##GE8UG OB MBAG: 515460422_x000a_    ICH  1              0206 1001 0206 1002  57132462 0001 0001       _x000a_  _x000a_S C ZZ   5051259000285                       SRXEVPVT                   _x000a_R N ZZ   EUMURA04                            S##GE8UG OB MBAG: 515462937_x000a_    IIR  1              0206 1012 0206 1012  88769856 0001 0001         _x000a__x000a_Können Sie uns bitte eine DESADV, ORDRSP und INVOIC zurückschicken und uns wissen lassen, ob wir am 14.02. live gehen können, sollten die Tests alle in Ordnung sein. 11_x000a__x000a_06.02.2018 Email to PF: can you please sent OB data to this TP he is ready to received test data. _x000a_Can you please sent a test file and let me know when you have sent it out that I can inform the TP: _x000a_Can you please open the flow for a test file?_x000a_06.02.2018 Email from TP: sorry for my delay but I wasn´t in the office last week._x000a_I have sent you one testmessage to your test id 50512590000285 via X400, two minutes ago._x000a_Do you have receive it?_x000a_Could you also please send me a ORDER and SLSRPT Testmessage?_x000a_06.02.2018 Email to Antje. to check and go to back to TP. _x000a_6.02.2018 Email from TP: Could you please explain what do you mean with -&gt;_x000a_I assume your VAN provider GXS established the new interconnect for to IBM Sterling VAN. _x000a_We allready have the IBM Sterling Bridge,I think that doesn´t concerned GXS._x000a_1.2018 Email from TP : A Dharshan Prasad,_x000a_Ms List is not in the office. She will be back next week and will take care._x000a_Many thanks._x000a_ 31.1.2018 Email to TP :2nd Reminder on E2E Testing 29.1.2018 Followip email on E2E Testing 1st Reminder, 26.01.2018 Email to TP: 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all documents you exchange with Premier Farnell via your preferred method of connection. We would also like to receive Test files from you (ORDRSP / INVOIC and DESADV)._x000a_The Test files will be sent to Farnell's new Test EDI code as well a Test Indicator: 5051259000285. I assume your VAN provider GXS established the new interconnect for to IBM Sterling VAN. _x000a_24.01.2018: E2E testing email sent  22.1.2018 Email from Tp : Hello Kusum,_x000a_Are you closer to the startdate that you can inform me when you are ready to start?_x000a_16.10.2017: Email to TP :Hello Michaela,  We will starting in eight weeks. We will get in touch with you when we are closer to the date.  Kind regards Kusum Kumar16.10.2017: Email from TP : Hello Corinna,  Please let me know when do you think that we could start with a test.20.09.2017 Email to TP: Gerne legen wir Murata als X.400 Trading Partner an. _x000a_Wir hatten Ihnen versehentlich falsche Premier Farnell EDI codes mitteteilt. Bitte nutzen Sie diese für die Konfiguration bei VIAT bzw. in Ihrem EDI Konverter. Wir werden Sie informieren sobald wir eine Testphase beginnen. Die derzeitige Premier Farnell EDI ID ist in der Tat 5013546005195 und bleibt bis zum Wechsel auf IBM auch bestehen. _x000a_Neue Premier Farnell Test ID : 5051259000285 _x000a_Neue Premier Farnell Prod ID: 5051259000773_x000a_19.09.2017 Email to Antje: check X400 new UNB segment. _x000a_19.09.2017 Email from TP: At the moment Farnell UNB address is - 5013546005195_x000a_and the new UNB address is -&gt; Test: 5051259000377 + Prod:5051259000865 _x000a_Our GXG UNB address EUMURA04 - for X400 UNB address is MURATA-XPKK_x000a_So I will wait for your mail when you are ready._x000a_19.09.2017 Email TP : nutzt X400 connection_x000a_13.09.2017 Email from TP: Many thanks for your answer._x000a_First I have to start a edi request._x000a_I will set all necessary settings next week and will inform you when we are ready to test._x000a_13.09.2017 Email to TP: Many thanks for your answer.First I have to start a edi request.I will set all necessary settings next week and will inform you when we are ready to test._x000a_13.09.2017 Email to TP: We would like to use the X.400 interconnect to C=DE; A=VIAT; S=MED, O=MURATA; DDA-TYP=COMMON, DDA-Value= MED; since we already have other customers using this interconnect. _x000a_Premier Farnell will change their EDI codes to Test: 5051259000377 + Prod:5051259000865 and data will be sent via C=US, A=STERLING, P=GLOBALEC, S=SERVICE. _x000a_Can you please get the new EDI codes + X.400 address configured with your provider VIAT to guarantee the continuous data flow in the future. Once testing has been completed on our end, we will contact you about the Go-live date of Premier Farnell on the IBM/Sterling network and the change of EDI codes. _x000a_12.09.2017 Email to Antje: open questions. _x000a_12.09.02017 Email to from TP: any thanks for your information and we are really appreciate the communication change._x000a_Messages which we changed with customer Farnell: _x000a_ORDERS 97A _x000a_ORDRSP 97A _x000a_ORDCHG 97A _x000a_DESADV 97A _x000a_INVOIC 97A _x000a_INVRPT 97A _x000a_SLSRPT 97A _x000a_We could change to X400 (SSL) or AS2. _x000a_Murata prefers AS2. If it´s OK for you I will send you our certificate. Do you prefer HTTP or HTTPS?_x000a_7.9.2017 1st letter to the TP"/>
    <s v="TP"/>
    <s v="E2E Testing"/>
    <x v="14"/>
    <s v="27/10/2017"/>
    <s v="27/10/2017"/>
    <s v="13/12/2017"/>
    <m/>
    <m/>
    <s v="PF_I_E_ORDRSP_D97A_FA2"/>
    <s v="Primary"/>
    <s v="E_ORDRSP_D97A_FA2                                 "/>
    <s v="13/12/2017"/>
    <s v="15/12/2017"/>
    <m/>
    <m/>
    <m/>
    <m/>
    <d v="2018-02-19T00:00:00"/>
    <d v="2018-02-19T00:00:00"/>
    <m/>
    <m/>
  </r>
  <r>
    <x v="4"/>
    <s v="EU"/>
    <s v="MURATA ELECTRONICS UK LTD     "/>
    <s v="EUMURA04                           "/>
    <n v="0"/>
    <s v="    "/>
    <s v="Test : 5051259000285  Prod: 5051259000773"/>
    <m/>
    <s v="5013546005195                      "/>
    <s v="    "/>
    <s v="MURATA           "/>
    <s v="PORDER        "/>
    <s v="ORDERS"/>
    <s v="OB"/>
    <s v="MQ"/>
    <s v="EDIFACT             "/>
    <s v="D97A      "/>
    <s v="INS/UNOA/FAR                                      "/>
    <s v="VAN"/>
    <s v="GXS"/>
    <s v=" C=DE; A=VIAT; S=MED, O=MURATA; DDA-TYP=COMMON, DDA-Value= MED"/>
    <s v="edi-team@murata.de"/>
    <m/>
    <s v="reminder 14.02.2018 "/>
    <s v="Ready for E2E Testing"/>
    <m/>
    <s v="TP"/>
    <s v="E2E Testing"/>
    <x v="14"/>
    <s v="31/07/2017"/>
    <s v="31/07/2017"/>
    <d v="2017-07-08T00:00:00"/>
    <d v="2017-07-08T00:00:00"/>
    <d v="2017-10-08T00:00:00"/>
    <s v="PF_O_E_ORDERS_D97A_FA9"/>
    <s v="Primary"/>
    <s v="E_ORDERS_D97A_FA9                                 "/>
    <s v="05/12/2017"/>
    <s v="06/09/2017"/>
    <m/>
    <m/>
    <m/>
    <m/>
    <d v="2018-02-19T00:00:00"/>
    <d v="2018-02-19T00:00:00"/>
    <m/>
    <m/>
  </r>
  <r>
    <x v="4"/>
    <s v="EU"/>
    <s v="MURATA ELECTRONICS UK LTD     "/>
    <s v="EUMURA04                           "/>
    <n v="0"/>
    <s v="    "/>
    <s v="Test : 5051259000285  Prod: 5051259000773"/>
    <m/>
    <s v="5013546005195                      "/>
    <s v="    "/>
    <s v="MURATA           "/>
    <s v="INVENTORY     "/>
    <s v="INVRPT"/>
    <s v="OB"/>
    <s v="SFTP"/>
    <s v="EDIFACT             "/>
    <s v="D97A      "/>
    <s v="INS/UNOA/FAR                                      "/>
    <s v="VAN"/>
    <s v="GXS"/>
    <s v=" C=DE; A=VIAT; S=MED, O=MURATA; DDA-TYP=COMMON, DDA-Value= MED"/>
    <s v="edi-team@murata.de"/>
    <m/>
    <s v="reminder 14.02.2018 "/>
    <s v="Ready for E2E Testing"/>
    <m/>
    <s v="TP"/>
    <s v="E2E Testing"/>
    <x v="14"/>
    <s v="31/08/2017"/>
    <d v="2017-05-09T00:00:00"/>
    <d v="2017-07-09T00:00:00"/>
    <m/>
    <m/>
    <s v="PF_O_E_INVRPT_D97A_FA2"/>
    <s v="Primary"/>
    <s v="E_INVRPT_D97A_FA2                                 "/>
    <s v="08/12/2017"/>
    <s v="14/09/2017"/>
    <m/>
    <m/>
    <m/>
    <m/>
    <d v="2018-02-19T00:00:00"/>
    <d v="2018-02-19T00:00:00"/>
    <m/>
    <m/>
  </r>
  <r>
    <x v="4"/>
    <s v="EU"/>
    <s v="MURATA ELECTRONICS UK LTD     "/>
    <s v="EUMURA04                           "/>
    <n v="0"/>
    <s v="    "/>
    <s v="Test : 5051259000285  Prod: 5051259000773"/>
    <m/>
    <s v="5013546005195                      "/>
    <s v="    "/>
    <s v="MURATA           "/>
    <s v="DESADV        "/>
    <s v="DESADV"/>
    <s v="IB"/>
    <s v="MQ"/>
    <s v="EDIFACT             "/>
    <s v="D97A      "/>
    <s v=" "/>
    <s v="VAN"/>
    <s v="GXS"/>
    <s v=" C=DE; A=VIAT; S=MED, O=MURATA; DDA-TYP=COMMON, DDA-Value= MED"/>
    <s v="edi-team@murata.de"/>
    <m/>
    <s v="reminder 14.02.2018 "/>
    <s v="Ready for E2E Testing"/>
    <m/>
    <s v="TP"/>
    <s v="E2E Testing"/>
    <x v="14"/>
    <d v="2017-03-10T00:00:00"/>
    <d v="2017-03-10T00:00:00"/>
    <d v="2017-06-10T00:00:00"/>
    <m/>
    <m/>
    <s v="PF_I_E_DESADV_D97A_FA3"/>
    <s v="Primary"/>
    <s v="E_DESADV_D97A_FA3                                 "/>
    <s v="14/12/2017"/>
    <s v="13/10/2017"/>
    <m/>
    <m/>
    <m/>
    <m/>
    <d v="2018-02-19T00:00:00"/>
    <d v="2018-02-19T00:00:00"/>
    <m/>
    <m/>
  </r>
  <r>
    <x v="4"/>
    <s v="EU"/>
    <s v="MURATA ELECTRONICS UK LTD     "/>
    <s v="EUMURA04                           "/>
    <n v="0"/>
    <s v="    "/>
    <s v="Test : 5051259000285  Prod: 5051259000773"/>
    <m/>
    <s v="5013546005195                      "/>
    <s v="    "/>
    <s v="MURATA           "/>
    <s v="PINVOICE      "/>
    <s v="INVOIC"/>
    <s v="IB"/>
    <s v="MQ"/>
    <s v="EDIFACT             "/>
    <s v="D97A      "/>
    <s v=" "/>
    <s v="VAN"/>
    <s v="GXS"/>
    <s v=" C=DE; A=VIAT; S=MED, O=MURATA; DDA-TYP=COMMON, DDA-Value= MED"/>
    <s v="edi-team@murata.de"/>
    <m/>
    <s v="reminder 14.02.2018 "/>
    <s v="Ready for E2E Testing"/>
    <m/>
    <s v="TP"/>
    <s v="E2E Testing"/>
    <x v="14"/>
    <d v="2017-05-10T00:00:00"/>
    <d v="2017-05-10T00:00:00"/>
    <s v="17/10/2017"/>
    <m/>
    <m/>
    <s v="PF_I_E_INVOIC_D97A_FP_GENERIC"/>
    <s v="Primary"/>
    <s v="E_INVOIC_D97A_FPE                                 "/>
    <s v="11/12/2017"/>
    <s v="31/10/2017"/>
    <m/>
    <m/>
    <m/>
    <m/>
    <d v="2018-02-19T00:00:00"/>
    <d v="2018-02-19T00:00:00"/>
    <m/>
    <m/>
  </r>
  <r>
    <x v="4"/>
    <s v="EU"/>
    <s v="MURATA ELECTRONICS UK LTD     "/>
    <s v="EUMURA04                           "/>
    <n v="0"/>
    <s v="    "/>
    <s v="Test : 5051259000285  Prod: 5051259000773"/>
    <m/>
    <s v="5013546005195                      "/>
    <s v="    "/>
    <s v="MURATA           "/>
    <s v="PORDCHG       "/>
    <s v="ORDCHG"/>
    <s v="OB"/>
    <s v="MQ"/>
    <s v="EDIFACT             "/>
    <s v="D97A      "/>
    <s v="INS/UNOA/FAR                                      "/>
    <s v="VAN"/>
    <s v="GXS"/>
    <s v=" C=DE; A=VIAT; S=MED, O=MURATA; DDA-TYP=COMMON, DDA-Value= MED"/>
    <s v="edi-team@murata.de"/>
    <m/>
    <s v="reminder 14.02.2018 "/>
    <s v="Ready for E2E Testing"/>
    <m/>
    <s v="TP"/>
    <s v="E2E Testing"/>
    <x v="14"/>
    <s v="18/10/2017"/>
    <s v="18/10/2017"/>
    <s v="18/10/2017"/>
    <m/>
    <m/>
    <s v="PF_O_E_ORDCHG_D97A_FAR"/>
    <s v="Primary"/>
    <s v="E_ORDCHG_D97A_FAR                                 "/>
    <s v="13/12/2017"/>
    <s v="17/11/2017"/>
    <m/>
    <m/>
    <m/>
    <m/>
    <d v="2018-02-19T00:00:00"/>
    <d v="2018-02-19T00:00:00"/>
    <m/>
    <m/>
  </r>
  <r>
    <x v="4"/>
    <s v="EU"/>
    <s v="MURATA ELECTRONICS UK LTD     "/>
    <s v="EUMURA04                           "/>
    <n v="0"/>
    <s v="    "/>
    <s v="Test : 5051259000285  Prod: 5051259000773"/>
    <m/>
    <s v="5013546005195                      "/>
    <s v="    "/>
    <s v="MURATA           "/>
    <s v="POINTOS       "/>
    <s v="SLSRPT"/>
    <s v="OB"/>
    <s v="SFTP"/>
    <s v="EDIFACT             "/>
    <s v="D97A      "/>
    <s v="INS/UNOA/FAR                                      "/>
    <s v="VAN"/>
    <s v="GXS"/>
    <s v=" C=DE; A=VIAT; S=MED, O=MURATA; DDA-TYP=COMMON, DDA-Value= MED"/>
    <s v="edi-team@murata.de"/>
    <m/>
    <s v="reminder 14.02.2018 "/>
    <s v="Ready for E2E Testing"/>
    <m/>
    <s v="TP"/>
    <s v="E2E Testing"/>
    <x v="14"/>
    <s v="19/9/2017"/>
    <s v="19/9/2017"/>
    <s v="29/9/2017"/>
    <m/>
    <m/>
    <s v="PF_O_E_SLSRPT_D97A_FA_GENERIC"/>
    <s v="Primary"/>
    <s v="E_SLSRPT_D97A_FA3                                 "/>
    <s v="07/12/2017"/>
    <s v="05/10/2017"/>
    <m/>
    <m/>
    <m/>
    <m/>
    <d v="2018-02-19T00:00:00"/>
    <d v="2018-02-19T00:00:00"/>
    <m/>
    <m/>
  </r>
  <r>
    <x v="0"/>
    <s v="EU"/>
    <s v="NESTLE                        "/>
    <s v="NESTLE                             "/>
    <n v="1"/>
    <s v="    "/>
    <s v="Test : 5051259000285  Prod: 5051259000773"/>
    <m/>
    <s v="5013546005195                      "/>
    <s v="    "/>
    <s v="NESTLE           "/>
    <s v="INVOICES      "/>
    <s v="INVOIC"/>
    <s v="OB"/>
    <s v="MQ"/>
    <s v="EDIFACT             "/>
    <s v="D97A      "/>
    <s v="INS/UNOA/FAR                                      "/>
    <s v="FTP"/>
    <m/>
    <m/>
    <s v="crc.uk@nestle.com"/>
    <s v="+442079490427"/>
    <m/>
    <s v="sent letter and survey"/>
    <s v="7.2.18 comms escalated to client. _x000a_06.02.2018 set TP on TP Coms Except.. tp do not reply_x000a_31.01.2018 Email to Tp: Please confirm that your production EDI code is &quot;NESTLE&quot; ; which is is used to exchange Edifact INOVIC documents with Premier Farnell. Our client is migrating from their existing EDI converter to IBM Managed Services and so we will need to establish a new connection between Nestle and IBM. Please advice whether FTP or SFTP is still your preferred method of communication with Premier Farnell. _x000a_The Go-live is scheduled to take place on 27-Feb-2018 and we would like to submit at least one Test Invoice to you for validation. _x000a_Note further that Premier Farnell's EDI code is changing from 5013546005195 to Test : 5051259000285 /  Prod: 5051259000773. _x000a_Please get back to us at your earliest convenience. _x000a_Thank you for your co-operation. _x000a_29.1.2018 Email to TP : Dear Phil, Asfiya_x000a__x000a_Do let us know if we have any update on this subject.26.1.2018 Email from TP : Hi Phil,_x000a_ _x000a_Please find the below email and kindly advise us._x000a_ _x000a_ _x000a_Thanks and Regards,_x000a_Asfiya Shazeen_x000a_Accounts Payable-Nestle UK- CRC_x000a_UK +442079490427_x000a_IE +3531601111725.01.2018 Email from tP. sent ticket no   76989957 _x000a_25.01.2018 Email to TP: Please confirm that your production EDI code is &quot;NESTLE&quot; ; which is is used to exchange Edifact INOVIC documents with Premier Farnell. Our client is migrating from their existing EDI converter to IBM Managed Services and so we will need to establish a new connection between Nestle and IBM. Please advice whether FTP or SFTP is still your preferred method of communication with Premier Farnell. _x000a_The Go-live is scheduled to take place on 27-Feb-2018 and we would like to submit at least one Test Invoice to you for validation. _x000a_Note further that Premier Farnell's EDI code is changing from 5013546005195 to Test : 5051259000285 /  Prod: 5051259000773. _x000a_Also we found the questionnaire, however observed that it was incomplete._x000a_Can you please complete the questionnaire and share it with us?_x000a_Please get back to us at your earliest convenience. _x000a_Thank you for your co-operation. _x000a_23.1.2018 Email to TP : Hi Asfiya, We did not hear from you on this subject._x000a_We found the questionnaire, however observed that it was incomplete. Please complete the same and share it with us.17.1.2018 Email to TP : 22.12.2017 Email to TP : Hi Asfiya_x000a_We found the questionnaire, however observed that it was incomplete. Please complete the same and share it with us.19.12.2018 Email from TP  : Hi Dharshan,_x000a_ Please find the attached email. 19.12.2017 Email to TP : Dear Trading Parter._x000a_We did not hear from you on this subject._x000a_Please share us the completed the questionnaire and return it to the email address emeacom@uk.ibm.com.12.12.2017 Email from TP : Dear Sender,_x000a_Thank you for contacting the Nestlé Business Services Contact Centre._x000a_We have received your query and have opened CRC case  23516749 _x000a_Regards,_x000a_Nestlé Business Services Contact Centre_x000a__x000a_Please note that this is automatically generated message and resolution for the cases are sent in separate emails.05.12.2017: Called TP, received generic email id, sent intro email and TP survey 04.12.2017 try to call Nestle, nobody pic up the phone. "/>
    <s v="Premier Farnell"/>
    <s v="Discovery"/>
    <x v="9"/>
    <d v="2017-09-10T00:00:00"/>
    <d v="2017-09-10T00:00:00"/>
    <s v="17/10/2017"/>
    <m/>
    <m/>
    <s v="PF_O_E_INVOIC_D97A_FA_GENERIC"/>
    <s v="Primary"/>
    <s v="E_INVOIC_D97A_FA4                                 "/>
    <s v="11/12/2017"/>
    <s v="23/10/2017"/>
    <m/>
    <m/>
    <m/>
    <m/>
    <d v="2018-02-26T00:00:00"/>
    <m/>
    <m/>
    <m/>
  </r>
  <r>
    <x v="3"/>
    <s v="EU"/>
    <s v="NEWARK ELECTRONICS            "/>
    <s v="005434634SLS_x000a_Test : 005434634TST"/>
    <n v="1"/>
    <s v="ZZ  "/>
    <s v="Test : 5051259000285  Prod: 5051259000773"/>
    <m/>
    <s v="5013546005195                      "/>
    <s v="    "/>
    <s v="NEWARK-EXTERNAL  "/>
    <s v="PORDERACK     "/>
    <s v="ORDRSP"/>
    <s v="IB"/>
    <s v="MQ"/>
    <s v="EDIFACT             "/>
    <s v="D97A      "/>
    <s v=" "/>
    <s v="VAN"/>
    <s v="GXS"/>
    <m/>
    <s v="Tbennett@newark.com"/>
    <m/>
    <s v="reminder 09.02.2018"/>
    <s v="Ready for E2E Testing"/>
    <s v="08.02.2018 Email From Andre to TP : Those are the correct Comms Ids but I am not sure what that IP address relates to.  I can Ping it but I do not know where it is.  All I know is REIMS puts it in a library on our main AS400 but another process could move it elsewhere.  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 5.2.2018 Email from Theresa to Andre :  Alright so we’re talking invoices you send to us…..I am showing your sending them FTP using the IP address 10.11.8.58 with a sender ID of ‘FARNELL’ to our receiver ID 005434634PUR which we have setup in a comm profile AAFARFTP, is that the IP and CommID’s you show? Below is an example of one of the invoices:_x000a_ _x000a_Interchange ID. . . . . 9000INV                                                _x000a_Interchange Name. . . . FARNELL INVOICES                      S/R.   R         _x000a_Interchange Cntl# . . . 003205          Batch/Prof Seq# . . . 673475 /    3896 _x000a_Number of Groups. . .   000301          Ack Date/Time . . . . 02/05/18   03:23 _x000a_Qual. . . . . . . . . .                 Overdue Ack Date/Time                  _x000a_Acknowledge Stat. . . . A               Char. Count . . . . . 00000277345      _x000a_Batch ID. . . . . . . .                                                        _x000a_                                                                               _x000a_UNB+UNOA:1+FARNELL+005434634PUR:ZZ+180203:0830+003205++INVOIC'                 _x000a_UNH+0000001+INVOIC:D:97A:UN:EDIN03'                                            _x000a_BGM+380+965874'                                                                _x000a_DTM+137:20180202:102'                                                          _x000a_RFF+DQ:001721692'                                                              _x000a_DTM+171:20180106'                                                              _x000a_RFF+ON:639761'                                                                 _x000a_DTM+171:20180105'                                                              _x000a_RFF+ZZZ:PRODUCER REGISTRATION NUMBER::WEE/AK0049TZ'                            _x000a_NAD+BY+888891::92+NEWARK ELECTRONICS DROP SHIP:217 WILCOX AVE::GAFFNEY:SC 293  _x000a_41-2742+++++USA+US'                                                            _x000a_NAD+DP+888891+MX ELECTRONICS MANUFACTURING:1651 E SAINT ANDREW PL::SANTA ANA:  _x000a_CA+++++927054932+US'                                                           _x000a_NAD+SE+169680322 024::92+FARNELL:CANAL ROAD:LEEDS:UNITED KINGDOM+++++LS12 2TU  _x000a_+GB'                                                                           _x000a_RFF+VA:169680322 024'                                                          _x000a_CUX+2:GBP:4'                                                                   _x000a_LIN+1++2506266:VP::91'                                                         _x000a_PIA+1+71Y9693:BP::92'                                                          _x000a_QTY+47:1:PCE'                                                                  _x000a_MOA+203:5.18'            _x000a_PRI+AAA:4.57894:::1:PCE' _x000a_PRI+AAB:5.18:::1:PCE'    _x000a_RFF+DQ:001721692:1'      _x000a_DTM+171:20180202:102'    _x000a_RFF+ON:639761:0001'      _x000a_DTM+171:20180105:102'    _x000a_TAX+7+VAT+++:::0'        _x000a_MOA+161:0'               _x000a_PCD+A:-13'         _x000a_MOA+8:-0.6'        _x000a_UNS+S'             _x000a_MOA+86:5.18'       _x000a_TAX+7+VAT+++:::0'  _x000a_MOA+176:0'         _x000a_ALC+C++++FC'       _x000a_MOA+31'            _x000a_MOA+1'             _x000a_MOA+ZZZ'           ALC+A'          _x000a_ UNT+37+0000001'        _x000a_ 5.2.2018 Email to To Antje : Hello Theresa,_x000a_our records below show that Edifact Invoices are sent to NEWARK via FTP, while all other Edifact and Ansi X.12 documents are exchanged via GXS interconnect. _x000a_We would like to set up a new direct FTP connection between NEWARK and IBM for the submission of future Invoices on behalf of Premier Farnell. You will find our FTP / SFTP enrolment form attached. _x000a_As all other documents will need to be sent / received between GXS and IBM, please contact your VAN provider and request the interconnect set up for all 4 new Premier Farnell EDI codes to the IBM Sterling VAN. _x000a__x000a_Europe:_x000a_Test : 5051259000285  _x000a_Prod: 5051259000773_x000a__x000a_Singapore Region:_x000a_Test: 5051259000377  _x000a_Prod:5051259000865_x000a__x000a_If the interconnect(s) are already on place, we would like to start testing the Edifact ORDER / ORDRSP.  30.1.2018 Email from TP : Morning A Dharshan Prasad,_x000a_ _x000a_Newark is not ready to start testing at this time. I am working with Premier Farnell to determine what documents we are currently trading, what CommID’s are involved and what I need to have created in our VAN GXS. Once that has been completed I will email you and let you know we are ready t test.31.1.2018 Email to Tp 2nd Followup on E2E testing. 29.1.2018 Email toTP !st Followup on E2E24.01.2018: E2E testing email sent 18.09.2017 cs Email to TP: thank you for resent the survey. _x000a_Please contact your VAN provider (GXS) and reqeust the set up of Premier Farnell's new EDI codes (Test : 5051259000285 Prod: 5051259000773) on the IBM/Sterling VAN. This will ensure the continuous flow of production message, once Premier Farnell goes live on the IBM/Sterling network. We will inform you when these new ID's become effective closer to date. _x000a_15.09.2017 cs Email from TP: Please find attached the requested information regarding Newark Element 14 (sister company of Premier Farnell). Any questions just let me know._x000a_14.09.2017 Email to TP. Sent our letter and survey"/>
    <s v="Premier Farnell"/>
    <s v="Discovery"/>
    <x v="13"/>
    <s v="27/10/2017"/>
    <s v="27/10/2017"/>
    <s v="13/12/2017"/>
    <m/>
    <m/>
    <s v="PF_I_E_ORDRSP_D97A_FA5"/>
    <s v="Primary"/>
    <s v="E_ORDRSP_D97A_FA5                                 "/>
    <s v="13/12/2017"/>
    <s v="15/12/2017"/>
    <m/>
    <m/>
    <m/>
    <m/>
    <d v="2018-02-12T00:00:00"/>
    <m/>
    <m/>
    <m/>
  </r>
  <r>
    <x v="3"/>
    <s v="EU"/>
    <s v="NEWARK ELECTRONICS            "/>
    <s v="005434634SLS_x000a_Test : 005434634TST"/>
    <n v="0"/>
    <s v="ZZ  "/>
    <s v="Test : 5051259000285  Prod: 5051259000773"/>
    <m/>
    <s v="5013546005195                      "/>
    <s v="    "/>
    <s v="NEWARK-EXTERNAL  "/>
    <s v="PORDER        "/>
    <s v="ORDERS"/>
    <s v="OB"/>
    <s v="MQ"/>
    <s v="EDIFACT             "/>
    <s v="90.1      "/>
    <s v="INS/UNOA/FAR                                      "/>
    <s v="VAN"/>
    <s v="GXS"/>
    <m/>
    <s v="Tbennett@newark.com"/>
    <m/>
    <s v="reminder 09.02.2018"/>
    <s v="Ready for E2E Testing"/>
    <s v="08.02.2018 Email From Andre to TP : Those are the correct Comms Ids but I am not sure what that IP address relates to.  I can Ping it but I do not know where it is.  All I know is REIMS puts it in a library on our main AS400 but another process could move it elsewhere.  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 5.2.2018 Email from Theresa to Andre :  Alright so we’re talking invoices you send to us…..I am showing your sending them FTP using the IP address 10.11.8.58 with a sender ID of ‘FARNELL’ to our receiver ID 005434634PUR which we have setup in a comm profile AAFARFTP, is that the IP and CommID’s you show? Below is an example of one of the invoices:_x000a_ _x000a_Interchange ID. . . . . 9000INV                                                _x000a_Interchange Name. . . . FARNELL INVOICES                      S/R.   R         _x000a_Interchange Cntl# . . . 003205          Batch/Prof Seq# . . . 673475 /    3896 _x000a_Number of Groups. . .   000301          Ack Date/Time . . . . 02/05/18   03:23 _x000a_Qual. . . . . . . . . .                 Overdue Ack Date/Time                  _x000a_Acknowledge Stat. . . . A               Char. Count . . . . . 00000277345      _x000a_Batch ID. . . . . . . .                                                        _x000a_                                                                               _x000a_UNB+UNOA:1+FARNELL+005434634PUR:ZZ+180203:0830+003205++INVOIC'                 _x000a_UNH+0000001+INVOIC:D:97A:UN:EDIN03'                                            _x000a_BGM+380+965874'                                                                _x000a_DTM+137:20180202:102'                                                          _x000a_RFF+DQ:001721692'                                                              _x000a_DTM+171:20180106'                                                              _x000a_RFF+ON:639761'                                                                 _x000a_DTM+171:20180105'                                                              _x000a_RFF+ZZZ:PRODUCER REGISTRATION NUMBER::WEE/AK0049TZ'                            _x000a_NAD+BY+888891::92+NEWARK ELECTRONICS DROP SHIP:217 WILCOX AVE::GAFFNEY:SC 293  _x000a_41-2742+++++USA+US'                                                            _x000a_NAD+DP+888891+MX ELECTRONICS MANUFACTURING:1651 E SAINT ANDREW PL::SANTA ANA:  _x000a_CA+++++927054932+US'                                                           _x000a_NAD+SE+169680322 024::92+FARNELL:CANAL ROAD:LEEDS:UNITED KINGDOM+++++LS12 2TU  _x000a_+GB'                                                                           _x000a_RFF+VA:169680322 024'                                                          _x000a_CUX+2:GBP:4'                                                                   _x000a_LIN+1++2506266:VP::91'                                                         _x000a_PIA+1+71Y9693:BP::92'                                                          _x000a_QTY+47:1:PCE'                                                                  _x000a_MOA+203:5.18'            _x000a_PRI+AAA:4.57894:::1:PCE' _x000a_PRI+AAB:5.18:::1:PCE'    _x000a_RFF+DQ:001721692:1'      _x000a_DTM+171:20180202:102'    _x000a_RFF+ON:639761:0001'      _x000a_DTM+171:20180105:102'    _x000a_TAX+7+VAT+++:::0'        _x000a_MOA+161:0'               _x000a_PCD+A:-13'         _x000a_MOA+8:-0.6'        _x000a_UNS+S'             _x000a_MOA+86:5.18'       _x000a_TAX+7+VAT+++:::0'  _x000a_MOA+176:0'         _x000a_ALC+C++++FC'       _x000a_MOA+31'            _x000a_MOA+1'             _x000a_MOA+ZZZ'           ALC+A'          _x000a_ UNT+37+0000001'        _x000a_ 5.2.2018 Email to To Antje : Hello Theresa,_x000a_our records below show that Edifact Invoices are sent to NEWARK via FTP, while all other Edifact and Ansi X.12 documents are exchanged via GXS interconnect. _x000a_We would like to set up a new direct FTP connection between NEWARK and IBM for the submission of future Invoices on behalf of Premier Farnell. You will find our FTP / SFTP enrolment form attached. _x000a_As all other documents will need to be sent / received between GXS and IBM, please contact your VAN provider and request the interconnect set up for all 4 new Premier Farnell EDI codes to the IBM Sterling VAN. _x000a__x000a_Europe:_x000a_Test : 5051259000285  _x000a_Prod: 5051259000773_x000a__x000a_Singapore Region:_x000a_Test: 5051259000377  _x000a_Prod:5051259000865_x000a__x000a_If the interconnect(s) are already on place, we would like to start testing the Edifact ORDER / ORDRSP.  30.1.2018 Email from TP : Morning A Dharshan Prasad,_x000a_ _x000a_Newark is not ready to start testing at this time. I am working with Premier Farnell to determine what documents we are currently trading, what CommID’s are involved and what I need to have created in our VAN GXS. Once that has been completed I will email you and let you know we are ready t test.31.1.2018 Email to Tp 2nd Followup on E2E testing. 29.1.2018 Email toTP !st Followup on E2E24.01.2018: E2E testing email sent 18.09.2017 cs Email to TP: thank you for resent the survey. _x000a_Please contact your VAN provider (GXS) and reqeust the set up of Premier Farnell's new EDI codes (Test : 5051259000285 Prod: 5051259000773) on the IBM/Sterling VAN. This will ensure the continuous flow of production message, once Premier Farnell goes live on the IBM/Sterling network. We will inform you when these new ID's become effective closer to date. _x000a_15.09.2017 cs Email from TP: Please find attached the requested information regarding Newark Element 14 (sister company of Premier Farnell). Any questions just let me know._x000a_14.09.2017 Email to TP. Sent our letter and survey"/>
    <s v="Premier Farnell"/>
    <s v="Discovery"/>
    <x v="13"/>
    <s v="19/10/2017"/>
    <s v="19/10/2017"/>
    <s v="13/11/2017"/>
    <m/>
    <m/>
    <s v="PF_O_E_ORDERS_D93A_FD6"/>
    <m/>
    <s v="E_ORDERS_90.1_FD6         "/>
    <s v="05/12/2017"/>
    <s v="05/12/2017"/>
    <m/>
    <m/>
    <m/>
    <m/>
    <d v="2018-02-12T00:00:00"/>
    <m/>
    <m/>
    <m/>
  </r>
  <r>
    <x v="3"/>
    <s v="EU"/>
    <s v="NEWARK INTERNAL               "/>
    <s v="005434634PUR                       _x000a_Test  : 005434634TST"/>
    <n v="1"/>
    <s v="ZZ  "/>
    <s v="Test : 5051259000285  Prod: 5051259000773"/>
    <m/>
    <s v="FARNELL ELECTRONIC COMPONENTS LTD  "/>
    <s v="ZZ  "/>
    <s v="NEWARK-INTERNAL  "/>
    <s v="SORDERACK     "/>
    <n v="855"/>
    <s v="OB"/>
    <s v="MQ"/>
    <s v="ANSI_X12            "/>
    <s v="004010    "/>
    <s v="INS/T/ISA_N_SACK                                  "/>
    <s v="VAN - GXS"/>
    <m/>
    <m/>
    <s v="Tbennett@newark.com"/>
    <m/>
    <s v="reminder 09.02.2018"/>
    <s v="sent letter and survey to TP"/>
    <s v="07.02.2018 Email to TP : sent print screen from TP summary to check all connetion and types with TP. _x000a_07.02.2018 Email from TP: I really don’t know what newark Internal is? I would guess they are the same since both email came to me…._x000a_ I getting together what CommID need to be changed for my system and at my van GXS. Once I have what I need I will have GXS make changes. When I received the notice GXS have completed their side I will email you I am ready to test._x000a_06.02.2018 Email to TP. Sent our 2nd reminder _x000a_30.01.2018 Email to TP sent out reminder survey_x000a_26.01.2018 Email to TP: sent out letter and survey"/>
    <s v="Premier Farnell"/>
    <s v="Discovery"/>
    <x v="13"/>
    <m/>
    <m/>
    <m/>
    <m/>
    <m/>
    <m/>
    <m/>
    <s v="A_SORDERACK                                       "/>
    <m/>
    <m/>
    <m/>
    <m/>
    <m/>
    <m/>
    <m/>
    <m/>
    <m/>
    <m/>
  </r>
  <r>
    <x v="3"/>
    <s v="EU"/>
    <s v="NEWARK INTERNAL               "/>
    <s v="005434634PUR                       _x000a_Test  : 005434634TST"/>
    <n v="0"/>
    <s v="ZZ  "/>
    <s v="Test : 5051259000285  Prod: 5051259000773"/>
    <m/>
    <s v="5013546005195                      "/>
    <s v="ZZ  "/>
    <s v="NEWARK-INTERNAL  "/>
    <s v="SORDER        "/>
    <n v="850"/>
    <s v="IB"/>
    <s v="MQ"/>
    <s v="ANSI_X12            "/>
    <s v="003050    "/>
    <s v=" "/>
    <s v="VAN - GXS"/>
    <m/>
    <m/>
    <s v="Tbennett@newark.com"/>
    <m/>
    <s v="reminder 09.02.2018"/>
    <s v="sent letter and survey to TP"/>
    <s v="FTP questionnaire sent, asked to confirm ID's and message type"/>
    <s v="Premier Farnell"/>
    <s v="Discovery"/>
    <x v="13"/>
    <m/>
    <m/>
    <m/>
    <m/>
    <m/>
    <m/>
    <m/>
    <s v="A SORDER                                          "/>
    <m/>
    <m/>
    <m/>
    <m/>
    <m/>
    <m/>
    <m/>
    <m/>
    <m/>
    <m/>
  </r>
  <r>
    <x v="3"/>
    <s v="EU"/>
    <s v="NEWARK INTERNAL               "/>
    <s v="005434634PUR                       _x000a_Test  : 005434634TST"/>
    <n v="0"/>
    <s v="ZZ  "/>
    <s v="Test : 5051259000285  Prod: 5051259000773"/>
    <m/>
    <s v="FARNELL ELECTRONIC COMPONENTS LTD  "/>
    <s v="ZZ  "/>
    <s v="NEWARK-INTERNAL  "/>
    <s v="ASN           "/>
    <n v="856"/>
    <s v="OB"/>
    <s v="MQ"/>
    <s v="ANSI_X12            "/>
    <s v="004010    "/>
    <s v="INS/T/ISA_N_ASN                                   "/>
    <s v="VAN - GXS"/>
    <m/>
    <m/>
    <s v="Tbennett@newark.com"/>
    <m/>
    <s v="reminder 09.02.2018"/>
    <s v="sent letter and survey to TP"/>
    <s v="FTP questionnaire sent, asked to confirm ID's and message type"/>
    <s v="Premier Farnell"/>
    <s v="Discovery"/>
    <x v="13"/>
    <m/>
    <m/>
    <m/>
    <m/>
    <m/>
    <m/>
    <m/>
    <s v="A_ASN_3                                           "/>
    <m/>
    <m/>
    <m/>
    <m/>
    <m/>
    <m/>
    <m/>
    <m/>
    <m/>
    <m/>
  </r>
  <r>
    <x v="3"/>
    <s v="EU"/>
    <s v="NEWARK INTERNAL               "/>
    <s v="005434634PUR                       _x000a_Test  : 005434634TST"/>
    <n v="0"/>
    <s v="ZZ  "/>
    <s v="Test : 5051259000285  Prod: 5051259000773"/>
    <m/>
    <s v="FARNELL                            "/>
    <s v="    "/>
    <s v="NEWARK-INTERNAL  "/>
    <s v="INVOICES      "/>
    <s v="INVOIC"/>
    <s v="OB"/>
    <s v="MQ"/>
    <s v="EDIFACT             "/>
    <s v="D97A      "/>
    <s v="INS/UNOA/FAR/NIO                                  "/>
    <s v="FTP"/>
    <m/>
    <m/>
    <s v="Tbennett@newark.com"/>
    <m/>
    <s v="reminder 09.02.2018"/>
    <s v="sent letter and survey to TP"/>
    <s v="FTP questionnaire sent, asked to confirm ID's and message type"/>
    <s v="Premier Farnell"/>
    <s v="Discovery"/>
    <x v="13"/>
    <d v="2018-02-02T00:00:00"/>
    <d v="2018-02-02T00:00:00"/>
    <d v="2018-09-02T00:00:00"/>
    <m/>
    <d v="2018-09-02T00:00:00"/>
    <s v="PF_O_E_INVOIC_D97A_FA9"/>
    <s v="Primary"/>
    <s v="E_INVOIC_D97A_FA9                                 "/>
    <m/>
    <m/>
    <m/>
    <m/>
    <m/>
    <m/>
    <m/>
    <m/>
    <m/>
    <m/>
  </r>
  <r>
    <x v="3"/>
    <s v="SG"/>
    <s v="NEWARK INTERNAL               "/>
    <s v="005434634PUR                       _x000a_Test  : 005434634TST"/>
    <n v="0"/>
    <s v="ZZ  "/>
    <s v="Test: 5051259000377  Prod:5051259000865"/>
    <m/>
    <s v="FARNELL ELECTRONIC COMPONENTS LTD  "/>
    <s v="ZZ  "/>
    <s v="NEWARK-INTERNAL  "/>
    <s v="SORDERACSG    "/>
    <n v="855"/>
    <s v="OB"/>
    <s v="MQ"/>
    <s v="ANSI_X12            "/>
    <s v="004010    "/>
    <s v="INS/T/ISA_N_SACK                                  "/>
    <s v="VAN - GXS"/>
    <m/>
    <m/>
    <s v="Tbennett@newark.com"/>
    <m/>
    <s v="reminder 09.02.2018"/>
    <s v="sent letter and survey to TP"/>
    <s v="FTP questionnaire sent, asked to confirm ID's and message type"/>
    <s v="Premier Farnell"/>
    <s v="Discovery"/>
    <x v="13"/>
    <m/>
    <m/>
    <m/>
    <m/>
    <m/>
    <m/>
    <m/>
    <s v="A_SORDERACK_SG                                    "/>
    <m/>
    <m/>
    <m/>
    <m/>
    <m/>
    <m/>
    <m/>
    <m/>
    <m/>
    <m/>
  </r>
  <r>
    <x v="3"/>
    <s v="SG"/>
    <s v="NEWARK INTERNAL               "/>
    <s v="005434634PUR                       _x000a_Test  : 005434634TST"/>
    <n v="0"/>
    <s v="ZZ  "/>
    <s v="Test: 5051259000377  Prod:5051259000865"/>
    <m/>
    <s v="FARNELL                            "/>
    <s v="    "/>
    <s v="NEWARK-INTERNAL  "/>
    <s v="INVOICESSG    "/>
    <s v="INVOIC"/>
    <s v="OB"/>
    <s v="MQ"/>
    <s v="EDIFACT             "/>
    <s v="D97A      "/>
    <s v="INS/UNOA/FAR/NIO                                  "/>
    <s v="FTP"/>
    <m/>
    <m/>
    <s v="Tbennett@newark.com"/>
    <m/>
    <s v="reminder 09.02.2018"/>
    <s v="sent letter and survey to TP"/>
    <s v="FTP questionnaire sent, asked to confirm ID's and message type"/>
    <s v="Premier Farnell"/>
    <s v="Discovery"/>
    <x v="13"/>
    <d v="2017-09-10T00:00:00"/>
    <d v="2017-09-10T00:00:00"/>
    <s v="18/10/2017"/>
    <m/>
    <m/>
    <s v="PF_O_E_INVOIC_D97A_SG9"/>
    <s v="Primary"/>
    <s v="E_INVOIC_D97A_SG9                                 "/>
    <s v="11/12/2017"/>
    <s v="23/10/2017"/>
    <m/>
    <m/>
    <m/>
    <m/>
    <m/>
    <m/>
    <m/>
    <m/>
  </r>
  <r>
    <x v="3"/>
    <s v="SG"/>
    <s v="NEWARK INTERNAL               "/>
    <s v="005434634PUR                       _x000a_Test  : 005434634TST"/>
    <n v="0"/>
    <s v="ZZ  "/>
    <s v="Test: 5051259000377  Prod:5051259000865"/>
    <m/>
    <s v="FARNELL ELECTRONIC COMPONENTS LTD  "/>
    <s v="ZZ  "/>
    <s v="NEWARK-INTERNAL  "/>
    <s v="ASNSG         "/>
    <n v="856"/>
    <s v="OB"/>
    <s v="MQ"/>
    <s v="ANSI_X12            "/>
    <s v="004010    "/>
    <s v="INS/T/ISA_N_ASN                                   "/>
    <s v="VAN - GXS"/>
    <m/>
    <m/>
    <s v="Tbennett@newark.com"/>
    <m/>
    <s v="reminder 09.02.2018"/>
    <s v="sent letter and survey to TP"/>
    <s v="FTP questionnaire sent, asked to confirm ID's and message type"/>
    <s v="Premier Farnell"/>
    <s v="Discovery"/>
    <x v="13"/>
    <m/>
    <m/>
    <m/>
    <m/>
    <m/>
    <m/>
    <m/>
    <s v="A_ASN_SG                                          "/>
    <m/>
    <m/>
    <m/>
    <m/>
    <m/>
    <m/>
    <m/>
    <m/>
    <m/>
    <m/>
  </r>
  <r>
    <x v="3"/>
    <s v="EU"/>
    <s v="NEXPERIA                      "/>
    <s v="492020517VANP                      _x000a_Test : 492020517VANT"/>
    <n v="1"/>
    <s v="ZZ  "/>
    <s v="Test : 5051259000285  Prod: 5051259000773"/>
    <m/>
    <s v="5013546005195                      "/>
    <s v="    "/>
    <s v="NEXPERIA         "/>
    <s v="PORDERACK     "/>
    <s v="ORDRSP"/>
    <s v="IB"/>
    <s v="MQ"/>
    <s v="EDIFACT             "/>
    <s v="D97A      "/>
    <s v=" "/>
    <s v="VAN - GXS"/>
    <m/>
    <m/>
    <s v="patricia.horanyi@nexperia.com"/>
    <m/>
    <s v="reminder 13.02.2018 "/>
    <s v="TP  Reday for E2E testing / TP Confirmed / survey received"/>
    <s v="12.2.2018 Email from TP : Hello Corinna,_x000a_ _x000a_in the attachment I can see that you used our prod ID, which is not ok!_x000a_For test you should use our QA ID, which is 492020517VANT:ZZ_x000a_ _x000a_UNB+UNOA:1+5051259000285+492020517VANP:ZZ+180209:1039+2++ORDERS++++1'_x000a_UNH+1+ORDERS:D:97A:UN:EDPO04'_x000a_UNH+1+ORDERS:D:97A:UN:EDPO04'_x000a_ _x000a_Can you please re-send the test message to our test ID?_x000a_ _x000a_Our mailbox setup is correct, as I sent it to you earlier._x000a_we linked your test ID with our test id:_x000a__x000a__x000a__x000a__x000a_Please let me know once the correct test message was sent._x000a_ _x000a_thank you!08.02.2018 Email to TP: we have sent 4 Test messages to their GXS mailbox today at 10.57 am EST / 15.57 GMT._x000a_Can you please check this and sent back _x000a_08.02.2018 Email to TP: I sent a request to our Client Premier Farnell - I'm waiting for response. _x000a_I will ask again and let you know. _x000a_08.02.2018 Email to Antje: ask how we go future. _x000a_08.02.2018 Email from TP: any update on below?_x000a_We have very limited resources, so would be good to finalize this testing._x000a_Please advise, otherwise we are going to postpone this change._x000a_07.02.208 Email to PF: tp is ready for testing. _x000a_07.02.2018 Email to PF: TP ist ready for testing. _x000a_05.02.2018 Email to Antje: TP Nexperia has done the set up on their side. _x000a_They are ready now to receive test file. _x000a_Could I inform now PF and our Team to open the flow and sent test data?_x000a_05.02.2018 Email from TP: they have done the set up on their seide. _x000a_02.02.2018 Email to TP: We will need to develop one more inbound INVRPT map for the Inventory reports you are sending to Premier Farnell. However, if you are happy are to test all other documents, we can gladly begin testing now. _x000a_Please make sure that your VAN provider GXS has configured the new Premier Farnell EDI Codes (Test : 5051259000285 /  Prod: 5051259000773) as interconnect pointing to IBM Sterling. _x000a_As soon as you confirm that those are in place, we will send you the ORDER / ORDCHG / INVRPT and SLSRPT for you validate. _x000a_01.02.2018 Email to Antje: TP fragt ob er in 1-2 Wochen testen kann. _x000a_01.02.2018 Email  from TP: first we have to change your connectivity, that will take 1-2 weeks._x000a_Than we can start the testing._x000a_26.01.2018 Email to Ante: TP fragt ob wir schon testen können Freitag 2.2._x000a_26.01.2018 Email from TP: I received the confirmation from my support team, that the change will be ready on 1st February (next Thursday), so we can start the testing from Friday on._x000a_26.01.2018 Email from TP: first we have to change your connectivity, that will take 1-2 weeks._x000a_Than we can start the testing._x000a_26.01.2018 Email to TP: We want to inform you that we start data testing in the next few days. _x000a_As soon as we are ready for testing we will inform you. _x000a_23.11.2017 Email form TP: In this case I will cancel my EDI ID change request, just to avoid misunderstanding._x000a_And will create it beginning of January, 2018._x000a_02.11.2017 - Hello Kusum,please find attached the filled out survey.Let me know once you know the final date for the changes.02.11.2017: Email to TP - Hello Patricia,Yes your understanding on the below is correct.you are going to change the current QA and Prod EDI Id for Farnell, from the current 5013546005195 to:_x000a_Test: 5051259000285   _x000a_Prod: 5051259000773 _x000a_ _x000a_We would be migrating to our new ID's in approx 7 weeks time, we will get in touch with you when we are closer to the date. Meanwhile we would advice you to get in touch with your VAN provider GXS and let them know about the EDI ID change planned to take place in coming 7 weeks time.02.11.2017: Email from TP - Dear All,this is the current Premier Farnell – Nexperia EDI ID setup both in our QA and prod system:PRF:Prod/QA: 5013546005195Nexperia:Prod: ZZ:492020517VANPQA: Z:492020517VANT_x000a_ _x000a_VAN provider GXS:_x000a__x000a_ _x000a_I can confirm that we have these messages setup with Farnell:_x000a_Inbound messages:_x000a_standard messagetype messageversion senderid Receiver_ID_x000a_EDIFACT SLSRPT D97A 5013546005195 492020517VANP_x000a_EDIFACT INVRPT D97A 5013546005195 492020517VANP_x000a_EDIFACT ORDERS D97A 5013546005195 492020517VANP_x000a_EDIFACT ORDCHG D97A 5013546005195 492020517VANP_x000a_ _x000a_Outbound messages:_x000a_standard messagetype messageversion receiverid_x000a_EDIFACT INVOIC D97A 5013546005195_x000a_EDIFACT ORDRSP D97A 5013546005195_x000a_EDIFACT INVRPT D97A 5013546005195_x000a_ _x000a_Can you please confirm that my understanding is correct on this change:_x000a_you are going to change the current QA and Prod EDI Id for Farnell, from the current 5013546005195 to:_x000a_Test: 5051259000285   _x000a_Prod: 5051259000773 _x000a_ _x000a_Please confirm, as in this case we also need to change our system setting, that requires time and resource._x000a_So please provide and exact date, when the change should be ready both in QA and prod._x000a_27.10.2017: Email from TP - Dear All,thanks for your mail!I will check it and come back to you within a few days.27.10.2017: Email to TP - 3rd remainder sent 23.10.2017: Follwup email sent to TP 18.10.2017: Email to TP, TP survey introduction email sent to new TP contact"/>
    <s v="Premier Farnell"/>
    <s v="E2E Testing"/>
    <x v="14"/>
    <s v="27/10/2017"/>
    <s v="27/10/2017"/>
    <s v="13/12/2017"/>
    <m/>
    <m/>
    <s v="PF_I_E_ORDRSP_D97A_FA2"/>
    <s v="Primary"/>
    <s v="E_ORDRSP_D97A_FA2                                 "/>
    <s v="13/12/2017"/>
    <s v="15/12/2017"/>
    <m/>
    <m/>
    <m/>
    <m/>
    <m/>
    <m/>
    <m/>
    <m/>
  </r>
  <r>
    <x v="3"/>
    <s v="EU"/>
    <s v="NEXPERIA                      "/>
    <s v="492020517VANP                      _x000a_Test : 492020517VANT"/>
    <n v="0"/>
    <s v="ZZ  "/>
    <s v="Test : 5051259000285  Prod: 5051259000773"/>
    <m/>
    <s v="5013546005195                      "/>
    <s v="    "/>
    <s v="NEXPERIA         "/>
    <s v="PORDER        "/>
    <s v="ORDERS"/>
    <s v="OB"/>
    <s v="MQ"/>
    <s v="EDIFACT             "/>
    <s v="D97A      "/>
    <s v="INS/UNOA/FAR                                      "/>
    <s v="VAN - GXS"/>
    <m/>
    <m/>
    <s v="patricia.horanyi@nexperia.com"/>
    <m/>
    <s v="reminder 13.02.2018 "/>
    <s v="TP  Reday for E2E testing / TP Confirmed / survey received"/>
    <m/>
    <s v="Premier Farnell"/>
    <s v="E2E Testing"/>
    <x v="14"/>
    <s v="31/07/2017"/>
    <s v="31/07/2017"/>
    <d v="2017-07-08T00:00:00"/>
    <d v="2017-07-08T00:00:00"/>
    <d v="2017-10-08T00:00:00"/>
    <s v="PF_O_E_ORDERS_D97A_FA9"/>
    <s v="Primary"/>
    <s v="E_ORDERS_D97A_FA9                                 "/>
    <s v="05/12/2017"/>
    <s v="06/09/2017"/>
    <m/>
    <m/>
    <m/>
    <m/>
    <m/>
    <m/>
    <m/>
    <m/>
  </r>
  <r>
    <x v="3"/>
    <s v="EU"/>
    <s v="NEXPERIA                      "/>
    <s v="492020517VANP                      _x000a_Test : 492020517VANT"/>
    <n v="0"/>
    <s v="ZZ  "/>
    <s v="Test : 5051259000285  Prod: 5051259000773"/>
    <m/>
    <s v="5013546005195                      "/>
    <s v="    "/>
    <s v="NEXPERIA         "/>
    <s v="POINTOS       "/>
    <s v="SLSRPT"/>
    <s v="OB"/>
    <s v="SFTP"/>
    <s v="EDIFACT             "/>
    <s v="D97A      "/>
    <s v="INS/UNOA/FAR                                      "/>
    <s v="VAN - GXS"/>
    <m/>
    <m/>
    <s v="patricia.horanyi@nexperia.com"/>
    <m/>
    <s v="reminder 13.02.2018 "/>
    <s v="TP  Reday for E2E testing / TP Confirmed / survey received"/>
    <m/>
    <s v="Premier Farnell"/>
    <s v="E2E Testing"/>
    <x v="14"/>
    <d v="2017-01-09T00:00:00"/>
    <d v="2017-06-09T00:00:00"/>
    <s v="14/9/2017"/>
    <m/>
    <m/>
    <s v="PF_O_E_SLSRPT_D97A_FAR"/>
    <s v="Primary"/>
    <s v="E_SLSRPT_D97A_FAR                                 "/>
    <s v="08/12/2017"/>
    <s v="28/09/2017"/>
    <m/>
    <m/>
    <m/>
    <m/>
    <m/>
    <m/>
    <m/>
    <m/>
  </r>
  <r>
    <x v="3"/>
    <s v="EU"/>
    <s v="NEXPERIA                      "/>
    <s v="492020517VANP                      _x000a_Test : 492020517VANT"/>
    <n v="0"/>
    <s v="ZZ  "/>
    <s v="Test : 5051259000285  Prod: 5051259000773"/>
    <m/>
    <s v="5013546005195                      "/>
    <s v="    "/>
    <s v="NEXPERIA         "/>
    <s v="INVENTORY     "/>
    <s v="INVRPT"/>
    <s v="OB"/>
    <s v="SFTP"/>
    <s v="EDIFACT             "/>
    <s v="D97A      "/>
    <s v="INS/UNOA/FAR                                      "/>
    <s v="VAN - GXS"/>
    <m/>
    <m/>
    <s v="patricia.horanyi@nexperia.com"/>
    <m/>
    <s v="reminder 13.02.2018 "/>
    <s v="TP  Reday for E2E testing / TP Confirmed / survey received"/>
    <m/>
    <s v="Premier Farnell"/>
    <s v="E2E Testing"/>
    <x v="14"/>
    <s v="31/08/17"/>
    <d v="2017-05-09T00:00:00"/>
    <d v="2017-07-09T00:00:00"/>
    <m/>
    <m/>
    <s v="PF_O_E_INVRPT_D97A_FAR"/>
    <s v="Primary"/>
    <s v="E_INVRPT_D97A_FAR                                 "/>
    <s v="08/12/2017"/>
    <s v="14/09/2017"/>
    <m/>
    <m/>
    <m/>
    <m/>
    <m/>
    <m/>
    <m/>
    <m/>
  </r>
  <r>
    <x v="3"/>
    <s v="EU"/>
    <s v="NEXPERIA                      "/>
    <s v="492020517VANP                      _x000a_Test : 492020517VANT"/>
    <n v="0"/>
    <s v="ZZ  "/>
    <s v="Test : 5051259000285  Prod: 5051259000773"/>
    <m/>
    <s v="5013546005195                      "/>
    <s v="    "/>
    <s v="NEXPERIA         "/>
    <s v="PINVOICE      "/>
    <s v="INVOIC"/>
    <s v="IB"/>
    <s v="MQ"/>
    <s v="EDIFACT             "/>
    <s v="D97A      "/>
    <s v=" "/>
    <s v="VAN - GXS"/>
    <m/>
    <m/>
    <s v="patricia.horanyi@nexperia.com"/>
    <m/>
    <s v="reminder 13.02.2018 "/>
    <s v="TP  Reday for E2E testing / TP Confirmed / survey received"/>
    <m/>
    <s v="Premier Farnell"/>
    <s v="E2E Testing"/>
    <x v="14"/>
    <d v="2017-05-10T00:00:00"/>
    <d v="2017-05-10T00:00:00"/>
    <s v="17/10/2017"/>
    <m/>
    <m/>
    <s v="PF_I_E_INVOIC_D97A_FP_GENERIC"/>
    <s v="Primary"/>
    <s v="E_INVOIC_D97A_FPE                                 "/>
    <s v="11/12/2017"/>
    <s v="31/10/2017"/>
    <m/>
    <m/>
    <m/>
    <m/>
    <m/>
    <m/>
    <m/>
    <m/>
  </r>
  <r>
    <x v="3"/>
    <s v="EU"/>
    <s v="NEXPERIA                      "/>
    <s v="492020517VANP                      _x000a_Test : 492020517VANT"/>
    <n v="0"/>
    <s v="ZZ  "/>
    <s v="Test : 5051259000285  Prod: 5051259000773"/>
    <m/>
    <s v="5013546005195                      "/>
    <s v="    "/>
    <s v="NEXPERIA         "/>
    <s v="LTUPDATE      "/>
    <s v="INVRPT"/>
    <s v="IB"/>
    <s v="SFTP"/>
    <s v="EDIFACT             "/>
    <s v="D97A      "/>
    <s v=" "/>
    <s v="VAN - GXS"/>
    <m/>
    <m/>
    <s v="patricia.horanyi@nexperia.com"/>
    <m/>
    <s v="reminder 13.02.2018 "/>
    <s v="TP  Reday for E2E testing / TP Confirmed / survey received"/>
    <m/>
    <s v="Premier Farnell"/>
    <s v="E2E Testing"/>
    <x v="14"/>
    <m/>
    <m/>
    <m/>
    <m/>
    <m/>
    <m/>
    <m/>
    <s v="E_INVRPT_D97A_FA2                                 "/>
    <m/>
    <m/>
    <m/>
    <m/>
    <m/>
    <m/>
    <m/>
    <m/>
    <m/>
    <m/>
  </r>
  <r>
    <x v="3"/>
    <s v="EU"/>
    <s v="NEXPERIA                      "/>
    <s v="492020517VANP                      _x000a_Test : 492020517VANT"/>
    <n v="0"/>
    <s v="ZZ  "/>
    <s v="Test : 5051259000285  Prod: 5051259000773"/>
    <m/>
    <s v="5013546005195                      "/>
    <s v="    "/>
    <s v="NEXPERIA         "/>
    <s v="PORDCHG       "/>
    <s v="ORDCHG"/>
    <s v="OB"/>
    <s v="MQ"/>
    <s v="EDIFACT             "/>
    <s v="D97A      "/>
    <s v="INS/T/UNOA/FAR                                    "/>
    <s v="VAN - GXS"/>
    <m/>
    <m/>
    <s v="patricia.horanyi@nexperia.com"/>
    <m/>
    <s v="reminder 13.02.2018 "/>
    <s v="TP  Reday for E2E testing / TP Confirmed / survey received"/>
    <m/>
    <s v="Premier Farnell"/>
    <s v="E2E Testing"/>
    <x v="14"/>
    <s v="18/10/2017"/>
    <s v="18/10/2017"/>
    <s v="18/10/2017"/>
    <m/>
    <m/>
    <s v="PF_O_E_ORDCHG_D97A_FAR"/>
    <s v="Primary"/>
    <s v="E_ORDCHG_D97A_FAR                                 "/>
    <s v="13/12/2017"/>
    <s v="17/11/2017"/>
    <m/>
    <m/>
    <m/>
    <m/>
    <m/>
    <m/>
    <m/>
    <m/>
  </r>
  <r>
    <x v="0"/>
    <s v="EU"/>
    <s v="NHS TRUSTS                    "/>
    <s v="NHS                                "/>
    <n v="1"/>
    <s v="    "/>
    <s v="Test : 5051259000285  Prod: 5051259000773"/>
    <m/>
    <s v="5013546005195                      "/>
    <s v="    "/>
    <s v="NHS              "/>
    <s v="INVOICES      "/>
    <s v="INVOIC"/>
    <s v="OB"/>
    <s v="MQ"/>
    <s v="EDIFACT             "/>
    <s v="D97A      "/>
    <s v="INS/UNOA/FAR                                      "/>
    <s v="FTP"/>
    <m/>
    <m/>
    <m/>
    <s v="+443031231177"/>
    <m/>
    <m/>
    <s v="05.12.2017: Called the number, generic number, no one knows about EDI invoices, redirected several times."/>
    <s v="Premier Farnell"/>
    <s v="Discovery"/>
    <x v="9"/>
    <d v="2017-09-10T00:00:00"/>
    <d v="2017-09-10T00:00:00"/>
    <s v="17/10/2017"/>
    <m/>
    <m/>
    <s v="PF_O_E_INVOIC_D97A_FA_GENERIC"/>
    <s v="Primary"/>
    <s v="E_INVOIC_D97A_FA4                                 "/>
    <s v="11/12/2017"/>
    <s v="23/10/2017"/>
    <m/>
    <m/>
    <m/>
    <m/>
    <d v="2018-02-26T00:00:00"/>
    <m/>
    <m/>
    <m/>
  </r>
  <r>
    <x v="3"/>
    <s v="EU"/>
    <s v="NXP                           "/>
    <s v="5013546104076                      "/>
    <n v="1"/>
    <s v="    "/>
    <s v="Test : 5051259000285  Prod: 5051259000773"/>
    <m/>
    <s v="5013546005195                      "/>
    <s v="    "/>
    <s v="NXP              "/>
    <s v="PORDERACK     "/>
    <s v="ORDRSP"/>
    <s v="IB"/>
    <s v="MQ"/>
    <s v="EDIFACT             "/>
    <s v="D97A      "/>
    <s v=" "/>
    <s v="VAN - GXS"/>
    <m/>
    <m/>
    <s v="tcstam.tibco@nxp.com"/>
    <m/>
    <s v="reminder 14.02.2018"/>
    <s v="request TP letter and survey"/>
    <s v="12.2.2018 Email Email to TP : Dear Sana, _x000a__x000a_We want to inform you that Premier Farnell is using new EDI Codes: _x000a__x000a_Prod: 5051259000773 without qualif. _x000a_Test : 5051259000285 without qualif. _x000a__x000a_Please set up this new EDI Codes from Premier Farnell in your system that when we go live we don't have issues with data running. _x000a_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_x000a_Before Premier Farnell change to the new EDI codes we need to to data testing. _x000a__x000a_Plan to be finish on this project is End of March. But we are looking forward to go live as soon as possible form your side and Customer side. _x000a__x000a_If you have any questions please let me know._x000a__x000a_Kind regards_x000a_A Dharshan Prasad06.02.2018 Email to TP:  At first we need to do the set up.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Before Premier Farnell change to the new EDI codes we need to to data testing. _x000a_Plan to be finish on this project is End of March. But we are looking forward to go live as soon as possible form your side and Customer side. _x000a_If you have any questions please let me know. _x000a_06.02.2018 Email from TP : ask for EDI_x000a_06.02.2018 Email to TP: sent out the EDI. to TP Sorry for the late response. _x000a_The actually EDI from Premier Farnell is: 5013546005195  / without qualif. _x000a_The new EDI from Premier Farnell will be: _x000a_Test : 5051259000285  Prod: 5051259000773_x000a_Can you please confirm this information: Comm Type, Version, Message Format, Message Type?_x000a_31.01.2018 Email from TP: Can you please let us the EDI address with which the data is being sent towards NXP._x000a_30.01.2018 Email to TP. Sent 1st reminder survey_x000a_26.01.2018 Email to TP: sent out letter and survey"/>
    <s v="Implementer"/>
    <s v="Comm Setup"/>
    <x v="3"/>
    <s v="27/10/2017"/>
    <s v="27/10/2017"/>
    <s v="13/12/2017"/>
    <m/>
    <m/>
    <s v="PF_I_E_ORDRSP_D97A_FA2"/>
    <s v="Primary"/>
    <s v="E_ORDRSP_D97A_FA2                                 "/>
    <s v="13/12/2017"/>
    <s v="15/12/2017"/>
    <m/>
    <m/>
    <m/>
    <m/>
    <m/>
    <m/>
    <m/>
    <m/>
  </r>
  <r>
    <x v="3"/>
    <s v="EU"/>
    <s v="NXP                           "/>
    <s v="5013546104076                      "/>
    <n v="0"/>
    <s v="    "/>
    <s v="Test : 5051259000285  Prod: 5051259000773"/>
    <m/>
    <s v="5013546005195                      "/>
    <s v="    "/>
    <s v="NXP              "/>
    <s v="PORDER        "/>
    <s v="ORDERS"/>
    <s v="OB"/>
    <s v="MQ"/>
    <s v="EDIFACT             "/>
    <s v="D97A      "/>
    <s v="INS/UNOA/FAR                                      "/>
    <s v="VAN - GXS"/>
    <m/>
    <m/>
    <s v="tcstam.tibco@nxp.com"/>
    <m/>
    <s v="reminder 14.02.2018"/>
    <s v="request TP letter and survey"/>
    <m/>
    <s v="Implementer"/>
    <s v="Comm Setup"/>
    <x v="3"/>
    <s v="31/07/2017"/>
    <s v="31/07/2017"/>
    <d v="2017-07-08T00:00:00"/>
    <d v="2017-07-08T00:00:00"/>
    <d v="2017-10-08T00:00:00"/>
    <s v="PF_O_E_ORDERS_D97A_FA9"/>
    <s v="Primary"/>
    <s v="E_ORDERS_D97A_FA9                                 "/>
    <s v="05/12/2017"/>
    <s v="06/09/2017"/>
    <m/>
    <m/>
    <m/>
    <m/>
    <m/>
    <m/>
    <m/>
    <m/>
  </r>
  <r>
    <x v="3"/>
    <s v="EU"/>
    <s v="NXP                           "/>
    <s v="5013546104076                      "/>
    <n v="0"/>
    <s v="    "/>
    <s v="Test : 5051259000285  Prod: 5051259000773"/>
    <m/>
    <s v="5013546005195                      "/>
    <s v="    "/>
    <s v="NXP              "/>
    <s v="PINVOICE      "/>
    <s v="INVOIC"/>
    <s v="IB"/>
    <s v="MQ"/>
    <s v="EDIFACT             "/>
    <s v="D97A      "/>
    <s v=" "/>
    <s v="VAN - GXS"/>
    <m/>
    <m/>
    <s v="tcstam.tibco@nxp.com"/>
    <m/>
    <s v="reminder 14.02.2018"/>
    <s v="request TP letter and survey"/>
    <m/>
    <s v="Implementer"/>
    <s v="Comm Setup"/>
    <x v="3"/>
    <d v="2017-05-10T00:00:00"/>
    <d v="2017-05-10T00:00:00"/>
    <s v="17/10/2017"/>
    <m/>
    <m/>
    <s v="PF_I_E_INVOIC_D97A_FP_GENERIC"/>
    <s v="Primary"/>
    <s v="E_INVOIC_D97A_FPE                                 "/>
    <s v="11/12/2017"/>
    <s v="31/10/2017"/>
    <m/>
    <m/>
    <m/>
    <m/>
    <m/>
    <m/>
    <m/>
    <m/>
  </r>
  <r>
    <x v="3"/>
    <s v="EU"/>
    <s v="NXP                           "/>
    <s v="5013546104076                      "/>
    <n v="0"/>
    <s v="    "/>
    <s v="Test : 5051259000285  Prod: 5051259000773"/>
    <m/>
    <s v="5013546005195                      "/>
    <s v="    "/>
    <s v="NXP              "/>
    <s v="POINTOS       "/>
    <s v="SLSRPT"/>
    <s v="OB"/>
    <s v="SFTP"/>
    <s v="EDIFACT             "/>
    <s v="D97A      "/>
    <s v="INS/UNOA/FAR                                      "/>
    <s v="VAN - GXS"/>
    <m/>
    <m/>
    <s v="tcstam.tibco@nxp.com"/>
    <m/>
    <s v="reminder 14.02.2018"/>
    <s v="request TP letter and survey"/>
    <m/>
    <s v="Implementer"/>
    <s v="Comm Setup"/>
    <x v="3"/>
    <d v="2017-01-09T00:00:00"/>
    <d v="2017-06-09T00:00:00"/>
    <s v="14/9/2017"/>
    <m/>
    <m/>
    <s v="PF_O_E_SLSRPT_D97A_FAR"/>
    <s v="Primary"/>
    <s v="E_SLSRPT_D97A_FAR                                 "/>
    <s v="08/12/2017"/>
    <s v="28/09/2017"/>
    <m/>
    <m/>
    <m/>
    <m/>
    <m/>
    <m/>
    <m/>
    <m/>
  </r>
  <r>
    <x v="3"/>
    <s v="EU"/>
    <s v="NXP                           "/>
    <s v="5013546104076                      "/>
    <n v="0"/>
    <s v="    "/>
    <s v="Test : 5051259000285  Prod: 5051259000773"/>
    <m/>
    <s v="5013546005195                      "/>
    <s v="    "/>
    <s v="NXP              "/>
    <s v="INVENTORY     "/>
    <s v="INVRPT"/>
    <s v="OB"/>
    <s v="SFTP"/>
    <s v="EDIFACT             "/>
    <s v="D97A      "/>
    <s v="INS/UNOA/FAR                                      "/>
    <s v="VAN - GXS"/>
    <m/>
    <m/>
    <s v="tcstam.tibco@nxp.com"/>
    <m/>
    <s v="reminder 14.02.2018"/>
    <s v="request TP letter and survey"/>
    <m/>
    <s v="Implementer"/>
    <s v="Comm Setup"/>
    <x v="3"/>
    <s v="31/08/17"/>
    <d v="2017-05-09T00:00:00"/>
    <d v="2017-07-09T00:00:00"/>
    <m/>
    <m/>
    <s v="PF_O_E_INVRPT_D97A_FAR"/>
    <s v="Primary"/>
    <s v="E_INVRPT_D97A_FAR                                 "/>
    <s v="08/12/2017"/>
    <s v="14/09/2017"/>
    <m/>
    <m/>
    <m/>
    <m/>
    <m/>
    <m/>
    <m/>
    <m/>
  </r>
  <r>
    <x v="3"/>
    <s v="SG"/>
    <s v="NXP                           "/>
    <s v="5013546104076                      "/>
    <n v="0"/>
    <s v="    "/>
    <s v="Test: 5051259000377  Prod:5051259000865"/>
    <m/>
    <s v="5013546005195                      "/>
    <s v="    "/>
    <s v="NXP              "/>
    <s v="POINTOSCN     "/>
    <s v="SLSRPT"/>
    <s v="OB"/>
    <s v="SFTP"/>
    <s v="EDIFACT             "/>
    <s v="D97A      "/>
    <s v="INS/UNOA/FAR                                      "/>
    <s v="VAN - GXS"/>
    <m/>
    <m/>
    <s v="tcstam.tibco@nxp.com"/>
    <m/>
    <s v="reminder 14.02.2018"/>
    <s v="request TP letter and survey"/>
    <m/>
    <s v="Implementer"/>
    <s v="Comm Setup"/>
    <x v="3"/>
    <s v="21/9/2017"/>
    <s v="21/9/2017"/>
    <s v="28/9/2017"/>
    <m/>
    <m/>
    <s v="PF_O_E_SLSRPT_D97A_CN"/>
    <s v="Primary"/>
    <s v="E_SLSRPT_D97A_CN                                  "/>
    <s v="12/12/2017"/>
    <s v="05/10/2017"/>
    <m/>
    <m/>
    <m/>
    <m/>
    <m/>
    <m/>
    <m/>
    <m/>
  </r>
  <r>
    <x v="3"/>
    <s v="SG"/>
    <s v="NXP                           "/>
    <s v="5013546104076                      "/>
    <n v="0"/>
    <s v="    "/>
    <s v="Test: 5051259000377  Prod:5051259000865"/>
    <m/>
    <s v="5013546005195                      "/>
    <s v="    "/>
    <s v="NXP              "/>
    <s v="POINTOSSG     "/>
    <s v="SLSRPT"/>
    <s v="OB"/>
    <s v="SFTP"/>
    <s v="EDIFACT             "/>
    <s v="D97A      "/>
    <s v="INS/UNOA/FAR                                      "/>
    <s v="VAN - GXS"/>
    <m/>
    <m/>
    <s v="tcstam.tibco@nxp.com"/>
    <m/>
    <s v="reminder 14.02.2018"/>
    <s v="request TP letter and survey"/>
    <m/>
    <s v="Implementer"/>
    <s v="Comm Setup"/>
    <x v="3"/>
    <d v="2017-09-11T00:00:00"/>
    <d v="2017-09-11T00:00:00"/>
    <s v="20/12/2017"/>
    <m/>
    <m/>
    <s v="PF_O_E_SLSRPT_D97A_SG"/>
    <s v="Primary"/>
    <s v="E_SLSRPT_D97A_SG                                  "/>
    <s v="21/12/2017"/>
    <s v="05/01/2017"/>
    <m/>
    <m/>
    <m/>
    <m/>
    <m/>
    <m/>
    <m/>
    <m/>
  </r>
  <r>
    <x v="3"/>
    <s v="AU"/>
    <s v="NXP                           "/>
    <s v="5013546104076                      "/>
    <n v="0"/>
    <s v="    "/>
    <s v="Test : 5051259000292   Prod: 5051259000780"/>
    <m/>
    <s v="5013546005195                      "/>
    <s v="    "/>
    <s v="NXP              "/>
    <s v="POINTOSAU     "/>
    <s v="SLSRPT"/>
    <s v="OB"/>
    <s v="SFTP"/>
    <s v="EDIFACT             "/>
    <s v="D97A      "/>
    <s v="INS/UNOA/FAR                                      "/>
    <s v="VAN - GXS"/>
    <m/>
    <m/>
    <s v="tcstam.tibco@nxp.com"/>
    <m/>
    <s v="reminder 14.02.2018"/>
    <s v="request TP letter and survey"/>
    <m/>
    <s v="Implementer"/>
    <s v="Comm Setup"/>
    <x v="3"/>
    <d v="2017-09-11T00:00:00"/>
    <d v="2017-09-11T00:00:00"/>
    <s v="15/12/2017"/>
    <m/>
    <m/>
    <s v="PF_O_E_SLSRPT_D97A_AU"/>
    <s v="Primary"/>
    <s v="E_SLSRPT_D97A_AU                                  "/>
    <s v="21/12/2017"/>
    <s v="03/01/2018"/>
    <m/>
    <m/>
    <m/>
    <m/>
    <m/>
    <m/>
    <m/>
    <m/>
  </r>
  <r>
    <x v="3"/>
    <s v="SG"/>
    <s v="NXP                           "/>
    <s v="5013546104076                      "/>
    <n v="0"/>
    <s v="    "/>
    <s v="Test: 5051259000377  Prod:5051259000865"/>
    <m/>
    <s v="5013546005195                      "/>
    <s v="    "/>
    <s v="NXP              "/>
    <s v="POINTOSIN     "/>
    <s v="SLSRPT"/>
    <s v="OB"/>
    <s v="SFTP"/>
    <s v="EDIFACT             "/>
    <s v="D97A      "/>
    <s v="INS/UNOA/FAR                                      "/>
    <s v="VAN - GXS"/>
    <m/>
    <m/>
    <s v="tcstam.tibco@nxp.com"/>
    <m/>
    <s v="reminder 14.02.2018"/>
    <s v="request TP letter and survey"/>
    <m/>
    <s v="Implementer"/>
    <s v="Comm Setup"/>
    <x v="3"/>
    <d v="2017-09-11T00:00:00"/>
    <d v="2017-09-11T00:00:00"/>
    <s v="20/12/2017"/>
    <m/>
    <m/>
    <s v="PF_O_E_SLSRPT_D97A_IN"/>
    <s v="Primary"/>
    <s v="E_SLSRPT_D97A_IN                                  "/>
    <s v="21/12/2017"/>
    <s v="03/01/2018"/>
    <m/>
    <m/>
    <m/>
    <m/>
    <m/>
    <m/>
    <m/>
    <m/>
  </r>
  <r>
    <x v="3"/>
    <s v="EU"/>
    <s v="NXP                           "/>
    <s v="5013546104076                      "/>
    <n v="0"/>
    <s v="    "/>
    <s v="Test : 5051259000285  Prod: 5051259000773"/>
    <m/>
    <s v="5013546005195                      "/>
    <s v="    "/>
    <s v="NXP              "/>
    <s v="PORDCHG       "/>
    <s v="ORDCHG"/>
    <s v="OB"/>
    <s v="MQ"/>
    <s v="EDIFACT             "/>
    <s v="D97A      "/>
    <s v="INS/UNOA/FAR                                      "/>
    <s v="VAN - GXS"/>
    <m/>
    <m/>
    <s v="tcstam.tibco@nxp.com"/>
    <m/>
    <s v="reminder 14.02.2018"/>
    <s v="request TP letter and survey"/>
    <m/>
    <s v="Implementer"/>
    <s v="Comm Setup"/>
    <x v="3"/>
    <s v="18/10/2017"/>
    <s v="18/10/2017"/>
    <s v="18/10/2017"/>
    <m/>
    <m/>
    <s v="PF_O_E_ORDCHG_D97A_FAR"/>
    <s v="Primary"/>
    <s v="E_ORDCHG_D97A_FAR                                 "/>
    <s v="13/12/2017"/>
    <s v="17/11/2017"/>
    <m/>
    <m/>
    <m/>
    <m/>
    <m/>
    <m/>
    <m/>
    <m/>
  </r>
  <r>
    <x v="3"/>
    <s v="EU"/>
    <s v="NXP                           "/>
    <s v="5013546104076                      "/>
    <n v="0"/>
    <s v="    "/>
    <s v="Test : 5051259000285  Prod: 5051259000773"/>
    <m/>
    <s v="5013546005195                      "/>
    <s v="    "/>
    <s v="NXP              "/>
    <s v="LTUPDATE      "/>
    <s v="INVRPT"/>
    <s v="IB"/>
    <s v="SFTP"/>
    <s v="EDIFACT             "/>
    <s v="D97A      "/>
    <s v=" "/>
    <s v="VAN - GXS"/>
    <m/>
    <m/>
    <s v="tcstam.tibco@nxp.com"/>
    <m/>
    <s v="reminder 14.02.2018"/>
    <s v="request TP letter and survey"/>
    <m/>
    <s v="Implementer"/>
    <s v="Comm Setup"/>
    <x v="3"/>
    <m/>
    <m/>
    <m/>
    <m/>
    <m/>
    <m/>
    <m/>
    <s v="E_INVRPT_D97A_FA2                                 "/>
    <m/>
    <m/>
    <m/>
    <m/>
    <m/>
    <m/>
    <m/>
    <m/>
    <m/>
    <m/>
  </r>
  <r>
    <x v="3"/>
    <s v="EU"/>
    <s v="NXP                           "/>
    <s v="5013546104076                      "/>
    <n v="0"/>
    <s v="    "/>
    <s v="Test : 5051259000285  Prod: 5051259000773"/>
    <m/>
    <s v="5013546005195                      "/>
    <s v="    "/>
    <s v="NXP              "/>
    <s v="DESADV        "/>
    <s v="DESADV"/>
    <s v="IB"/>
    <s v="MQ"/>
    <s v="EDIFACT             "/>
    <s v="D97A      "/>
    <s v=" "/>
    <s v="VAN - GXS"/>
    <m/>
    <m/>
    <s v="tcstam.tibco@nxp.com"/>
    <m/>
    <s v="reminder 14.02.2018"/>
    <s v="request TP letter and survey"/>
    <m/>
    <s v="Implementer"/>
    <s v="Comm Setup"/>
    <x v="3"/>
    <d v="2017-03-10T00:00:00"/>
    <d v="2017-03-10T00:00:00"/>
    <d v="2017-06-10T00:00:00"/>
    <m/>
    <m/>
    <s v="PF_I_E_DESADV_D97A_FA3"/>
    <s v="Primary"/>
    <s v="E_DESADV_D97A_FA3                                 "/>
    <s v="14/12/2017"/>
    <s v="13/10/2017"/>
    <m/>
    <m/>
    <m/>
    <m/>
    <m/>
    <m/>
    <m/>
    <m/>
  </r>
  <r>
    <x v="0"/>
    <s v="EU"/>
    <s v="OMRON ELECTRONICS LTD         "/>
    <s v="5013546034328:UK21                 "/>
    <n v="1"/>
    <s v="    "/>
    <s v="Test : 5051259000285  Prod: 5051259000773"/>
    <m/>
    <s v="5013546005195                      "/>
    <s v="    "/>
    <s v="OMRON            "/>
    <s v="PORDERACK     "/>
    <s v="ORDRSP"/>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s v="27/10/2017"/>
    <s v="27/10/2017"/>
    <s v="13/12/2017"/>
    <m/>
    <m/>
    <s v="PF_I_E_ORDRSP_D97A_FA2"/>
    <s v="Primary"/>
    <s v="E_ORDRSP_D97A_FA2                                 "/>
    <s v="13/12/2017"/>
    <s v="15/12/2017"/>
    <m/>
    <m/>
    <m/>
    <m/>
    <d v="2018-02-26T00:00:00"/>
    <m/>
    <m/>
    <m/>
  </r>
  <r>
    <x v="0"/>
    <s v="EU"/>
    <s v="OMRON ELECTRONICS LTD         "/>
    <s v="5013546034328:UK21                 "/>
    <n v="0"/>
    <s v="UK21"/>
    <s v="Test : 5051259000285  Prod: 5051259000773"/>
    <m/>
    <s v="5013546005195                      "/>
    <s v="    "/>
    <s v="OMRON            "/>
    <s v="PORDER        "/>
    <s v="ORDERS"/>
    <s v="OB"/>
    <s v="MQ"/>
    <s v="EDIFACT             "/>
    <s v="D97A      "/>
    <s v="INS/UNOA/FAR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4-08T00:00:00"/>
    <d v="2017-04-08T00:00:00"/>
    <d v="2017-10-08T00:00:00"/>
    <s v="21/8/2017"/>
    <s v="24/08/2017"/>
    <s v="PF_O_E_ORDERS_D97A_FAR"/>
    <s v="Primary"/>
    <s v="E_ORDERS_D97A_FAR                                 "/>
    <s v="05/12/2017"/>
    <s v="07/09/2017"/>
    <m/>
    <m/>
    <m/>
    <m/>
    <d v="2018-02-26T00:00:00"/>
    <m/>
    <m/>
    <m/>
  </r>
  <r>
    <x v="0"/>
    <s v="EU"/>
    <s v="OMRON ELECTRONICS LTD         "/>
    <s v="5013546034328:UK21                 "/>
    <n v="0"/>
    <s v="    "/>
    <s v="Test : 5051259000285  Prod: 5051259000773"/>
    <m/>
    <s v="5013546005195                      "/>
    <s v="    "/>
    <s v="OMRON            "/>
    <s v="PINVOICE      "/>
    <s v="INVOIC"/>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Dear Trading Partner_x000a__x000a_We did not hear from you on this subject.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5013546034328 to be sent to OmronEuropeOCB_Test.3.1.2018 Email to TP : Dear Gary,_x000a_We have not heard from you on this subject._x000a_Kindly fill up our AS2 questionnaire and send it back to us along with your certificates so that we can configure the same at our end and proceed with testing.19.12.2017 Email to TP : Dear Gary,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Could we use AS2 in the future for all 5 EDI relationships, Omron IAB + Omron OCB ? _x000a_Attached is our AS2 enrolment form. Please complete and return to us. NOTE - you will need to be NIST compliant in order to connect to our IBM environment. _x000a_With the new connection to IBM, Premier Farnell's EDI codes are going to change. _x000a_Farnell Sender id  5013546005195 (will remain until go-live)_x000a_Premier Farnell new EDI codes: Test: 5051259000285  / Prod: 5051259000773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5-10T00:00:00"/>
    <d v="2017-05-10T00:00:00"/>
    <s v="17/10/2017"/>
    <m/>
    <m/>
    <s v="PF_I_E_INVOIC_D97A_FP_GENERIC"/>
    <s v="Primary"/>
    <s v="E_INVOIC_D97A_FPE                                 "/>
    <s v="11/12/2017"/>
    <s v="31/10/2017"/>
    <m/>
    <m/>
    <m/>
    <m/>
    <d v="2018-02-26T00:00:00"/>
    <m/>
    <m/>
    <m/>
  </r>
  <r>
    <x v="0"/>
    <s v="EU"/>
    <s v="OMRON IAB                     "/>
    <s v="768162406                          "/>
    <n v="1"/>
    <s v="    "/>
    <s v="Test : 5051259000285  Prod: 5051259000773"/>
    <m/>
    <s v="5013546005195                      "/>
    <s v="    "/>
    <s v="OMRON-IAB        "/>
    <s v="PORDER        "/>
    <s v="ORDERS"/>
    <s v="OB"/>
    <s v="MQ"/>
    <s v="EDIFACT             "/>
    <s v="D97A      "/>
    <s v="INS/UNOA/FAR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gary.harper@eu.omron.com, Karen Swinger &lt;karen.swinger@eu.omron.com&gt;, Nicola Taylor &lt;nicola.taylor@eu.omron.com&gt;, 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768162406 to OmronEuropeAS2Test.3.1.2018 Email to TP : Dear Gary,_x000a__x000a_We have not heard from you on this subject._x000a_Kindly fill up our AS2 questionnaire and send it back to us along with your certificates so that we can configure the same at our end and proceed with testing.19.12.2017 Email to TP : Dear Gary,_x000a_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_x000a_Could we use AS2 in the future for all 5 EDI relationships, Omron IAB + Omron OCB ? _x000a__x000a_Attached is our AS2 enrolment form. Please complete and return to us. NOTE - you will need to be NIST compliant in order to connect to our IBM environment. _x000a_With the new connection to IBM, Premier Farnell's EDI codes are going to change. _x000a__x000a_Farnell Sender id  5013546005195 (will remain until go-live)_x000a__x000a_Premier Farnell new EDI codes: Test: 5051259000285  / Prod: 5051259000773_x000a_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d v="2017-04-08T00:00:00"/>
    <d v="2017-04-08T00:00:00"/>
    <d v="2017-10-08T00:00:00"/>
    <s v="21/8/2017"/>
    <s v="24/08/2017"/>
    <s v="PF_O_E_ORDERS_D97A_FAR"/>
    <s v="Primary"/>
    <s v="E_ORDERS_D97A_FAR                                 "/>
    <s v="05/12/2017"/>
    <s v="07/09/2017"/>
    <m/>
    <m/>
    <m/>
    <m/>
    <d v="2018-02-26T00:00:00"/>
    <m/>
    <m/>
    <m/>
  </r>
  <r>
    <x v="0"/>
    <s v="EU"/>
    <s v="OMRON IAB                     "/>
    <s v="768162406                          "/>
    <n v="0"/>
    <s v="    "/>
    <s v="Test : 5051259000285  Prod: 5051259000773"/>
    <m/>
    <s v="5013546005195                      "/>
    <s v="    "/>
    <s v="OMRON-IAB        "/>
    <s v="PORDERACK     "/>
    <s v="ORDRSP"/>
    <s v="IB"/>
    <s v="MQ"/>
    <s v="EDIFACT             "/>
    <s v="D97A      "/>
    <s v=" "/>
    <s v="AS2"/>
    <m/>
    <m/>
    <s v="EDI Contact is vic.malhi@eu.omron.com_x000a_new contact details: Nicola Taylor &lt;nicola.taylor@eu.omron.com&gt;_x000a_new contact details: key_distribution@eu.omron.com_x000a_OCB-accounts@eu.omron.com"/>
    <m/>
    <s v="reminder 14.01.2018"/>
    <s v="TP set to TP Coms Except:   last Email from TP. 17.11.2017  no reply since 17.11.2017_x000a_confimred infos / TP informed new EDI codes of PF / request AS2 details"/>
    <s v="12.2.2018 Email to TP : Hello Vic, _x000a__x000a_Please advice if your firewall has been updated and if we can submit Test messages today. _x000a__x000a_Once you confirm, will submit test data to your AS2 Test Identifier: OmronEuropeAS2Test_x000a__x000a_The UNB Sender ID will be 5051259000285 in Test (later 5051259000773  in production). _x000a__x000a_Your Go-live has been scheduled for the w/c 27-Feb-18, assuming all tests are successful. _x000a__x000a_Please can you confirm that you are ready to test and that you are able to Go-Live w/c 27-Feb-18?_x000a__x000a_Premier Farnell are aiming to have completed their EDI migration in all regions by 30th March 2018, if you believe that you will not be able to Go-Live with the new maps and EDI code before this date please can you urgently let us know._x000a_08.02.2018 Email to TP : gary.harper@eu.omron.com, Karen Swinger &lt;karen.swinger@eu.omron.com&gt;, Nicola Taylor &lt;nicola.taylor@eu.omron.com&gt;, 5.2.2018 Email to TP : Dear Trading Partner_x000a__x000a_AS2 setup has been done on Test system._x000a__x000a_Do let us know if we can initiate connectivity testing._x000a_AS2 questionnaire with IBM and Omron details are attached for your reference._x000a__x000a_Please confirm if test file needs to be send from  EDI code: 768162406 to OmronEuropeAS2Test.3.1.2018 Email to TP : Dear Gary,_x000a__x000a_We have not heard from you on this subject._x000a_Kindly fill up our AS2 questionnaire and send it back to us along with your certificates so that we can configure the same at our end and proceed with testing.19.12.2017 Email to TP : Dear Gary,_x000a__x000a_We have not heard from you on this subject._x000a_Kindly fill up our AS2 questionnaire and send it back to us along with your certificates so that we can configure the same at our end and proceed with testing.14.12.2017 Email to TP : Dear Gary,_x000a_We have not heard from you on this subject._x000a_Kindly fill up our AS2 questionnaire and send it back to us along with your certificates so that we can configure the same at our end and proceed with testing.07.12.2017: Reminder sent copying Jonathan and Craig @ PF01.12.2017: Email to TP - followup sent 27.11.2017: Email to TP - Followup sent by Dharshan21.11.2017 Email to TP. sent out AS2 details. _x000a_14.11.2017 Email to TP 2nd reminder to share the completed AS2 form and certificates. 08.11.2017: Email to TP - Hello Nicola,We haven't received AS2 details from you to proceed with AS2 configurations. Kindly send us completed AS2 form along with your certificates. _x000a_Pls do let us know if you need any further info from our end._x000a_02.11.2017: Email to TP - Hello Nicola,thank you for your Email. We would also prefer to use ONE connection between OMRON and IBM (on behalf of Premier Farnell). In scope of the migration are indeed your EDI code 5013546034328:UK21 (used for ORDER / ORDRSP / INVOIC) as well as your EDI code 768162406 (used for ORDER / ORDRSP). _x000a__x000a_Could we use AS2 in the future for all 5 EDI relationships, Omron IAB + Omron OCB ? _x000a__x000a_Attached is our AS2 enrolment form. Please complete and return to us. NOTE - you will need to be NIST compliant in order to connect to our IBM environment. _x000a_With the new connection to IBM, Premier Farnell's EDI codes are going to change. _x000a__x000a_Farnell Sender id  5013546005195 (will remain until go-live)_x000a__x000a_Premier Farnell new EDI codes: Test: 5051259000285  / Prod: 5051259000773_x000a__x000a_Should you have any further questions, do not hesitate to contact me.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02.11.2017: Email to TP - Hello Nicola,Thank you for the FTP Forms. Please note that Premier Farnell EDI ID will no longer be 5013546005195 , but this will change to Test : 5051259000285  Prod: 5051259000773 in approx. 7 weeks time._x000a__x000a_We are happy to inform you that we do support AS2. I am attaching our AS2 forms along with certificates. Please do fillout the AS2 forms and send us back along with your AS2 certificates._x000a_01.11.2017: Email from TP - Hello Please see below response from our EDI team. I have looked at the request from Premier Farnell and can see that this applies to Omron IAB only. Premier Farnell also trades with Omron OCB so I think changes would need to be applied to both the IAB and OCB setup. _x000a_At present FTP is used to exchange data. We prefer to use the AS2 protocol so if Farnell are capable of exchanging edi data via AS2 then this a better option for us. _x000a__x000a_Omron IAB setup : _x000a_Communications protocol used = FTP  (Farnell send to and collect data from the Omron ftp server edi.eu.omron.com) _x000a_Farnell Sender id  5013546005195 _x000a_Omron Receiver id 768162406_x000a__x000a_UNB+UNOA:1+5013546005195+768162406+171031:2145+002851++ORDERS' _x000a__x000a__x000a_Omron OCB setup : _x000a_Communications protocol used = FTP  (Farnell send to and collect data from the Omron ftp server edi.eu.omron.com) _x000a_Farnell Sender id  5013546005195 _x000a_Omron Receiver id 5013546034328_x000a__x000a_UNB+UNOA:1+5013546005195+5013546034328:UK21:UK21+170718:1133+003709++ORDERS' _x000a__x000a__x000a_In the meanwhile I will setup the profiles in our EDI system so we can start testing, _x000a_30.10.2017 3rd reminder to complete the FTP questionnaire. 26.10.2017 2nd Reminder to complete the FTP questionnaire. 19.10.2017 1st Reminder requesting for completed FTP form._x000a_13.10.2017: Email to TP : Hello Nicola, I am sending you the FTP forms which you need to fill it out and send it back to us. Also as I mentioned during our call Premier Farnell is updating their EDI IDs as Test : 5051259000285 / Prod: 5051259000773 in few weeks time, so please update your systems accordingly. We will let you know when we are close to the change date.12.10.2017 : Sent out FTP form to new TP contact again 09.10.2017 :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4.09.2017 Email to TP sent out 1st reminder_x000a_07.09.2017: Email to TP: sent out letter and survey to TP. "/>
    <s v="CDS"/>
    <s v="Discovery"/>
    <x v="2"/>
    <s v="27/10/2017"/>
    <s v="27/10/2017"/>
    <s v="13/12/2017"/>
    <m/>
    <m/>
    <s v="PF_I_E_ORDRSP_D97A_FA2"/>
    <s v="Primary"/>
    <s v="E_ORDRSP_D97A_FA2                                 "/>
    <s v="13/12/2017"/>
    <s v="15/12/2017"/>
    <m/>
    <m/>
    <m/>
    <m/>
    <d v="2018-02-26T00:00:00"/>
    <m/>
    <m/>
    <m/>
  </r>
  <r>
    <x v="3"/>
    <s v="AU"/>
    <s v="ON SEMI SINGAPORE             "/>
    <s v="COMPNTSGRP-AP                      "/>
    <n v="1"/>
    <s v="01  "/>
    <s v="Test : 5051259000292   Prod: 5051259000780"/>
    <m/>
    <s v="5013546005195                      "/>
    <s v="    "/>
    <s v="ON-SEMI-SG       "/>
    <s v="INVENTORYA    "/>
    <s v="INVRPT"/>
    <s v="OB"/>
    <s v="SFTP"/>
    <s v="EDIFACT             "/>
    <s v="D97A      "/>
    <s v="INS/UNOA/FAR                                      "/>
    <s v="VAN"/>
    <s v="Inovis"/>
    <m/>
    <s v="Jozefina.Piknova@onsemi.com"/>
    <m/>
    <m/>
    <s v="Ready for E2E testing "/>
    <s v="07.02.2018 find out the ON SEMI SINGAPORE and ON-SEMICONDUCTORS will handle one person: Jozefina.Piknova@onsemi.com_x000a_6.2.2018 Email to TP : 3rd followup sent on E2E testing.2.2.2018 Email to TP : 2nd Followup on E2E Testing. 30.01.2018 Email to TP. sent out letter for E2E testing_x000a_03.10.2017 Email from TP: I will wait for your email when ready._x000a_02.10.2017 Email to TP: here are the region: Premier Farnell hase different EDI codes for the regions before. After go live they will use new EDI codes. That's why we informed you directly. _x000a_Region: regions = Europe / Australia / Singapore_x000a_AU = Australia_x000a_SG= Singapore_x000a_EU = Europe_x000a_We plan testing in approx. 6-8 weeks for our first request where we sent the list. _x000a_ON-SEMICONDUCTORS              SCGPROD                          _x000a_will start in phase 3 / no started yet. _x000a_If you have any future questions please let me know. _x000a_02.10.2017 Email from TP: What about EMEA and AMR region? Is there no change?_x000a_What is the difference between AU and SG? We did not have this split before._x000a_What is the timeline for the change?_x000a_02.10.2017 Email to TP: Thank you for sending us the survey back. _x000a_We want to inform you that Premier Farnell is using new EDI Codes: (see below the print screen.)_x000a_AU:_x000a_Prod: 5051259000780 without qualif. _x000a_Test : 5051259000292 without qualif. _x000a_SG: _x000a_Prod:5051259000865 without qualif. _x000a_Test: 5051259000377 without qualif. _x000a_Please set up this new EDI Codes from Premier Farnell in your system that when we go live we don't have issues with data running. _x000a_Please contact your VAN provider Inovi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_x000a_02.10.2017 Email form TP: sent survey back. _x000a_02.10.2017 Email to TP: sent out letter and survey"/>
    <s v="Implementer"/>
    <s v="Comm Setup"/>
    <x v="3"/>
    <s v="15/9/2017"/>
    <s v="15/9/2017"/>
    <s v="23/9/2017"/>
    <m/>
    <m/>
    <s v="PF_O_E_INVRPT_D97A_F1_GENERIC"/>
    <s v="Primary"/>
    <s v="E_INVRPT_D97A_F1A                                 "/>
    <s v="07/12/2017"/>
    <s v="05/10/2017"/>
    <m/>
    <m/>
    <m/>
    <m/>
    <d v="2018-02-12T00:00:00"/>
    <m/>
    <m/>
    <m/>
  </r>
  <r>
    <x v="3"/>
    <s v="SG"/>
    <s v="ON SEMI SINGAPORE             "/>
    <s v="COMPNTSGRP-AP                      "/>
    <n v="0"/>
    <s v="01  "/>
    <s v="Test: 5051259000377  Prod:5051259000865"/>
    <m/>
    <s v="5013546005195                      "/>
    <s v="    "/>
    <s v="ON-SEMI-SG       "/>
    <s v="INVENTORYS    "/>
    <s v="INVRPT"/>
    <s v="OB"/>
    <s v="SFTP"/>
    <s v="EDIFACT             "/>
    <s v="D97A      "/>
    <s v="INS/UNOA/FAR                                      "/>
    <s v="VAN"/>
    <s v="Inovis"/>
    <m/>
    <s v="Jozefina.Piknova@onsemi.com"/>
    <m/>
    <m/>
    <s v="Ready for E2E testing "/>
    <m/>
    <s v="Implementer"/>
    <s v="Comm Setup"/>
    <x v="3"/>
    <s v="15/9/2017"/>
    <s v="15/9/2017"/>
    <s v="23/9/2017"/>
    <m/>
    <m/>
    <s v="PF_O_E_INVRPT_D97A_F1_GENERIC"/>
    <s v="Primary"/>
    <s v="E_INVRPT_D97A_F1S                                 "/>
    <s v="07/12/2017"/>
    <s v="05/10/2017"/>
    <m/>
    <m/>
    <m/>
    <m/>
    <d v="2018-02-12T00:00:00"/>
    <m/>
    <m/>
    <m/>
  </r>
  <r>
    <x v="3"/>
    <s v="SG"/>
    <s v="ON SEMI SINGAPORE             "/>
    <s v="COMPNTSGRP-AP                      "/>
    <n v="0"/>
    <s v="01  "/>
    <s v="Test: 5051259000377  Prod:5051259000865"/>
    <m/>
    <s v="5013546005195                      "/>
    <s v="    "/>
    <s v="ON-SEMI-SG       "/>
    <s v="INVENTORYI    "/>
    <s v="INVRPT"/>
    <s v="OB"/>
    <s v="SFTP"/>
    <s v="EDIFACT             "/>
    <s v="D97A      "/>
    <s v="INS/UNOA/FAR                                      "/>
    <s v="VAN"/>
    <s v="Inovis"/>
    <m/>
    <s v="Jozefina.Piknova@onsemi.com"/>
    <m/>
    <m/>
    <s v="Ready for E2E testing "/>
    <m/>
    <s v="Implementer"/>
    <s v="Comm Setup"/>
    <x v="3"/>
    <s v="15/9/2017"/>
    <s v="15/9/2017"/>
    <s v="23/9/2017"/>
    <m/>
    <m/>
    <s v="PF_O_E_INVRPT_D97A_F1_GENERIC"/>
    <s v="Primary"/>
    <s v="E_INVRPT_D97A_F1I                                 "/>
    <s v="07/12/2017"/>
    <s v="05/10/2017"/>
    <m/>
    <m/>
    <m/>
    <m/>
    <d v="2018-02-12T00:00:00"/>
    <m/>
    <m/>
    <m/>
  </r>
  <r>
    <x v="3"/>
    <s v="SG"/>
    <s v="ON SEMI SINGAPORE             "/>
    <s v="COMPNTSGRP-AP                      "/>
    <n v="0"/>
    <s v="01  "/>
    <s v="Test: 5051259000377  Prod:5051259000865"/>
    <m/>
    <s v="5013546005195                      "/>
    <s v="    "/>
    <s v="ON-SEMI-SG       "/>
    <s v="INVENTORYC    "/>
    <s v="INVRPT"/>
    <s v="OB"/>
    <s v="SFTP"/>
    <s v="EDIFACT             "/>
    <s v="D97A      "/>
    <s v="INS/UNOA/FAR                                      "/>
    <s v="VAN"/>
    <s v="Inovis"/>
    <m/>
    <s v="Jozefina.Piknova@onsemi.com"/>
    <m/>
    <m/>
    <s v="Ready for E2E testing "/>
    <m/>
    <s v="Implementer"/>
    <s v="Comm Setup"/>
    <x v="3"/>
    <s v="15/9/2017"/>
    <s v="15/9/2017"/>
    <s v="23/9/2017"/>
    <m/>
    <m/>
    <s v="PF_O_E_INVRPT_D97A_F1_GENERIC"/>
    <s v="Primary"/>
    <s v="E_INVRPT_D97A_F1C                                 "/>
    <s v="07/12/2017"/>
    <s v="05/10/2017"/>
    <m/>
    <m/>
    <m/>
    <m/>
    <d v="2018-02-12T00:00:00"/>
    <m/>
    <m/>
    <m/>
  </r>
  <r>
    <x v="3"/>
    <s v="SG"/>
    <s v="ON SEMI SINGAPORE             "/>
    <s v="COMPNTSGRP-AP                      "/>
    <n v="0"/>
    <s v="01  "/>
    <s v="Test: 5051259000377  Prod:5051259000865"/>
    <m/>
    <s v="5013546005195                      "/>
    <s v="    "/>
    <s v="ON-SEMI-SG       "/>
    <s v="POINTOSCN     "/>
    <s v="SLSRPT"/>
    <s v="OB"/>
    <s v="SFTP"/>
    <s v="EDIFACT             "/>
    <s v="D97A      "/>
    <s v="INS/UNOA/FAR                                      "/>
    <s v="VAN"/>
    <s v="Inovis"/>
    <m/>
    <s v="Jozefina.Piknova@onsemi.com"/>
    <m/>
    <m/>
    <s v="Ready for E2E testing "/>
    <m/>
    <s v="Implementer"/>
    <s v="Comm Setup"/>
    <x v="3"/>
    <d v="2017-01-09T00:00:00"/>
    <d v="2017-06-09T00:00:00"/>
    <s v="14/9/2017"/>
    <m/>
    <m/>
    <s v="PF_O_E_SLSRPT_D97A_CN4"/>
    <s v="Primary"/>
    <s v="E_SLSRPT_D97A_CN4                                 "/>
    <s v="08/12/2017"/>
    <s v="27/09/2017"/>
    <m/>
    <m/>
    <m/>
    <m/>
    <d v="2018-02-12T00:00:00"/>
    <m/>
    <m/>
    <m/>
  </r>
  <r>
    <x v="3"/>
    <s v="SG"/>
    <s v="ON SEMI SINGAPORE             "/>
    <s v="COMPNTSGRP-AP                      "/>
    <n v="0"/>
    <s v="01  "/>
    <s v="Test: 5051259000377  Prod:5051259000865"/>
    <m/>
    <s v="5013546005195                      "/>
    <s v="    "/>
    <s v="ON-SEMI-SG       "/>
    <s v="POINTOSSG     "/>
    <s v="SLSRPT"/>
    <s v="OB"/>
    <s v="SFTP"/>
    <s v="EDIFACT             "/>
    <s v="D97A      "/>
    <s v="INS/UNOA/FAR                                      "/>
    <s v="VAN"/>
    <s v="Inovis"/>
    <m/>
    <s v="Jozefina.Piknova@onsemi.com"/>
    <m/>
    <m/>
    <s v="Ready for E2E testing "/>
    <m/>
    <s v="Implementer"/>
    <s v="Comm Setup"/>
    <x v="3"/>
    <s v="21/9/2017"/>
    <s v="21/9/2017"/>
    <s v="29/9/2017"/>
    <m/>
    <m/>
    <s v="PF_O_E_SLSRPT_D97A_FS4"/>
    <s v="Primary"/>
    <s v="E_SLSRPT_D97A_FS4                                 "/>
    <s v="07/12/2017"/>
    <s v="05/10/2017"/>
    <m/>
    <m/>
    <m/>
    <m/>
    <d v="2018-02-12T00:00:00"/>
    <m/>
    <m/>
    <m/>
  </r>
  <r>
    <x v="3"/>
    <s v="AU"/>
    <s v="ON SEMI SINGAPORE             "/>
    <s v="COMPNTSGRP-AP                      "/>
    <n v="0"/>
    <s v="01  "/>
    <s v="Test : 5051259000292   Prod: 5051259000780"/>
    <m/>
    <s v="5013546005195                      "/>
    <s v="    "/>
    <s v="ON-SEMI-SG       "/>
    <s v="POINTOSAU     "/>
    <s v="SLSRPT"/>
    <s v="OB"/>
    <s v="SFTP"/>
    <s v="EDIFACT             "/>
    <s v="D97A      "/>
    <s v="INS/UNOA/FAR                                      "/>
    <s v="VAN"/>
    <s v="Inovis"/>
    <m/>
    <s v="Jozefina.Piknova@onsemi.com"/>
    <m/>
    <m/>
    <s v="Ready for E2E testing "/>
    <m/>
    <s v="Implementer"/>
    <s v="Comm Setup"/>
    <x v="3"/>
    <d v="2017-01-09T00:00:00"/>
    <d v="2017-06-09T00:00:00"/>
    <s v="14/7/2017"/>
    <m/>
    <m/>
    <s v="PF_O_E_SLSRPT_D97A_AU4"/>
    <s v="Primary"/>
    <s v="E_SLSRPT_D97A_AU4                                 "/>
    <s v="08/12/2017"/>
    <s v="27/09/2017"/>
    <m/>
    <m/>
    <m/>
    <m/>
    <d v="2018-02-12T00:00:00"/>
    <m/>
    <m/>
    <m/>
  </r>
  <r>
    <x v="3"/>
    <s v="SG"/>
    <s v="ON SEMI SINGAPORE             "/>
    <s v="COMPNTSGRP-AP                      "/>
    <n v="0"/>
    <s v="01  "/>
    <s v="Test: 5051259000377  Prod:5051259000865"/>
    <m/>
    <s v="5013546005195                      "/>
    <s v="    "/>
    <s v="ON-SEMI-SG       "/>
    <s v="POINTOSIN     "/>
    <s v="SLSRPT"/>
    <s v="OB"/>
    <s v="SFTP"/>
    <s v="EDIFACT             "/>
    <s v="D97A      "/>
    <s v="INS/UNOA/FAR                                      "/>
    <s v="VAN"/>
    <s v="Inovis"/>
    <m/>
    <s v="Jozefina.Piknova@onsemi.com"/>
    <m/>
    <m/>
    <s v="Ready for E2E testing "/>
    <m/>
    <s v="Implementer"/>
    <s v="Comm Setup"/>
    <x v="3"/>
    <d v="2017-01-09T00:00:00"/>
    <d v="2017-06-09T00:00:00"/>
    <s v="14/9/2017"/>
    <m/>
    <m/>
    <s v="PF_O_E_SLSRPT_D97A_IN4"/>
    <s v="Primary"/>
    <s v="E_SLSRPT_D97A_IN4                                 "/>
    <s v="08/12/2017"/>
    <s v="28/09/2017"/>
    <m/>
    <m/>
    <m/>
    <m/>
    <d v="2018-02-12T00:00:00"/>
    <m/>
    <m/>
    <m/>
  </r>
  <r>
    <x v="3"/>
    <s v="SG"/>
    <s v="ON SEMI SINGAPORE             "/>
    <s v="COMPNTSGRP-AP                      "/>
    <n v="0"/>
    <s v="01  "/>
    <s v="Test: 5051259000377  Prod:5051259000865"/>
    <m/>
    <s v="5013546005195                      "/>
    <s v="    "/>
    <s v="ON-SEMI-SG       "/>
    <s v="PORDERSG      "/>
    <s v="ORDERS"/>
    <s v="OB"/>
    <s v="MQ"/>
    <s v="EDIFACT             "/>
    <s v="D97A      "/>
    <s v="INS/UNOA/FAR                                      "/>
    <s v="VAN"/>
    <s v="Inovis"/>
    <m/>
    <s v="Jozefina.Piknova@onsemi.com"/>
    <m/>
    <m/>
    <s v="Ready for E2E testing "/>
    <m/>
    <s v="Implementer"/>
    <s v="Comm Setup"/>
    <x v="3"/>
    <d v="2017-10-10T00:00:00"/>
    <d v="2017-10-10T00:00:00"/>
    <s v="18/10/2017"/>
    <m/>
    <m/>
    <s v="PF_O_E_ORDERS_D97A_FAS"/>
    <m/>
    <s v="E_ORDERS_D97A_FAS                                 "/>
    <s v="05/12/2017"/>
    <s v="31/10/2017"/>
    <m/>
    <m/>
    <m/>
    <m/>
    <d v="2018-02-12T00:00:00"/>
    <m/>
    <m/>
    <m/>
  </r>
  <r>
    <x v="3"/>
    <s v="EU"/>
    <s v="ON SEMI SINGAPORE             "/>
    <s v="COMPNTSGRP-AP                      "/>
    <n v="0"/>
    <s v="01  "/>
    <s v="Test : 5051259000285  Prod: 5051259000773"/>
    <m/>
    <s v="5013546005195                      "/>
    <s v="    "/>
    <s v="ON-SEMI-SG       "/>
    <s v="PORDERACK     "/>
    <s v="ORDRSP"/>
    <s v="IB"/>
    <s v="MQ"/>
    <s v="EDIFACT             "/>
    <s v="D97A      "/>
    <s v=" "/>
    <s v="VAN"/>
    <s v="Inovis"/>
    <m/>
    <s v="Jozefina.Piknova@onsemi.com"/>
    <m/>
    <m/>
    <s v="Ready for E2E testing "/>
    <m/>
    <s v="Implementer"/>
    <s v="Comm Setup"/>
    <x v="3"/>
    <s v="27/10/2017"/>
    <s v="27/10/2017"/>
    <s v="13/12/2017"/>
    <m/>
    <m/>
    <s v="PF_I_E_ORDRSP_D97A_FA2"/>
    <s v="Primary"/>
    <s v="E_ORDRSP_D97A_FA2                                 "/>
    <s v="13/12/2017"/>
    <s v="15/12/2017"/>
    <m/>
    <m/>
    <m/>
    <m/>
    <d v="2018-02-12T00:00:00"/>
    <m/>
    <m/>
    <m/>
  </r>
  <r>
    <x v="3"/>
    <s v="EU"/>
    <s v="ON-SEMICONDUCTORS             "/>
    <s v="SCGPROD                            "/>
    <n v="1"/>
    <s v="14  "/>
    <s v="Test : 5051259000285  Prod: 5051259000773"/>
    <m/>
    <s v="5013546005195                      "/>
    <s v="    "/>
    <s v="ON-SEMI          "/>
    <s v="PINVOICE      "/>
    <s v="INVOIC"/>
    <s v="IB"/>
    <s v="MQ"/>
    <s v="EDIFACT             "/>
    <s v="D97A      "/>
    <s v=" "/>
    <s v="VAN - GXS"/>
    <m/>
    <m/>
    <s v="Kamil.Valko@onsemi.com_x000a_Jozefina.Piknova@onsemi.com"/>
    <m/>
    <m/>
    <s v="TP sent survey back /is informed new EDI Codes from PF"/>
    <s v="07.02.2017 07.02.2018 find out the ON SEMI SINGAPORE and ON-SEMICONDUCTORS will handle one person: Jozefina.Piknova@onsemi.com_x000a_07.02.2017 Email form TP: Only Premier Farnell change the EDI Code. No other changes from you end. _x000a_But we need to sent test data because our customer also change the translation on their end. _x000a_06.02.2017 Email to TP. Can you please advise if there will be other changes in EDI messages except for the change of EDI codes? Please advise if you will be able to send us tests using your new test ID. Also, I may have missed the date for this change. Can you please advise?_x000a_06.02.2017 Email from TP: I am out of office  on  5-7 February 2018._x000a_ If you have urgent B2B issue then please contact B2B-IT-Support@onsemi.com. _x000a_06.02.2018 Email to TP: Yes, Premier Farnell will migrate from EDI 5013546005195 to the new one_x000a__x000a_Prod: 5051259000780_x000a_Test : 5051259000292_x000a__x000a_Also they have a translation via IBM so that's why we nee also data testing. _x000a__x000a_Please set up this new EDI Codes from Premier Farnell in your system that when we go live we don't have issues with data running. _x000a_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If you have any questions please let me know. _x000a_02.02.2018 Email from TP: I will manage technical part and new settings . Please advise if your EDI format will stay without change. I would like to know if you migrate from 5013546005195 to 5051259000780. Then I will prepare new settings for all our existing messages._x000a_ 02.02.2018 Email to TP: Thank you for providing us the survey. _x000a_We want to inform you that Premier Farnell will use a new EDI code._x000a_Could you please inform you provider Inovis and let the know that they have to set up the new EDI codes from Premier Farnell in their system hat we have no issues when we go live. _x000a_Prod: 5051259000780_x000a_Test : 5051259000292 _x000a_We will inform you as soon as we ready for testing. _x000a_If you have any questions please let us know. _x000a_02.02.2018 Email from tP. provide us survey_x000a_30.01.2018 Email to TP: reminder for survey  1st_x000a_26.01.2018 Email form TP: Thank you for your information. I am resending these documents to Kamil who can manage discussion with you. I am B2B IT analyst and can help regarding technical details and tests._x000a_ Hi Kamil,_x000a_Please check these documents and let me know if you need my assistance._x000a_26.01.2018 Email to TP: sent out Letter and survey"/>
    <s v="Implementer"/>
    <s v="Comm Setup"/>
    <x v="3"/>
    <d v="2017-05-10T00:00:00"/>
    <d v="2017-05-10T00:00:00"/>
    <s v="17/10/2017"/>
    <m/>
    <m/>
    <s v="PF_I_E_INVOIC_D97A_FP_GENERIC"/>
    <s v="Primary"/>
    <s v="E_INVOIC_D97A_FPE                                 "/>
    <s v="11/12/2017"/>
    <s v="31/10/2017"/>
    <m/>
    <m/>
    <m/>
    <m/>
    <m/>
    <m/>
    <m/>
    <m/>
  </r>
  <r>
    <x v="3"/>
    <s v="EU"/>
    <s v="ON-SEMICONDUCTORS             "/>
    <s v="SCGPROD                            "/>
    <n v="0"/>
    <s v="14  "/>
    <s v="Test : 5051259000285  Prod: 5051259000773"/>
    <m/>
    <s v="5013546005195                      "/>
    <s v="    "/>
    <s v="ON-SEMI          "/>
    <s v="PORDERACK     "/>
    <s v="ORDRSP"/>
    <s v="IB"/>
    <s v="MQ"/>
    <s v="EDIFACT             "/>
    <s v="D97A      "/>
    <s v=" "/>
    <s v="VAN - GXS"/>
    <m/>
    <m/>
    <s v="Kamil.Valko@onsemi.com_x000a_Jozefina.Piknova@onsemi.com"/>
    <m/>
    <m/>
    <s v="TP sent survey back /is informed new EDI Codes from PF"/>
    <m/>
    <s v="Implementer"/>
    <s v="Comm Setup"/>
    <x v="3"/>
    <s v="27/10/2017"/>
    <s v="27/10/2017"/>
    <s v="13/12/2017"/>
    <m/>
    <m/>
    <s v="PF_I_E_ORDRSP_D97A_FA2"/>
    <s v="Primary"/>
    <s v="E_ORDRSP_D97A_FA2                                 "/>
    <s v="13/12/2017"/>
    <s v="15/12/2017"/>
    <m/>
    <m/>
    <m/>
    <m/>
    <m/>
    <m/>
    <m/>
    <m/>
  </r>
  <r>
    <x v="3"/>
    <s v="EU"/>
    <s v="ON-SEMICONDUCTORS             "/>
    <s v="SCGPROD                            "/>
    <n v="0"/>
    <s v="14  "/>
    <s v="Test : 5051259000285  Prod: 5051259000773"/>
    <m/>
    <s v="5013546005195                      "/>
    <s v="    "/>
    <s v="ON-SEMI          "/>
    <s v="PORDER        "/>
    <s v="ORDERS"/>
    <s v="OB"/>
    <s v="MQ"/>
    <s v="EDIFACT             "/>
    <s v="D97A      "/>
    <s v="INS/UNOA/FAR                                      "/>
    <s v="VAN - GXS"/>
    <m/>
    <m/>
    <s v="Kamil.Valko@onsemi.com_x000a_Jozefina.Piknova@onsemi.com"/>
    <m/>
    <m/>
    <s v="TP sent survey back /is informed new EDI Codes from PF"/>
    <m/>
    <s v="Implementer"/>
    <s v="Comm Setup"/>
    <x v="3"/>
    <s v="31/07/2017"/>
    <s v="31/07/2017"/>
    <d v="2017-07-08T00:00:00"/>
    <d v="2017-07-08T00:00:00"/>
    <d v="2017-10-08T00:00:00"/>
    <s v="PF_O_E_ORDERS_D97A_FA9"/>
    <s v="Primary"/>
    <s v="E_ORDERS_D97A_FA9                                 "/>
    <s v="05/12/2017"/>
    <s v="06/09/2017"/>
    <m/>
    <m/>
    <m/>
    <m/>
    <m/>
    <m/>
    <m/>
    <m/>
  </r>
  <r>
    <x v="3"/>
    <s v="EU"/>
    <s v="ON-SEMICONDUCTORS             "/>
    <s v="SCGPROD                            "/>
    <n v="0"/>
    <s v="14  "/>
    <s v="Test : 5051259000285  Prod: 5051259000773"/>
    <m/>
    <s v="5013546005195                      "/>
    <s v="    "/>
    <s v="ON-SEMI          "/>
    <s v="POINTOS       "/>
    <s v="SLSRPT"/>
    <s v="OB"/>
    <s v="SFTP"/>
    <s v="EDIFACT             "/>
    <s v="D97A      "/>
    <s v="INS/UNOA/FAR                                      "/>
    <s v="VAN - GXS"/>
    <m/>
    <m/>
    <s v="Kamil.Valko@onsemi.com_x000a_Jozefina.Piknova@onsemi.com"/>
    <m/>
    <m/>
    <s v="TP sent survey back /is informed new EDI Codes from PF"/>
    <m/>
    <s v="Implementer"/>
    <s v="Comm Setup"/>
    <x v="3"/>
    <s v="19/9/2017"/>
    <s v="19/9/2017"/>
    <s v="29/9/2017"/>
    <m/>
    <m/>
    <s v="PF_O_E_SLSRPT_D97A_FA_GENERIC"/>
    <s v="Primary"/>
    <s v="E_SLSRPT_D97A_FA4                                 "/>
    <s v="07/12/2017"/>
    <s v="05/10/2017"/>
    <m/>
    <m/>
    <m/>
    <m/>
    <m/>
    <m/>
    <m/>
    <m/>
  </r>
  <r>
    <x v="3"/>
    <s v="EU"/>
    <s v="ON-SEMICONDUCTORS             "/>
    <s v="SCGPROD                            "/>
    <n v="0"/>
    <s v="14  "/>
    <s v="Test : 5051259000285  Prod: 5051259000773"/>
    <m/>
    <s v="5013546005195                      "/>
    <s v="    "/>
    <s v="ON-SEMI          "/>
    <s v="INVENTORY     "/>
    <s v="INVRPT"/>
    <s v="OB"/>
    <s v="SFTP"/>
    <s v="EDIFACT             "/>
    <s v="D97A      "/>
    <s v="INS/UNOA/FAR                                      "/>
    <s v="VAN - GXS"/>
    <m/>
    <m/>
    <s v="Kamil.Valko@onsemi.com_x000a_Jozefina.Piknova@onsemi.com"/>
    <m/>
    <m/>
    <s v="TP sent survey back /is informed new EDI Codes from PF"/>
    <m/>
    <s v="Implementer"/>
    <s v="Comm Setup"/>
    <x v="3"/>
    <d v="2018-01-02T00:00:00"/>
    <d v="2018-01-02T00:00:00"/>
    <d v="2018-09-02T00:00:00"/>
    <m/>
    <d v="2018-09-02T00:00:00"/>
    <s v="PF_O_E_INVRPT_D97A_FA3"/>
    <s v="Primary"/>
    <s v="E_INVRPT_D97A_FA3                                 "/>
    <m/>
    <m/>
    <m/>
    <m/>
    <m/>
    <m/>
    <m/>
    <m/>
    <m/>
    <m/>
  </r>
  <r>
    <x v="3"/>
    <s v="EU"/>
    <s v="ON-SEMICONDUCTORS             "/>
    <s v="SCGPROD                            "/>
    <n v="0"/>
    <s v="14  "/>
    <s v="Test : 5051259000285  Prod: 5051259000773"/>
    <m/>
    <s v="5013546005195                      "/>
    <s v="    "/>
    <s v="ON-SEMI          "/>
    <s v="DESADV        "/>
    <s v="DESADV"/>
    <s v="IB"/>
    <s v="MQ"/>
    <s v="EDIFACT             "/>
    <s v="D97A      "/>
    <s v=" "/>
    <s v="VAN - GXS"/>
    <m/>
    <m/>
    <s v="Kamil.Valko@onsemi.com_x000a_Jozefina.Piknova@onsemi.com"/>
    <m/>
    <m/>
    <s v="TP sent survey back /is informed new EDI Codes from PF"/>
    <m/>
    <s v="Implementer"/>
    <s v="Comm Setup"/>
    <x v="3"/>
    <d v="2017-03-10T00:00:00"/>
    <d v="2017-03-10T00:00:00"/>
    <d v="2017-06-10T00:00:00"/>
    <m/>
    <m/>
    <s v="PF_I_E_DESADV_D97A_FA3"/>
    <s v="Primary"/>
    <s v="E_DESADV_D97A_FA3                                 "/>
    <s v="14/12/2017"/>
    <s v="13/10/2017"/>
    <m/>
    <m/>
    <m/>
    <m/>
    <m/>
    <m/>
    <m/>
    <m/>
  </r>
  <r>
    <x v="3"/>
    <s v="EU"/>
    <s v="ON-SEMICONDUCTORS             "/>
    <s v="SCGPROD                            "/>
    <n v="0"/>
    <s v="14  "/>
    <s v="Test : 5051259000285  Prod: 5051259000773"/>
    <m/>
    <s v="5013546005195                      "/>
    <s v="    "/>
    <s v="ON-SEMI          "/>
    <s v="LTUPDATE      "/>
    <s v="INVRPT"/>
    <s v="IB"/>
    <s v="SFTP"/>
    <s v="EDIFACT             "/>
    <s v="90.1      "/>
    <s v=" "/>
    <s v="VAN - GXS"/>
    <m/>
    <m/>
    <s v="Kamil.Valko@onsemi.com_x000a_Jozefina.Piknova@onsemi.com"/>
    <m/>
    <m/>
    <s v="TP sent survey back /is informed new EDI Codes from PF"/>
    <m/>
    <s v="Implementer"/>
    <s v="Comm Setup"/>
    <x v="3"/>
    <m/>
    <m/>
    <m/>
    <m/>
    <m/>
    <m/>
    <m/>
    <s v="E_INVRPT_90.1_FAR                                 "/>
    <m/>
    <m/>
    <m/>
    <m/>
    <m/>
    <m/>
    <m/>
    <m/>
    <m/>
    <m/>
  </r>
  <r>
    <x v="4"/>
    <s v="EU"/>
    <s v="OPTEK TECHNOLOGY INC          "/>
    <s v="9723236031                         "/>
    <n v="1"/>
    <s v="12  "/>
    <s v="Test : 5051259000285  Prod: 5051259000773"/>
    <m/>
    <s v="5013546005195                      "/>
    <s v="    "/>
    <s v="OPTEK            "/>
    <s v="PORDER        "/>
    <s v="ORDERS"/>
    <s v="OB"/>
    <s v="MQ"/>
    <s v="EDIFACT             "/>
    <s v="D97A      "/>
    <s v="INS/UNOA/FAR                                      "/>
    <s v="FTP"/>
    <m/>
    <m/>
    <s v="EDI contact details:Jerry.Carpenter@ttelectronics.com_x000a_graham.williamson@ttelectronics.com"/>
    <m/>
    <s v="reminder 09.02.2018"/>
    <s v="Ready for E2E Testing"/>
    <s v="07.02.2018 Email to TP : Dear Peter_x000a__x000a_A test file was send via the Test FTP connection on 26/01 with the name &quot;FARNELLORDERS1.txt&quot;._x000a_We have restarted the same file now and it has been sent out successfully now with the name &quot;FARNELLORDERS2.txt&quot;._x000a__x000a_Please confirm the receipt of the same._x000a__x000a_We understand that Prod FTP details were not shared and were to be shared after testing completed._x000a_Please share the same for us to initiate work on Prod connection.06.02.2018 Email to Implemenation and PF : Hi All_x000a__x000a_Trading Partner requires a PO to be sent to them._x000a_Please do the needful.6.2.2018 Email from TP : Hi Dharshan A Prasad,_x000a_Please advise when you sent the test PO?.5.2.2018 Email to TP : Dear Peter_x000a_Please confirm if you have received our test ORDER and also send back an ORDRSP for E2E testing._x000a_Please confirm for the Go Live date on 12th Prod and at time we will switch to the new ID 505125900077331.01.2018: TP ready to test 31.1.2018 Email from TP : Hi Kusum,_x000a_I can confirm that the network is FTP.30.01.2018: Email to TP - Hello Peter,_x000a__x000a_All below details are correct, except that as per our records communication type is listed as direct connection FTP and not as VAN FTP. We had shared FTP questionnaire with you and you had completed and send it back to us. Pls confirm if your communication type is VAN or FTP.29.01.2018 Email from Peter - Hi Kusum,_x000a_ _x000a_Thanks for your email. Please help me to confirm the below information will be correct so that I can process the next step._x000a_ _x000a_1.      Test ID: 5051259000285 with no qualifier._x000a_2.      Van: FTP_x000a_3.      Production ID: 5051259000773 with No qualifier._x000a_4.      Van: FTP._x000a_5.      Map will be the same as ID: 13/5013546005195- D97A._x000a_29.01.2018: Email to TP - Hello Peter,_x000a__x000a_13/5013546005195 is old Premier Farnell Production ID. We are migrating to new ID in both test and production. New Production ID is 5051259000773 ( without qualifier). _x000a__x000a_Pls note that this is the only change, no map versions or details will change. Hence we do not have any mapping specs.26.01.2018: Email from Peter - Hi Kusum,_x000a_ _x000a_However, your production ISA ID in our system is 13/5013546005195. Please help me to re-confirm that your production is 5051259000773. If it’s in this case, Please provide me all the mapping specs. We need to build the new map._x000a_ _x000a_24.01.2018: email from TP - Hi Kusum,We are ready to begin the testing. Please notify me when you send the test orders._x000a_    24.01.2018 : E2E testing email sent 19.1.2018 Email to TP : Dear Peter_x000a__x000a_We will send further files when we begin E2E testing._x000a_There is also preparation required from Premier Farnell for this._x000a__x000a_We will get in touch with you as soon as the E2E testing is about to begin._x000a_18.1.2018 Email from Tp : Hi Dharshan,_x000a_ _x000a_This is the weekly follow up on the below email. Please let me know whenever you send the test PO._x000a_ _x000a_Thanks!_x000a_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_x000a_ _x000a_Thanks!_x000a__x000a_Peter Vo_x000a_20.12.2017 Email to TP : Dear James_x000a__x000a_We would be sending the actual Test ORDERS upon confirmation from PF._x000a_This would depend on when they decide to do e2e testing._x000a__x000a_We will contact you when e2e testing will be initiated using actual EDI data.15.12.2017 Email to Anuj : Hi Anuj, Jas_x000a__x000a_Tp has received the test file, they are expecting us to send the actual ORDERS Test file._x000a_Can we send them a actual Test ORDERS file ?15.12.2017 Email from Tp : Hello Dharshan, _x000a_We were able to receive the attached dummy test files. May you please send over an actual ORDERS TEST file? 12.12.2017 Email to Tp : Dear Trading Partner_x000a_We were able to send the test file successfully on 11th Dec after switching the FTP Transfer Type from Binary to ASCII and also the FTP Mode from Passive to Active. _x000a_Please confirm the receipt of the same. _x000a_The file has been attached for your reference. The same file was sent twice in 2 separate connections and it be received two times._x000a_We were also able to pull the file named &quot;Test.txt&quot; from the &quot;Incoming&quot; folder thus confirming that the Inbound from OPTEK to IBM is working fine.05.12.2017: Email from TP - Hello Kusum,_x000a_ _x000a_Can you please try using the url below._x000a_ _x000a_ftp://testcomm.dicentral.com_x000a_ _x000a_I’ve placed a test file on the Incoming folder. Please advise if you are able to download the file successfully._x000a_ _x000a_05.12.2017: Email to TP - Hello Peter,_x000a__x000a_Apologize for the delay in response._x000a__x000a_We have now completed the Test FTP setup for OPTEK. Request you to place a test file in the &quot;Incoming&quot; folder so that we could see if it's getting pulled successfully? We also tried to deliver a test file to the &quot;Outgoing&quot; folder but we are unable to do so.We are seeing the below given error message on our side when we try to post the file.04.12.2017: Email from TP - Hi Kusum,_x000a_ _x000a_Please advise if you have sent the test file to James for validating?_x000a_ _x000a_Thanks!_x000a_ 21.11.2017: Email to TP - Hello James,apologize for the delayed response, I was OOO last week. I have checked with our tech team and they are able to connect to your FTP. But we are yet to configure an FTP setup at our end, which we are in the process of setting up, post which we will send you test file and let you know via email too.  _x000a__x000a_Pls feel free to get back to us in case you have any questions._x000a_21.11.2017 Email to TP: 2nd follow up. _x000a_14.11.2017 Email to TP - 1st followup requesting TP to share the FTP details.07.11.2017: Email from TP - Hi Kusum,_x000a_Thanks for your email. Please us the time to get all the information you required since it’s related to the technical scope. I will get back to you shortly._x000a_Have a nice day!_x000a_06.11.2017: Email to TP - Hello Peter,_x000a_Pls provide us FTP username ,password and folder details so that we could try and drop test files.  _x000a_Also 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17.10.2017: Email to TP From Kusum(IBM): Hello Peter,  We have not changed our EDI ID's yet, we will continue to use the ID  13/ 5013546005195, for a couple of more weeks. We will get in touch with you when we are close to making the ID change, which would be within eight weeks.16.10.2017 : Email to TP from Kusum(IBM): Hello Peter,  Premier Farnell will be changing their EDI codes as 5051259000285 in Test and 5051259000773 in PRD. But they will not be using any qualifier. And as per our records we would be using FTP to communicate with you. I am attaching the FTP questionnaire with email, kindly fill it out and send it back to us.09.10.2017 Email from TP Peter to TP Jerry: The current ID and Van of Premier Farnell: ISA ID : 5013546005195 Qualifier : 13 Van: FTP no Van._x000a_06.10.2017 Email from TP Peter to TP Jerry: The current ID and Van of Premier Farnell:_x000a_ISA ID : 5013546005195_x000a_Qualifier : 13_x000a_Van: FTP no Van._x000a_06.10.2017: Hello Jerry, I am writing this email on behalf of Permier Farnell. This is to inform you few things mentioned below: Our client will not be sending EDI qualifier in UNB. EDI code 5013546005195 will be replaced with 5051259000285 during the test phase and 5051259000773 in production. However no changes should be done at this point. We will invite them to test the Edifact messages in the next 4- 8 weeks. Only once we confirm that testing is complete and a go-live had has been set, we will ask them to change the EDI code on that date / time. Kind regards Kusum Kumar 04.10.2017 Email to Antje: benötigen wir die UNB für unser set up (Email form TP)_x000a_02.10.2017 Email from TP: The customer is sending EDIFACT 97A format and they are not sending a qualifier._x000a_UNB0201 should be 5051259000773 with no qualifier, not “00” for production._x000a_UNB0201 should be 5051259000285 with no qualifier, not “00” for test._x000a_26.09.2017 Email from TP Peter to TP Jerry: I just completed the form as much as I could. Please the attached and help me to confirm that you will use the new ISA ID below. I need to create it in our system too._x000a_Prod: _x000a_Qualifier: 00_x000a_ISA ID: 5051259000773_x000a_GS ID: 5051259000773 _x000a_Test : _x000a_Qualifier: 00_x000a_ISA ID:5051259000285_x000a_GS ID: 5051259000285_x000a_22.09.2017 Email from TP: My name is Peter Vo from Dicentral and I was assigned to handle the follow up testing between OPTEK Technology and Premier Farnell. Could you please provide me again the FTP Questionnaire and also confirm that you will use the new ISA ID below?. Moreover, it would be great if I can know the testing date will begin._x000a_Prod: _x000a_Qualifier: 00_x000a_ISA ID: 5051259000773_x000a_GS ID: 5051259000773 _x000a_Test : _x000a_Qualifier: 00_x000a_ISA ID:5051259000285_x000a_GS ID: 5051259000285_x000a_21.09.2017 Email to TP: Thank you for sending us the survey. _x000a_We have the information from Premier Farnell that OPTEK Technology use FTP as communication type. _x000a_Could you please fill out the FTP Questionnaire and sent it back to us?_x000a_Also we want to inform you that Premier Farnell use new EDI Codes. _x000a_Prod: 5051259000773 without qualif._x000a_Test : 5051259000285 without qualif. _x000a_Please set up this new EDI Codes from Premier Farnell in you system that when we go live that we have no issues with data running. _x000a_21.09.2017 Email from TP: Please see the completed survey attached_x000a_19.09.2017 Email to TP. sent 1st reminder we haven't heard back since the last Email from Graham Williamson. Could you please reply to this request to us?_x000a_Please find attached the Survey and Letter. _x000a_14.09.2017 Email from TP: Please see the email below / attached documents from Farnell regarding updates to their EDI process._x000a_We’ve been asked to complete the attached survey – I’ve looked through but it’s with regard to the technical specifications so I’m not in a position to answer. Could you take a look please?_x000a_7.9.2017 1st letter to the TP"/>
    <s v="Premier Farnell"/>
    <s v="E2E Testing"/>
    <x v="14"/>
    <d v="2017-04-08T00:00:00"/>
    <d v="2017-04-08T00:00:00"/>
    <d v="2017-10-08T00:00:00"/>
    <s v="21/8/2017"/>
    <s v="24/08/2017"/>
    <s v="PF_O_E_ORDERS_D97A_FAR"/>
    <s v="Primary"/>
    <s v="E_ORDERS_D97A_FAR                                 "/>
    <s v="05/12/2017"/>
    <s v="07/09/2017"/>
    <m/>
    <m/>
    <m/>
    <m/>
    <d v="2018-02-12T00:00:00"/>
    <m/>
    <m/>
    <m/>
  </r>
  <r>
    <x v="4"/>
    <s v="EU"/>
    <s v="OPTEK TECHNOLOGY INC          "/>
    <s v="9723236031                         "/>
    <n v="0"/>
    <s v="12  "/>
    <s v="Test : 5051259000285  Prod: 5051259000773"/>
    <m/>
    <s v="5013546005195                      "/>
    <s v="13  "/>
    <s v="OPTEK            "/>
    <s v="PORDERACK     "/>
    <s v="ORDRSP"/>
    <s v="IB"/>
    <s v="MQ"/>
    <s v="EDIFACT             "/>
    <s v="D97A      "/>
    <s v=" "/>
    <s v="FTP"/>
    <m/>
    <m/>
    <s v="EDI contact details:Jerry.Carpenter@ttelectronics.com_x000a_graham.williamson@ttelectronics.com"/>
    <m/>
    <s v="reminder 09.02.2018"/>
    <s v="Ready for E2E Testing"/>
    <s v="07.02.2018 Email to TP : Dear Peter_x000a__x000a_A test file was send via the Test FTP connection on 26/01 with the name &quot;FARNELLORDERS1.txt&quot;._x000a_We have restarted the same file now and it has been sent out successfully now with the name &quot;FARNELLORDERS2.txt&quot;._x000a__x000a_Please confirm the receipt of the same._x000a__x000a_We understand that Prod FTP details were not shared and were to be shared after testing completed._x000a_Please share the same for us to initiate work on Prod connection.06.02.2018 Email to Implemenation and PF : Hi All_x000a__x000a_Trading Partner requires a PO to be sent to them._x000a_Please do the needful.6.2.2018 Email from TP : Hi Dharshan A Prasad,_x000a_Please advise when you sent the test PO?.5.2.2018 Email to TP : Dear Peter_x000a_Please confirm if you have received our test ORDER and also send back an ORDRSP for E2E testing._x000a_Please confirm for the Go Live date on 12th Prod and at time we will switch to the new ID 505125900077331.01.2018: TP ready to test 31.1.2018 Email from TP : Hi Kusum,_x000a_I can confirm that the network is FTP.30.01.2018: Email to TP - Hello Peter,_x000a__x000a_All below details are correct, except that as per our records communication type is listed as direct connection FTP and not as VAN FTP. We had shared FTP questionnaire with you and you had completed and send it back to us. Pls confirm if your communication type is VAN or FTP.29.01.2018 Email from Peter - Hi Kusum,_x000a_ _x000a_Thanks for your email. Please help me to confirm the below information will be correct so that I can process the next step._x000a_ _x000a_1.      Test ID: 5051259000285 with no qualifier._x000a_2.      Van: FTP_x000a_3.      Production ID: 5051259000773 with No qualifier._x000a_4.      Van: FTP._x000a_5.      Map will be the same as ID: 13/5013546005195- D97A._x000a_29.01.2018: Email to TP - Hello Peter,_x000a__x000a_13/5013546005195 is old Premier Farnell Production ID. We are migrating to new ID in both test and production. New Production ID is 5051259000773 ( without qualifier). _x000a__x000a_Pls note that this is the only change, no map versions or details will change. Hence we do not have any mapping specs.26.01.2018: Email from Peter - Hi Kusum,_x000a_ _x000a_However, your production ISA ID in our system is 13/5013546005195. Please help me to re-confirm that your production is 5051259000773. If it’s in this case, Please provide me all the mapping specs. We need to build the new map._x000a_ _x000a_24.01.2018: email from TP - Hi Kusum,We are ready to begin the testing. Please notify me when you send the test orders._x000a_    24.01.2018 : E2E testing email sent 19.1.2018 Email to TP : Dear Peter_x000a__x000a_We will send further files when we begin E2E testing._x000a_There is also preparation required from Premier Farnell for this._x000a__x000a_We will get in touch with you as soon as the E2E testing is about to begin._x000a_18.1.2018 Email from Tp : Hi Dharshan,_x000a_ _x000a_This is the weekly follow up on the below email. Please let me know whenever you send the test PO._x000a_ _x000a_Thanks!_x000a_9.1.2018 Email to TP : Dear Peter_x000a_We have not sent the PO as of now._x000a_We will inform you, as soon as we are ready to send._x000a_Thank you for your patience._x000a_Kind regards 5.1.2018 Email from TP : Hi A Dharshan Prasad,_x000a_ _x000a_Please advise if you have sent the test PO._x000a_ _x000a_Thanks!_x000a__x000a_Peter Vo_x000a_20.12.2017 Email to TP : Dear James_x000a__x000a_We would be sending the actual Test ORDERS upon confirmation from PF._x000a_This would depend on when they decide to do e2e testing._x000a__x000a_We will contact you when e2e testing will be initiated using actual EDI data.15.12.2017 Email to Anuj : Hi Anuj, Jas_x000a__x000a_Tp has received the test file, they are expecting us to send the actual ORDERS Test file._x000a_Can we send them a actual Test ORDERS file ?15.12.2017 Email from Tp : Hello Dharshan, _x000a_We were able to receive the attached dummy test files. May you please send over an actual ORDERS TEST file? 12.12.2017 Email to Tp : Dear Trading Partner_x000a_We were able to send the test file successfully on 11th Dec after switching the FTP Transfer Type from Binary to ASCII and also the FTP Mode from Passive to Active. _x000a_Please confirm the receipt of the same. _x000a_The file has been attached for your reference. The same file was sent twice in 2 separate connections and it be received two times._x000a_We were also able to pull the file named &quot;Test.txt&quot; from the &quot;Incoming&quot; folder thus confirming that the Inbound from OPTEK to IBM is working fine.05.12.2017: Email from TP - Hello Kusum,_x000a_ _x000a_Can you please try using the url below._x000a_ _x000a_ftp://testcomm.dicentral.com_x000a_ _x000a_I’ve placed a test file on the Incoming folder. Please advise if you are able to download the file successfully._x000a_ _x000a_05.12.2017: Email to TP - Hello Peter,_x000a__x000a_Apologize for the delay in response._x000a__x000a_We have now completed the Test FTP setup for OPTEK. Request you to place a test file in the &quot;Incoming&quot; folder so that we could see if it's getting pulled successfully? We also tried to deliver a test file to the &quot;Outgoing&quot; folder but we are unable to do so.We are seeing the below given error message on our side when we try to post the file.04.12.2017: Email from TP - Hi Kusum,_x000a_ _x000a_Please advise if you have sent the test file to James for validating?_x000a_ _x000a_Thanks!_x000a_ 21.11.2017: Email to TP - Hello James,apologize for the delayed response, I was OOO last week. I have checked with our tech team and they are able to connect to your FTP. But we are yet to configure an FTP setup at our end, which we are in the process of setting up, post which we will send you test file and let you know via email too.  _x000a__x000a_Pls feel free to get back to us in case you have any questions._x000a_21.11.2017 Email to TP: 2nd follow up. _x000a_14.11.2017 Email to TP - 1st followup requesting TP to share the FTP details.07.11.2017: Email from TP - Hi Kusum,_x000a_Thanks for your email. Please us the time to get all the information you required since it’s related to the technical scope. I will get back to you shortly._x000a_Have a nice day!_x000a_06.11.2017: Email to TP - Hello Peter,_x000a_Pls provide us FTP username ,password and folder details so that we could try and drop test files.  _x000a_Also 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17.10.2017: Email to TP From Kusum(IBM): Hello Peter,  We have not changed our EDI ID's yet, we will continue to use the ID  13/ 5013546005195, for a couple of more weeks. We will get in touch with you when we are close to making the ID change, which would be within eight weeks.16.10.2017 : Email to TP from Kusum(IBM): Hello Peter,  Premier Farnell will be changing their EDI codes as 5051259000285 in Test and 5051259000773 in PRD. But they will not be using any qualifier. And as per our records we would be using FTP to communicate with you. I am attaching the FTP questionnaire with email, kindly fill it out and send it back to us.09.10.2017 Email from TP Peter to TP Jerry: The current ID and Van of Premier Farnell: ISA ID : 5013546005195 Qualifier : 13 Van: FTP no Van._x000a_06.10.2017 Email from TP Peter to TP Jerry: The current ID and Van of Premier Farnell:_x000a_ISA ID : 5013546005195_x000a_Qualifier : 13_x000a_Van: FTP no Van._x000a_06.10.2017: Hello Jerry, I am writing this email on behalf of Permier Farnell. This is to inform you few things mentioned below: Our client will not be sending EDI qualifier in UNB. EDI code 5013546005195 will be replaced with 5051259000285 during the test phase and 5051259000773 in production. However no changes should be done at this point. We will invite them to test the Edifact messages in the next 4- 8 weeks. Only once we confirm that testing is complete and a go-live had has been set, we will ask them to change the EDI code on that date / time. Kind regards Kusum Kumar 04.10.2017 Email to Antje: benötigen wir die UNB für unser set up (Email form TP)_x000a_02.10.2017 Email from TP: The customer is sending EDIFACT 97A format and they are not sending a qualifier._x000a_UNB0201 should be 5051259000773 with no qualifier, not “00” for production._x000a_UNB0201 should be 5051259000285 with no qualifier, not “00” for test._x000a_26.09.2017 Email from TP Peter to TP Jerry: I just completed the form as much as I could. Please the attached and help me to confirm that you will use the new ISA ID below. I need to create it in our system too._x000a_Prod: _x000a_Qualifier: 00_x000a_ISA ID: 5051259000773_x000a_GS ID: 5051259000773 _x000a_Test : _x000a_Qualifier: 00_x000a_ISA ID:5051259000285_x000a_GS ID: 5051259000285_x000a_22.09.2017 Email from TP: My name is Peter Vo from Dicentral and I was assigned to handle the follow up testing between OPTEK Technology and Premier Farnell. Could you please provide me again the FTP Questionnaire and also confirm that you will use the new ISA ID below?. Moreover, it would be great if I can know the testing date will begin._x000a_Prod: _x000a_Qualifier: 00_x000a_ISA ID: 5051259000773_x000a_GS ID: 5051259000773 _x000a_Test : _x000a_Qualifier: 00_x000a_ISA ID:5051259000285_x000a_GS ID: 5051259000285_x000a_21.09.2017 Email to TP: Thank you for sending us the survey. _x000a_We have the information from Premier Farnell that OPTEK Technology use FTP as communication type. _x000a_Could you please fill out the FTP Questionnaire and sent it back to us?_x000a_Also we want to inform you that Premier Farnell use new EDI Codes. _x000a_Prod: 5051259000773 without qualif._x000a_Test : 5051259000285 without qualif. _x000a_Please set up this new EDI Codes from Premier Farnell in you system that when we go live that we have no issues with data running. _x000a_21.09.2017 Email from TP: Please see the completed survey attached_x000a_19.09.2017 Email to TP. sent 1st reminder we haven't heard back since the last Email from Graham Williamson. Could you please reply to this request to us?_x000a_Please find attached the Survey and Letter. _x000a_14.09.2017 Email from TP: Please see the email below / attached documents from Farnell regarding updates to their EDI process._x000a_We’ve been asked to complete the attached survey – I’ve looked through but it’s with regard to the technical specifications so I’m not in a position to answer. Could you take a look please?_x000a_7.9.2017 1st letter to the TP"/>
    <s v="Premier Farnell"/>
    <s v="E2E Testing"/>
    <x v="14"/>
    <s v="27/10/2017"/>
    <s v="27/10/2017"/>
    <s v="13/12/2017"/>
    <m/>
    <m/>
    <s v="PF_I_E_ORDRSP_D97A_FA2"/>
    <s v="Primary"/>
    <s v="E_ORDRSP_D97A_FA2                                 "/>
    <s v="13/12/2017"/>
    <s v="15/12/2017"/>
    <m/>
    <m/>
    <m/>
    <m/>
    <d v="2018-02-12T00:00:00"/>
    <m/>
    <m/>
    <m/>
  </r>
  <r>
    <x v="4"/>
    <s v="EU"/>
    <s v="PANASONIC INDUSTRIAL UK LTD   "/>
    <s v="Prod: 5013546105585   _x000a_Test: 5013546120014                  "/>
    <n v="1"/>
    <s v="    "/>
    <s v="Test : 5051259000285  Prod: 5051259000773"/>
    <m/>
    <s v="5013546005195                      "/>
    <s v="    "/>
    <s v="PANASONIC        "/>
    <s v="PORDERACK     "/>
    <s v="ORDRSP"/>
    <s v="IB"/>
    <s v="MQ"/>
    <s v="EDIFACT             "/>
    <s v="D97A      "/>
    <s v=" "/>
    <s v="VAN"/>
    <s v="GXS"/>
    <m/>
    <s v="lesley.robertson@eu.panasonic.com; Uwe.rose@eu.panasonic.com"/>
    <m/>
    <s v="reminder 09.02.2018"/>
    <s v="Ready for E2E Testing"/>
    <s v="07.02.2018 Email to TP: können Sie bitte in ihrem System prüfen ob Sie die zwei Test ORDERS (ICN 16 +17) über die GXS Mailbox erhalten haben?_x000a_Würden Sie uns bitte eine  ORDRSP +INVOIC an uns zurücksenden damit wir das prüfen können?_x000a_S C ZZ   5051259000285                       SRXEVPVT                   _x000a_R N ZZ   5013546105585                       S##GEC62 OB MBAG: 515457175_x000a_    IPO  16             0206 0942 0206 0942  88766070 0001 0001         _x000a_S C ZZ   5051259000285                       SRXEVPVT                   _x000a_R N ZZ   5013546105585                       S##GEC62 OB MBAG: 515459451_x000a_    IPO  17             0206 0955 0206 0955  Q9653532 0001 0001         _x000a_Go-live Datum wurde festgelegt für den 14.02.2018, vorausgesetzt die Tests laufen alle ohne Fehler. _x000a_Können Sie uns kurz Bestätigen ob Sie bereit sind damit wir am 14.02.2018 live gehen können?_x000a_Your Go-live has been scheduled for the on 14-Feb-18, assuming all tests are successful. _x000a_ Please can you confirm that you are ready to test and that you are able to Go-Live on 14-Feb-18?_x000a_Premier Farnell möchte die EDI-Migration in allen Regionen bis zum 30.03.2018 abgeschlossen haben. _x000a_Wenn Sie der Meinung sind, dass Sie von diesem Datum nicht bereit sind im Live zu gehen, bitte teilen Sie uns das mit. _x000a_06.02.2018 Email to PF: TP is ready for testing. _x000a_05.02.2018 Email from TP. is ready for testing_x000a_05.02.2018 Call mit TP und Email: Anfrage auf Einrichtung bei GXS ist bis jetzt noch nicht geschehen, und sobald das gemacht wurde bekommen wir Bescheid und können testen. _x000a_02.02.2018 Email from TP: Trust you are doing good._x000a_We are still waiting for the connection setup confirmation from you end._x000a_Could you please confirm if the mailbox has been created. Please refer the attached mail for the reference._x000a_ 2.2.2018 Email to TP 3rd Followup on E2E testing31.1.2018 Email to TP, 2nd Followup on E2E Testing. 29.1.2018 Email to TP 1ST followup on the E2E testing 24.01.2018: E2E testing email sent 13.12.2017 Email from Anuj: We would contact them once we are ready to do end 2 end testing with them. Since they are VAN Partners, no connectivity testing is required to be done for them._x000a_13.12.2017 Email from Tp :Dear Kusum, Dear Team, _x000a_This is Uwe Rose (Mr.) from the IT / EDI team of Panasonic located in Hamburg. _x000a_We are the EDI service provider for Panasonic Industry Europe GmbH (formerly PANASONIC INDUSTRIAL UK LTD / UK Branch). _x000a_The mentioned settings according to your table are correct. 11.12.2017: 2nd Reminder sent  04.12.2017: Email to TP - TP Survey and intro letter shared 24.11.2017 New contact details added in front of old one._x000a_02.11.2017: Email to TP- 4th remainder email sent 27.10.2017: Email to TP - 3rd remainder sent 23.10.2017: Email to TP Followup sent 18.10.2017: Email to TP, TP survey introduction email sent to new TP contact"/>
    <s v="TP"/>
    <s v="E2E Testing"/>
    <x v="14"/>
    <s v="27/10/2017"/>
    <s v="27/10/2017"/>
    <s v="13/12/2017"/>
    <m/>
    <m/>
    <s v="PF_I_E_ORDRSP_D97A_FAR"/>
    <s v="Primary"/>
    <s v="E_ORDRSP_D97A_FAR                                 "/>
    <s v="13/12/2017"/>
    <s v="15/12/2017"/>
    <m/>
    <m/>
    <m/>
    <m/>
    <d v="2018-02-14T00:00:00"/>
    <m/>
    <m/>
    <m/>
  </r>
  <r>
    <x v="4"/>
    <s v="EU"/>
    <s v="PANASONIC INDUSTRIAL UK LTD   "/>
    <s v="Prod: 5013546105585   _x000a_Test: 5013546120014                  "/>
    <n v="0"/>
    <s v="    "/>
    <s v="Test : 5051259000285  Prod: 5051259000773"/>
    <m/>
    <s v="5013546005195                      "/>
    <s v="    "/>
    <s v="PANASONIC        "/>
    <s v="PORDER        "/>
    <s v="ORDERS"/>
    <s v="OB"/>
    <s v="MQ"/>
    <s v="EDIFACT             "/>
    <s v="D97A      "/>
    <s v="INS/UNOA/FAR                                      "/>
    <s v="VAN"/>
    <s v="GXS"/>
    <m/>
    <s v="lesley.robertson@eu.panasonic.com; Uwe.rose@eu.panasonic.com"/>
    <m/>
    <s v="reminder 09.02.2018"/>
    <s v="Ready for E2E Testing"/>
    <m/>
    <s v="TP"/>
    <s v="E2E Testing"/>
    <x v="14"/>
    <s v="31/07/2017"/>
    <s v="31/07/2017"/>
    <d v="2017-07-08T00:00:00"/>
    <d v="2017-07-08T00:00:00"/>
    <d v="2017-10-08T00:00:00"/>
    <s v="PF_O_E_ORDERS_D97A_FA9"/>
    <s v="Primary"/>
    <s v="E_ORDERS_D97A_FA9                                 "/>
    <s v="05/12/2017"/>
    <s v="06/09/2017"/>
    <m/>
    <m/>
    <m/>
    <m/>
    <d v="2018-02-14T00:00:00"/>
    <m/>
    <m/>
    <m/>
  </r>
  <r>
    <x v="4"/>
    <s v="EU"/>
    <s v="PANASONIC INDUSTRIAL UK LTD   "/>
    <s v="Prod: 5013546105585   _x000a_Test: 5013546120014                  "/>
    <n v="0"/>
    <s v="    "/>
    <s v="Test : 5051259000285  Prod: 5051259000773"/>
    <m/>
    <s v="5013546005195                      "/>
    <s v="    "/>
    <s v="PANASONIC        "/>
    <s v="PINVOICE      "/>
    <s v="INVOIC"/>
    <s v="IB"/>
    <s v="MQ"/>
    <s v="EDIFACT             "/>
    <s v="D97A      "/>
    <s v=" "/>
    <s v="VAN"/>
    <s v="GXS"/>
    <m/>
    <s v="lesley.robertson@eu.panasonic.com; Uwe.rose@eu.panasonic.com"/>
    <m/>
    <s v="reminder 09.02.2018"/>
    <s v="Ready for E2E Testing"/>
    <m/>
    <s v="TP"/>
    <s v="E2E Testing"/>
    <x v="14"/>
    <d v="2017-05-10T00:00:00"/>
    <d v="2017-05-10T00:00:00"/>
    <s v="17/10/2017"/>
    <m/>
    <m/>
    <s v="PF_I_E_INVOIC_D97A_FP_GENERIC"/>
    <s v="Primary"/>
    <s v="E_INVOIC_D97A_FP                                  "/>
    <s v="11/12/2017"/>
    <s v="31/10/2017"/>
    <m/>
    <m/>
    <m/>
    <m/>
    <d v="2018-02-14T00:00:00"/>
    <m/>
    <m/>
    <m/>
  </r>
  <r>
    <x v="4"/>
    <s v="EU"/>
    <s v="PANDUIT LTD                   "/>
    <s v=" Prod: PANDEURIDXP           _x000a_Test: PANDEURIDXT "/>
    <n v="1"/>
    <s v="Prod: ZZ  _x000a_Test: ZZ"/>
    <s v="Test : 5051259000285  Prod: 5051259000773"/>
    <m/>
    <s v="5013546005195                      "/>
    <s v="    "/>
    <s v="PANDUIT          "/>
    <s v="PINVOICE      "/>
    <s v="INVOIC"/>
    <s v="IB"/>
    <s v="MQ"/>
    <s v="EDIFACT             "/>
    <s v="D97A      "/>
    <s v="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d v="2017-05-10T00:00:00"/>
    <d v="2017-05-10T00:00:00"/>
    <s v="17/10/2017"/>
    <m/>
    <m/>
    <s v="PF_I_E_INVOIC_D97A_FP_GENERIC"/>
    <s v="Primary"/>
    <s v="E_INVOIC_D97A_FPE                                 "/>
    <s v="11/12/2017"/>
    <s v="31/10/2017"/>
    <m/>
    <m/>
    <m/>
    <m/>
    <d v="2018-02-12T00:00:00"/>
    <m/>
    <m/>
    <m/>
  </r>
  <r>
    <x v="4"/>
    <s v="EU"/>
    <s v="PANDUIT LTD                   "/>
    <s v=" Prod: PANDEURIDXP           _x000a_Test: PANDEURIDXT "/>
    <n v="0"/>
    <s v="Prod: ZZ  _x000a_Test: ZZ"/>
    <s v="Test : 5051259000285  Prod: 5051259000773"/>
    <m/>
    <s v="5013546005195                      "/>
    <s v="    "/>
    <s v="PANDUIT          "/>
    <s v="PORDER        "/>
    <s v="ORDERS"/>
    <s v="OB"/>
    <s v="MQ"/>
    <s v="EDIFACT             "/>
    <s v="D97A      "/>
    <s v="INS/UNOA/FAR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s v="31/07/2017"/>
    <s v="31/07/2017"/>
    <d v="2017-07-08T00:00:00"/>
    <d v="2017-07-08T00:00:00"/>
    <d v="2017-10-08T00:00:00"/>
    <s v="PF_O_E_ORDERS_D97A_FA9"/>
    <s v="Primary"/>
    <s v="E_ORDERS_D97A_FA9                                 "/>
    <s v="05/12/2017"/>
    <s v="06/09/2017"/>
    <m/>
    <m/>
    <m/>
    <m/>
    <d v="2018-02-12T00:00:00"/>
    <m/>
    <m/>
    <m/>
  </r>
  <r>
    <x v="4"/>
    <s v="EU"/>
    <s v="PANDUIT LTD                   "/>
    <s v=" Prod: PANDEURIDXP           _x000a_Test: PANDEURIDXT "/>
    <n v="0"/>
    <s v="Prod: ZZ  _x000a_Test: ZZ"/>
    <s v="Test : 5051259000285  Prod: 5051259000773"/>
    <m/>
    <s v="5013546005195                      "/>
    <s v="    "/>
    <s v="PANDUIT          "/>
    <s v="PORDERACK     "/>
    <s v="ORDRSP"/>
    <s v="IB"/>
    <s v="MQ"/>
    <s v="EDIFACT             "/>
    <s v="D97A      "/>
    <s v=" "/>
    <s v="VAN"/>
    <s v="IBM"/>
    <m/>
    <s v="new contact details: gb-nrf@panduit.com_x000a_claudia.beaumont@panduit.com"/>
    <m/>
    <s v="reminder 13.02.2018"/>
    <s v="Ready for E2E Testing"/>
    <s v="9.2.2018 Email to TP : Dear Trading Partner._x000a__x000a_We have received the files, however the files were sent with PF's Production EDI code and not the Test one. _x000a_There is currently no way to verify the same._x000a__x000a_Please send these files with PF's Test EDI code &quot;5051259000285&quot; instead of the Prod one._x000a_7.2.2018 Email to TP : Dear Norma_x000a__x000a_We did not hear from you on this subject._x000a__x000a_We have received the order response._x000a_Please let us know if you send us a test invoice to send to us._x000a_Please confirm for the Go Live date on 12th Prod and at time we will switch to the new ID 5051259000773_x000a_5.2.2018 Email to TP : Dear Norma_x000a__x000a_We have received the order response._x000a_Please let us know if you send us a test invoice to send to us._x000a_Please confirm for the Go Live date on 12th Prod and at time we will switch to the new ID 50512590007732.2.2018 Email to TP : Dear Norma_x000a__x000a_A test ORDER was sent to EDI ID PANDEURIDXT on 29th, to the IBM mailbox. _x000a_Could you please confirm the same and return a file for PF _x000a__x000a_S C ZZ   5051259000285                       SRXEVPVT          _x000a_R C ZZ   PANDEURIDXT                         SRVOMSFT          _x000a_    IPO  1              0129 0544 0000 0000  E2721735 0001 0001_x000a_29.01.2018: email from TP - Hi,_x000a_This will work for us._x000a_Please make sure test files are sent to our mailbox PANDUITIDXT._x000a_Also please confirm by email once test file have been sent._x000a_24.01.2018: E2E testing email sent 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We will get in touch with you as soon we are ready for testing. _x000a_11.09.2017 Email from TP: Please find attached the completed survey._x000a_Please update the edi contact for Panduit to myself, gb-nrf@panduit.com_x000a_7.9.2017 1st letter to the TP"/>
    <s v="CDS"/>
    <s v="E2E Testing"/>
    <x v="14"/>
    <s v="27/10/2017"/>
    <s v="27/10/2017"/>
    <s v="13/12/2017"/>
    <m/>
    <m/>
    <s v="PF_I_E_ORDRSP_D97A_FA2"/>
    <s v="Primary"/>
    <s v="E_ORDRSP_D97A_FA2                                 "/>
    <s v="13/12/2017"/>
    <s v="15/12/2017"/>
    <m/>
    <m/>
    <m/>
    <m/>
    <d v="2018-02-12T00:00:00"/>
    <m/>
    <m/>
    <m/>
  </r>
  <r>
    <x v="3"/>
    <s v="EU"/>
    <s v="PEI GENESIS                   "/>
    <s v="2156730400                         "/>
    <n v="1"/>
    <s v="    "/>
    <s v="Test : 5051259000285  Prod: 5051259000773"/>
    <m/>
    <s v="                                   "/>
    <s v="    "/>
    <s v="PEI-GENESIS      "/>
    <s v="PEITRAN       "/>
    <s v="   "/>
    <s v="IB"/>
    <s v="SFTP"/>
    <m/>
    <m/>
    <s v=" "/>
    <s v="FTP"/>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m/>
    <m/>
    <s v="N/A "/>
    <s v="N/A "/>
    <s v="N/A "/>
    <s v="N/A "/>
    <s v="N/A "/>
    <s v="N/A - File to be routed"/>
    <s v="N/A - File to be routed"/>
    <m/>
    <m/>
    <m/>
    <m/>
    <m/>
    <m/>
    <m/>
    <m/>
    <m/>
  </r>
  <r>
    <x v="3"/>
    <s v="EU"/>
    <s v="PEI GENESIS                   "/>
    <s v="2156730400                         "/>
    <n v="0"/>
    <s v="08  "/>
    <s v="Test : 5051259000285  Prod: 5051259000773"/>
    <m/>
    <s v="FARNELL                            "/>
    <s v="    "/>
    <s v="PEI-GENESIS      "/>
    <s v="LTUPDATE      "/>
    <s v="INVRPT"/>
    <s v="IB"/>
    <s v="SFTP"/>
    <s v="EDIFACT             "/>
    <s v="D97A      "/>
    <s v=" "/>
    <s v="FTP"/>
    <m/>
    <m/>
    <s v="maggie.bennett@peigenesis.com"/>
    <m/>
    <s v="reminder 09.02.2018 / no reply to TP com exept. "/>
    <s v="request TP letter and survey"/>
    <m/>
    <s v="TP"/>
    <s v="Discovery"/>
    <x v="12"/>
    <m/>
    <m/>
    <m/>
    <m/>
    <m/>
    <m/>
    <m/>
    <s v="E_INVRPT_D97A_FAM                                 "/>
    <m/>
    <m/>
    <m/>
    <m/>
    <m/>
    <m/>
    <m/>
    <m/>
    <m/>
    <m/>
  </r>
  <r>
    <x v="3"/>
    <s v="EU"/>
    <s v="PEI GENESIS                   "/>
    <s v="PEIGENESIS                         "/>
    <n v="0"/>
    <s v="ZZ  "/>
    <s v="Test : 5051259000285  Prod: 5051259000773"/>
    <m/>
    <s v="5013546005195                      "/>
    <s v="    "/>
    <s v="PEI-GENESIS      "/>
    <s v="PINVOICE      "/>
    <s v="INVOIC"/>
    <s v="IB"/>
    <s v="MQ"/>
    <s v="EDIFACT             "/>
    <s v="D97A      "/>
    <s v=" "/>
    <s v="VAN - GXS"/>
    <m/>
    <m/>
    <s v="maggie.bennett@peigenesis.com"/>
    <m/>
    <s v="reminder 09.02.2018 / no reply to TP com exept. "/>
    <s v="request TP letter and survey"/>
    <m/>
    <s v="TP"/>
    <s v="Discovery"/>
    <x v="12"/>
    <d v="2017-05-10T00:00:00"/>
    <d v="2017-05-10T00:00:00"/>
    <s v="17/10/2017"/>
    <m/>
    <m/>
    <s v="PF_I_E_INVOIC_D97A_FP_GENERIC"/>
    <s v="Primary"/>
    <s v="E_INVOIC_D97A_FPE                                 "/>
    <s v="11/12/2017"/>
    <s v="31/10/2017"/>
    <m/>
    <m/>
    <m/>
    <m/>
    <m/>
    <m/>
    <m/>
    <m/>
  </r>
  <r>
    <x v="3"/>
    <s v="EU"/>
    <s v="PEI GENESIS                   "/>
    <s v="PEIGENESIS                         "/>
    <n v="0"/>
    <s v="ZZ  "/>
    <s v="Test : 5051259000285  Prod: 5051259000773"/>
    <m/>
    <s v="5013546005195                      "/>
    <s v="    "/>
    <s v="PEI-GENESIS      "/>
    <s v="PORDERACK     "/>
    <s v="ORDRSP"/>
    <s v="IB"/>
    <s v="MQ"/>
    <s v="EDIFACT             "/>
    <s v="D97A      "/>
    <s v=" "/>
    <s v="VAN - GXS"/>
    <m/>
    <m/>
    <s v="maggie.bennett@peigenesis.com"/>
    <m/>
    <s v="reminder 09.02.2018 / no reply to TP com exept. "/>
    <s v="request TP letter and survey"/>
    <m/>
    <s v="TP"/>
    <s v="Discovery"/>
    <x v="12"/>
    <s v="27/10/2017"/>
    <s v="27/10/2017"/>
    <s v="13/12/2017"/>
    <m/>
    <m/>
    <s v="PF_I_E_ORDRSP_D97A_FA2"/>
    <s v="Primary"/>
    <s v="E_ORDRSP_D97A_FA2                                 "/>
    <s v="13/12/2017"/>
    <s v="15/12/2017"/>
    <m/>
    <m/>
    <m/>
    <m/>
    <m/>
    <m/>
    <m/>
    <m/>
  </r>
  <r>
    <x v="3"/>
    <s v="EU"/>
    <s v="PEI GENESIS                   "/>
    <s v="PEIGENESIS                         "/>
    <n v="0"/>
    <s v="ZZ  "/>
    <s v="Test : 5051259000285  Prod: 5051259000773"/>
    <m/>
    <s v="5013546005195                      "/>
    <s v="    "/>
    <s v="PEI-GENESIS      "/>
    <s v="PORDER        "/>
    <s v="ORDERS"/>
    <s v="OB"/>
    <s v="MQ"/>
    <s v="EDIFACT             "/>
    <s v="D97A      "/>
    <s v="INS/UNOA/FAR                                      "/>
    <s v="VAN - GXS"/>
    <m/>
    <m/>
    <s v="maggie.bennett@peigenesis.com"/>
    <m/>
    <s v="reminder 09.02.2018 / no reply to TP com exept. "/>
    <s v="request TP letter and survey"/>
    <m/>
    <s v="TP"/>
    <s v="Discovery"/>
    <x v="12"/>
    <d v="2017-10-10T00:00:00"/>
    <d v="2017-10-10T00:00:00"/>
    <s v="18/10/2017"/>
    <m/>
    <m/>
    <s v="PF_O_E_ORDERS_D97A_FA8"/>
    <m/>
    <s v="E_ORDERS_D97A_FA8                                 "/>
    <s v="05/12/2017"/>
    <s v="31/10/2017"/>
    <m/>
    <m/>
    <m/>
    <m/>
    <m/>
    <m/>
    <m/>
    <m/>
  </r>
  <r>
    <x v="3"/>
    <s v="EU"/>
    <s v="PEI GENESIS *STOCK ORDERS*    "/>
    <s v="PEIGENESIS                         "/>
    <n v="1"/>
    <s v="ZZ  "/>
    <s v="Test : 5051259000285  Prod: 5051259000773"/>
    <m/>
    <s v="5013546005195                      "/>
    <s v="    "/>
    <s v="PEI-STOCK        "/>
    <s v="PORDER        "/>
    <s v="ORDERS"/>
    <s v="OB"/>
    <s v="MQ"/>
    <s v="EDIFACT             "/>
    <s v="D97A      "/>
    <s v="INS/UNOA/FAR/PEIS                                 "/>
    <s v="VAN - GXS"/>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d v="2017-10-10T00:00:00"/>
    <d v="2017-10-10T00:00:00"/>
    <s v="18/10/2017"/>
    <m/>
    <m/>
    <s v="PF_O_E_ORDERS_D97A_FA8"/>
    <m/>
    <s v="E_ORDERS_D97A_FA8                                 "/>
    <s v="05/12/2017"/>
    <s v="31/10/2017"/>
    <m/>
    <m/>
    <m/>
    <m/>
    <m/>
    <m/>
    <m/>
    <m/>
  </r>
  <r>
    <x v="3"/>
    <s v="EU"/>
    <s v="PEI GENESIS IN USA            "/>
    <s v="2156730400                         "/>
    <n v="1"/>
    <s v="ZZ  "/>
    <s v="Test : 5051259000285  Prod: 5051259000773"/>
    <m/>
    <s v="5013546005195                      "/>
    <s v="    "/>
    <s v="PEI-GENESIS-SG   "/>
    <s v="LTUPDATE      "/>
    <s v="INVRPT"/>
    <s v="IB"/>
    <s v="SFTP"/>
    <s v="EDIFACT             "/>
    <s v="D97A      "/>
    <s v=" "/>
    <s v="FTP"/>
    <m/>
    <m/>
    <s v="maggie.bennett@peigenesis.com"/>
    <m/>
    <s v="reminder 09.02.2018 / no reply to TP com exept. "/>
    <s v="request TP letter and survey"/>
    <s v="06.02.2018 Email to TP  sent out 2ne reminder _x000a_30.01.2018 Email to TP. Sent out 1st reminder survey_x000a_26.01.2018 Email to TP: sent out letter and survey to TP. _x000a_File Routing only"/>
    <s v="TP"/>
    <s v="Discovery"/>
    <x v="12"/>
    <m/>
    <m/>
    <m/>
    <m/>
    <m/>
    <m/>
    <m/>
    <s v="E_INVRPT_D97A_FAM                                 "/>
    <m/>
    <m/>
    <m/>
    <m/>
    <m/>
    <m/>
    <m/>
    <m/>
    <m/>
    <m/>
  </r>
  <r>
    <x v="3"/>
    <s v="SG"/>
    <s v="PEI GENESIS IN USA            "/>
    <s v="PEIGENESISNAP                      "/>
    <n v="0"/>
    <s v="ZZ  "/>
    <s v="Test: 5051259000377  Prod:5051259000865"/>
    <m/>
    <s v="5013546005195                      "/>
    <s v="    "/>
    <s v="PEI-GENESIS-SG   "/>
    <s v="PORDERSG      "/>
    <s v="ORDERS"/>
    <s v="OB"/>
    <s v="MQ"/>
    <s v="EDIFACT             "/>
    <s v="D97A      "/>
    <s v="INS/UNOA/FAR                                      "/>
    <s v="VAN - GXS"/>
    <m/>
    <m/>
    <s v="maggie.bennett@peigenesis.com"/>
    <m/>
    <s v="reminder 09.02.2018 / no reply to TP com exept. "/>
    <s v="request TP letter and survey"/>
    <m/>
    <s v="TP"/>
    <s v="Discovery"/>
    <x v="12"/>
    <d v="2018-02-02T00:00:00"/>
    <d v="2018-02-02T00:00:00"/>
    <d v="2018-09-02T00:00:00"/>
    <m/>
    <d v="2018-09-02T00:00:00"/>
    <s v="PF_O_E_ORDERS_D97A_FSD"/>
    <s v="Primary"/>
    <s v="E_ORDERS_D97A_FSD                                 "/>
    <m/>
    <m/>
    <m/>
    <m/>
    <m/>
    <m/>
    <m/>
    <m/>
    <m/>
    <m/>
  </r>
  <r>
    <x v="3"/>
    <s v="AU"/>
    <s v="PEI GENESIS IN USA            "/>
    <s v="PEIGENESISNAP                      "/>
    <n v="0"/>
    <s v="ZZ  "/>
    <s v="Test : 5051259000292   Prod: 5051259000780"/>
    <m/>
    <s v="5013546005195                      "/>
    <s v="    "/>
    <s v="PEI-GENESIS-SG   "/>
    <s v="PORDERAU      "/>
    <s v="ORDERS"/>
    <s v="OB"/>
    <s v="MQ"/>
    <s v="EDIFACT             "/>
    <s v="D97A      "/>
    <s v="INS/UNOA/FAR                                      "/>
    <s v="VAN - GXS"/>
    <m/>
    <m/>
    <s v="maggie.bennett@peigenesis.com"/>
    <m/>
    <s v="reminder 09.02.2018 / no reply to TP com exept. "/>
    <s v="request TP letter and survey"/>
    <m/>
    <s v="TP"/>
    <s v="Discovery"/>
    <x v="12"/>
    <m/>
    <m/>
    <m/>
    <m/>
    <m/>
    <m/>
    <m/>
    <s v="E_ORDERS_D97A_FAA                                 "/>
    <m/>
    <m/>
    <m/>
    <m/>
    <m/>
    <m/>
    <m/>
    <m/>
    <m/>
    <m/>
  </r>
  <r>
    <x v="3"/>
    <s v="EU"/>
    <s v="PEI GENESIS IN USA            "/>
    <s v="PEIGENESISNAP                      "/>
    <n v="0"/>
    <s v="ZZ  "/>
    <s v="Test : 5051259000285  Prod: 5051259000773"/>
    <m/>
    <s v="5013546005195                      "/>
    <s v="    "/>
    <s v="PEI-GENESIS-SG   "/>
    <s v="PORDERACK     "/>
    <s v="ORDRSP"/>
    <s v="IB"/>
    <s v="MQ"/>
    <s v="EDIFACT             "/>
    <s v="D97A      "/>
    <s v=" "/>
    <s v="VAN - GXS"/>
    <m/>
    <m/>
    <s v="maggie.bennett@peigenesis.com"/>
    <m/>
    <s v="reminder 09.02.2018 / no reply to TP com exept. "/>
    <s v="request TP letter and survey"/>
    <m/>
    <s v="TP"/>
    <s v="Discovery"/>
    <x v="12"/>
    <s v="27/10/2017"/>
    <s v="27/10/2017"/>
    <s v="13/12/2017"/>
    <m/>
    <m/>
    <s v="PF_I_E_ORDRSP_D97A_FA2"/>
    <s v="Primary"/>
    <s v="E_ORDRSP_D97A_FA2                                 "/>
    <s v="13/12/2017"/>
    <s v="15/12/2017"/>
    <m/>
    <m/>
    <m/>
    <m/>
    <m/>
    <m/>
    <m/>
    <m/>
  </r>
  <r>
    <x v="1"/>
    <s v="EU"/>
    <s v="PEPPERL+FUCHS GMBH            "/>
    <s v="BIP-PEPPERL         "/>
    <n v="1"/>
    <s v="ZZ  "/>
    <s v="Test : 5051259000285  Prod: 5051259000773"/>
    <m/>
    <s v="5013546005195                      "/>
    <s v="    "/>
    <s v="PEPPERL          "/>
    <s v="PORDER        "/>
    <s v="ORDERS"/>
    <s v="OB"/>
    <s v="MQ"/>
    <s v="EDIFACT             "/>
    <s v="D97A      "/>
    <s v="INS/UNOA/FAR                                      "/>
    <s v="VAN - GXS"/>
    <s v="X400"/>
    <s v="C= DE; A= 400Net; P= EDI; O= PEPPERLFUCHS; S= PEPPERLFUCHS-DE; CN= PEPPERLFUCHS-DE"/>
    <s v="new contact details: derbse@de.pepperl-fuchs.com; dkurrle@de.pepperl-fuchs.com"/>
    <m/>
    <m/>
    <s v="TP received test /  TP confirmed test/ received X400 address / received test data"/>
    <s v="07.12.2017: Email from Antje - Sehr geehrter Herr Schoenfeld, _x000a_danke für die Bestätigung. _x000a_Mit freundlichen Grüssen,07.12.2017: Email from TP - Sehr geehrte Frau Engelen,_x000a_ ja ich kann diesen Eingang bestätigen._x000a_ Mit freundlichen Grüßen_x000a_07.12.2017: Email from TP - Hallo Herr Schoenfeld, _x000a__x000a_Premier Farnell hat gestern Nachmittag (16.13 Uhr) die erste produktive Bestellung mit ICN 1 an Pepperl + Fuchs verschickt. _x000a__x000a_Können Sie den Dateneingang bestätigen ? 07.12.2017: Email from Antje - Guten Morgen Herr Schoenfeld, _x000a__x000a_alle 4 Daten liefen bei uns auf Fehler, ich vermute wegen ungültiger Sub-Element Terminator oder Segment Terminator. Auch ist bei uns der Sender Code PEPPERLFUCHS-T bisher nicht hinterlegt. Ich muss dies an unser Support Team für Nachforschungen übergeben. _x000a_Können Sie bitte alle 4 und auch zukünftige Daten an Allied (614733525 /01) über die GXS Verbindung schicken. _x000a_Ich melde mich bei Ihnen wenn ich weitere Informationen habe. 30.11.2017 Email to TP. ask what does he mean wie Allied test. _x000a_30.11.2017 Email to Antje: Need TP to sent a test?_x000a_30.11.2017 Email form TP. want to sent a Allied test.?_x000a_28.11.2017 Email to TP. sent out info go live on 04.11.2017_x000a_23.11.2017 Email from TP: received X400 address - tp confirm test file via X400_x000a_23.11.2017 Email to tP: ask for X400 address. _x000a_22.11.2017 Email from TP: confirmed test order - möchte aber X400_x000a_22.11.2017 Email to TP: sent testorder on 21.11.2017 pls. confirm._x000a_21.11.2017 Email to Antje: frage mit test File. _x000a_21.11.2017 Email from TP: did you send so far the first test messages?_x000a_16.11.2017 Email from TP. TP confrimed test file and ask for X400 address - we have sent again our X400 address. 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15.11.2017.  Email to TP: Wir hatten gehofft, Ihnen ab dieser Woche eine Test Order zur Verfügung zu stellen, mussten nun aber noch einmal Änderungen in unserer Übersetzungsmap vornehmen. _x000a_Ich denke aber, dass wir Montag, 20.11. so weit sind. Frau Sturny oder ich werden Sie entsprechend informieren. _x000a_Vielen Dank für Ihre Geduld._x000a_14.11.2017 Email from TP: could you please give me an update on the connection for pepperl+Fuchs? Just actuall to ask about the Status of the connection. Did you actuall open the connection to retarus?_x000a_ If yes could you please send us the first test Data?_x000a_ 29.09.2017 Call TP: give him info that we get in contact with them whenever we are ready for teting. _x000a_29.09.2017 Email from TP: Just actuall to ask about the Status of the connection. Did you actuall open the connection to retarus?_x000a_If yes could you please send us the first test Data?_x000a_06.09.2017 cs: Email from TP: Yes this is correct_x000a_06.09.2017 cs: Email to TP: Just to clarify our understanding. Going forward (during test phase) we will be using the following Premier Farnell and PEPPERL+FUCHS GMBH EDI code details:_x000a_Please ensure that GXS/Open Text has configured the new Premier Farnell EDI codes on their network to be able to exchange messages with Pepperl + Fuchs. _x000a_Test: _x000a_Pepperl &amp; Fuchs EDI ID: PEPPERLFUCHS-T_x000a_Premier Farnell EDI ID: 5051259000285_x000a_Production:_x000a_Pepperl + Fuchs EDI ID: PEPPERLFUCHS_x000a_Premier Farnell EDI ID: 5051259000773_x000a_Currently data is being exchanged between the two companies during the following EDI IDs. BIP-PEPPERL (Pepperl + Fuchs) &lt;-&gt; 5013546005195 (Premier Farnell). _x000a_01.09.2017 cs Email to Andre: Thank you for your quick response. Please find attached the contact details which I got. Dirk-Alexander Erbse from Pepperl+ Fuchs informed me that they have a new provider. Called retarus GmbH. Erbse Dirk-Alexander &lt;derbse@de.pepperl-fuchs.com&gt;, This are the contact details from Retarus. Maybe it help you to get in touch with the right person. We will wait for your response. _x000a_01.09.2017 cs Email from Andre:Thank you for that.  I will email them myself.  Nobody from the company has emailed us about changing the codes as far as I know. It is possible though that they have only emailed my predecessor and not found the correct address yet._x000a_01.09.2017 cs Emil to Andre /PF: Pepperl + Fuchs have a new provider they have 2 new ID's. _x000a_TEST: PEPPERLFUCHS-T_x000a_PROD: PEPPERLFUCHS_x000a_I seems you need to set up the new EDI from Pepperl + Fuchs GmbH on your system. _x000a_Can you please confirm this that we can make also the set up on our side?_x000a_01.09.2017 cs Email to Tina: inform that the TP have new EDI codes and request if she confirm that clinent also have to change this. _x000a_01.09.2017 CS: Email from Provider: they have new EDI codes: TEST: PEPPERLFUCHS-T,PROD: PEPPERLFUCHS_x000a_01.09.2017 CS Email to Provider Retaurus: sent reqeust that they confirm the GLN and that only order will be for data running. (info was not provide in the survey from them)_x000a_01.09.2017 CS Email from Provider Retarus: sent us survey back - _x000a_01.09.0207 cs Email from TP: We apologize for the delay. Retarus is managing a lot of new connections for us at the moment, so we have finished the documents but not yet sent them. Retarus will sent the documents today and establish the contact._x000a_Please feel free to come back to me in case of any questions._x000a_01.09.2017 cs Email to TP: We haven't heard back since your last Email from 28.08.2017._x000a_Can you please get in touch with Retarus that they could sent us our request?_x000a_29.08.2017 cs. Email to TP: Yes of corse, Retarus can get in touch with us directly. _x000a_I'm looking forward to hearing form Retarus with the filled out Survey. _x000a_28.08.2017 cs Email from TP: Thank you for your letter and the information about the EDI changes on your side. Pepperl+Fuchs is also changing our service provider for EDI. Our partner, the company “Retarus”, will directly contact the IBM onboarding team to clarify the technical topics and implement the connection._x000a_If it is possible from your side, we would appreciate a direct technical contact our partner could start the communication with._x000a_24.08.2017 cs Email to TP: sent out 2nd reminder for letter and survey_x000a_16.08.2017 CS Email from TP: OOO unti 21.08.2017_x000a_16.08.2017 CS. Email to TP: sent out reminder for letter and survey_x000a_09/Aug - DL - Sent the letter and survey"/>
    <s v="Premier Farnell"/>
    <s v="Live"/>
    <x v="1"/>
    <d v="2017-04-08T00:00:00"/>
    <d v="2017-04-08T00:00:00"/>
    <d v="2017-10-08T00:00:00"/>
    <s v="21/8/2017"/>
    <s v="24/08/2017"/>
    <s v="PF_O_E_ORDERS_D97A_FAR"/>
    <s v="Primary"/>
    <s v="E_ORDERS_D97A_FAR                                 "/>
    <s v="05/12/2017"/>
    <s v="30/08/2017"/>
    <m/>
    <m/>
    <s v="20.11.2017"/>
    <s v="20.11.2017"/>
    <m/>
    <s v="04.12.2017"/>
    <s v="01.12.2017"/>
    <s v="04.12.2017"/>
  </r>
  <r>
    <x v="0"/>
    <s v="EU"/>
    <s v="PHILIPS AT                    "/>
    <s v="PHILIPS AT                         "/>
    <n v="1"/>
    <s v="    "/>
    <s v="Test : 5051259000285  Prod: 5051259000773"/>
    <m/>
    <s v="5013546005195                      "/>
    <s v="    "/>
    <s v="PHILIPS-AT       "/>
    <s v="INVOICES      "/>
    <s v="INVOIC"/>
    <s v="OB"/>
    <s v="MQ"/>
    <s v="EDIFACT             "/>
    <s v="D97A      "/>
    <s v="INS/UNOA/FAR                                      "/>
    <s v="FTP"/>
    <m/>
    <m/>
    <m/>
    <m/>
    <m/>
    <m/>
    <s v="Test"/>
    <s v="Premier Farnell"/>
    <s v="De-scoped"/>
    <x v="10"/>
    <d v="2017-09-10T00:00:00"/>
    <d v="2017-09-10T00:00:00"/>
    <s v="17/10/2017"/>
    <m/>
    <m/>
    <s v="PF_O_E_INVOIC_D97A_FA_GENERIC"/>
    <s v="Primary"/>
    <s v="E_INVOIC_D97A_FA4                                 "/>
    <m/>
    <m/>
    <m/>
    <m/>
    <m/>
    <m/>
    <m/>
    <m/>
    <m/>
    <m/>
  </r>
  <r>
    <x v="0"/>
    <s v="EU"/>
    <s v="PHILIPS BE                    "/>
    <s v="PHILIPS BE                         "/>
    <n v="1"/>
    <s v="    "/>
    <s v="Test : 5051259000285  Prod: 5051259000773"/>
    <m/>
    <s v="5013546005195                      "/>
    <s v="    "/>
    <s v="PHILIPS-BE       "/>
    <s v="INVOICES      "/>
    <s v="INVOIC"/>
    <s v="OB"/>
    <s v="MQ"/>
    <s v="EDIFACT             "/>
    <s v="D97A      "/>
    <s v="INS/UNOA/FAR                                      "/>
    <s v="FTP"/>
    <m/>
    <m/>
    <m/>
    <m/>
    <m/>
    <m/>
    <s v="Test"/>
    <s v="Premier Farnell"/>
    <s v="De-scoped"/>
    <x v="10"/>
    <d v="2017-09-10T00:00:00"/>
    <d v="2017-09-10T00:00:00"/>
    <s v="17/10/2017"/>
    <m/>
    <m/>
    <s v="PF_O_E_INVOIC_D97A_FA_GENERIC"/>
    <s v="Primary"/>
    <s v="E_INVOIC_D97A_FA4                                 "/>
    <m/>
    <m/>
    <m/>
    <m/>
    <m/>
    <m/>
    <m/>
    <m/>
    <m/>
    <m/>
  </r>
  <r>
    <x v="0"/>
    <s v="EU"/>
    <s v="PHILIPS DE                    "/>
    <s v="PHILIPS DE                         "/>
    <n v="1"/>
    <s v="    "/>
    <s v="Test : 5051259000285  Prod: 5051259000773"/>
    <m/>
    <s v="5013546005195                      "/>
    <s v="    "/>
    <s v="PHILIPS-DE       "/>
    <s v="INVOICES      "/>
    <s v="INVOIC"/>
    <s v="OB"/>
    <s v="MQ"/>
    <s v="EDIFACT             "/>
    <s v="D97A      "/>
    <s v="INS/UNOA/FAR                                      "/>
    <s v="FTP"/>
    <m/>
    <m/>
    <m/>
    <m/>
    <m/>
    <m/>
    <s v="Test"/>
    <s v="Premier Farnell"/>
    <s v="De-scoped"/>
    <x v="10"/>
    <d v="2017-09-10T00:00:00"/>
    <d v="2017-09-10T00:00:00"/>
    <s v="17/10/2017"/>
    <m/>
    <m/>
    <s v="PF_O_E_INVOIC_D97A_FA_GENERIC"/>
    <s v="Primary"/>
    <s v="E_INVOIC_D97A_FA4                                 "/>
    <m/>
    <m/>
    <m/>
    <m/>
    <m/>
    <m/>
    <m/>
    <m/>
    <m/>
    <m/>
  </r>
  <r>
    <x v="2"/>
    <s v="EU"/>
    <s v="PHOENIX CONTACT               "/>
    <s v="4017918000004   "/>
    <n v="1"/>
    <s v="ZZ  "/>
    <s v="Test : 5051259000285  Prod: 5051259000773"/>
    <m/>
    <s v="5013546005195                      "/>
    <s v="    "/>
    <s v="PHOENIX-CONTACT  "/>
    <s v="DESADV        "/>
    <s v="DESADV"/>
    <s v="IB"/>
    <s v="MQ"/>
    <s v="EDIFACT             "/>
    <s v="D97A      "/>
    <s v="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d v="2017-03-10T00:00:00"/>
    <d v="2017-03-10T00:00:00"/>
    <d v="2017-06-10T00:00:00"/>
    <m/>
    <m/>
    <s v="PF_I_E_DESADV_D97A_FA3"/>
    <s v="Primary"/>
    <s v="E_DESADV_D97A_FA3                                 "/>
    <s v="14/12/2017"/>
    <s v="13/10/2017"/>
    <m/>
    <m/>
    <m/>
    <m/>
    <d v="2018-02-19T00:00:00"/>
    <m/>
    <m/>
    <m/>
  </r>
  <r>
    <x v="2"/>
    <s v="EU"/>
    <s v="PHOENIX CONTACT               "/>
    <s v="4017918000004                      "/>
    <n v="0"/>
    <s v="ZZ  "/>
    <s v="Test : 5051259000285  Prod: 5051259000773"/>
    <m/>
    <s v="5013546005195                      "/>
    <s v="    "/>
    <s v="PHOENIX-CONTACT  "/>
    <s v="PORDERACK     "/>
    <s v="ORDRSP"/>
    <s v="IB"/>
    <s v="MQ"/>
    <s v="EDIFACT             "/>
    <s v="D97A      "/>
    <s v="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s v="27/10/2017"/>
    <s v="27/10/2017"/>
    <s v="13/12/2017"/>
    <m/>
    <m/>
    <s v="PF_I_E_ORDRSP_D97A_FA2"/>
    <s v="Primary"/>
    <s v="E_ORDRSP_D97A_FA2                                 "/>
    <s v="13/12/2017"/>
    <s v="15/12/2017"/>
    <m/>
    <m/>
    <m/>
    <m/>
    <d v="2018-02-19T00:00:00"/>
    <m/>
    <m/>
    <m/>
  </r>
  <r>
    <x v="2"/>
    <s v="EU"/>
    <s v="PHOENIX CONTACT               "/>
    <s v="4017918000004                      "/>
    <n v="0"/>
    <s v="ZZ  "/>
    <s v="Test : 5051259000285  Prod: 5051259000773"/>
    <m/>
    <s v="5013546005195                      "/>
    <s v="    "/>
    <s v="PHOENIX-CONTACT  "/>
    <s v="PORDER        "/>
    <s v="ORDERS"/>
    <s v="OB"/>
    <s v="MQ"/>
    <s v="EDIFACT             "/>
    <s v="D97A      "/>
    <s v="INS/UNOA/FAR                                      "/>
    <s v="AS2"/>
    <m/>
    <m/>
    <s v="tbischoff@phoenixcontact.com_x000a_fwilliams@phoenixcontact.com"/>
    <m/>
    <m/>
    <s v="Ready for E2E Testing"/>
    <s v="31.01.2018: TP ready to test 29.01.2018: Sent E2E testing email 22.01.2018 Email to Anuj and Jas: provide AS2 questionnaire from TP. _x000a_22.01.2018 Email from TP: sent questionnaire AS2. _x000a_18.01.2018 Email to TP: kindly reminder for questionnaire. _x000a_15.01.2018 Email to TP: ask for questionnaire for direct connection. (not sure if he want AS2 or OFTP2)_x000a_20.12.2017 Email from TP. ist out of office back on 07.01.2018_x000a_20.12.2017 Email to TP: könntest Du uns bitte AS2 questionnaire ausfüllen und an uns zurücksenden?_x000a_Wir würden gerne im Januar 2018 das testen beginnen. _x000a_21.11.2017 Email from TP: Aktuell sind ORDERS, ORDRSP und DESADV im Einsatz. Auf Kundenwunsch sind INVOIC im Test. Weiterhin gibt es eine Vereinbarung den SLSRPT schnellstmöglich zu nutzen. _x000a_Auf Grund des EOL unserer aktuellen Plattform werden wir die Anbindung kurzfristig migrieren, dann sollen alle 5 Nachrichten live gehen. Im 2. Schritt erfolgt dann der Wechsel Farnells zu IBM. _x000a_17.11.2017 Email to TP: sent 1st reminder. _x000a_13.11.2017 Email to TP: den Wechsel zum 1.1.2018 werden wir leider nicht schaffen, frühestens Anfang Februar 2018. _x000a_Können Sie uns bitte zunächst das (bevorzugte) AS2 Formular ausfüllen, damit wir mit der Einrichtung der neuen Verbindung beginnen können?_x000a_Ich habe bei Premier Farnell nach INVOIC und SLSRPT nachgefragt und warte auf Rückmeldung. Ich melde mich bei Ihnen sobald ich hier Informationen habe. _x000a_13.11.2017 Email to TP: Premier Farnell bestätigte, dass nur ORDER / ORDRSP und DESADV im Projektumfang sind. Momentan werden über EDI gar keine INVOIC und SLSRPT ausgetauscht. Sollten Sie andere Informationen haben, schicken Sie mir doch bitte jeweils eine Beispieldatei, so dass wir der Sache nochmals auf den Grund gehen können. _x000a_13.11.2017 Email from Andre: Well I can assure we are not sending/receiving INVOIC or SLSRPT with them via EDI.  Or have not in the last year at least.  It is possible they are getting SLSRPT from our BI team  but this is nothing to do with us.  As for Invoicing then I have no idea why they would think they are using EDI for those.  Do you need me to contact them?  I think sometimes the partners might be responding with a ‘wish-list’ rather than an actual list of EDI messages._x000a_ 13.11.2017 Email to Andre: offene Fragen für Mapps - Anfrage an Andre. - warte auf RÜ.  For Phoenix Contact we currently only have ORDER / ORDRSP and DESADV in scope. The TP however is saying that you also exchange INVOIC and SLSRPT with them. _x000a_Please let me know if those document types should be included in the scope or not. _x000a_13.11.2017 Email from Antje to TP: offene Fragen werden mit Kunde geklärt und melden uns.- _x000a_07.11.2017: Email from TP to Antje - Hallo Frau Engelen, _x000a_bitte entschuldigen Sie die Verzögerung, ich war leider einige Zeit nicht im Haus. _x000a_Das würde dann bedeuten wir müssen mit Farnell 2 Migrationen machen, eine auf Grund unseres Wechsels in den nächsten Wochen und später dann zu Ihnen? Wäre denn der 1.1. möglich? _x000a_Ich werde nochmals mit Hr. Hill über das Thema sprechen und versuchen den besten weg für uns alle zu finden. _x000a_Die Nachrichten sind leider nicht korrekt, es fehlen noch die INVOIC und der SLSRPT. Haben Sie diese dann auch im Scope? _x000a_Beste Grüße / Best regards02.10.2017 Email from Antje to TP: Laut unserer Liste tauschen Sie mit Premier Farnell Edifact ORDER / ORDRSP und DESADV aus. Alle 3 maps sind noch nicht entwickelt und stehen für Ende Oktober auf der Liste. Wir werden also erst ab Mitte November mit Phoenix Contact die Daten testen können. Gerne würden wir aber mit der Einrichtung der neuen Kommunikationsmethode beginnen. Sollen wir AS2 Verbindung zwischen Seeburger und IBM schon einrichten? Produktive Daten müssen bitte nach wie vor an Premier Farnell's derzeitigen VAN Provider GXS/ Open Text geschickt werden müssen. Ein Go-live wird vor Januar 2018 nicht möglich sein. _x000a_26.09.2017 Email from TP: vielen Dank für die Info. Ja, ich habe mit Antje Engelen gesprochen, das ist korrekt. Sie wollte noch prüfen ab wann die Mappings zur Verfügung stehen. Wir stellen Farnell gerade auf unserer Seite um und möchten evtl. warten falls die Mappings bei IBM schnell fertig werden. Wir müssen aber bis Ende November umstellen. Sollte das bei IBM länger mit den Mappings dauern müssen wir 2x umstellen, das wäre auch kein Problem. _x000a_Die Daten kann ich aktuell nicht ändern, sonst läuft die produktive Strecke über GXS nicht mehr! _x000a_26.09.2017 Email to TP: ich habe von Antje Engelen gehört, dass sie bereits mit Dir gesprochen hat. _x000a_Bin mir aber nicht sicher, ob Antje Dir auch die neuen EDI Codes von Premier Farnell mitgeteilt hat. _x000a_Deshalb nochmal auf diesen Weg schriftlich._x000a_Neue EDI Code Premier Farnell: _x000a_Prod: 5051259000773 without qualif. _x000a_Test : 5051259000285 without qualif. _x000a_Können ihr diese bitte in euren System einpflegen, damit es bei der Umstellung zu keinem Datenverlust kommt. _x000a_Sobald wir bereit für das Testen sind werden wir uns bei Dir melden. _x000a_21.09.2017 Info from Antje: Siehat mit Herr Bischoff gesprochen_x000a_20.09.2017 Email to Antje: Frage ob sie mit Hr. Bischoff sprechen möchte. _x000a_20.09.2017 Email from TP: vielen Dank für die Infos. Können wir uns zu diesem Thema einmal persönlich abstimmen und telefonieren? _x000a_Leider komme ich über die Hotline nicht durch. Gibt es eine direkte Durchwahl. _x000a_20.09.2017 Email to TP: Anbei senden wir Ihnen unseren AS2 und OFTP2 Fragebogen. Wir haben eine leichte Präferenz für AS2, überlassen Ihnen aber die Entscheidung. Bitte nehmen Sie zur Kenntnis dass Sie für jegliche Direktverbindung NIST compliant sein müssen. _x000a_20.09.2017 Email to Antje: der TP gibt in der Survey kein X400 an, er schreibt, er bevorzugt AS2 or OFTP2. Provider gibt er Seeburger an. _x000a_19.09.2017 Email from TP: once again, sorry for the delay. Please find the attached documents. In case of any question please do not hesitate to get in contact with me! _x000a_18.09.2017 Email from TP: I am sorry for the delay! I am in discussion with your customer Premier Farnell and I will come back to this topic asap! _x000a_14.09.2017 Email to TP sent out 1st reminder_x000a_07.09.2017: Email to TP: sent out letter and survey to TP. "/>
    <s v="Premier Farnell"/>
    <s v="E2E Testing"/>
    <x v="6"/>
    <s v="31/07/2017"/>
    <s v="31/07/2017"/>
    <d v="2017-07-08T00:00:00"/>
    <d v="2017-07-08T00:00:00"/>
    <d v="2017-10-08T00:00:00"/>
    <s v="PF_O_E_ORDERS_D97A_FA9"/>
    <s v="Primary"/>
    <s v="E_ORDERS_D97A_FA9                                 "/>
    <s v="05/12/2017"/>
    <s v="06/09/2017"/>
    <m/>
    <m/>
    <m/>
    <m/>
    <d v="2018-02-19T00:00:00"/>
    <m/>
    <m/>
    <m/>
  </r>
  <r>
    <x v="2"/>
    <s v="EU"/>
    <s v="RADIALL                       "/>
    <s v="55212498400014                     "/>
    <n v="1"/>
    <s v="    "/>
    <s v="Test : 5051259000285  Prod: 5051259000773"/>
    <m/>
    <s v="5013546005195                      "/>
    <s v="    "/>
    <s v="RADIALL          "/>
    <s v="PORDER        "/>
    <s v="ORDERS"/>
    <s v="OB"/>
    <s v="MQ"/>
    <s v="EDIFACT             "/>
    <s v="D97A      "/>
    <s v="INS/UNOA/FAR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erver: ftpserver.radiall.com_x000a_Login: edtuser_x000a_Pwd: Unknown (should be asked to Radiall as it's encrypted on our side)_x000a_For Outbound Connection (Radiall to Radiall) the directory is /SAP/BIZ_TEST/MESSAGES_EDI_TEST_OUT/._x000a_"/>
    <m/>
    <m/>
    <s v="bernard.sauvadet@radiall.com, thierry.falhon@radiall.com, Support EDI &lt;helpdesk.supportedi@edt.fr&gt;, "/>
    <m/>
    <s v="reminder 10.02.2018"/>
    <s v="Ready for E2E Testing"/>
    <s v="08.02.2018 Email to TP : Dear Thierry_x000a__x000a_Please let us know if the test ORDER is good and please let me know if you will be able to send back a INVOIC. _x000a_6.2.2018 Email to TP : Dear Theirry_x000a__x000a_5051259000285 is the test EDI code for PF. _x000a_Please let us know if you have further questions.1.2.2018 Email from TP : Hello,_x000a__x000a_We've received an ORDER file from &quot;Farnell&quot; but the originator GLN Code 5051259000285 is unknown._x000a__x000a_Should we add it and reprocess the file?_x000a__x000a_Thanks for your answer._x000a__x000a_Best Regards,1.2.2018 Email to PF and Implmentation : Hi All_x000a_This TP is ready for testing._x000a_1.2.2018 Email from TP :Yes, can you send ORDERS then ? _x000a_We will send INVOIC once the order processed in our system_x000a__x000a_Thierry Falhon 1.2.2018 Email to TP : Dear Trading Partner_x000a__x000a_The file types that we have in our record is ORDERS and INVOIC for outbound and inbound respectively._x000a_Do let us know these can be considered for testing. 30.1.2018 Email from Tp : Hello, _x000a_Ok, I guess the only purpose of the test is to verify that current mapping works ? _x000a_We didn't have INVRPT up to now, we have no mapping ready and I don't know what to do with that _x000a_I put Alexandre in cc of the message because it looks like it would be a project.30.01.2018 E2E testing email sent 29.1.2018 Email from TP : Hello_x000a__x000a_YEs we've received it_x000a__x000a_We've put on the /out directory a dummy test file._x000a__x000a_Best regards_x000a_--_x000a_Damien Duhem_x000a_Service Client26.01.2018 Email to TP: We have changed to 21 and resent the file._x000a_This has now been delivered successfully to the TPs FTP server._x000a__x000a_Can you please check if you received the file?_x000a__x000a_Could you please also sent a dummy test file to IBM and let me know?_x000a_26.01.2018 Email to Anuj: coudl you please change the port see Email from TP: _x000a_24.01.2018 Email from TP: Could you please change the port ? Please try using the default ftp port (21), and resend a test file._x000a_22.1.2018 Email from TP : Hello,_x000a_Could you please retry to send this test file and tell us from which IP adress you're sending it to and to which server._x000a_Thanks a lot._x000a_Best Regards,19.1.2018 Email to TP : Hi Jeremy _x000a_We tried to send a test file, however observed the below mentioned error message. _x000a_&quot;Response not received before specified timeout reached. Closing connections.&quot;. _x000a_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with Premier Farnell _x000a_I understand that you have whitlisted the IPs that we have shared previously, this should help us to proceed further.9.1.2018 Email to TP : Hi Team_x000a__x000a_Our technical team is back and I have sent them a reminder on this subject._x000a_We will get back to you shortly..1.2018 Email from TP : Hello,_x000a__x000a_Did  you have a time to look at my colleague's request?_x000a__x000a_Thanks for your reply._x000a__x000a_Best Regards,_x000a_26.12.2017 Emailt o TP : Hello,_x000a__x000a_Our technical team is on vacation this week, we will get back to you during first week of Jan._x000a__x000a_Thank you for your understanding26.12.2017 Email from Tp : Hello,_x000a__x000a_The IPs have been authorized. Could you please tell us if we can remove the following ones ?_x000a__x000a_83.100.177.252_x000a_83.100.177.253_x000a_83.100.177.254_x000a__x000a_Best regards,_x000a__x000a_--_x000a_Nathan Reynaud_x000a_Service Client22.12.2017: Email from TP - Hello,_x000a__x000a_The IP will be authorized soon, we'll keep you informed._x000a__x000a_Best Regards_x000a_21.12.2017: Email to TP - Hello Damien,_x000a_We tried to send you file in test and prod system but we are getting &quot;Connection timed out&quot; error. Could you please confirm if you have unblocked the below given IP addresses on your firewall?_x000a_159.122.95.88, 159.122.87.167 &amp; 159.122.87.16807.12.2017: Email from TP - As prod ftp server is up and running at EDT, either you send a file named &quot;test file&quot; or so _x000a_or EDT set up a test ftp server but solution 1 is better06.12.2017: Email to TP - Hello Jerome,_x000a_We can try pushing a file to you, but we would need your FTP password ( test ) to do the same, can you pls share the info. Or would you like us to send a test file to your production environment with content &quot; This is test file from Premier Farnell&quot;. Pls advice._x000a__x000a_Hello Fallon, perhaps you can help us with the FTP password and let us know if the FTP details shared in below email are the ones using which Premier Farnell can send you test and prod files._x000a_06.12.2017: Email from TP - Hello,_x000a__x000a_For the FTP Prod connection the port is the 2021._x000a__x000a_For the FTP Test connection I can't see any recent files exchanged on the last 3 month and so I'm not sure if it is used._x000a__x000a_The only information I have set up in the Cert platform is the one I gave you previously._x000a__x000a_Perhaps M. Falhon can tell us if you can use the access on this server ftpserver.radiall.com using edtuser login?_x000a__x000a_Maybe you can try to push a dummy file and the prod platform and try to get one?_x000a_06.12.2017: Email to TP - Hello Jerome,_x000a__x000a_Request you to share your FTP details to us, so that we could do the necessary setup at our end and continue with connectivity testing._x000a__x000a_30.11.2017: Email to TP - Hi Jerome,_x000a__x000a_Since the you are already exchanging files with Premier Farnell (on their current system) and you have a working FTP connection in place, what we are looking for is the same FTP details which are used to exchange files with Premier Farnell  and is currently in place. We do not want you to switch to FTP client. . _x000a__x000a_Please note that you would continue to act as the FTP Host , hence please provide the below details with respect to your test FTP system, so that we can configure the same at our end._x000a__x000a_1. Password_x000a_2. Directory for Inbound connection (Farnell/IBM to Radiall)_x000a_3. Confirm if the Port is 2021 and not 21 for both Test and Prod._x000a__x000a_30.11.2017 Email to Jas u. Anuj. Provide FTP details. _x000a_29.11.2017 Email from TP: provide us connection details. _x000a_29.11.2017: Email to TP - Hello Jerome,_x000a_Yes your understanding is absolutely correct. _x000a_Here I am attaching IBM Standard FTP questionnaire with email, request you to fill the attached FTP form and send it back to us, so that we can complete the FTP setup at our end on behalf of Premier Farnell. Once the setup has been complete we can try exchanging files to see if our connectivity works well._x000a_28.11.2017: Email from TP - Hello,We'd like to have more information about this request._x000a_If we are right and you want to create a new communication between us and Farnell._x000a__x000a_For now, Farnell uses a FTP connection on our server (files.netedi) on the 2021 port and Farnell come and poll this out directory to collect the files._x000a_But now, you want to move this exchange directory on your side and you want us to push the files on it for both direction (In and Out), is that right?_x000a__x000a_Could you please confirm us and let us know the information you need to be completed on your form?_x000a_27.11.2017: Email to TP - Followup sent by Dharshan21.11.2017 Email to TP: sent 2nd reminder for SFTP questionnaire. _x000a_16.11.2017 Email to TP. sent 1st reminder for SFTP questionnaire. _x000a_14.11.2017 Email to TP: request SFTP questionnaire_x000a_10.11.2017 Email from TP: anything expected form us ?_x000a_when is the change planned ?  _x000a_02.10.2017 Email to TP: Thank you for providing us the survey. _x000a_Could you please confirm your EDI Code, we got the information that you have the EDI Code: 55212498400014 without qualif. _x000a_We want to inform you that Premier Farnell is using new EDI Codes:_x000a_Prod: 5051259000773 without qualif. _x000a_Test : 5051259000285 without qualif. _x000a_Please set up this new EDI Codes from Premier Farnell in your system that when we go live we don't have issues with data running. _x000a_We will inform you when these new ID's become effective closer to date. _x000a_Attached we sent you your FTP/SFTP questionnaire, you said in the survey that you use SFTP. _x000a_Please fill out the attachment and sent it back in the next 5 days. _x000a_If you have any questions please do not hesitate to contact us. _x000a_29.09.2017 Email from TP: sent survey. _x000a_27.09.2017 Email to TP sent out 2nd reminder_x000a_21.09.2017 Email to TP sent out 1st reminder_x000a_18.09.2017 Email form TP: We will answer you soon._x000a_14.09.2017 Email to TP. Sent our letter and survey"/>
    <s v="TP"/>
    <s v="E2E Testing"/>
    <x v="14"/>
    <s v="31/07/2017"/>
    <s v="31/07/2017"/>
    <d v="2017-07-08T00:00:00"/>
    <d v="2017-07-08T00:00:00"/>
    <d v="2017-10-08T00:00:00"/>
    <s v="PF_O_E_ORDERS_D97A_FA9"/>
    <s v="Primary"/>
    <s v="E_ORDERS_D97A_FA9                                 "/>
    <s v="05/12/2017"/>
    <s v="06/09/2017"/>
    <m/>
    <m/>
    <m/>
    <m/>
    <d v="2018-02-19T00:00:00"/>
    <m/>
    <m/>
    <m/>
  </r>
  <r>
    <x v="2"/>
    <s v="EU"/>
    <s v="RADIALL                       "/>
    <s v="55212498400014                     "/>
    <n v="0"/>
    <s v="    "/>
    <s v="Test : 5051259000285  Prod: 5051259000773"/>
    <m/>
    <s v="5013546005195                      "/>
    <s v="    "/>
    <s v="RADIALL          "/>
    <s v="PINVOICE      "/>
    <s v="INVOIC"/>
    <s v="IB"/>
    <s v="MQ"/>
    <s v="EDIFACT             "/>
    <s v="D97A      "/>
    <s v=" "/>
    <s v="FTP_x000a_Production_x000a_FTP Server: files.netedi.edt.fr_x000a_Login: farnell_x000a_Pwd: oidalbul38_x000a_Port: Default_x000a_For Inbound Connection (Farnell to Radiall) the directory is /in._x000a_For the Outbound connection (Radiall to Farnell) the directory to be polled is /out._x000a__x000a_Test_x000a__x000a_FTP Server: ftpserver.radiall.com_x000a_Login: edtuser_x000a_Pwd: Unknown (should be asked to Radiall as it's encrypted on our side)_x000a_For Outbound Connection (Radiall to Radiall) the directory is /SAP/BIZ_TEST/MESSAGES_EDI_TEST_OUT/._x000a_"/>
    <m/>
    <m/>
    <s v="bernard.sauvadet@radiall.com, thierry.falhon@radiall.com, Support EDI &lt;helpdesk.supportedi@edt.fr&gt;, "/>
    <m/>
    <s v="reminder 10.02.2018"/>
    <s v="Ready for E2E Testing"/>
    <s v="08.02.2018 Email to TP : Dear Thierry_x000a__x000a_Please let us know if the test ORDER is good and please let me know if you will be able to send back a INVOIC. _x000a_6.2.2018 Email to TP : Dear Theirry_x000a__x000a_5051259000285 is the test EDI code for PF. _x000a_Please let us know if you have further questions.1.2.2018 Email from TP : Hello,_x000a__x000a_We've received an ORDER file from &quot;Farnell&quot; but the originator GLN Code 5051259000285 is unknown._x000a__x000a_Should we add it and reprocess the file?_x000a__x000a_Thanks for your answer._x000a__x000a_Best Regards,1.2.2018 Email to PF and Implmentation : Hi All_x000a_This TP is ready for testing._x000a_1.2.2018 Email from TP :Yes, can you send ORDERS then ? _x000a_We will send INVOIC once the order processed in our system_x000a__x000a_Thierry Falhon 1.2.2018 Email to TP : Dear Trading Partner_x000a__x000a_The file types that we have in our record is ORDERS and INVOIC for outbound and inbound respectively._x000a_Do let us know these can be considered for testing. 30.1.2018 Email from Tp : Hello, _x000a_Ok, I guess the only purpose of the test is to verify that current mapping works ? _x000a_We didn't have INVRPT up to now, we have no mapping ready and I don't know what to do with that _x000a_I put Alexandre in cc of the message because it looks like it would be a project.30.01.2018 E2E testing email sent 29.1.2018 Email from TP : Hello_x000a__x000a_YEs we've received it_x000a__x000a_We've put on the /out directory a dummy test file._x000a__x000a_Best regards_x000a_--_x000a_Damien Duhem_x000a_Service Client26.01.2018 Email to TP: We have changed to 21 and resent the file._x000a_This has now been delivered successfully to the TPs FTP server._x000a__x000a_Can you please check if you received the file?_x000a__x000a_Could you please also sent a dummy test file to IBM and let me know?_x000a_26.01.2018 Email to Anuj: coudl you please change the port see Email from TP: _x000a_24.01.2018 Email from TP: Could you please change the port ? Please try using the default ftp port (21), and resend a test file._x000a_22.1.2018 Email from TP : Hello,_x000a_Could you please retry to send this test file and tell us from which IP adress you're sending it to and to which server._x000a_Thanks a lot._x000a_Best Regards,19.1.2018 Email to TP : Hi Jeremy _x000a_We tried to send a test file, however observed the below mentioned error message. _x000a_&quot;Response not received before specified timeout reached. Closing connections.&quot;. _x000a_9.1.2018 Email from TP : Hello,_x000a__x000a_Ok, we will keep the old IP for now. Could you please try to resend a test file ?_x000a__x000a_Thanks._x000a__x000a_Best regards,9.1.2018 Email to TP : Hi Team_x000a__x000a_Please note that you need not change or delete the existing connection that you have with Premier Farnell _x000a_I understand that you have whitlisted the IPs that we have shared previously, this should help us to proceed further.9.1.2018 Email to TP : Hi Team_x000a__x000a_Our technical team is back and I have sent them a reminder on this subject._x000a_We will get back to you shortly..1.2018 Email from TP : Hello,_x000a__x000a_Did  you have a time to look at my colleague's request?_x000a__x000a_Thanks for your reply._x000a__x000a_Best Regards,_x000a_26.12.2017 Emailt o TP : Hello,_x000a__x000a_Our technical team is on vacation this week, we will get back to you during first week of Jan._x000a__x000a_Thank you for your understanding26.12.2017 Email from Tp : Hello,_x000a__x000a_The IPs have been authorized. Could you please tell us if we can remove the following ones ?_x000a__x000a_83.100.177.252_x000a_83.100.177.253_x000a_83.100.177.254_x000a__x000a_Best regards,_x000a__x000a_--_x000a_Nathan Reynaud_x000a_Service Client22.12.2017: Email from TP - Hello,_x000a__x000a_The IP will be authorized soon, we'll keep you informed._x000a__x000a_Best Regards_x000a_21.12.2017: Email to TP - Hello Damien,_x000a_We tried to send you file in test and prod system but we are getting &quot;Connection timed out&quot; error. Could you please confirm if you have unblocked the below given IP addresses on your firewall?_x000a_159.122.95.88, 159.122.87.167 &amp; 159.122.87.16807.12.2017: Email from TP - As prod ftp server is up and running at EDT, either you send a file named &quot;test file&quot; or so _x000a_or EDT set up a test ftp server but solution 1 is better06.12.2017: Email to TP - Hello Jerome,_x000a_We can try pushing a file to you, but we would need your FTP password ( test ) to do the same, can you pls share the info. Or would you like us to send a test file to your production environment with content &quot; This is test file from Premier Farnell&quot;. Pls advice._x000a__x000a_Hello Fallon, perhaps you can help us with the FTP password and let us know if the FTP details shared in below email are the ones using which Premier Farnell can send you test and prod files._x000a_06.12.2017: Email from TP - Hello,_x000a__x000a_For the FTP Prod connection the port is the 2021._x000a__x000a_For the FTP Test connection I can't see any recent files exchanged on the last 3 month and so I'm not sure if it is used._x000a__x000a_The only information I have set up in the Cert platform is the one I gave you previously._x000a__x000a_Perhaps M. Falhon can tell us if you can use the access on this server ftpserver.radiall.com using edtuser login?_x000a__x000a_Maybe you can try to push a dummy file and the prod platform and try to get one?_x000a_06.12.2017: Email to TP - Hello Jerome,_x000a__x000a_Request you to share your FTP details to us, so that we could do the necessary setup at our end and continue with connectivity testing._x000a__x000a_30.11.2017: Email to TP - Hi Jerome,_x000a__x000a_Since the you are already exchanging files with Premier Farnell (on their current system) and you have a working FTP connection in place, what we are looking for is the same FTP details which are used to exchange files with Premier Farnell  and is currently in place. We do not want you to switch to FTP client. . _x000a__x000a_Please note that you would continue to act as the FTP Host , hence please provide the below details with respect to your test FTP system, so that we can configure the same at our end._x000a__x000a_1. Password_x000a_2. Directory for Inbound connection (Farnell/IBM to Radiall)_x000a_3. Confirm if the Port is 2021 and not 21 for both Test and Prod._x000a__x000a_30.11.2017 Email to Jas u. Anuj. Provide FTP details. _x000a_29.11.2017 Email from TP: provide us connection details. _x000a_29.11.2017: Email to TP - Hello Jerome,_x000a_Yes your understanding is absolutely correct. _x000a_Here I am attaching IBM Standard FTP questionnaire with email, request you to fill the attached FTP form and send it back to us, so that we can complete the FTP setup at our end on behalf of Premier Farnell. Once the setup has been complete we can try exchanging files to see if our connectivity works well._x000a_28.11.2017: Email from TP - Hello,We'd like to have more information about this request._x000a_If we are right and you want to create a new communication between us and Farnell._x000a__x000a_For now, Farnell uses a FTP connection on our server (files.netedi) on the 2021 port and Farnell come and poll this out directory to collect the files._x000a_But now, you want to move this exchange directory on your side and you want us to push the files on it for both direction (In and Out), is that right?_x000a__x000a_Could you please confirm us and let us know the information you need to be completed on your form?_x000a_27.11.2017: Email to TP - Followup sent by Dharshan21.11.2017 Email to TP: sent 2nd reminder for SFTP questionnaire. _x000a_16.11.2017 Email to TP. sent 1st reminder for SFTP questionnaire. _x000a_14.11.2017 Email to TP: request SFTP questionnaire_x000a_10.11.2017 Email from TP: anything expected form us ?_x000a_when is the change planned ?  _x000a_02.10.2017 Email to TP: Thank you for providing us the survey. _x000a_Could you please confirm your EDI Code, we got the information that you have the EDI Code: 55212498400014 without qualif. _x000a_We want to inform you that Premier Farnell is using new EDI Codes:_x000a_Prod: 5051259000773 without qualif. _x000a_Test : 5051259000285 without qualif. _x000a_Please set up this new EDI Codes from Premier Farnell in your system that when we go live we don't have issues with data running. _x000a_We will inform you when these new ID's become effective closer to date. _x000a_Attached we sent you your FTP/SFTP questionnaire, you said in the survey that you use SFTP. _x000a_Please fill out the attachment and sent it back in the next 5 days. _x000a_If you have any questions please do not hesitate to contact us. _x000a_29.09.2017 Email from TP: sent survey. _x000a_27.09.2017 Email to TP sent out 2nd reminder_x000a_21.09.2017 Email to TP sent out 1st reminder_x000a_18.09.2017 Email form TP: We will answer you soon._x000a_14.09.2017 Email to TP. Sent our letter and survey"/>
    <s v="TP"/>
    <s v="E2E Testing"/>
    <x v="14"/>
    <d v="2017-05-10T00:00:00"/>
    <d v="2017-05-10T00:00:00"/>
    <s v="17/10/2017"/>
    <m/>
    <m/>
    <s v="PF_I_E_INVOIC_D97A_FP_GENERIC"/>
    <s v="Primary"/>
    <s v="E_INVOIC_D97A_FPE                                 "/>
    <s v="11/12/2017"/>
    <s v="31/10/2017"/>
    <m/>
    <m/>
    <m/>
    <m/>
    <d v="2018-02-19T00:00:00"/>
    <m/>
    <m/>
    <m/>
  </r>
  <r>
    <x v="3"/>
    <s v="EU"/>
    <s v="RECOM POWER GMBH (EUROPE)     "/>
    <s v="4399902090506                      "/>
    <n v="1"/>
    <s v="    "/>
    <s v="Test : 5051259000285  Prod: 5051259000773"/>
    <m/>
    <s v="5013546005195                      "/>
    <s v="    "/>
    <s v="RECOM            "/>
    <s v="PORDER        "/>
    <s v="ORDERS"/>
    <s v="OB"/>
    <s v="MQ"/>
    <s v="EDIFACT             "/>
    <s v="D97A      "/>
    <s v="INS/UNOA/FAR                                      "/>
    <s v="AS2"/>
    <m/>
    <m/>
    <s v="Contact EDI/Atos: manfred.kyselka@atos.net_x000a_Gerhard Reifner g.reifner@recom-power.com"/>
    <m/>
    <s v="reminder 12.02.2018"/>
    <s v="survey received / DE / TP informed new EDI code PF"/>
    <s v="08.02.2018 Email to Antje: warten bis die Order Change eingerichtet wurde dann dem TP Bescheid geben. _x000a_06.02.2018 Email to TP: wir lassen sie wissen sobald die Order Change- Testdai eingerichtet wurde. _x000a_30.01.2018Email from TP to Antje: _x000a_30.01.2018 Email to TP: We tried to send you a file via the Test AS2 connection and got a negative MDN back stating rejection. Can you please check if you received our initial communication test on 24-Jan. If yes, why were those rejected? The MDN that we received from them is attached below. The file that was sent is also attached below. _x000a_Can you please send us a basic comm. test. Once this is complete, we will move to End-to-End Testing. _x000a_24.01.2018 Email to TP: das Setup für die Test und Prod AS2 ist in unserem System eingefügt. _x000a_Wir haben eine AS2 connection Test gesendet aber eine negative MDN bekommen. _x000a_Können Sie bitte prüfen warum wir das nicht läuft. Siehe Info im Anhnag. _x000a_09.01.2017 Email from TP: Das kann ich nicht bewerten. Wie gesagt ist ATOS der neue Provider von RECOM, derzeit allerdings noch in der Umstellungsphase auf SAP und nicht live._x000a_Die aktuelle VAN-Verbindung wird wohl von unserem Vorgänger genutzt, wir haben keinen Zugriff darauf._x000a_Bitte dies mit Hrn. Reifner direkt klären._x000a_ Wenn sie parallel mit uns testen wollen, wäre das gut für uns, weil wir dann auch gleich die Verarbeitbarkeit der Daten für das zukünftige SAP sicherstellen können._x000a_Auch wir haben natürlich neue Mappings im Einsatz, da sich ja auch die RECOM Schnittstelle wie erwähnt von einem speziellen Inhouseformat auf SAP ändern wird._x000a_ Ihr Live Termin kommt leider eher zu früh für uns._x000a_ Anmerkung:_x000a_Nachdem wir unsere Tests mit anderen RECOM Kunden schon teilweise abgeschlossen haben, wird es kein Problem sein diese auch für Farnell zügig abzuwickeln._x000a_Manuelle Tests (also ohne technische Anbindung zu ihnen) könnten wir sofort durchführen, da wir eine existierende Testverbindung zum neuen RECOM SAP haben. Auch ORDRSP würden bereits automatisch aus dem SAP erzeugt werden und könnten an sie per Email zur Kontrolle weitergeleitet werden._x000a_ _x000a_09.01.2017 Email from TP: Momentan sehe ich hier ein logististisches Problem._x000a_Ich habe diesbezüglich gerade mit Hrn. Reifner von RECOM telefoniert, er wird auf sie zukommen._x000a_ Die RECOM SAP Migration mit uns (ATOS) als neuen Provider von RECOM soll zwischen März und Mai produktiv gehen._x000a_ Die Umstellung von FARNELL (als RECOM Kunde) zu IBM soll Ende Februar abgeschlossen sein, richtig?_x000a_ D.H. für mich (uns) leider_x000a_IBM muss die Umstellung mit RECOM und deren aktuellen Provider machen._x000a_Und relativ kurz Zeit danach erfolgt die Umstellung auf uns als neuen Provider._x000a_Die bestehende techn. VAN Verbindung zu Recom kann dann natürlich nicht beibehalten werden, wir werden eine neue zu uns (ATOS) benötigen._x000a_Die Mappings auf ihrer Seite sollte das nicht betreffen._x000a_ Wenn der Austausch von Testdateien vorab trotzdem erfolgen kann wäre das natürlich erfreulich._x000a_08.01.2017 Email to TP from Antje: We currently only have EDI Order and Order Change in Edifact D.97A in scope for RECOM and we would like to prioritise on those. Of course can the other document types be implemented at a later time, possibly after May 2018. _x000a_IBM has already completed the translation maps for the ORDER and ORDCHG and we intend to start testing within the next three weeks. As RECOM is an IBM VAN customer, we would like to use the existing connection, unless otherwise informed. We can of course set up a new AS2 between IBM and RECOM / ATOS if required. _x000a_Our plan is to migrate all Phase 2 partners (Recom is one of them) end February 2018, but is that timeline feasible for you ? _x000a_Attached is the Premier Farnell survey. Please complete if the document types / EDI code or connection should change. _x000a_Please let me know who from ATOS should be our contact going forward. Depending on your preferred language (German or English) somebody from our Community Development Services Team (in CC) will be your point of contact from IBM. _x000a_02.10.2017 Email to TP: wir würden gerne die Daten über Ihre IBM Mailbox (SVZRB001, welche auf &quot;ftp.cctop.de &quot; zeigt) benutzen. Auf dieser Verbindung ist auch bereits der EDI code 4399902090506 hinterlegt. _x000a_Mit dem Übergang von Premier Farnell zu IBM Managed Services, werden sich sie EDI codes unseres Kunden wie folgt ändern: _x000a_Test: 5051259000285 ohne qualif. _x000a_Prod: 5051259000773 ohne qualif. _x000a_Wir befinden uns derzeit in der Entwicklung der Übersetzungsmaps und werden uns erst in ca. 2 Monaten wieder bei Recom zwecks einer Testphase melden. _x000a_27.09.2017 Email to Antje: was wollen wir bei dem TP machen, X400, FTP oder AS2?_x000a_27.09.2017 Email from TP/Provider: wir sind der EDI-Dienstleister von Recom, daher beantworte ich Ihre Fragen._x000a_- mit/ohne Qualifier: wir können mit oder ohne Qualifier _x000a_senden/empfangen. Normalerweise ist es immer mit, von daher schlage ich _x000a_vor, Sie richten Recom mit Qualifier 14 ein._x000a_- wir senden über X400, unsere X400-Adresse lautet wie folgt: c=de, _x000a_a=viat, s=str51561, o=stratedi-gmbh . Alternativ können wir die Daten _x000a_über AS2 oder FTP austauschen._x000a_Sie können jederzeit Testdaten ORDERS senden._x000a_27.09.2017 Email to TP: vielen Dank für das freundliche Telefonat. _x000a_Wie besprochen die offenen Fragen damit wir alle Daten abgleichen können._x000a_Von dem Kunden Premier Farnell haben wir ihren EDI code: 4399902090506 ohne qualif. bekommen. _x000a_In der Survey haben sie einen qualif. 14 angegeben. _x000a_Senden Sie Daten mit Premier Farnell ohne qualifi.?_x000a_Wir haben auch die Information das die Daten über VAN laufen und nicht X400._x000a_Wollen Sie die Daten über X400 laufen lassen? Bitte um kurze Rückbestätigung. _x000a_Unsere X400 Adresse lautet: _x000a_C=US_x000a_A=STERLING _x000a_P=GLOBALEC_x000a_S=SERVICE_x000a_Message Typ mit Premier Farnell:_x000a_ORDERS_x000a_ORDCHG_x000a_In der Survey geben Sie den Provider stratEDI-gmbh an ist das richtig?_x000a_Desweiteren möchten wir Sie darüber informieren, dass Premier Farnell neue EDI Codes nutzt. _x000a_Prod: 5051259000773 ohne qualif. _x000a_Test : 5051259000285 ohne qualif. _x000a__x000a_Bitte richten sie diese in ihrem System ein damit es bei der Umstellung nicht zu Datenverlust kommt. _x000a_Bitte informieren Sie auch ihren Provider über die neuen EDI Codes von Premier Farnell damit es zu keinen Datenverlust kommt. _x000a_Sobald wir bereit sind zum testen werden wie sie informieren. _x000a_Auf eine baldige Rückmeldung würde ich mich freuen und verbleibe, _x000a_26.09.2017 Email from TP: please check form attached and let us know in case of any further questions._x000a_21.09.2017 Email to TP sent out 3rd reminder_x000a_19.09.2017 Email from TP: We have thankfully received your email._x000a_We will check your requirements carefully and reply to you as soon as possible._x000a_18.09.2017 Email to TP sent out 2nd reminder_x000a_12.09.2017 Email to TP sent out 1st reminder_x000a_07.09.2017: Email to TP: sent out letter and survey to TP. "/>
    <s v="Mapper"/>
    <s v="E2E Testing"/>
    <x v="14"/>
    <d v="2017-04-08T00:00:00"/>
    <d v="2017-04-08T00:00:00"/>
    <d v="2017-10-08T00:00:00"/>
    <s v="21/8/2017"/>
    <s v="24/8/2017"/>
    <s v="PF_O_E_ORDERS_D97A_FA5"/>
    <s v="Primary"/>
    <s v="E_ORDERS_D97A_FA5                                 "/>
    <s v="05/12/2017"/>
    <s v="08/09/2017"/>
    <m/>
    <m/>
    <m/>
    <m/>
    <m/>
    <m/>
    <m/>
    <m/>
  </r>
  <r>
    <x v="3"/>
    <s v="EU"/>
    <s v="RECOM POWER GMBH (EUROPE)     "/>
    <s v="4399902090506                      "/>
    <n v="0"/>
    <s v="    "/>
    <s v="Test : 5051259000285  Prod: 5051259000773"/>
    <m/>
    <s v="5013546005195                      "/>
    <s v="    "/>
    <s v="RECOM            "/>
    <s v="PORDCHG       "/>
    <s v="ORDCHG"/>
    <s v="OB"/>
    <s v="MQ"/>
    <s v="EDIFACT             "/>
    <s v="D97A      "/>
    <s v="INS/UNOA/FAR"/>
    <s v="AS2"/>
    <m/>
    <m/>
    <s v="Contact EDI/Atos: manfred.kyselka@atos.net_x000a_Gerhard Reifner g.reifner@recom-power.com"/>
    <m/>
    <s v="reminder 12.02.2018"/>
    <s v="survey received / DE / TP informed new EDI code PF"/>
    <m/>
    <s v="Mapper"/>
    <s v="E2E Testing"/>
    <x v="14"/>
    <s v="18/10/2017"/>
    <s v="18/10/2017"/>
    <s v="18/10/2017"/>
    <m/>
    <m/>
    <s v="PF_O_E_ORDCHG_D97A_FAR"/>
    <s v="Primary"/>
    <s v="E_ORDCHG_D97A_FAR                                 "/>
    <s v="13/12/2017"/>
    <s v="17/11/2017"/>
    <m/>
    <m/>
    <m/>
    <m/>
    <m/>
    <m/>
    <m/>
    <m/>
  </r>
  <r>
    <x v="0"/>
    <s v="EU"/>
    <s v="REXEL SENATE LTD              "/>
    <s v="5019767000009                      "/>
    <n v="1"/>
    <s v="    "/>
    <s v="Test : 5051259000285  Prod: 5051259000773"/>
    <m/>
    <s v="5013546005195                      "/>
    <s v="    "/>
    <s v="REXEL-SENATE     "/>
    <s v="INVOICES      "/>
    <s v="INVFIL"/>
    <s v="OB"/>
    <s v="MQ"/>
    <s v="TRADACOMS           "/>
    <s v="1993      "/>
    <s v="INS/ANA/FAR                                       "/>
    <s v="VAN"/>
    <s v="GXS"/>
    <m/>
    <s v="De-scoped"/>
    <m/>
    <m/>
    <m/>
    <m/>
    <s v="Premier Farnell"/>
    <s v="De-scoped"/>
    <x v="5"/>
    <m/>
    <m/>
    <m/>
    <m/>
    <m/>
    <m/>
    <m/>
    <s v="T_INVOIC_V9.0_FA2                                 "/>
    <m/>
    <m/>
    <m/>
    <m/>
    <m/>
    <m/>
    <m/>
    <m/>
    <m/>
    <m/>
  </r>
  <r>
    <x v="2"/>
    <s v="EU"/>
    <s v="RF360 EUROPE                  "/>
    <s v="YOD-RF360-P                        "/>
    <n v="1"/>
    <s v="ZZ  "/>
    <s v="Test : 5051259000285  Prod: 5051259000773"/>
    <m/>
    <s v="5013546005195                      "/>
    <s v="    "/>
    <s v="RF360-EUROPE     "/>
    <s v="PORDER        "/>
    <s v="ORDERS"/>
    <s v="OB"/>
    <s v="MQ"/>
    <s v="EDIFACT             "/>
    <s v="D97A      "/>
    <s v="INS/UNOA/FAR                                      "/>
    <s v="VAN"/>
    <s v="IBM"/>
    <m/>
    <s v="nico.lubaczowski@eddyson.de"/>
    <m/>
    <s v="reminder 14.02.2018"/>
    <s v="Ready for E2E Testing"/>
    <s v="12.02 Reminder email sent  07.02.2018 Email form TP: it's internal by TP waiting for feedback internal from RF360_x000a_07.02.2018 Email to TP: sent reminder.  E2E test. _x000a_05.02.2018 Email from TP: ich habe diese Anforderung an unser Operations weitergeleitet._x000a_Meine Kollegen werden dies prüfen und sich bei Ihnen melden._x000a_  02.02.2018 Email to TP: leider haben wir bis heute noch eine Rückmeldung von ihnen erhalten. _x000a_U.a. würden wir gerne Datentest starten, siehe Anhang in der Email im Anhang. _x000a_Können wir mit den Test starten? _x000a_30.01.2018 E2E testing email sent 15.09.2017 cs Email from TP: Ich habe es an unser Operations weitergeleitet._x000a_15.09.2017 cs Email to TP: Wir werden Ihre Daten in unserem System abgleichen. _x000a_Gerne möchten wir ihnen noch mitteilen, dass Premier Farnell die EDI Codes ändert, wir bitten Sie diese in ihren System anzulegen. Falls Sie außer Sterling Commerce noch weitere VAN Provider nutzen bitten wir Sie diese zu informieren, damit es wenn wir &quot;live&quot; mit den Kunden gehen keine Daten verloren gehen. _x000a_Neue EDI Codes von Premier Farnell: _x000a_Prod: 5051259000773_x000a_Test : 5051259000285 _x000a_15.09.2017 cs Email to TP: vielen Dank für die Rücksendung der Survey. _x000a_Wir werden Ihre Daten in unserem System abgleichen. _x000a_Gerne möchten wir ihnen noch mitteilen, dass Premier Farnell die EDI Codes ändert, wir bitten Sie diese in ihren System anzulegen. Falls Sie außer Sterling Commerce noch weitere VAN Provider nutzen bitten wir Sie diese zu informieren, damit es wenn wir &quot;live&quot; mit den Kunden gehen keine Daten verloren gehen. _x000a_Neue EDI Codes von Premier Farnell: _x000a_Prod: 5051259000773_x000a_Test : 5051259000285 _x000a_Für weitere Fragen stehen wir Ihnen jederzeit gerne zur Verfügung. _x000a_15.09.2017 Email from TP: sent survey_x000a_14.09.2017 Email to TP sent out 1st reminder_x000a_07.09.2017: Email to TP: sent out letter and survey to TP. "/>
    <s v="TP"/>
    <s v="E2E Testing"/>
    <x v="2"/>
    <s v="31/07/2017"/>
    <s v="31/07/2017"/>
    <d v="2017-07-08T00:00:00"/>
    <d v="2017-07-08T00:00:00"/>
    <d v="2017-10-08T00:00:00"/>
    <s v="PF_O_E_ORDERS_D97A_FA9"/>
    <s v="Primary"/>
    <s v="E_ORDERS_D97A_FA9                                 "/>
    <s v="05/12/2017"/>
    <s v="06/09/2017"/>
    <m/>
    <m/>
    <m/>
    <m/>
    <d v="2018-02-19T00:00:00"/>
    <m/>
    <m/>
    <m/>
  </r>
  <r>
    <x v="2"/>
    <s v="EU"/>
    <s v="RF360 EUROPE                  "/>
    <s v="YOD-RF360-P                        "/>
    <n v="0"/>
    <s v="ZZ  "/>
    <s v="Test : 5051259000285  Prod: 5051259000773"/>
    <m/>
    <s v="5013546005195                      "/>
    <s v="    "/>
    <s v="RF360-EUROPE     "/>
    <s v="DESADV        "/>
    <s v="DESADV"/>
    <s v="IB"/>
    <s v="MQ"/>
    <s v="EDIFACT             "/>
    <s v="D97A      "/>
    <s v=" "/>
    <s v="VAN"/>
    <s v="IBM"/>
    <m/>
    <s v="nico.lubaczowski@eddyson.de"/>
    <m/>
    <s v="reminder 14.02.2018"/>
    <s v="Ready for E2E Testing"/>
    <m/>
    <s v="TP"/>
    <s v="E2E Testing"/>
    <x v="2"/>
    <d v="2017-03-10T00:00:00"/>
    <d v="2017-03-10T00:00:00"/>
    <d v="2017-06-10T00:00:00"/>
    <m/>
    <m/>
    <s v="PF_I_E_DESADV_D97A_FA3"/>
    <s v="Primary"/>
    <s v="E_DESADV_D97A_FA3                                 "/>
    <s v="14/12/2017"/>
    <s v="13/10/2017"/>
    <m/>
    <m/>
    <m/>
    <m/>
    <d v="2018-02-19T00:00:00"/>
    <m/>
    <m/>
    <m/>
  </r>
  <r>
    <x v="2"/>
    <s v="EU"/>
    <s v="RICHARD HIRSCHMANN ELECTRONICS"/>
    <s v="HIRSCHMANN                         "/>
    <n v="1"/>
    <s v="14  "/>
    <s v="Test : 5051259000285  Prod: 5051259000773"/>
    <m/>
    <s v="0043560000                         "/>
    <s v="    "/>
    <s v="HIRSCHMANN       "/>
    <s v="PORDERACK     "/>
    <s v="ORDRSP"/>
    <s v="IB"/>
    <s v="MQ"/>
    <s v="EDIFACT             "/>
    <s v="D97A      "/>
    <s v=" "/>
    <s v="FTP"/>
    <m/>
    <m/>
    <s v="Michael Sanders | Belden &lt;michael.sanders@belden.com&gt;"/>
    <m/>
    <s v="reminder 13.02.2018"/>
    <s v="Ready for E2E Testing"/>
    <s v="09.02.2018 Email to TP : Dear Trading Partner_x000a__x000a_We did not hear from you on this subject.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_x000a_7.2.2018 Email to TP : Dear Trading Partner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2.2.2018 Email to PF and Implmentation Hi this tp is ready to test 30..2.2018 Email from TP : Yes we are ready to receive test files. We are currently configured for only Orders and Order Responses for Premier. We are not configured for INVRPT or Invoices. _x000a_30.01.2018 E2E testing email sent19.12.2017 Email To Tp : Dear Mike_x000a_Please let us know, if we can use the GXS interconnect to exchange data between Premier Farnell and Hirschmann. _x000a_We would be sending Edifact Order messages to EDI ID HIRSCHMANN / 14 and expect ORDRSP messages via the same connection._x000a_Please confirm that GXS can be used and make sure you request the interconnect setup (similar to BELDEN). _x000a_GXS will need to configure the interconnect for Premier Farnell's new EDI codes Test: 5051259000285 + Prod: 5051259000773 on the IBM Sterling VAN. 13.12.2017 Email from TP: Yes I am responsible for both _x000a_13.12.2017 Email to TP: ask for We have an internal confusion and want to clear this with you. _x000a_We want to ask you again if you are responsible for this both TP's.  Richard Hirschmann and Comm type. _x000a_29.11.2017: Followup sent to implementers 20.11.2017 Followed up with implementation for clarification.15.11.2017 Forwarded to implementation for clarification.14.11.2017 Email from TP: Per our infrastructure team they’ve setup Port 22 for SFTP traffic, not port 21. Please give that a try and let me know if it’s working.10.11.2017 Email from TP: Yes, I’ll confirm FTP credentials and Firewall rules with our Infrastructure team._x000a_ 10.11.2017 Email to Tp, asking for details of folders to pull the data and check on firewall for connectivity issue.06.11.2017; Email to TP - Hello Mike,_x000a_We have sent a dummy file to you via FTP. Pls check and confirm if you have received the file._x000a_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E2E Testing"/>
    <x v="2"/>
    <s v="27/10/2017"/>
    <s v="27/10/2017"/>
    <s v="13/12/2017"/>
    <m/>
    <m/>
    <s v="PF_I_E_ORDRSP_D97A_FA2"/>
    <s v="Primary"/>
    <s v="E_ORDRSP_D97A_FA2                                 "/>
    <s v="13/12/2017"/>
    <s v="15/12/2017"/>
    <m/>
    <m/>
    <m/>
    <m/>
    <d v="2018-02-19T00:00:00"/>
    <m/>
    <m/>
    <m/>
  </r>
  <r>
    <x v="2"/>
    <s v="EU"/>
    <s v="RICHARD HIRSCHMANN ELECTRONICS"/>
    <s v="HIRSCHMANN                         "/>
    <n v="0"/>
    <s v="    "/>
    <s v="Test : 5051259000285  Prod: 5051259000773"/>
    <m/>
    <s v="5013546005195                      "/>
    <s v="    "/>
    <s v="HIRSCHMANN       "/>
    <s v="PORDER        "/>
    <s v="ORDERS"/>
    <s v="OB"/>
    <s v="MQ"/>
    <s v="EDIFACT             "/>
    <s v="D97A      "/>
    <s v="INS/UNOA/FAR                                      "/>
    <s v="FTP"/>
    <m/>
    <m/>
    <s v="Michael Sanders | Belden &lt;michael.sanders@belden.com&gt;"/>
    <m/>
    <s v="reminder 13.02.2018"/>
    <s v="Ready for E2E Testing"/>
    <s v="09.02.2018 Email to TP : Dear Trading Partner_x000a__x000a_We did not hear from you on this subject.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_x000a_7.2.2018 Email to TP : Dear Trading Partner_x000a__x000a_We have some clarification for the FTP setup to be completed._x000a__x000a_1. As per the attached questionnaire, the folder name for inbound and outbound flow is same._x000a_ Please let us know from which folder we need to pull the ORDRSP files_x000a_ And which folder we need to deliver ORDERS. Usually we have two different folders for this purpose._x000a__x000a_2.  Also we tried to connect to the FTP server and observed that the connection failed._x000a_ Please unblock our IPs 159.122.87.167 &amp; 159.122.87.168 on the firewall to allow the connection._x000a__x000a_3. Are the FTP details for Test and Prod same or different._x000a_ Please clarify and share the missing information if any.2.2.2018 Email to PF and Implmentation Hi this tp is ready to test 30..2.2018 Email from TP : Yes we are ready to receive test files. We are currently configured for only Orders and Order Responses for Premier. We are not configured for INVRPT or Invoices. _x000a_30.01.2018 E2E testing email sent19.12.2017 Email To Tp : Dear Mike_x000a_Please let us know, if we can use the GXS interconnect to exchange data between Premier Farnell and Hirschmann. _x000a_We would be sending Edifact Order messages to EDI ID HIRSCHMANN / 14 and expect ORDRSP messages via the same connection._x000a_Please confirm that GXS can be used and make sure you request the interconnect setup (similar to BELDEN). _x000a_GXS will need to configure the interconnect for Premier Farnell's new EDI codes Test: 5051259000285 + Prod: 5051259000773 on the IBM Sterling VAN. 13.12.2017 Email from TP: Yes I am responsible for both _x000a_13.12.2017 Email to TP: ask for We have an internal confusion and want to clear this with you. _x000a_We want to ask you again if you are responsible for this both TP's.  Richard Hirschmann and Comm type. _x000a_29.11.2017: Followup sent to implementers 20.11.2017 Followed up with implementation for clarification.15.11.2017 Forwarded to implementation for clarification.14.11.2017 Email from TP: Per our infrastructure team they’ve setup Port 22 for SFTP traffic, not port 21. Please give that a try and let me know if it’s working.10.11.2017 Email from TP: Yes, I’ll confirm FTP credentials and Firewall rules with our Infrastructure team._x000a_ 10.11.2017 Email to Tp, asking for details of folders to pull the data and check on firewall for connectivity issue.06.11.2017; Email to TP - Hello Mike,_x000a_We have sent a dummy file to you via FTP. Pls check and confirm if you have received the file._x000a_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E2E Testing"/>
    <x v="2"/>
    <d v="2017-04-08T00:00:00"/>
    <d v="2017-04-08T00:00:00"/>
    <d v="2017-10-08T00:00:00"/>
    <s v="21/8/2017"/>
    <s v="24/08/2017"/>
    <s v="PF_O_E_ORDERS_D97A_FAR"/>
    <s v="Primary"/>
    <s v="E_ORDERS_D97A_FAR                                 "/>
    <s v="05/12/2017"/>
    <s v="07/09/2017"/>
    <m/>
    <m/>
    <m/>
    <m/>
    <d v="2018-02-19T00:00:00"/>
    <m/>
    <m/>
    <m/>
  </r>
  <r>
    <x v="1"/>
    <s v="EU"/>
    <s v="ROBERT BOSCH LTD              "/>
    <s v="5010627000009                      "/>
    <n v="1"/>
    <s v="    "/>
    <s v="Test : 5051259000285  Prod: 5051259000773"/>
    <m/>
    <s v="5013546005195                      "/>
    <s v="    "/>
    <s v="BOSCH-GB         "/>
    <s v="PORDER        "/>
    <s v="ORDERS"/>
    <s v="OB"/>
    <s v="MQ"/>
    <s v="EDIFACT             "/>
    <s v="D97A      "/>
    <s v="INS/UNOA/FAR                                      "/>
    <s v="VAN"/>
    <s v="IBM"/>
    <m/>
    <s v="Sibylle.Hoch@de.bosch.com"/>
    <m/>
    <m/>
    <s v="IBM TP DE / TP infomred new EDI codes /ready to receive testdata 20.11.2017 via system "/>
    <s v="19.12.2017 Email from TP: hast confrimed the change to the new EDI. _x000a_19.12.2017 Email to TP: nochmal angefragt ob die neuen EDI eingerichtet sind bei Bosch. _x000a_19.12.2017 Email from TP: Dateneigang ging über IBM aber noch über die alte EDI von PF. _x000a_19.12.2017 Email to TP: Läuft das bei Bosche jetzt über die neuen Premier Farnell EDI. _x000a_Prod: 5051259000773_x000a_Test : 5051259000285  _x000a_ohne qualif. _x000a_Oder wurden die Daten von Bosch noch über die alte EDI verschickt?  Das ist die alte:   5010627000009        _x000a_19.12.2017 Email from TP: das Files von gestern Morgen kam schon über IBM_x000a_18.12.2017 Email to TP: hast du die PO noch vom alten Premier Farnell System bekommen?_x000a_PO# 09132512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Premier Farnell"/>
    <s v="Live"/>
    <x v="1"/>
    <s v="31/07/2017"/>
    <s v="31/07/2017"/>
    <d v="2017-07-08T00:00:00"/>
    <d v="2017-07-08T00:00:00"/>
    <d v="2017-10-08T00:00:00"/>
    <s v="PF_O_E_ORDERS_D97A_FA9"/>
    <s v="Primary"/>
    <s v="E_ORDERS_D97A_FA9                                 "/>
    <s v="05/12/2017"/>
    <s v="23/08/2017"/>
    <m/>
    <m/>
    <s v="20.11.2017"/>
    <s v="20.11.2017"/>
    <m/>
    <s v="18.12.2017"/>
    <s v="01.12.2017"/>
    <s v="18.12.2017"/>
  </r>
  <r>
    <x v="1"/>
    <s v="SG"/>
    <s v="ROHM SEMICONDUCTOR            "/>
    <s v="Produd ID: ROHMELEC7 _x000a_Test ID: ROHMELEC7 "/>
    <n v="1"/>
    <s v="Prod. Qualif.: ZZ  _x000a_Test qualif.: 01"/>
    <s v="Test: 5051259000377  Prod:5051259000865"/>
    <m/>
    <s v="5013546005195                      "/>
    <s v="    "/>
    <s v="ROHM             "/>
    <s v="POINTOSCN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CN4"/>
    <s v="Primary"/>
    <s v="E_SLSRPT_D97A_CN4                                 "/>
    <s v="08/12/2017"/>
    <s v="27/09/2017"/>
    <m/>
    <m/>
    <s v="20.11.2017"/>
    <s v="20.11.2017"/>
    <m/>
    <s v="04.12.2017"/>
    <s v="01.12.2017"/>
    <s v="31.12.2017"/>
  </r>
  <r>
    <x v="1"/>
    <s v="SG"/>
    <s v="ROHM SEMICONDUCTOR            "/>
    <s v="Produd ID: ROHMELEC7 _x000a_Test ID: ROHMELEC7 "/>
    <n v="0"/>
    <s v="Prod. Qualif.: ZZ  _x000a_Test qualif.: 01"/>
    <s v="Test: 5051259000377  Prod:5051259000865"/>
    <m/>
    <s v="5013546005195                      "/>
    <s v="    "/>
    <s v="ROHM             "/>
    <s v="POINTOSSG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SG4  "/>
    <s v="Pimary"/>
    <s v="E_SLSRPT_D97A_SG4                                 "/>
    <s v="08/12/2017"/>
    <s v="28/09/2017"/>
    <m/>
    <m/>
    <s v="20.11.2017"/>
    <s v="20.11.2017"/>
    <m/>
    <s v="04.12.2017"/>
    <s v="01.12.2017"/>
    <s v="31.12.2017"/>
  </r>
  <r>
    <x v="1"/>
    <s v="AU"/>
    <s v="ROHM SEMICONDUCTOR            "/>
    <s v="Produd ID: ROHMELEC7 _x000a_Test ID: ROHMELEC7 "/>
    <n v="0"/>
    <s v="Prod. Qualif.: ZZ  _x000a_Test qualif.: 01"/>
    <s v="Test : 5051259000292   Prod: 5051259000780"/>
    <m/>
    <s v="5013546005195                      "/>
    <s v="    "/>
    <s v="ROHM             "/>
    <s v="POINTOSAU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7/2017"/>
    <m/>
    <m/>
    <s v="PF_O_E_SLSRPT_D97A_AU4"/>
    <s v="Primary"/>
    <s v="E_SLSRPT_D97A_AU4                                 "/>
    <s v="08/12/2017"/>
    <s v="27/09/2017"/>
    <m/>
    <m/>
    <s v="20.11.2017"/>
    <s v="20.11.2017"/>
    <m/>
    <s v="04.12.2017"/>
    <s v="01.12.2017"/>
    <s v="31.12.2017"/>
  </r>
  <r>
    <x v="1"/>
    <s v="SG"/>
    <s v="ROHM SEMICONDUCTOR            "/>
    <s v="Produd ID: ROHMELEC7 _x000a_Test ID: ROHMELEC7 "/>
    <n v="0"/>
    <s v="Prod. Qualif.: ZZ  _x000a_Test qualif.: 01"/>
    <s v="Test: 5051259000377  Prod:5051259000865"/>
    <m/>
    <s v="5013546005195                      "/>
    <s v="    "/>
    <s v="ROHM             "/>
    <s v="POINTOSIN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IN4"/>
    <s v="Primary"/>
    <s v="E_SLSRPT_D97A_IN4                                 "/>
    <s v="08/12/2017"/>
    <s v="28/09/2017"/>
    <m/>
    <m/>
    <s v="20.11.2017"/>
    <s v="20.11.2017"/>
    <m/>
    <s v="04.12.2017"/>
    <s v="01.12.2017"/>
    <s v="31.12.2017"/>
  </r>
  <r>
    <x v="1"/>
    <s v="EU"/>
    <s v="ROHM SEMICONDUCTOR            "/>
    <s v="Produd ID: ROHMELEC7 _x000a_Test ID: ROHMELEC7 "/>
    <n v="0"/>
    <s v="Prod. Qualif.: ZZ  _x000a_Test qualif.: 01"/>
    <s v="Test : 5051259000285  Prod: 5051259000773"/>
    <m/>
    <s v="5013546005195                      "/>
    <s v="    "/>
    <s v="ROHM             "/>
    <s v="POINTOS       "/>
    <s v="SLSRPT"/>
    <s v="OB"/>
    <s v="SFTP"/>
    <s v="EDIFACT             "/>
    <s v="D97A      "/>
    <s v="INS/UNOA/FAR                                      "/>
    <s v="VAN"/>
    <s v="DINET"/>
    <m/>
    <s v="wenjie.dong@de.rohmeurope.com "/>
    <m/>
    <m/>
    <s v="Kusum_x000a_IBM TP DE / TP infomred new EDI codes /ready to receive testdata 20.11.2017 via system "/>
    <s v="29.01.2018: Email from ANtje - Good morning Mrs. Dong,_x000a__x000a_Premier Farnell has now sent the first three SLSRPT for Singapore (ICN 1, 2, 3) and one SLSRPT for the Australian region (ICN 1). _x000a_Can you please confirm that you received all 4 files on 26-Jan-18. _x000a__x000a_ S C ZZ   5051259000865                       SRXEVPVP                   _x000a_ R N ZZ   ROHMELEC7                           S##DI001 OB MBAG: 002919294_x000a_     ISR  1              0126 2309 0126 2309  X0119286 0001 0001     _x000a_    _x000a_ S C ZZ   5051259000865                       SRXEVPVP                   _x000a_ R N ZZ   ROHMELEC7                           S##DI001 OB MBAG: 002919295_x000a_     ISR  2              0126 2309 0126 2309  01877626 0001 0001    _x000a_     _x000a_ S C ZZ   5051259000865                       SRXEVPVP                   _x000a_ R N ZZ   ROHMELEC7                           S##DI001 OB MBAG: 002919344_x000a_     ISR  3              0126 2324 0126 2324  87821565 0001 0001         _x000a__x000a__x000a__x000a_S C ZZ   5051259000780                       SRXEVPVP                   _x000a_R N ZZ   ROHMELEC7                           S##DI001 OB MBAG: 002918243_x000a_    ISR  1              0126 1454 0126 1454  87783127 0001 0001         14.12.2017: Email from Andre to Antje - Antje,_x000a_ _x000a_We have been discussion this internally, our sign-off criteria is that we have positive confirmation that a TP has received and processed documents with success.  So hence we would like to send a “proof” sales report or inventory report for applicable TPs where possible._x000a_ _x000a_The benefits to us all are:_x000a_·        The ability to sign-off a TP rather than leave TPs is a unknown state for a period of time._x000a_·        The ability to fix issues and prove them without waiting for the cycle – some TPs do not have test systems._x000a_ _x000a_Where we cannot do this we will not consider the TP live until the normal cycle has occurred and documents have been confirmed verified without issues.14.12.2017 Email from Antje to TP - Hi Wenjie, _x000a__x000a_thank you for your prompt response. I will pass on the information to Premier Farnell. If you don't hear from me again, Merry Christmas and a Happy new Year!_x000a_Premier Farnell will submit the next SLSRPT via the IBM connection on 30-Dec-17. _x000a__x000a_Kind regards,_x000a_Antje_x000a_14.12.2017 Email From TP - Dear Antje,_x000a_ _x000a_No, I don’t think it is necessary. Due to our automatic process behind, we will also have the duplicated data in our system._x000a_Since we have already successfully tested our productive connection, it will work._x000a_ _x000a_Thank you for your understanding_x000a_14.12.2017: Email from Antje to TP - Hi Wenjie, _x000a__x000a_Premier Farnell is asking if they can re-send previous data from previous month (end November). The header will of course reflect Premier Farnell's new production EDI codes (as listed below). The data content however will be duplicate, from November. _x000a__x000a_Please let me know if that is acceptable for you. 01.12.2017: 5 SLSRPT files sent to TP via VAN , informed them via email 01.12.2017: Email from TP - Dear Kusum,_x000a_ We don’t have test EDI ID, both are same._x000a_Could you please send the test file with test flag?_x000a_01.12.2017: Email to TP - Dear Wenjie,_x000a_Thank you for your quick response. Can you also pls share the ROHM EDI ID and qualifier for test system, so that we could ask our tech team to send out a test file to your test file via VAN._x000a_01.12.2017: Email from TP - Dear Kusum,_x000a__x000a_Please use the following production EDI ID and qualifier:_x000a__x000a_COMPANY NAME:Rohm Semiconductor GmbH _x000a_DINET EDI ID:ROHMELEC7 _x000a_DINET QUALIFIER:ZZ _x000a_30.11.2017 Email to Kusum: pls. arrange that tp get test data via van. _x000a_30.11.2017 Email form TP : confirmed go live on 18.12.2017_x000a_30.11.2017 Email to TP: ask for Go live on 18.12.2017_x000a_28.11.2017 call with Bosch: Bosch can't go live on 4.12.2017. They want to go live in Jannuary. _x000a_23.11.2017 call with Bosch. they are okay for prod readiness_x000a_22.11.2017 Email to TP: kannst Du die Daten durch ihr Test-System senden damit wir wissen ob die Daten inhaltlich in Ordnung sind. _x000a_22.11.2017 Email to TP: sent testorder on 21.11.2017 pls. confirm._x000a_16.11.2017 Email to Bosch: Daten werden mit einem Flag markiert und Testfile geschickt. _x000a_16.11.2017 Email from TP: die Verbindungen sind bei uns eingerichtet, Ihr könnt gerne schicken._x000a_15.11.2017 Email to TP: IBM hat die Übersetzungsmap für unseren Kunden Premier Farnell erstellt und möchte gerne ab Montag, 20.November 2017 Test Daten senden. _x000a_Diese werden mit Farnell's Test ID 5051259000285 in UNB Segment, sowie Test Indikator verschickt. Bitte lassen Sie mich wissen, ob Sie Testdaten via Email oder über die eingerichtete produktive VAN Verbindung erhalten möchten. Unsere Präferenz wäre VAN. Sobald wir eine Testdatei versandt haben, bitten wir um Bestätigung, dass diese in Ihrem System eingegangen und im Test-System verarbeitet werden konnte.   _x000a_Wir planen am 4. Dezember 2017 mit diesen Dokumenten über die IBM Verbindung live zu gehen, werden Sie aber dazu wenige Tage vorher noch einmal kontaktieren. _x000a_Sollten Sie Rückfragen haben, wenden Sie sich bitte wieder an mich.  _x000a_07.11.2017: Email from TP - There are separate folders for Test and Production. /Prod/in/Test/In                06.11.2017; Email to TP - Hello Mike,We have sent a dummy file to you via FTP. Pls check and confirm if you have received the file.Also our technical team has pointed that FTP details you provided for Production and test are the same. Even in case you have a single server for both Production and Test FTP, can we have separate folders to drop the files, so that we do not have all test and production files being sent to the same location._x000a__x000a_Pls advice.06.11.2017: Email to TP - Thank you Mike, We have sent this to our technical team, they would do the necessary configurations at our end. In case we need any info we will get back to you._x000a__x000a_Also please note that we will be ready to test in approx 6 weeks from now, we will get in touch with you when we are close to the testing date( with new Premier Farnell EDI IDs)._x000a_04.11.2017: TP Sent FTP form 02.11.2017: Email to TP - Hello Mike,Kindly send us the filled FTP form, so that we can proceed with configuration setup at our end._x000a_27.10.2017: Email to TP - Hello Mike,Kindly send us the filled TP survey form back and also please confirm the below details as well._x000a__x000a__x000a__x000a_As your communication type with Premier Farnell is listed as FTP, I am also attaching the FTP forms, kindly fill them up and send it back to us._x000a__x000a__x000a_Please understand that this is important because Premier Farnell would be changing their EDI ID's in test and production in coming weeks and these details are needed ._x000a__x000a_Pls let us know if you need any further info from our end._x000a_26.10.2017: Email from TP- confirmed Michael is point of contact26.10.2017: Email to TP, TP Survey and Intro letter sent again in new template23.10.2017: Email to TP Remaider sent again 17.10.2017: Email to TP : Next remainder email sent 12.10.2017 : Email to TP : Remainder email sent again 09.10.2017 Email to TP Dear trading Partner  Please find the attached FTP questionnaire , please fill it out and send back to us so that we could configure FTP at our end and proceed with connectivity testing.  Please let us know in case you need anything from our end 10.04.2017 : 5th remainder email sent to TP 27.09.2017 Email to TP sent out 4th reminder_x000a_21.09.2017 Email to TP sent out 3rd reminder_x000a_18.09.2017 Email to TP sent out 2nd reminder_x000a_12.09.2017 Email to TP sent out 1st reminder_x000a_07.09.2017: Email to TP: sent out letter and survey to TP. "/>
    <s v="TP"/>
    <s v="Live"/>
    <x v="1"/>
    <d v="2017-01-09T00:00:00"/>
    <d v="2017-06-09T00:00:00"/>
    <s v="14/9/2017"/>
    <m/>
    <m/>
    <s v="PF_O_E_SLSRPT_D97A_FA2"/>
    <s v="Primary"/>
    <s v="E_SLSRPT_D97A_FA2                                 "/>
    <s v="08/12/2017"/>
    <s v="27/09/2017"/>
    <m/>
    <m/>
    <s v="20.11.2017"/>
    <s v="20.11.2017"/>
    <m/>
    <s v="04.12.2017"/>
    <s v="01.12.2017"/>
    <s v="31.12.2017"/>
  </r>
  <r>
    <x v="3"/>
    <s v="EU"/>
    <s v="SAMTEC                        "/>
    <s v="8129446733                         "/>
    <n v="1"/>
    <s v="01  "/>
    <s v="Test : 5051259000285  Prod: 5051259000773"/>
    <m/>
    <s v="5013546005195                      "/>
    <s v="    "/>
    <s v="SAMTEC           "/>
    <s v="PORDER        "/>
    <s v="ORDERS"/>
    <s v="OB"/>
    <s v="MQ"/>
    <s v="EDIFACT             "/>
    <s v="D97A      "/>
    <s v="INS/UNOA/FAR                                      "/>
    <s v="VAN - GXS"/>
    <m/>
    <m/>
    <s v="Andres.Soto@samtec.com"/>
    <m/>
    <s v="reminder 09.02.2018"/>
    <s v="request TP letter and survey"/>
    <s v="06.02.2018 Email to TP. Sent 2nd reminder _x000a_30.01.2018 Email to TP : sent 1st reminder survey_x000a_26.01.2018 Email to TP: sent out letter and survey"/>
    <s v="TP"/>
    <s v="Discovery"/>
    <x v="12"/>
    <d v="2017-10-10T00:00:00"/>
    <d v="2017-10-10T00:00:00"/>
    <s v="18/10/2017"/>
    <m/>
    <m/>
    <s v="PF_O_E_ORDERS_D97A_FA8"/>
    <m/>
    <s v="E_ORDERS_D97A_FA8                                 "/>
    <s v="05/12/2017"/>
    <s v="31/10/2017"/>
    <m/>
    <m/>
    <m/>
    <m/>
    <m/>
    <m/>
    <m/>
    <m/>
  </r>
  <r>
    <x v="3"/>
    <s v="EU"/>
    <s v="SAMTEC                        "/>
    <s v="8129446733                         "/>
    <n v="0"/>
    <s v="    "/>
    <s v="Test : 5051259000285  Prod: 5051259000773"/>
    <m/>
    <s v="                                   "/>
    <s v="    "/>
    <s v="SAMTEC           "/>
    <s v="PEITRAN       "/>
    <m/>
    <s v="IB"/>
    <s v="SFTP"/>
    <m/>
    <m/>
    <s v=" "/>
    <s v="FTP"/>
    <m/>
    <m/>
    <s v="Andres.Soto@samtec.com"/>
    <m/>
    <s v="reminder 09.02.2018"/>
    <s v="request TP letter and survey"/>
    <s v="File Routing only"/>
    <s v="TP"/>
    <s v="Discovery"/>
    <x v="12"/>
    <m/>
    <m/>
    <s v="N/A "/>
    <s v="N/A "/>
    <s v="N/A "/>
    <s v="N/A "/>
    <s v="N/A "/>
    <s v="N/A - File to be routed"/>
    <s v="N/A - File to be routed"/>
    <m/>
    <m/>
    <m/>
    <m/>
    <m/>
    <m/>
    <m/>
    <m/>
    <m/>
  </r>
  <r>
    <x v="3"/>
    <s v="EU"/>
    <s v="SAMTEC                        "/>
    <s v="8129446733                         "/>
    <n v="0"/>
    <s v="01  "/>
    <s v="Test : 5051259000285  Prod: 5051259000773"/>
    <m/>
    <s v="5013546005195                      "/>
    <s v="    "/>
    <s v="SAMTEC           "/>
    <s v="PORDERACK     "/>
    <s v="ORDRSP"/>
    <s v="IB"/>
    <s v="MQ"/>
    <s v="EDIFACT             "/>
    <s v="D97A      "/>
    <s v=" "/>
    <s v="VAN - GXS"/>
    <m/>
    <m/>
    <s v="Andres.Soto@samtec.com"/>
    <m/>
    <s v="reminder 09.02.2018"/>
    <s v="request TP letter and survey"/>
    <m/>
    <s v="TP"/>
    <s v="Discovery"/>
    <x v="12"/>
    <s v="27/10/2017"/>
    <s v="27/10/2017"/>
    <s v="13/12/2017"/>
    <m/>
    <m/>
    <s v="PF_I_E_ORDRSP_D97A_FA2"/>
    <s v="Primary"/>
    <s v="E_ORDRSP_D97A_FA2                                 "/>
    <s v="13/12/2017"/>
    <s v="15/12/2017"/>
    <m/>
    <m/>
    <m/>
    <m/>
    <m/>
    <m/>
    <m/>
    <m/>
  </r>
  <r>
    <x v="3"/>
    <s v="EU"/>
    <s v="SAMTEC                        "/>
    <s v="8129446733                         "/>
    <n v="0"/>
    <s v="01  "/>
    <s v="Test : 5051259000285  Prod: 5051259000773"/>
    <m/>
    <s v="5013546005195                      "/>
    <s v="    "/>
    <s v="SAMTEC           "/>
    <s v="PINVOICE      "/>
    <s v="INVOIC"/>
    <s v="IB"/>
    <s v="MQ"/>
    <s v="EDIFACT             "/>
    <s v="D97A      "/>
    <s v=" "/>
    <s v="VAN - GXS"/>
    <m/>
    <m/>
    <s v="Andres.Soto@samtec.com"/>
    <m/>
    <s v="reminder 09.02.2018"/>
    <s v="request TP letter and survey"/>
    <m/>
    <s v="TP"/>
    <s v="Discovery"/>
    <x v="12"/>
    <d v="2017-05-10T00:00:00"/>
    <d v="2017-05-10T00:00:00"/>
    <s v="17/10/2017"/>
    <m/>
    <m/>
    <s v="PF_I_E_INVOIC_D97A_FP_GENERIC"/>
    <s v="Primary"/>
    <s v="E_INVOIC_D97A_FPE                                 "/>
    <s v="11/12/2017"/>
    <s v="31/10/2017"/>
    <m/>
    <m/>
    <m/>
    <m/>
    <m/>
    <m/>
    <m/>
    <m/>
  </r>
  <r>
    <x v="3"/>
    <s v="EU"/>
    <s v="SAMTEC                        "/>
    <s v="8129446733                         "/>
    <n v="0"/>
    <s v="01  "/>
    <s v="Test : 5051259000285  Prod: 5051259000773"/>
    <m/>
    <s v="5013546005195                      "/>
    <s v="    "/>
    <s v="SAMTEC           "/>
    <s v="POINTOS       "/>
    <s v="SLSRPT"/>
    <s v="OB"/>
    <s v="SFTP"/>
    <s v="EDIFACT             "/>
    <s v="D97A      "/>
    <s v="INS/UNOA/FAR                                      "/>
    <s v="VAN - GXS"/>
    <m/>
    <m/>
    <s v="Andres.Soto@samtec.com"/>
    <m/>
    <s v="reminder 09.02.2018"/>
    <s v="request TP letter and survey"/>
    <m/>
    <s v="TP"/>
    <s v="Discovery"/>
    <x v="12"/>
    <d v="2017-01-09T00:00:00"/>
    <d v="2017-06-09T00:00:00"/>
    <s v="14/9/2017"/>
    <m/>
    <m/>
    <s v="PF_O_E_SLSRPT_D97A_FA2"/>
    <s v="Primary"/>
    <s v="E_SLSRPT_D97A_FA2                                 "/>
    <s v="08/12/2017"/>
    <s v="27/09/2017"/>
    <m/>
    <m/>
    <m/>
    <m/>
    <m/>
    <m/>
    <m/>
    <m/>
  </r>
  <r>
    <x v="3"/>
    <s v="SG"/>
    <s v="SAMTEC                        "/>
    <s v="8129446733                         "/>
    <n v="0"/>
    <s v="01  "/>
    <s v="Test: 5051259000377  Prod:5051259000865"/>
    <m/>
    <s v="5013546005195                      "/>
    <s v="    "/>
    <s v="SAMTEC           "/>
    <s v="POINTOSCN     "/>
    <s v="SLSRPT"/>
    <s v="OB"/>
    <s v="SFTP"/>
    <s v="EDIFACT             "/>
    <s v="D97A      "/>
    <s v="INS/UNOA/FAR                                      "/>
    <s v="VAN - GXS"/>
    <m/>
    <m/>
    <s v="Andres.Soto@samtec.com"/>
    <m/>
    <s v="reminder 09.02.2018"/>
    <s v="request TP letter and survey"/>
    <m/>
    <s v="TP"/>
    <s v="Discovery"/>
    <x v="12"/>
    <s v="21/9/2017"/>
    <s v="21/9/2017"/>
    <s v="28/9/2017"/>
    <m/>
    <m/>
    <s v="PF_O_E_SLSRPT_D97A_CN"/>
    <s v="Primary"/>
    <s v="E_SLSRPT_D97A_CN                                  "/>
    <s v="12/12/2017"/>
    <s v="05/10/2017"/>
    <m/>
    <m/>
    <m/>
    <m/>
    <m/>
    <m/>
    <m/>
    <m/>
  </r>
  <r>
    <x v="3"/>
    <s v="SG"/>
    <s v="SAMTEC                        "/>
    <s v="8129446733                         "/>
    <n v="0"/>
    <s v="01  "/>
    <s v="Test: 5051259000377  Prod:5051259000865"/>
    <m/>
    <s v="5013546005195                      "/>
    <s v="    "/>
    <s v="SAMTEC           "/>
    <s v="POINTOSSG     "/>
    <s v="SLSRPT"/>
    <s v="OB"/>
    <s v="SFTP"/>
    <s v="EDIFACT             "/>
    <s v="D97A      "/>
    <s v="INS/UNOA/FAR                                      "/>
    <s v="VAN - GXS"/>
    <m/>
    <m/>
    <s v="Andres.Soto@samtec.com"/>
    <m/>
    <s v="reminder 09.02.2018"/>
    <s v="request TP letter and survey"/>
    <m/>
    <s v="TP"/>
    <s v="Discovery"/>
    <x v="12"/>
    <d v="2017-09-11T00:00:00"/>
    <d v="2017-09-11T00:00:00"/>
    <s v="20/12/2017"/>
    <m/>
    <m/>
    <s v="PF_O_E_SLSRPT_D97A_SG"/>
    <s v="Primary"/>
    <s v="E_SLSRPT_D97A_FAS                                 "/>
    <s v="21/12/2017"/>
    <s v="05/01/2017"/>
    <m/>
    <m/>
    <m/>
    <m/>
    <m/>
    <m/>
    <m/>
    <m/>
  </r>
  <r>
    <x v="3"/>
    <s v="SG"/>
    <s v="SAMTEC                        "/>
    <s v="8129446733                         "/>
    <n v="0"/>
    <s v="01  "/>
    <s v="Test: 5051259000377  Prod:5051259000865"/>
    <m/>
    <s v="5013546005195                      "/>
    <s v="    "/>
    <s v="SAMTEC           "/>
    <s v="POINTOSIN     "/>
    <s v="SLSRPT"/>
    <s v="OB"/>
    <s v="SFTP"/>
    <s v="EDIFACT             "/>
    <s v="D97A      "/>
    <s v="INS/UNOA/FAR                                      "/>
    <s v="VAN - GXS"/>
    <m/>
    <m/>
    <s v="Andres.Soto@samtec.com"/>
    <m/>
    <s v="reminder 09.02.2018"/>
    <s v="request TP letter and survey"/>
    <m/>
    <s v="TP"/>
    <s v="Discovery"/>
    <x v="12"/>
    <d v="2017-01-09T00:00:00"/>
    <d v="2017-06-09T00:00:00"/>
    <s v="14/9/2017"/>
    <m/>
    <m/>
    <s v="PF_O_E_SLSRPT_D97A_IN4"/>
    <s v="Primary"/>
    <s v="E_SLSRPT_D97A_IN4                                 "/>
    <s v="08/12/2017"/>
    <s v="28/09/2017"/>
    <m/>
    <m/>
    <m/>
    <m/>
    <m/>
    <m/>
    <m/>
    <m/>
  </r>
  <r>
    <x v="3"/>
    <s v="AU"/>
    <s v="SAMTEC                        "/>
    <s v="8129446733                         "/>
    <n v="0"/>
    <s v="01  "/>
    <s v="Test : 5051259000292   Prod: 5051259000780"/>
    <m/>
    <s v="5013546005195                      "/>
    <s v="    "/>
    <s v="SAMTEC           "/>
    <s v="POINTOSAU     "/>
    <s v="SLSRPT"/>
    <s v="OB"/>
    <s v="SFTP"/>
    <s v="EDIFACT             "/>
    <s v="D97A      "/>
    <s v="INS/UNOA/FAR                                      "/>
    <s v="VAN - GXS"/>
    <m/>
    <m/>
    <s v="Andres.Soto@samtec.com"/>
    <m/>
    <s v="reminder 09.02.2018"/>
    <s v="request TP letter and survey"/>
    <m/>
    <s v="TP"/>
    <s v="Discovery"/>
    <x v="12"/>
    <d v="2017-01-09T00:00:00"/>
    <d v="2017-06-09T00:00:00"/>
    <s v="14/7/2017"/>
    <m/>
    <m/>
    <s v="PF_O_E_SLSRPT_D97A_AU4"/>
    <s v="Primary"/>
    <s v="E_SLSRPT_D97A_AU4                                 "/>
    <s v="08/12/2017"/>
    <s v="27/09/2017"/>
    <m/>
    <m/>
    <m/>
    <m/>
    <m/>
    <m/>
    <m/>
    <m/>
  </r>
  <r>
    <x v="4"/>
    <s v="EU"/>
    <s v="SCHROFF                       "/>
    <s v="Prod: SCHROFFSGE   _x000a_Test: SCHROFFSGET"/>
    <n v="1"/>
    <s v="Prod: no qualif. _x000a_Test: ZZZ"/>
    <s v="Test : 5051259000285  Prod: 5051259000773"/>
    <m/>
    <s v="5013546005195                      "/>
    <s v="    "/>
    <s v="SCHROFF          "/>
    <s v="PORDERACK     "/>
    <s v="ORDRSP"/>
    <s v="IB"/>
    <s v="MQ"/>
    <s v="EDIFACT             "/>
    <s v="D97A      "/>
    <s v=" "/>
    <s v="VAN"/>
    <s v="GXS"/>
    <m/>
    <s v="new EDI contact details: PTM-EDI-Support@pentair.com_x000a_Francoise.Guatelli@Pentair.com"/>
    <m/>
    <s v="reminder 12.02.2018"/>
    <s v="Ready for E2E Testing"/>
    <s v="12.2.2018 Email from TP : Hi Dharshan,_x000a_ _x000a_Request you to be more elaborate about the change, _x000a_ _x000a_1.       which EID you will be sending to and what qualifiers you will use for your EID and our EID?_x000a_2.       Will you create trading relations ship with our mailbox or do I have to set it up?_x000a_3.       Since we work in different time zone please specify when exactly this change needs to be made._x000a_ _x000a_Once we have this information, we will be ready for the change_x000a_ 12.2.2018 Email to TP : Dear Trading Partner_x000a__x000a_We did not hear from you on this subject.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_x000a_09.02.2018 Email to TP : Dear Trading Partner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08.02.2018 Email to PF and Implemenators : Hi All_x000a__x000a_Trading Partner has sent a file._x000a_Please verify the same._x000a__x000a_PID : 536749d4-976a-4628-b7cb-9439ef1b24f406.08.2018 Email from TP : Hi Darshana,_x000a_ _x000a_Its better if I am in the loop as support mailbox is only for PROD support issues, we have received test order and forwarded to End system you can expect the order response by tomorrow. 6.2.2018 Email to TP : 2ndFollowup on E2E Testing. 2.2.2018 Email to TP :1st  Followup on the E2E 31.1.2018 Email to TP : Dear Trading Partner_x000a_We have sent a Test ORDER to your GXS mailbox today at 5.22 EST / 10.22 GMT._x000a_Please confirm if you have received the same and also please return an ORDRSP using the same PF EDI code._x000a__x000a_S C ZZ   5051259000285                       SRXEVPVT                   _x000a_R N ZZZ  SCHROFFSGET                         S##GEUXO OB MBAG: 514378169_x000a_    IPO  1              0129 0412 0131 0522  40434143*0001 000131.1.2018 Email from TP : Hi Kusum,_x000a_ _x000a_I am still waiting for you to resend the message we have not received any test message in out GXS test mail box on. Below is the relationship we have for test mailbox. our EDI address is ZZZ:4036088000003 or ZZZ:SCHROFFSGET. Please resend and let me know. 29.1.2018 Email from TP : Hi Kusum,I am not sure if this trading partnership exists between us, as far as I can see there is partnership from address I have created that now Please resend the message.29.01.2018 : Email to TP - Hi Sachin,_x000a__x000a_Premier Farnell sent a test Order to your GXS mailbox. Can you please confirm the receipt and please return an ORDRSP to the same PF EDI code. _x000a__x000a_S C ZZ   5051259000285                       SRXEVPVT                   _x000a_R N ZZZ  403688000003                        S##GEUXO OB MBAG: 513875101_x000a_    IPO  2              0129 0412 0129 0453  87923720 0001 0001         25.01.2018: Sent Email to TP for E2E testing_x000a_26.10.2017: Email to TP - Hello Francoise,_x000a_We would be starting to test in approximately eight weeks time, we will get in touch with you when we are ready to test._x000a_26.10.2017: Email from TP - Hello, The link is now establish in GXS for these new codesLet me know when you want to do a first test RegardsFrancoise _x000a_ _x000a_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4.09.2017 Email from TP: Please find enclosed survey requested ._x000a_For any other requirements you can also send your mail to the following mail address_x000a_PTM-EDI-Support PTM-EDI-Support@pentair.com_x000a_7.9.2017 1st letter to the TP"/>
    <s v="Implementer"/>
    <s v="E2E Testing"/>
    <x v="6"/>
    <s v="27/10/2017"/>
    <s v="27/10/2017"/>
    <s v="13/12/2017"/>
    <m/>
    <m/>
    <s v="PF_I_E_ORDRSP_D97A_FA2"/>
    <s v="Primary"/>
    <s v="E_ORDRSP_D97A_FA2                                 "/>
    <s v="13/12/2017"/>
    <s v="15/12/2017"/>
    <m/>
    <m/>
    <m/>
    <m/>
    <d v="2018-02-15T00:00:00"/>
    <m/>
    <m/>
    <m/>
  </r>
  <r>
    <x v="4"/>
    <s v="EU"/>
    <s v="SCHROFF                       "/>
    <s v="Prod: SCHROFFSGE   _x000a_Test: SCHROFFSGET"/>
    <n v="0"/>
    <s v="Prod: no qualif. _x000a_Test: ZZZ"/>
    <s v="Test : 5051259000285  Prod: 5051259000773"/>
    <m/>
    <s v="5013546005195                      "/>
    <s v="    "/>
    <s v="SCHROFF          "/>
    <s v="PORDER        "/>
    <s v="ORDERS"/>
    <s v="OB"/>
    <s v="MQ"/>
    <s v="EDIFACT             "/>
    <s v="D97A      "/>
    <s v="INS/UNOA/FAR                                      "/>
    <s v="VAN"/>
    <s v="GXS"/>
    <m/>
    <s v="new EDI contact details: PTM-EDI-Support@pentair.com_x000a_Francoise.Guatelli@Pentair.com"/>
    <m/>
    <s v="reminder 12.02.2018"/>
    <s v="Ready for E2E Testing"/>
    <s v="12.2.2018 Email from TP : Hi Dharshan,_x000a_ _x000a_Request you to be more elaborate about the change, _x000a_ _x000a_1.       which EID you will be sending to and what qualifiers you will use for your EID and our EID?_x000a_2.       Will you create trading relations ship with our mailbox or do I have to set it up?_x000a_3.       Since we work in different time zone please specify when exactly this change needs to be made._x000a_ _x000a_Once we have this information, we will be ready for the change_x000a_ 12.2.2018 Email to TP : Dear Trading Partner_x000a__x000a_We did not hear from you on this subject.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_x000a_09.02.2018 Email to TP : Dear Trading Partner_x000a__x000a_We have received your ORDSRP was processed successfully by our client Premier Farnell._x000a_We would therefore like to go-live with ORDER + ORDRSP messages via IBM on 14-Feb-18. _x000a__x000a_NOTE - Premier Farnell's EDI code will change to 5051259000773 in production. Please update your internal partner records accordingly. _x000a__x000a_Please confirm on the same.08.02.2018 Email to PF and Implemenators : Hi All_x000a__x000a_Trading Partner has sent a file._x000a_Please verify the same._x000a__x000a_PID : 536749d4-976a-4628-b7cb-9439ef1b24f406.08.2018 Email from TP : Hi Darshana,_x000a_ _x000a_Its better if I am in the loop as support mailbox is only for PROD support issues, we have received test order and forwarded to End system you can expect the order response by tomorrow. 6.2.2018 Email to TP : 2ndFollowup on E2E Testing. 2.2.2018 Email to TP :1st  Followup on the E2E 31.1.2018 Email to TP : Dear Trading Partner_x000a_We have sent a Test ORDER to your GXS mailbox today at 5.22 EST / 10.22 GMT._x000a_Please confirm if you have received the same and also please return an ORDRSP using the same PF EDI code._x000a__x000a_S C ZZ   5051259000285                       SRXEVPVT                   _x000a_R N ZZZ  SCHROFFSGET                         S##GEUXO OB MBAG: 514378169_x000a_    IPO  1              0129 0412 0131 0522  40434143*0001 000131.1.2018 Email from TP : Hi Kusum,_x000a_ _x000a_I am still waiting for you to resend the message we have not received any test message in out GXS test mail box on. Below is the relationship we have for test mailbox. our EDI address is ZZZ:4036088000003 or ZZZ:SCHROFFSGET. Please resend and let me know. 29.1.2018 Email from TP : Hi Kusum,I am not sure if this trading partnership exists between us, as far as I can see there is partnership from address I have created that now Please resend the message.29.01.2018 : Email to TP - Hi Sachin,_x000a__x000a_Premier Farnell sent a test Order to your GXS mailbox. Can you please confirm the receipt and please return an ORDRSP to the same PF EDI code. _x000a__x000a_S C ZZ   5051259000285                       SRXEVPVT                   _x000a_R N ZZZ  403688000003                        S##GEUXO OB MBAG: 513875101_x000a_    IPO  2              0129 0412 0129 0453  87923720 0001 0001         25.01.2018: Sent Email to TP for E2E testing_x000a_26.10.2017: Email to TP - Hello Francoise,_x000a_We would be starting to test in approximately eight weeks time, we will get in touch with you when we are ready to test._x000a_26.10.2017: Email from TP - Hello, The link is now establish in GXS for these new codesLet me know when you want to do a first test RegardsFrancoise _x000a_ _x000a_26.09.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14.09.2017 Email from TP: Please find enclosed survey requested ._x000a_For any other requirements you can also send your mail to the following mail address_x000a_PTM-EDI-Support PTM-EDI-Support@pentair.com_x000a_7.9.2017 1st letter to the TP"/>
    <s v="Implementer"/>
    <s v="E2E Testing"/>
    <x v="6"/>
    <d v="2017-04-08T00:00:00"/>
    <d v="2017-04-08T00:00:00"/>
    <d v="2017-10-08T00:00:00"/>
    <s v="21/8/2017"/>
    <s v="24/08/2017"/>
    <s v="PF_O_E_ORDERS_D97A_FAR"/>
    <s v="Primary"/>
    <s v="E_ORDERS_D97A_FAR                                 "/>
    <s v="05/12/2017"/>
    <s v="07/09/2017"/>
    <m/>
    <m/>
    <m/>
    <m/>
    <d v="2018-02-15T00:00:00"/>
    <m/>
    <m/>
    <m/>
  </r>
  <r>
    <x v="4"/>
    <s v="EU"/>
    <s v="SCHURTER LTD                  "/>
    <s v="3052073097                         "/>
    <n v="1"/>
    <s v="12  "/>
    <s v="Test : 5051259000285  Prod: 5051259000773"/>
    <m/>
    <s v="5013546005195                      "/>
    <s v="    "/>
    <s v="SCHURTER         "/>
    <s v="PORDERACK     "/>
    <s v="ORDRSP"/>
    <s v="IB"/>
    <s v="MQ"/>
    <s v="EDIFACT             "/>
    <s v="D97A      "/>
    <s v=" "/>
    <s v="VAN"/>
    <s v="ICC NET"/>
    <m/>
    <s v="sales@schurter.co.uk"/>
    <m/>
    <s v="reminder 15.02.2018"/>
    <s v="Ready for E2E testing "/>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s v="27/10/2017"/>
    <s v="27/10/2017"/>
    <s v="13/12/2017"/>
    <m/>
    <m/>
    <s v="PF_I_E_ORDRSP_D97A_FA2"/>
    <s v="Primary"/>
    <s v="E_ORDRSP_D97A_FA2                                 "/>
    <s v="13/12/2017"/>
    <s v="15/12/2017"/>
    <m/>
    <m/>
    <m/>
    <m/>
    <d v="2018-02-12T00:00:00"/>
    <m/>
    <m/>
    <m/>
  </r>
  <r>
    <x v="4"/>
    <s v="EU"/>
    <s v="SCHURTER LTD                  "/>
    <s v="3052073097                         "/>
    <n v="0"/>
    <s v="12  "/>
    <s v="Test : 5051259000285  Prod: 5051259000773"/>
    <m/>
    <s v="5013546005195                      "/>
    <s v="    "/>
    <s v="SCHURTER         "/>
    <s v="PORDER        "/>
    <s v="ORDERS"/>
    <s v="OB"/>
    <s v="MQ"/>
    <s v="EDIFACT             "/>
    <s v="D97A      "/>
    <s v="INS/UNOA/FAR                                      "/>
    <s v="VAN"/>
    <s v="ICC NET"/>
    <m/>
    <s v="sales@schurter.co.uk"/>
    <m/>
    <s v="reminder 15.02.2018"/>
    <s v="survey received / TP informed new EDI code PF"/>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d v="2017-04-08T00:00:00"/>
    <d v="2017-04-08T00:00:00"/>
    <d v="2017-10-08T00:00:00"/>
    <s v="21/8/2017"/>
    <s v="24/08/2017"/>
    <s v="PF_O_E_ORDERS_D97A_FAR"/>
    <s v="Primary"/>
    <s v="E_ORDERS_D97A_FAR                                 "/>
    <s v="05/12/2017"/>
    <s v="07/09/2017"/>
    <m/>
    <m/>
    <m/>
    <m/>
    <d v="2018-02-12T00:00:00"/>
    <m/>
    <m/>
    <m/>
  </r>
  <r>
    <x v="4"/>
    <s v="EU"/>
    <s v="SCHURTER LTD                  "/>
    <s v="3052073097                         "/>
    <n v="0"/>
    <s v="12  "/>
    <s v="Test : 5051259000285  Prod: 5051259000773"/>
    <m/>
    <s v="5013546005195                      "/>
    <s v="    "/>
    <s v="SCHURTER         "/>
    <s v="PINVOICE      "/>
    <s v="INVOIC"/>
    <s v="IB"/>
    <s v="MQ"/>
    <s v="EDIFACT             "/>
    <s v="D97A      "/>
    <s v=" "/>
    <s v="VAN"/>
    <s v="ICC NET"/>
    <m/>
    <s v="sales@schurter.co.uk"/>
    <m/>
    <s v="reminder 15.02.2018"/>
    <s v="survey received / TP informed new EDI code PF"/>
    <s v="13.2.2018 Email to TP : Dear Trading Partner_x000a__x000a_3052073097 is listed as production id for communication with Premier Farnell._x000a_However we notice that the test id is also shared in the previous emails as 3052073097_x000a_Please confirm if both ids are same or is there any discrepancy on this subject._x000a__x000a_A test order has been sent., kindly confirm the receipt and send back a test ORDRSP and INVOIC._x000a__x000a_UNB+UNOA:1+5051259000285+3052073097:12+180209:1039+1++ORDERS++++1'UNH+1+ORDERS:D:97A:UN:EDPO04'BGM+220+10000734+9'DTM_x000a_9.2.2018 Email to Implemenation and PF : Hi All_x000a__x000a_This TP is ready to test._x000a_08.02.2018 Email from TP : Hi A Dharshan Prasad _x000a__x000a_You may do the tests using the test ID supplied this morning. 8.2.2018 Email to TP :Dear Andy_x000a__x000a_We did not hear from you on this subject._x000a__x000a_We have completed the connectivity testing,_x000a_We are now requesting for E2E testing for all the message types._x000a__x000a_Let me know if you fine to receive tests on the test ids._x000a_Also share your test id to which we can send these messages for E2E testing. 6.2.2018 Email to TP : Dear Andy_x000a_We have completed the connectivity testing,_x000a_We are not requesting for E2E testing for all the message types._x000a_Let me know if you fine to receive tests on the test ids._x000a_Also share your test id to which we can send these messages for E2E testing._x000a_5.2.2018 Email from TP : Good morning _x000a__x000a_Our IT team believe the testing has been done and we are just waiting for the go live date. _x000a_2.2.2018 Email to TP :1st Followup on E2E testing 30.0.2018 Email to TP: sent out letter for E2E testing _x000a_01.12.2017: Email to TP - Hello Andy,_x000a__x000a_Please note that we do not have any qualifier for new EDI IDs(Test : 5051259000285  Prod: 5051259000773) associated with Premier Farnell. Pls ask your IT department to setup Premier Farnell ID's without qualifiers._x000a_30.11.2017: Email from TP - Hi Corinna _x000a__x000a__x000a_I have been asked the below by our IT department in relation to the EDI modification. Please can you confirm? _x000a__x000a__x000a_In order to setup the test ID, our VAN requires a qualifier. Right now the ID we have setup for them is ZZ:5013546005195. We can setup the new test ID as ZZ:5051259000285. Would that be correct? _x000a__x000a_And could you ask about the qualifier for production, too? 04.10.2017 Email to TP: Premier Farnell move to IBM Sterling as Provider. Do that's why we need all the information to add this on our system. We need to work on this that all is set up in our system before we go live with the Premier Farnell. _x000a_If you have any more questions please let us know. _x000a_04.10.2017 Email from TP: Before I forward this to the IT team for implementation please can you let me know why EDI's from Premier Farnell need to change? We have been receiving and acknowledging orders from them in this way without error for a number of years. _x000a_Before I forward this to the IT team for implementation please can you let me know why EDI's from Premier Farnell need to change? We have been receiving and acknowledging orders from them in this way without error for a number of years. _x000a_04.10.2017 Email to TP: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ICC Net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_x000a_27.092017 2nd reminder to Tp._x000a_21.09.2017 1st reminder to Tp._x000a_18.08.2017 Email from TP: I forwarded this to our team in Switzerland as most of the questions on the survey require their input. Once we have all the information we will be able to return the completed survey. _x000a_14.09.2017 Email to TP. Sent our letter and survey"/>
    <s v="TP"/>
    <s v="E2E Testing"/>
    <x v="14"/>
    <d v="2017-05-10T00:00:00"/>
    <d v="2017-05-10T00:00:00"/>
    <s v="17/10/2017"/>
    <m/>
    <m/>
    <s v="PF_I_E_INVOIC_D97A_FP_GENERIC"/>
    <s v="Primary"/>
    <s v="E_INVOIC_D97A_FPE                                 "/>
    <s v="11/12/2017"/>
    <s v="31/10/2017"/>
    <m/>
    <m/>
    <m/>
    <m/>
    <d v="2018-02-12T00:00:00"/>
    <m/>
    <m/>
    <m/>
  </r>
  <r>
    <x v="0"/>
    <s v="SG"/>
    <s v="PHILIPS SG                         "/>
    <s v="PHILIPS SG                         "/>
    <n v="1"/>
    <s v="    "/>
    <s v="Test: 5051259000377  Prod:5051259000865"/>
    <m/>
    <s v="FARNELL                            "/>
    <s v="    "/>
    <s v="PHILIPS-SG       "/>
    <s v="INVOICESSG    "/>
    <s v="INVOIC"/>
    <s v="OB"/>
    <s v="MQ"/>
    <s v="EDIFACT             "/>
    <s v="D97A      "/>
    <s v="INS/UNOA/FAR/NIO                                  "/>
    <s v="FTP"/>
    <m/>
    <m/>
    <m/>
    <m/>
    <m/>
    <m/>
    <m/>
    <s v="Premier Farnell"/>
    <s v="De-scoped"/>
    <x v="10"/>
    <d v="2017-09-10T00:00:00"/>
    <d v="2017-09-10T00:00:00"/>
    <s v="18/10/2017"/>
    <m/>
    <m/>
    <s v="PF_O_E_INVOIC_D97A_SG9"/>
    <s v="Primary"/>
    <s v="E_INVOIC_D97A_SG9                                 "/>
    <m/>
    <m/>
    <m/>
    <m/>
    <m/>
    <m/>
    <m/>
    <m/>
    <m/>
    <m/>
  </r>
  <r>
    <x v="4"/>
    <s v="EU"/>
    <s v="SHARP MICROELECTRONICS EUROPE "/>
    <s v="4001887000004                      "/>
    <n v="1"/>
    <s v="    "/>
    <s v="Test : 5051259000285  Prod: 5051259000773"/>
    <m/>
    <s v="5013546005195                      "/>
    <s v="    "/>
    <s v="SHARP            "/>
    <s v="PORDERACK     "/>
    <s v="ORDRSP"/>
    <s v="IB"/>
    <s v="MQ"/>
    <s v="EDIFACT             "/>
    <s v="D97A      "/>
    <s v=" "/>
    <s v="X.400"/>
    <s v="VIAT"/>
    <m/>
    <s v=" Staffan.Kordina@sharp.eu"/>
    <m/>
    <s v="reminder 15.02.2018"/>
    <s v="Ready for E2E testing "/>
    <s v="12.02.2018 Reminder sent again 08.02.2018 Email from TP: sent Ticket NO: TT0000007394472  / pls use this one. _x000a_08.02.2018 Email to TP : 3rd Followup on E2E Testing.6.2.2018 Email to TP : 2nd Followup on E2E Testing.2.2.2018 Email to TP :1st  Followup on E2E Testing 30.01.2018 Email to TP. sent out letter for E2E testing _x000a_08.11.2017: Email to TP - Hello Daniel,Thank you for your email. Premier Farnell will be changing their email ID's only and that is bound to happen in approx 6 weeks from now. We will get in touch with you when we are close to the change and provide you exact date and time of EDI ID change.  _x000a_For now EDI ID change is the only thing planned. But we advice you to get in touch with your X400 provider and let them know about the EDI ID change so that they can be ready in advance._x000a_06.11.2017: Email from TP - Hello IBM-Team,We are the EDI-Service Provider for Sharp Electronics.I can confirm the EDI code, Message Type, Message Format and Version._x000a_ _x000a_The question is will the connection stay the same as it is today or will there be any changes beside the EDI Codes from your side?_x000a_ _x000a_Thank you very much in advance._x000a_02.11.2017: Email to TP- 4th remainder email sent 27.10.2017: Email to TP - 3rd remainder sent 23.10.2017: Email to TP Followup sent 18.10.2017: Email to TP, TP survey introduction email sent to new TP contact"/>
    <s v="TP"/>
    <s v="E2E Testing"/>
    <x v="0"/>
    <s v="27/10/2017"/>
    <s v="27/10/2017"/>
    <s v="13/12/2017"/>
    <m/>
    <m/>
    <s v="PF_I_E_ORDRSP_D97A_FA2"/>
    <s v="Primary"/>
    <s v="E_ORDRSP_D97A_FA2                                 "/>
    <s v="13/12/2017"/>
    <s v="15/12/2017"/>
    <m/>
    <m/>
    <m/>
    <m/>
    <d v="2018-02-12T00:00:00"/>
    <m/>
    <m/>
    <m/>
  </r>
  <r>
    <x v="4"/>
    <s v="EU"/>
    <s v="SHARP MICROELECTRONICS EUROPE "/>
    <s v="4001887000004                      "/>
    <n v="0"/>
    <s v="    "/>
    <s v="Test : 5051259000285  Prod: 5051259000773"/>
    <m/>
    <s v="5013546005195                      "/>
    <s v="    "/>
    <s v="SHARP            "/>
    <s v="PORDER        "/>
    <s v="ORDERS"/>
    <s v="OB"/>
    <s v="MQ"/>
    <s v="EDIFACT             "/>
    <s v="D97A      "/>
    <s v="INS/UNOA/FAR                                      "/>
    <s v="X.400"/>
    <s v="VIAT"/>
    <m/>
    <s v=" Staffan.Kordina@sharp.eu"/>
    <m/>
    <s v="reminder 15.02.2018"/>
    <s v="Ready for E2E testing "/>
    <m/>
    <s v="TP"/>
    <s v="E2E Testing"/>
    <x v="0"/>
    <d v="2017-04-08T00:00:00"/>
    <d v="2017-04-08T00:00:00"/>
    <d v="2017-10-08T00:00:00"/>
    <s v="21/8/2017"/>
    <s v="24/08/2017"/>
    <s v="PF_O_E_ORDERS_D97A_FA5"/>
    <s v="Primary"/>
    <s v="E_ORDERS_D97A_FA5                                 "/>
    <s v="05/12/2017"/>
    <s v="08/09/2017"/>
    <m/>
    <m/>
    <m/>
    <m/>
    <d v="2018-02-12T00:00:00"/>
    <m/>
    <m/>
    <m/>
  </r>
  <r>
    <x v="4"/>
    <s v="EU"/>
    <s v="SHARP MICROELECTRONICS EUROPE "/>
    <s v="4001887000004                      "/>
    <n v="0"/>
    <s v="    "/>
    <s v="Test : 5051259000285  Prod: 5051259000773"/>
    <m/>
    <s v="5013546005195                      "/>
    <s v="    "/>
    <s v="SHARP            "/>
    <s v="PINVOICE      "/>
    <s v="INVOIC"/>
    <s v="IB"/>
    <s v="MQ"/>
    <s v="EDIFACT             "/>
    <s v="D97A      "/>
    <s v=" "/>
    <s v="X.400"/>
    <s v="VIAT"/>
    <m/>
    <s v=" Staffan.Kordina@sharp.eu"/>
    <m/>
    <s v="reminder 15.02.2018"/>
    <s v="Ready for E2E testing "/>
    <m/>
    <s v="TP"/>
    <s v="E2E Testing"/>
    <x v="0"/>
    <d v="2017-05-10T00:00:00"/>
    <d v="2017-05-10T00:00:00"/>
    <s v="17/10/2017"/>
    <m/>
    <m/>
    <s v="PF_I_E_INVOIC_D97A_FP_GENERIC"/>
    <s v="Primary"/>
    <s v="E_INVOIC_D97A_FPE                                 "/>
    <s v="11/12/2017"/>
    <s v="31/10/2017"/>
    <m/>
    <m/>
    <m/>
    <m/>
    <d v="2018-02-12T00:00:00"/>
    <m/>
    <m/>
    <m/>
  </r>
  <r>
    <x v="4"/>
    <s v="EU"/>
    <s v="SHARP MICROELECTRONICS EUROPE "/>
    <s v="4001887000004                      "/>
    <n v="0"/>
    <s v="    "/>
    <s v="Test : 5051259000285  Prod: 5051259000773"/>
    <m/>
    <s v="5013546005195                      "/>
    <s v="    "/>
    <s v="SHARP            "/>
    <s v="POINTOS       "/>
    <s v="SLSRPT"/>
    <s v="OB"/>
    <s v="SFTP"/>
    <s v="EDIFACT             "/>
    <s v="D97A      "/>
    <s v="INS/UNOA/FAR                                      "/>
    <s v="X.400"/>
    <s v="VIAT"/>
    <m/>
    <s v=" Staffan.Kordina@sharp.eu"/>
    <m/>
    <s v="reminder 15.02.2018"/>
    <s v="Ready for E2E testing "/>
    <m/>
    <s v="TP"/>
    <s v="E2E Testing"/>
    <x v="0"/>
    <d v="2017-01-09T00:00:00"/>
    <d v="2017-06-09T00:00:00"/>
    <s v="14/9/2017"/>
    <m/>
    <m/>
    <s v="PF_O_E_SLSRPT_D97A_FAR"/>
    <s v="Pimary"/>
    <s v="E_SLSRPT_D97A_FAR                                 "/>
    <s v="08/12/2017"/>
    <s v="28/09/2017"/>
    <m/>
    <m/>
    <m/>
    <m/>
    <d v="2018-02-12T00:00:00"/>
    <m/>
    <m/>
    <m/>
  </r>
  <r>
    <x v="4"/>
    <s v="EU"/>
    <s v="SHARP MICROELECTRONICS EUROPE "/>
    <s v="4001887000004                      "/>
    <n v="0"/>
    <s v="    "/>
    <s v="Test : 5051259000285  Prod: 5051259000773"/>
    <m/>
    <s v="5013546005195                      "/>
    <s v="    "/>
    <s v="SHARP            "/>
    <s v="INVENTORY     "/>
    <s v="INVRPT"/>
    <s v="OB"/>
    <s v="SFTP"/>
    <s v="EDIFACT             "/>
    <s v="D97A      "/>
    <s v="INS/UNOA/FAR                                      "/>
    <s v="X.400"/>
    <s v="VIAT"/>
    <m/>
    <s v=" Staffan.Kordina@sharp.eu"/>
    <m/>
    <s v="reminder 15.02.2018"/>
    <s v="Ready for E2E testing "/>
    <m/>
    <s v="TP"/>
    <s v="E2E Testing"/>
    <x v="0"/>
    <s v="31/08/17"/>
    <d v="2017-05-09T00:00:00"/>
    <d v="2017-07-09T00:00:00"/>
    <m/>
    <m/>
    <s v="PF_O_E_INVRPT_D97A_FAR"/>
    <s v="Primary"/>
    <s v="E_INVRPT_D97A_FAR                                 "/>
    <s v="08/12/2017"/>
    <s v="14/09/2017"/>
    <m/>
    <m/>
    <m/>
    <m/>
    <d v="2018-02-12T00:00:00"/>
    <m/>
    <m/>
    <m/>
  </r>
  <r>
    <x v="2"/>
    <s v="EU"/>
    <s v="SIEMENS                       "/>
    <s v="SEDIS-CON                          "/>
    <n v="1"/>
    <s v="    "/>
    <s v="Test : 5051259000285  Prod: 5051259000773"/>
    <m/>
    <s v="5013546005195                      "/>
    <s v="    "/>
    <s v="SIEMENS-GERMANY  "/>
    <s v="PORDER        "/>
    <s v="ORDERS"/>
    <s v="OB"/>
    <s v="MQ"/>
    <s v="EDIFACT             "/>
    <s v="D97A      "/>
    <s v="INS/UNOA/FAR                                      "/>
    <s v="VAN"/>
    <s v="GXS"/>
    <m/>
    <s v="new: martin.schiller@siemens.com_x000a_old: auftragsteam-egh.bay.ger@siemens.com"/>
    <s v="+49 89 636-37253"/>
    <s v="reminder 12.02.2018"/>
    <s v="Ready for E2E Testing"/>
    <s v="08.02.2018 Email an TP: vielen Dank für das freundliche Telefonat. _x000a_Die IBM würde gerne die VAN Verbindung mit Siemens DE so nutzen wie diese steht. _x000a_Wir würden dann die Testdaten über die VAN Verbindung senden. Wichtig wäre nur das der Provider GXS darüber informiert ist, dass Premier Farnell neue EDI codes nutzt. _x000a_Bitte teilen sie ihem Provide GXS mit das neue EDI eingerichtet werden müssen, dann können wir mit dem Test fortfahren.  _x000a_Neue EDI von Premier Farnell: _x000a_Test : 5051259000285  Prod: 5051259000773  ohne qualif. _x000a_Bitte um kurze Rückinformation sobald sie die Bestätigung von GXS haben. _x000a_08.02.2018 Email from TP: Udo Stich ist einverstanden dass die Daten erstmal über VAN laufen. _x000a_08.02.2018 Email to TP form Antje to Martin Schiller: haben Sie die Test ORDER von Premier Farnell gefunden und können Sie bitte eine ORDRSP zurücksenden ? _x000a_08.02.2018 call mit Udo Stich regarding SFTP Verbindung - wir keine zwischen IBM und Siemens herstestellt. GGF wird später auf AS2 umgestellt. _x000a_07.052.2018 Email from TP: please try a sftp connection test to us and let us know the result._x000a_ We still receiving an authentication failed if we try a connection test to you._x000a_             FTP response was not OK, Could not authenticate SSH client: FAILED_x000a_Could you check please. Is our public key installed on your side?_x000a_05.02.2018 Email from Antje to TP: Haben Sie die Testfile erhalten?_x000a_ 05.02.2018 Email to Anuj: please open the flow for SIEMENS (SEDIS-CON) , as they are expecting a Test Order. Please let Mik know once done. _x000a_02.02.2018 Email from TP: Gerne können Sie mir Testdateien mit der der neuen Test Premier Farnell ID (5051259000285) zukommen lassen. Wenn Sie Testdateien schicken, bitte auch das Testkennzeichen im UNB schicken._x000a_Ich vermute, dass Siemens dann auch diese neue Kombination bei GXS beauftragen muss._x000a_ -2.2.2018 Email from TP : Hello Prasad,_x000a_ we do not support pulling data from our sftp server._x000a_You need to deliver data to our /in folder._x000a_We use one sftp User for both, test and production. The data will distribute to Test or Prod by analyzing the EDIFACT UNB segment._x000a_If you want, we can install a separate test user.1.2.2018 Email to TP : 1st Followup for E2E. 30.01.2018 E2E testing email sent 29.1.2018 Email to TP : Dear Udo_x000a_We found that the SFTP questionniare is not completely filled up._x000a_The parameter sheet is concerned, we observed that there is only one folder name provided, which is &quot;in&quot; and _x000a_It is unclear whether we need to pull files from this folder or else deliver files here._x000a_And the User id and the Test SFTP details are also not present._x000a_Do let us know if you have separate details for Test and Prod so that we could setup 2 different connections with them._x000a_Please share these information for us to proceed furt_x000a_26.01.2018 Email from TP: provide us SFTP questionnaire. _x000a_26.01.2018 Email to TP: können Sie uns bitte die im Anhang beigefügte SFTP quesionnaire ausfüllen und uns schnellst möglich zurücksenden. _x000a_Die Unterlagen welche wir von ihnen erhalten haben sind leider nicht vollständig. _x000a_Haben Sie separate Informationen für Test und Produktion, dann müssen wir das Setup für 2 unterschiedliche Verbindungen aufsetzen. _x000a_24.01.2018: E2E testing email sent  19.1.2018 Email from TP : Hi Prasad,_x000a_ first we got the attached SFTP questionnaire. The communication test yesterday was a sftp test via port 22._x000a_Due to security specifications FTP is no longer allowed._x000a_ Also attached you can find our SFTP parameter sheet again._x000a_Udo19.1.2018 Email To TP : Hi Udo_x000a_I quickly want to check the settings that you have configured._x000a_And the settings that we have to configure._x000a__x000a_Attached is a FTP questionnaire with the details._x000a_Please complete the FTP questionnaire and share it with us to proceed further on this subject.18.1.2018 Email from TP : Hello Prasad,_x000a__x000a_ _x000a__x000a_I tried another connection test using the correct connection details but it failed with the same error._x000a__x000a_ _x000a__x000a_            FTP response was not OK, Could not authenticate SSH client: FAILED_x000a__x000a__x000a__x000a_ _x000a__x000a_Please check on your side._x000a__x000a_Do you find something on you log data?_x000a__x000a_ _x000a__x000a_Thank you_x000a__x000a_18.01.2018 Email to Udo Stich: kannst Du uns bestätigen, dass die FTP Verbindung jetzt ohne Fehler läuft?_x000a_14.11.2017 Email to Udo Stich from Seimens Germany to verify the contact and provide the correct email address 14.11.2017 Email from TP : Delivery failure message received. 14.11.2017 Email to TP, shared the new questionniare as per Anuj.10.11.2017 Email to Anuj and Jas: can you please check this?_x000a_09.11.2017 Email from TP: Today I made a connection test to_x000a_ Host: eu1p01.sftp.b2b.ibmcloud.com_x000a_Port: 22_x000a_User: PF_TEST_x000a_ But received back an authentication failed._x000a_ FTP response was not OK, Could not authenticate SSH client: FAILED_x000a_ Could you check please if you have installed our public key on your side? See attachment_x000a_ _x000a_Please provide your public key, we need the key completing our sftp setup on our side for your inbound transactions to Siemens._x000a_05.10.2017 Email to TP: vielen Dank für das ausgefüllte SFTP Datenblatt. _x000a_Wir werden das Setup bei uns vornehmen. Sobald wir mir dem testen beginnen können werden wir uns bei Ihnen melden kann aber bis zu 8 Wochen dauern. _x000a_Für weitere Fragen stehen wir Ihnen jederzeit zur Verfügung. _x000a_04.10.2017 Email to Anuj and Jas: sent SFTP Datenblatt_x000a_04.10.2017 Email from TP. sendet SFTP Datenblatt_x000a_04.10.2017 Email TP: sent reminder to SFTP Datenblatt_x000a_28.09.2017 Email to TP: sent SFTP Datenblatt. _x000a_26.09.2017 call TP: alle offenen Pukte geklärt und warte nun auf SFTP Datenblatt. _x000a_26.09.2017 Email from TP: ich bin gerade an Telefon bei Ihrer Warteschlange._x000a_Leider bekomme ich keine Rückmeldung von jemand._x000a_Ich habe die Telefonnr. 49 (0) 69 6640 4320 gewählt._x000a_Ich habe schon fünf Minuten gewartet, ohne Erfolgt._x000a_Sie können Sie sich bei mir direkt melden wenn Sie möchten (Ohne Warteschlange J)._x000a_26.09.2017 Email to TP. 2nd reminder. freundliche Erinnerung. _x000a_Leider haben wir bis heute noch keine Rückmeldung von Herrn Avila bekommen und wollte mal kurze nachfragen ob Sie sich bitte nochmal mit Herr Avila in Verbindung setzten können?_x000a_21.09.2017 Email to TP: Rückfragen da sich Hr Avile noch nicht gemeldet hat. _x000a_18.09.2017 Email from TP: nach Rücksprache mit meinem Kollegen Herrn Avila wir der FTP Service von uns nicht mehr unterstützt._x000a_Er wird sich bezüglich der weiteren Vorgehensweise bei Ihnen melden._x000a_15.09.2017 Email from TP: Ticket no: SIEMENS [20170908-01166-A]_x000a_14.09.2017 Email to TP: Wie besprochen sende ich Ihnen in Anhang die beiden FTP und SFTP Questionnaire. Bitte füllen Sie diese aus und senden sie an uns zurück._x000a_Desweiten möchten wir sie darüber informieren, dass Premier Farnell neue EDI Code nutzt. Bitte richten sie diesen in ihrem System ein, damit es bei der Umstellung zu keinen Fehler kommt und die Daten laufen. _x000a_Die Neuen EDI Code für Premier Fanell lauten: _x000a_Prod: 5051259000773_x000a_Test : 5051259000285 _x000a_14.09.2017 Email to Antje - request regarding FTP or SMTP_x000a_13.09.2017 Sent reminder_x000a_08.09.2017 Email to TP. Sent out letter and survey"/>
    <s v="TP"/>
    <s v="E2E Testing"/>
    <x v="14"/>
    <d v="2017-04-08T00:00:00"/>
    <d v="2017-04-08T00:00:00"/>
    <d v="2017-10-08T00:00:00"/>
    <s v="21/8/2017"/>
    <s v="24/08/2017"/>
    <s v="PF_O_E_ORDERS_D97A_FAR"/>
    <s v="Primary"/>
    <s v="E_ORDERS_D97A_FAR                                 "/>
    <s v="05/12/2017"/>
    <s v="07/09/2017"/>
    <m/>
    <m/>
    <m/>
    <m/>
    <d v="2018-02-19T00:00:00"/>
    <m/>
    <m/>
    <m/>
  </r>
  <r>
    <x v="2"/>
    <s v="EU"/>
    <s v="SIEMENS                       "/>
    <s v="SEDIS-CON                          "/>
    <n v="0"/>
    <s v="    "/>
    <s v="Test : 5051259000285  Prod: 5051259000773"/>
    <m/>
    <s v="5013546005195                      "/>
    <s v="    "/>
    <s v="SIEMENS-GERMANY  "/>
    <s v="PORDERACK     "/>
    <s v="ORDRSP"/>
    <s v="IB"/>
    <s v="MQ"/>
    <s v="EDIFACT             "/>
    <s v="D97A      "/>
    <s v=" "/>
    <s v="VAN"/>
    <s v="GXS"/>
    <m/>
    <s v="new: martin.schiller@siemens.com_x000a_old: auftragsteam-egh.bay.ger@siemens.com"/>
    <s v="+49 89 636-37253"/>
    <s v="reminder 12.02.2018"/>
    <s v="Ready for E2E Testing"/>
    <m/>
    <s v="TP"/>
    <s v="E2E Testing"/>
    <x v="14"/>
    <s v="27/10/2017"/>
    <s v="27/10/2017"/>
    <s v="13/12/2017"/>
    <m/>
    <m/>
    <s v="PF_I_E_ORDRSP_D97A_FA2"/>
    <s v="Primary"/>
    <s v="E_ORDRSP_D97A_FA2                                 "/>
    <s v="13/12/2017"/>
    <s v="15/12/2017"/>
    <m/>
    <m/>
    <m/>
    <m/>
    <d v="2018-02-19T00:00:00"/>
    <m/>
    <m/>
    <m/>
  </r>
  <r>
    <x v="2"/>
    <s v="EU"/>
    <s v="SIEMENS UK (FTP VIA TUNGSTEN) "/>
    <s v="SIEMENSUK                          "/>
    <n v="1"/>
    <s v="    "/>
    <s v="Test : 5051259000285  Prod: 5051259000773"/>
    <m/>
    <s v="5013546005195                      "/>
    <s v="    "/>
    <s v="SIEMENS-UK       "/>
    <s v="INVOICES      "/>
    <s v="INVOIC"/>
    <s v="OB"/>
    <s v="MQ"/>
    <s v="EDIFACT             "/>
    <s v="D97A      "/>
    <s v="INS/UNOA/FAR                                      "/>
    <s v="FTP"/>
    <m/>
    <m/>
    <s v="Daniel.Blakman@siemens.com"/>
    <m/>
    <m/>
    <s v="Ready for E2E Testing"/>
    <s v="30.1.2018 Email to TP : Hi Daniel, _x000a__x000a_thank you for the prompt reply. _x000a__x000a_Edifact invoices will be sent from Premier Farnell to Siemens UK. _x000a__x000a_Invoices are already being sent to Siemens by Premier Farnell, using sender ID 5013546005195 to Receiver ID SIEMENSUK. _x000a_Your EDI traffic being migrated over to IBM, Premier Farnell's new EDI codes will be Test: 5051259000285  + Prod: 5051259000773. _x000a__x000a_Please let me know how you wish the FTP connection to work, but not that you must be NIST compliant to connect to IBM using FTP or SFTP. Hi Antje,_x000a_ _x000a_Is this connection for Premier Farnell to send invoices to Siemens or for invoices from Siemens to Premier Farnell?_x000a_ _x000a_30.01.2018 E2E testing email sent 26.01.2018 Email to PF J.Hill: We get in contact with Siemens UK since October 2017. _x000a_It goes back and forth. _x000a_We provide Daniel Blakman the Premier Farnell Contact details because they want to get in touch with you. _x000a_In his last Email he told us that he has not spoken with Premier Farnell. _x000a_Maybe it would helps when you get in touch with Siemens UK._x000a_We sent out to many reminders to this TP. _x000a_Can you please let me know how we can come forth?_x000a_23.01.2018 Email from TP: No I have not yet spoken to Premier Farnell_x000a_23.1.2018 Email to TP : Dear Daniel_x000a_We did not hear from you on this subject._x000a_Please let us know if you have had a discussion with Premier Farrell and if we can take this subject further._x000a_ 17.1.2018 Email to TP : Dear Daniel_x000a_Please let us know if you have had a discussion with Premier Farrell and if we can take this subject further._x000a_Kind regards_x000a_A Dharshan Prasad18.12.2017 Email from TP: OOO till 15th Jan. Thank you for your email._x000a_I am currently out of the office 15th January 2018 I will have no access to my email during this time and your email will not be automatically forwarded._x000a_Should you require assistance before my return, please contact_x000a_Bryan Hague on 07921 243393 _x000a_ Best Regards. 14.11.2017 Email to Udo Stich from Seimens Germany to verify the contact and provide the correct email address 14.11.2017 Email from TP : Delivery failure message received. 14.11.2017 Email to TP, shared the new questionniare as per Anuj.10.11.2017 Email to Anuj and Jas: can you please check this?_x000a_09.11.2017 Email from TP: Today I made a connection test to_x000a_ Host: eu1p01.sftp.b2b.ibmcloud.com_x000a_Port: 22_x000a_User: PF_TEST_x000a_ But received back an authentication failed._x000a_ FTP response was not OK, Could not authenticate SSH client: FAILED_x000a_ Could you check please if you have installed our public key on your side? See attachment_x000a_ _x000a_Please provide your public key, we need the key completing our sftp setup on our side for your inbound transactions to Siemens._x000a_05.10.2017 Email to TP: vielen Dank für das ausgefüllte SFTP Datenblatt. _x000a_Wir werden das Setup bei uns vornehmen. Sobald wir mir dem testen beginnen können werden wir uns bei Ihnen melden kann aber bis zu 8 Wochen dauern. _x000a_Für weitere Fragen stehen wir Ihnen jederzeit zur Verfügung. _x000a_04.10.2017 Email to Anuj and Jas: sent SFTP Datenblatt_x000a_04.10.2017 Email from TP. sendet SFTP Datenblatt_x000a_04.10.2017 Email TP: sent reminder to SFTP Datenblatt_x000a_28.09.2017 Email to TP: sent SFTP Datenblatt. _x000a_26.09.2017 call TP: alle offenen Pukte geklärt und warte nun auf SFTP Datenblatt. _x000a_26.09.2017 Email from TP: ich bin gerade an Telefon bei Ihrer Warteschlange._x000a_Leider bekomme ich keine Rückmeldung von jemand._x000a_Ich habe die Telefonnr. 49 (0) 69 6640 4320 gewählt._x000a_Ich habe schon fünf Minuten gewartet, ohne Erfolgt._x000a_Sie können Sie sich bei mir direkt melden wenn Sie möchten (Ohne Warteschlange J)._x000a_26.09.2017 Email to TP. 2nd reminder. freundliche Erinnerung. _x000a_Leider haben wir bis heute noch keine Rückmeldung von Herrn Avila bekommen und wollte mal kurze nachfragen ob Sie sich bitte nochmal mit Herr Avila in Verbindung setzten können?_x000a_21.09.2017 Email to TP: Rückfragen da sich Hr Avile noch nicht gemeldet hat. _x000a_18.09.2017 Email from TP: nach Rücksprache mit meinem Kollegen Herrn Avila wir der FTP Service von uns nicht mehr unterstützt._x000a_Er wird sich bezüglich der weiteren Vorgehensweise bei Ihnen melden._x000a_15.09.2017 Email from TP: Ticket no: SIEMENS [20170908-01166-A]_x000a_14.09.2017 Email to TP: Wie besprochen sende ich Ihnen in Anhang die beiden FTP und SFTP Questionnaire. Bitte füllen Sie diese aus und senden sie an uns zurück._x000a_Desweiten möchten wir sie darüber informieren, dass Premier Farnell neue EDI Code nutzt. Bitte richten sie diesen in ihrem System ein, damit es bei der Umstellung zu keinen Fehler kommt und die Daten laufen. _x000a_Die Neuen EDI Code für Premier Fanell lauten: _x000a_Prod: 5051259000773_x000a_Test : 5051259000285 _x000a_14.09.2017 Email to Antje - request regarding FTP or SMTP_x000a_13.09.2017 Sent reminder_x000a_08.09.2017 Email to TP. Sent out letter and survey"/>
    <s v="Premier Farnell"/>
    <s v="De-scoped"/>
    <x v="5"/>
    <d v="2017-09-10T00:00:00"/>
    <d v="2017-09-10T00:00:00"/>
    <s v="17/10/2017"/>
    <m/>
    <m/>
    <s v="PF_O_E_INVOIC_D97A_FA_GENERIC"/>
    <s v="Primary"/>
    <s v="E_INVOIC_D97A_FA4                                 "/>
    <s v="11/12/2017"/>
    <s v="23/10/2017"/>
    <m/>
    <m/>
    <m/>
    <m/>
    <d v="2018-02-19T00:00:00"/>
    <m/>
    <m/>
    <m/>
  </r>
  <r>
    <x v="1"/>
    <s v="EU"/>
    <s v="SIERRA WIRELESS               "/>
    <s v="SWI2016"/>
    <n v="1"/>
    <s v="ZZ  "/>
    <s v="Test : 5051259000285  Prod: 5051259000773"/>
    <m/>
    <s v="5013546005195                      "/>
    <s v="    "/>
    <s v="SIERRA-WIRELESS  "/>
    <s v="INVENTORY     "/>
    <s v="INV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il ftom TP - Hello IBM Team,_x000a_We have confirmed the files successfully parsed through our system with no errors. We're closing this ticket as resolved._x000a_Thank you,_x000a_04.01.2018 Email to TP - Can you pls confirm if you have received Premier Farnell's INVRPT and SLSRPT with Interchange Control Number 1 on 31-Dec-17 sent via IBM. It was the first transmission sent via the IBM network. _x000a__x000a_15.12.2017: Emal fromAndre - Hi Antje,_x000a_ _x000a_Yes fine by me.  _x000a_ _x000a_For some odd reason we send them INVRPT both at our period end AND on calendar month end so actually we would send it on 30 Dec and then again 1 Jan.  SLSRPT is only sent at calendar month end on 1 Jan.  I am going to email them about that as I can’t believe they need both.  At the same time I will ask them whether they can take email files if there are any issues when we send it._x000a_15.12.2017: Email from Antje - Hi Andre,_x000a_Can we please open the flow, so the data sent in 1-Jan. Will be sent via IBM?_x000a_15.12.2017: Email fromAndre - Hi Kusum_x000a_ _x000a_Does this mean you are opening up the flow for Sierra Wireless from today?  _x000a_ _x000a_I have checked the schedule and they receive SLSRPT and INVRPT monthly on the 1st so nothing will be sent to them until Jan 1st._x000a_  15.12.2017: Email from TP - Hello,_x000a_We accept the production data for Premier Farnell sent via the new EDI code: 5051259000773._x000a_Regards,_x000a_Robert11.12.2017: Email from TP - Hello EMEA Community,_x000a_We are ready to go live with the new VAN connection. Our VAN of ZZ:SWI2016 is set to process reports from the VAN of 5051259000773. There were no issue with the test file._x000a_If a file does fail to process in the future who should we reach out to for the Premier Farnell file failure?_x000a_Regards,04.12.2017: Email to TP - Hello Robert,Kindly acknowledge the below email and let us know if you have received our test files and if you are ready to go Live._x000a_01.12.2017: Email to TP - Hello Robert,_x000a__x000a_Kindly acknowledge the below email and let us know if you received the files we sent and also if you are ready to go Live from Monday Dec 4th, 2017._x000a_30.11.2017 Email to TP: Do you received the test files without issue? Are you ready to go live on 04.12.2017?_x000a_29.11.2017 Email from TP:Thank you for the test files as part of Premier Farnell's VAN change. We are updating our system take in these files._x000a_28.11.2017: Email to TP - resend test files in .txt to TP via email. 28.11.2017: Email from TP - Hello EMEA On-Boarding Services ,We are not showing an email received with a test file on 11/20. Do you know if it has been sent?_x000a_Regards,_x000a_25.11.2017: Email from TP - Good evening Corrina,_x000a_I appreciate the information. I am going to have to do a bit more research on this. I will provide an update as soon as possible, and I appreciate your patience._x000a_Kindly,_x000a_Nikki_x000a_23.11.2017: Email to TP - We have no control over the file extension they receive from GXS or are they referring to data which was sent via Email ? _x000a__x000a_Both the test INVRPT and SLSRPT were sent to a GXS interconnect, together will thousands of other Sterling data for GXS clients. How GXS is formatting that file or which extension they give, we cannot say. The go-live is scheduled for 4-Dec-17, please ensure that you can accept and process the data from Premier Farnell. _x000a_23.11.2017 Email to Antje: ask what is do to?_x000a_22.11.2017 Email from TP: hank you for your email. I have looked at the files below, and I can confirm that we do not accept files in a .dat format. With that, the files have not been loaded into our system. Please let me know if you have further questions, and I am happy to assist._x000a_16.11.2017 Email from TP: confirmed that he is ready to received test data on 20.11.2017_x000a_13.11.2017 Email from TP: For now, we are going to close the ticket out. When you are ready to start testing please either reply to this email to create a new ticket or email as _x000a_13.11.2017 Email to TP: Dear Robert, apoligize for the late response. Unfortunately we have no exactly date when we can start testing. We need the approval from our Client when we can start testing. As soon as we have an information from your Client we will directly inform you._x000a_We will start with data testing than as soon we get a approval from our Client._x000a_11.10.2017 Email from TP: Thank you for the update, I'll go ahead and place the ticket on hold for two more weeks._x000a_Regards,_x000a_Robert_x000a_Thank you for choosing Model N CDM. http://channelinsight.zendesk.com/hc/requests/257232_x000a_11.10.2017 Email form TP: Are you able to start testing the new VAN connections?_x000a_24.09.2017 Email from tP: _x000a_Robert McCandless Thursday at 18:20_x000a_Hello, Corinna,_x000a_We have successfully created the Trading partner relationship. Would you like to send a test transmission to the ZZ:INFONOWTEST or resume normal file feeds from the production connection to our address of ZZ:SWI2016? This has changed from the prior connection of ZZ:SIERRA._x000a_Trading Partner | Partner VAN | Partner EDI Address | Your EDI Address | Your Role | Partnership Type_x000a_PREMIER FARNELL | *STERLING-GC01640075M1 | :5051259000773 | ZZ:SWI2016 | Receiver_x000a_PREMIER FARNELL TEST | *STERLING-GC01640075M1 | :5051259000285 | ZZ:INFONOWTEST | Receiver_x000a_20.09.2017 Email to TP. confirm qualif. is null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 http://channelinsight.zendesk.com/hc/requests/257232_x000a_7.9.2017 1st letter to the TP"/>
    <s v="Premier Farnell"/>
    <s v="Live"/>
    <x v="1"/>
    <s v="31/08/2017"/>
    <d v="2017-05-09T00:00:00"/>
    <d v="2017-07-09T00:00:00"/>
    <m/>
    <m/>
    <s v="PF_O_E_INVRPT_D97A_FA2"/>
    <s v="Primary"/>
    <s v="E_INVRPT_D97A_FA2                                 "/>
    <s v="08/12/2017"/>
    <s v="14/09/2017"/>
    <m/>
    <m/>
    <s v="20.11.2017"/>
    <s v="20.11.2017"/>
    <m/>
    <s v="04.12.2017"/>
    <s v="01.12.2017"/>
    <s v="01.01.2018"/>
  </r>
  <r>
    <x v="1"/>
    <s v="EU"/>
    <s v="SIERRA WIRELESS               "/>
    <s v="SWI2016"/>
    <n v="0"/>
    <s v="ZZ  "/>
    <s v="Test : 5051259000285  Prod: 5051259000773"/>
    <m/>
    <s v="5013546005195                      "/>
    <s v="    "/>
    <s v="SIERRA-WIRELESS  "/>
    <s v="POINTOS       "/>
    <s v="SLSRPT"/>
    <s v="OB"/>
    <s v="SFTP"/>
    <s v="EDIFACT             "/>
    <s v="D97A      "/>
    <s v="INS/UNOA/FAR                                      "/>
    <s v="VAN - GXS"/>
    <s v="GXS"/>
    <m/>
    <s v="sierra_support@channelinsight.zendesk.com"/>
    <m/>
    <m/>
    <s v="survey received /TP is informed of new EDI codes./ TP confirmed test on 22.11."/>
    <s v="15.01.2018: Email fromTP-- Hi Andre_x000a_Thanks for the response_x000a_Apologies it was an internal issue but we received your files and everything is up to date now._x000a_You can keep reporting monthly in the same scheduling as you normally do_x000a_Thanks_x000a_Greg10.01.2018: EMail ftom TP - Hello IBM Team,_x000a_We have confirmed the files successfully parsed through our system with no errors. We're closing this ticket as resolved._x000a_Thank you,_x000a_04.01.2018 Email to TP - Can you pls confirm if you have received Premier Farnell's INVRPT and SLSRPT with Interchange Control Number 1 on 31-Dec-17 sent via IBM. It was the first transmission sent via the IBM network. _x000a__x000a_15.12.2017: Emal fromAndre - Hi Antje,_x000a_ _x000a_Yes fine by me.  _x000a_ _x000a_For some odd reason we send them INVRPT both at our period end AND on calendar month end so actually we would send it on 30 Dec and then again 1 Jan.  SLSRPT is only sent at calendar month end on 1 Jan.  I am going to email them about that as I can’t believe they need both.  At the same time I will ask them whether they can take email files if there are any issues when we send it._x000a_15.12.2017: Email from Antje - Hi Andre,_x000a_Can we please open the flow, so the data sent in 1-Jan. Will be sent via IBM?_x000a_15.12.2017: Email fromAndre - Hi Kusum_x000a_ _x000a_Does this mean you are opening up the flow for Sierra Wireless from today?  _x000a_ _x000a_I have checked the schedule and they receive SLSRPT and INVRPT monthly on the 1st so nothing will be sent to them until Jan 1st._x000a_  15.12.2017: Email from TP - Hello,_x000a_We accept the production data for Premier Farnell sent via the new EDI code: 5051259000773._x000a_Regards,_x000a_Robert11.12.2017: Email from TP - Hello EMEA Community,_x000a_We are ready to go live with the new VAN connection. Our VAN of ZZ:SWI2016 is set to process reports from the VAN of 5051259000773. There were no issue with the test file._x000a_If a file does fail to process in the future who should we reach out to for the Premier Farnell file failure?_x000a_Regards,04.12.2017: Email to TP - Hello Robert,Kindly acknowledge the below email and let us know if you have received our test files and if you are ready to go Live._x000a_01.12.2017: Email to TP - Hello Robert,_x000a__x000a_Kindly acknowledge the below email and let us know if you received the files we sent and also if you are ready to go Live from Monday Dec 4th, 2017._x000a_30.11.2017 Email to TP: Do you received the test files without issue? Are you ready to go live on 04.12.2017?_x000a_29.11.2017 Email from TP:Thank you for the test files as part of Premier Farnell's VAN change. We are updating our system take in these files._x000a_28.11.2017: Email to TP - resend test files in .txt to TP via email. 28.11.2017: Email from TP - Hello EMEA On-Boarding Services ,We are not showing an email received with a test file on 11/20. Do you know if it has been sent?_x000a_Regards,_x000a_25.11.2017: Email from TP - Good evening Corrina,_x000a_I appreciate the information. I am going to have to do a bit more research on this. I will provide an update as soon as possible, and I appreciate your patience._x000a_Kindly,_x000a_Nikki_x000a_23.11.2017: Email to TP - We have no control over the file extension they receive from GXS or are they referring to data which was sent via Email ? _x000a__x000a_Both the test INVRPT and SLSRPT were sent to a GXS interconnect, together will thousands of other Sterling data for GXS clients. How GXS is formatting that file or which extension they give, we cannot say. The go-live is scheduled for 4-Dec-17, please ensure that you can accept and process the data from Premier Farnell. _x000a_23.11.2017 Email to Antje: ask what is do to?_x000a_22.11.2017 Email from TP: hank you for your email. I have looked at the files below, and I can confirm that we do not accept files in a .dat format. With that, the files have not been loaded into our system. Please let me know if you have further questions, and I am happy to assist._x000a_16.11.2017 Email from TP: confirmed that he is ready to received test data on 20.11.2017_x000a_13.11.2017 Email from TP: For now, we are going to close the ticket out. When you are ready to start testing please either reply to this email to create a new ticket or email as _x000a_13.11.2017 Email to TP: Dear Robert, apoligize for the late response. Unfortunately we have no exactly date when we can start testing. We need the approval from our Client when we can start testing. As soon as we have an information from your Client we will directly inform you._x000a_We will start with data testing than as soon we get a approval from our Client._x000a_11.10.2017 Email from TP: Thank you for the update, I'll go ahead and place the ticket on hold for two more weeks._x000a_Regards,_x000a_Robert_x000a_Thank you for choosing Model N CDM. http://channelinsight.zendesk.com/hc/requests/257232_x000a_11.10.2017 Email form TP: Are you able to start testing the new VAN connections?_x000a_24.09.2017 Email from tP: _x000a_Robert McCandless Thursday at 18:20_x000a_Hello, Corinna,_x000a_We have successfully created the Trading partner relationship. Would you like to send a test transmission to the ZZ:INFONOWTEST or resume normal file feeds from the production connection to our address of ZZ:SWI2016? This has changed from the prior connection of ZZ:SIERRA._x000a_Trading Partner | Partner VAN | Partner EDI Address | Your EDI Address | Your Role | Partnership Type_x000a_PREMIER FARNELL | *STERLING-GC01640075M1 | :5051259000773 | ZZ:SWI2016 | Receiver_x000a_PREMIER FARNELL TEST | *STERLING-GC01640075M1 | :5051259000285 | ZZ:INFONOWTEST | Receiver_x000a_20.09.2017 Email to TP. confirm qualif. is null_x000a_12.09.2017 Email to Antje: open questions to clear. _x000a_08.09.2017 Email from TP. Reply survey. My name is Sock-Chin and I will be the technical contact for EMEA. I have fill-in the survey form on the technical part._x000a_For the communication, we will prefer to use AS2 instead of VAN. May I know if there is any change in the message structure? We do hope to maintain the current message types and format with Premier Farnell._x000a_What is the testing timeline for this project? http://channelinsight.zendesk.com/hc/requests/257232_x000a_7.9.2017 1st letter to the TP"/>
    <s v="Premier Farnell"/>
    <s v="Live"/>
    <x v="1"/>
    <d v="2017-01-09T00:00:00"/>
    <d v="2017-06-09T00:00:00"/>
    <s v="14/9/2017"/>
    <m/>
    <m/>
    <s v="PF_O_E_SLSRPT_D97A_FAR"/>
    <s v="Primary"/>
    <s v="E_SLSRPT_D97A_FAR                                 "/>
    <s v="08/12/2017"/>
    <s v="28/09/2017"/>
    <m/>
    <m/>
    <s v="20.11.2017"/>
    <s v="20.11.2017"/>
    <m/>
    <s v="04.12.2017"/>
    <s v="01.12.2017"/>
    <s v="01.01.2018"/>
  </r>
  <r>
    <x v="0"/>
    <s v="EU"/>
    <s v="SILICON LABS                  "/>
    <s v="965635394PRD                       "/>
    <n v="1"/>
    <s v="01  "/>
    <s v="Test : 5051259000285  Prod: 5051259000773"/>
    <m/>
    <s v="5013546005195                      "/>
    <s v="    "/>
    <s v="SILICON-LABS     "/>
    <s v="PORDERACK     "/>
    <s v="ORDRSP"/>
    <s v="IB"/>
    <s v="MQ"/>
    <s v="EDIFACT             "/>
    <s v="D97A      "/>
    <s v="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27/10/2017"/>
    <s v="27/10/2017"/>
    <s v="13/12/2017"/>
    <m/>
    <m/>
    <s v="PF_I_E_ORDRSP_D97A_FA2"/>
    <s v="Primary"/>
    <s v="E_ORDRSP_D97A_FA2                                 "/>
    <s v="13/12/2017"/>
    <s v="15/12/2017"/>
    <m/>
    <m/>
    <m/>
    <m/>
    <m/>
    <m/>
    <m/>
    <m/>
  </r>
  <r>
    <x v="0"/>
    <s v="EU"/>
    <s v="SILICON LABS                  "/>
    <s v="965635394PRD                       "/>
    <n v="0"/>
    <s v="01  "/>
    <s v="Test : 5051259000285  Prod: 5051259000773"/>
    <m/>
    <s v="5013546005195                      "/>
    <s v="    "/>
    <s v="SILICON-LABS     "/>
    <s v="PORDER        "/>
    <s v="ORDERS"/>
    <s v="OB"/>
    <s v="MQ"/>
    <s v="EDIFACT             "/>
    <s v="D97A      "/>
    <s v="INS/UNOA/FAR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31/07/2017"/>
    <s v="31/07/2017"/>
    <d v="2017-07-08T00:00:00"/>
    <d v="2017-07-08T00:00:00"/>
    <d v="2017-10-08T00:00:00"/>
    <s v="PF_O_E_ORDERS_D97A_FA9"/>
    <s v="Primary"/>
    <s v="E_ORDERS_D97A_FA9                                 "/>
    <s v="05/12/2017"/>
    <s v="06/09/2017"/>
    <m/>
    <m/>
    <m/>
    <m/>
    <m/>
    <m/>
    <m/>
    <m/>
  </r>
  <r>
    <x v="0"/>
    <s v="EU"/>
    <s v="SILICON LABS                  "/>
    <s v="965635394PRD                       "/>
    <n v="0"/>
    <s v="01  "/>
    <s v="Test : 5051259000285  Prod: 5051259000773"/>
    <m/>
    <s v="5013546005195                      "/>
    <s v="    "/>
    <s v="SILICON-LABS     "/>
    <s v="PORDCHG       "/>
    <s v="ORDCHG"/>
    <s v="OB"/>
    <s v="MQ"/>
    <s v="EDIFACT             "/>
    <s v="D97A      "/>
    <s v="INS/UNOA/FAR                                      "/>
    <s v="VAN"/>
    <s v="IBM"/>
    <m/>
    <m/>
    <m/>
    <m/>
    <s v="TP never respond"/>
    <s v="02.11.2017: Email to TP- 4th remainder email sent27.10.2017: Email to TP - 3rd remainder sent 23.10.2017: Email to TP Followup sent 18.10.2017: Email to TP, TP survey introduction email sent to new TP contact"/>
    <s v="Premier Farnell"/>
    <s v="De-scoped"/>
    <x v="5"/>
    <s v="18/10/2017"/>
    <s v="18/10/2017"/>
    <s v="18/10/2017"/>
    <m/>
    <m/>
    <s v="PF_O_E_ORDCHG_D97A_FAR"/>
    <s v="Primary"/>
    <s v="E_ORDCHG_D97A_FAR                                 "/>
    <s v="13/12/2017"/>
    <s v="17/11/2017"/>
    <m/>
    <m/>
    <m/>
    <m/>
    <m/>
    <m/>
    <m/>
    <m/>
  </r>
  <r>
    <x v="4"/>
    <s v="EU"/>
    <s v="SLI-VCH MINIATURE LIGHTING    "/>
    <s v="0002273893313                      "/>
    <n v="1"/>
    <s v="    "/>
    <s v="Test : 5051259000285  Prod: 5051259000773"/>
    <m/>
    <s v="5013546005195                      "/>
    <s v="    "/>
    <s v="SLI-VCH          "/>
    <s v="PORDER        "/>
    <s v="ORDERS"/>
    <s v="OB"/>
    <s v="MQ"/>
    <s v="EDIFACT             "/>
    <s v="D97A      "/>
    <s v="INS/UNOA/FAR                                      "/>
    <s v="VAN"/>
    <s v="INDRA"/>
    <m/>
    <s v="EDI contact: edi.systems@grupoantolin.com and &quot;Unwin, Dave&quot; &lt;dunwin@cml-it.com&gt;_x000a_soram@cml-it.com"/>
    <m/>
    <s v="reminder 15.02.2018"/>
    <s v="Ready for E2E Testing"/>
    <s v="13.2.2018 Email to TP : Hi Dave_x000a__x000a_We checked the incoming files and also our logs._x000a_However we did not find any messages._x000a__x000a_Please share the message in the text format via email._x000a_We can check the cause for issue._x000a_09.02.2018 Email from TP : Hi,_x000a_ _x000a_Ok, we have received and processed your test message and also sent an ORDRSP message back._x000a_The receipt of the incoming message was fine, hopefully you can confirm receipt of the ORDRSP?_x000a_Also, can you confirm when you actually go live, is it still planned for Monday 12th Feb?_x000a_ _x000a_Kind regards_x000a_David._x000a_09.2.2018 Email to TP :Dear Dave_x000a__x000a_A test order has been sent to you on 02/07/2018 23:53:02_x000a__x000a_UNB+UNOA:1+5051259000285+0002273893313+180208:0953+1++ORDERS++++1'_x000a_UNH+1+ORDERS:D:97A:UN:EDPO04'_x000a_UNH+1+ORDERS:D:97A:UN:EDPO04'_x000a__x000a_Please confirm the same and send back a test ORDRSP.08.02.2018 Email to PF and Implemenation : Hi All_x000a__x000a_This TP is ready to Test._x000a_6.02.2018 Email from TP : Hi,_x000a_ _x000a_I have had confirmation from the technician that you can proceed with the test message._x000a_Please could you advise me when you have sent the message?_x000a_If you need further info please let me know.06.02.2018 Email form TP. OK, will see if I can find someone to help!_x000a_6.2.2018 Email to TP : Hi Dave_x000a_We haven't heard from them as yet._x000a_Any help to expedite this will of great.5.2.2018 Email from TP : Good Morning,_x000a_ Have you had any response on this topic from our EDI team in Spain?_x000a_I have not seen any communication from them to yourselves, and I will try to progress it with them if you are still waiting._x000a_Please advise.2.2.2018 Email to TP : 3rd Followup on E2E testing. 31.1.2018 Email to TP : 2nd Followup on E2E Testing29.1.2018 Email to TP 1ST followup on the E2E testing25.01.2018 Email toTP sent Email for E2E testing _x000a_27.10.2017: Email to TP - Hello Blanca,We would start to test in approximately eight weeks from now. But please note that our new EDI IDs are going to be as mentioned below:Prod: 5051259000773 without qualif. _x000a_Test : 5051259000285 without qualif. 27.10.2017: Email from TP - Good morning,Sorry for late reply. Mailboxes validation was completed.We are ready for migration. Please, notify us when you send first release with new edicode so we can check._x000a_04.10.2017 Email from Tp. We have asked for mailboxes validation to our VAN provider. We will inform you when validations gets ready in order to schedule switch._x000a_04.10.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back. _x000a_27.09.2017 Email to TP: Thank you for your infomration. We are looking forward to hearing from you soon. _x000a_20.09.2017 Email from TP: Sorry for not getting back to you earlier._x000a_We need to discuss this change with our IT support in Spain, and then hopefully will be able to complete the survey and return to you in the near future._x000a_21.09.2017 3rd Reminder to tp._x000a_19.09.2017 2nd reminder to TP survey and letter_x000a_13.09.2017 Sent reminder_x000a_08.09.2017 Email to TP. Sent out letter and survey"/>
    <s v="TP"/>
    <s v="E2E Testing"/>
    <x v="4"/>
    <s v="31/07/2017"/>
    <s v="31/07/2017"/>
    <d v="2017-07-08T00:00:00"/>
    <d v="2017-07-08T00:00:00"/>
    <d v="2017-10-08T00:00:00"/>
    <s v="PF_O_E_ORDERS_D97A_FA9"/>
    <s v="Primary"/>
    <s v="E_ORDERS_D97A_FA9                                 "/>
    <s v="05/12/2017"/>
    <s v="06/09/2017"/>
    <m/>
    <m/>
    <m/>
    <m/>
    <d v="2018-02-12T00:00:00"/>
    <m/>
    <m/>
    <m/>
  </r>
  <r>
    <x v="4"/>
    <s v="EU"/>
    <s v="SLI-VCH MINIATURE LIGHTING    "/>
    <s v="0002273893313                      "/>
    <n v="0"/>
    <s v="    "/>
    <s v="Test : 5051259000285  Prod: 5051259000773"/>
    <m/>
    <s v="5013546005195                      "/>
    <s v="    "/>
    <s v="SLI-VCH          "/>
    <s v="PORDERACK     "/>
    <s v="ORDRSP"/>
    <s v="IB"/>
    <s v="MQ"/>
    <s v="EDIFACT             "/>
    <s v="D97A      "/>
    <s v=" "/>
    <s v="VAN"/>
    <s v="INDRA"/>
    <m/>
    <s v="EDI contact: edi.systems@grupoantolin.com and &quot;Unwin, Dave&quot; &lt;dunwin@cml-it.com&gt;_x000a_soram@cml-it.com"/>
    <m/>
    <s v="reminder 15.02.2018"/>
    <s v="Ready for E2E Testing"/>
    <s v="13.2.2018 Email to TP : Hi Dave_x000a__x000a_We checked the incoming files and also our logs._x000a_However we did not find any messages._x000a__x000a_Please share the message in the text format via email._x000a_We can check the cause for issue._x000a_09.02.2018 Email from TP : Hi,_x000a_ _x000a_Ok, we have received and processed your test message and also sent an ORDRSP message back._x000a_The receipt of the incoming message was fine, hopefully you can confirm receipt of the ORDRSP?_x000a_Also, can you confirm when you actually go live, is it still planned for Monday 12th Feb?_x000a_ _x000a_Kind regards_x000a_David._x000a_09.2.2018 Email to TP :Dear Dave_x000a__x000a_A test order has been sent to you on 02/07/2018 23:53:02_x000a__x000a_UNB+UNOA:1+5051259000285+0002273893313+180208:0953+1++ORDERS++++1'_x000a_UNH+1+ORDERS:D:97A:UN:EDPO04'_x000a_UNH+1+ORDERS:D:97A:UN:EDPO04'_x000a__x000a_Please confirm the same and send back a test ORDRSP.08.02.2018 Email to PF and Implemenation : Hi All_x000a__x000a_This TP is ready to Test._x000a_6.02.2018 Email from TP : Hi,_x000a_ _x000a_I have had confirmation from the technician that you can proceed with the test message._x000a_Please could you advise me when you have sent the message?_x000a_If you need further info please let me know.06.02.2018 Email form TP. OK, will see if I can find someone to help!_x000a_6.2.2018 Email to TP : Hi Dave_x000a_We haven't heard from them as yet._x000a_Any help to expedite this will of great.5.2.2018 Email from TP : Good Morning,_x000a_ Have you had any response on this topic from our EDI team in Spain?_x000a_I have not seen any communication from them to yourselves, and I will try to progress it with them if you are still waiting._x000a_Please advise.2.2.2018 Email to TP : 3rd Followup on E2E testing. 31.1.2018 Email to TP : 2nd Followup on E2E Testing29.1.2018 Email to TP 1ST followup on the E2E testing25.01.2018 Email toTP sent Email for E2E testing _x000a_27.10.2017: Email to TP - Hello Blanca,We would start to test in approximately eight weeks from now. But please note that our new EDI IDs are going to be as mentioned below:Prod: 5051259000773 without qualif. _x000a_Test : 5051259000285 without qualif. 27.10.2017: Email from TP - Good morning,Sorry for late reply. Mailboxes validation was completed.We are ready for migration. Please, notify us when you send first release with new edicode so we can check._x000a_04.10.2017 Email from Tp. We have asked for mailboxes validation to our VAN provider. We will inform you when validations gets ready in order to schedule switch._x000a_04.10.2017 Email to TP: Thank you for sen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B2BE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We plan testing in approx. 8 weeks. We will inform you when we are ready for testing. _x000a_03.10.2017 Email from TP: sent survey back. _x000a_27.09.2017 Email to TP: Thank you for your infomration. We are looking forward to hearing from you soon. _x000a_20.09.2017 Email from TP: Sorry for not getting back to you earlier._x000a_We need to discuss this change with our IT support in Spain, and then hopefully will be able to complete the survey and return to you in the near future._x000a_21.09.2017 3rd Reminder to tp._x000a_19.09.2017 2nd reminder to TP survey and letter_x000a_13.09.2017 Sent reminder_x000a_08.09.2017 Email to TP. Sent out letter and survey"/>
    <s v="TP"/>
    <s v="E2E Testing"/>
    <x v="4"/>
    <s v="27/10/2017"/>
    <s v="27/10/2017"/>
    <s v="13/12/2017"/>
    <m/>
    <m/>
    <s v="PF_I_E_ORDRSP_D97A_FA2"/>
    <s v="Primary"/>
    <s v="E_ORDRSP_D97A_FA2                                 "/>
    <s v="13/12/2017"/>
    <s v="15/12/2017"/>
    <m/>
    <m/>
    <m/>
    <m/>
    <d v="2018-02-12T00:00:00"/>
    <m/>
    <m/>
    <m/>
  </r>
  <r>
    <x v="2"/>
    <s v="EU"/>
    <s v="SOURIAU                       "/>
    <s v="42132026800002                     "/>
    <n v="1"/>
    <s v="    "/>
    <s v="Test : 5051259000285  Prod: 5051259000773"/>
    <m/>
    <s v="5013546005195                      "/>
    <s v="    "/>
    <s v="SOURIAU          "/>
    <s v="PORDER        "/>
    <s v="ORDERS"/>
    <s v="OB"/>
    <s v="MQ"/>
    <s v="EDIFACT             "/>
    <s v="90.1      "/>
    <s v="INS/UNOA/FAR                                      "/>
    <s v="VAN"/>
    <s v="GXS"/>
    <m/>
    <s v="szahraoui@souriau.com; lhajahar@souriau.com"/>
    <m/>
    <s v="reminder 12.02.2018"/>
    <s v="Ready for E2E Testing"/>
    <s v="12.2.2018 EXCEPTION Email sent to Jonathan : Hi Jonathan_x000a__x000a_Please find below the emails we have sent to SOURIAU9.2.2018 Called the TP on 44 1582 477196, however only left a voice message.7.2.2018 Email to TP : 3rd Follow up on E2E Testing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0"/>
    <d v="2017-10-10T00:00:00"/>
    <d v="2017-10-10T00:00:00"/>
    <s v="13/11/2017"/>
    <m/>
    <m/>
    <s v="PF_O_E_ORDERS_D93A_FD"/>
    <m/>
    <s v="E_ORDERS_90.1_FD                                  "/>
    <s v="05/12/2017"/>
    <s v="05/12/2017"/>
    <m/>
    <m/>
    <m/>
    <m/>
    <d v="2018-02-19T00:00:00"/>
    <m/>
    <m/>
    <m/>
  </r>
  <r>
    <x v="2"/>
    <s v="EU"/>
    <s v="SOURIAU                       "/>
    <s v="42132026800002                     "/>
    <n v="0"/>
    <s v="    "/>
    <s v="Test : 5051259000285  Prod: 5051259000773"/>
    <m/>
    <s v="5013546005195                      "/>
    <s v="    "/>
    <s v="SOURIAU          "/>
    <s v="PORDERACK     "/>
    <s v="ORDRSP"/>
    <s v="IB"/>
    <s v="MQ"/>
    <s v="EDIFACT             "/>
    <s v="90.1      "/>
    <s v=" "/>
    <s v="VAN"/>
    <s v="GXS"/>
    <m/>
    <s v="szahraoui@souriau.com; lhajahar@souriau.com"/>
    <m/>
    <s v="reminder 12.02.2018"/>
    <s v="Ready for E2E Testing"/>
    <s v="12.2.2018 EXCEPTION Email sent to Jonathan : Hi Jonathan_x000a__x000a_Please find below the emails we have sent to SOURIAU9.2.2018 Called the TP on 44 1582 477196, however only left a voice message.7.2.2018 Email to TP : 3rd Follow up on E2E Testing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0"/>
    <s v="27/10/2017"/>
    <s v="27/10/2017"/>
    <s v="13/12/2017"/>
    <m/>
    <m/>
    <s v="PF_I_E_ORDRSP_D93A_FAR"/>
    <s v="Primary"/>
    <s v="E_ORDRSP_90.1_FAR                                 "/>
    <s v="13/12/2017"/>
    <s v="15/12/2017"/>
    <m/>
    <m/>
    <m/>
    <m/>
    <d v="2018-02-19T00:00:00"/>
    <m/>
    <m/>
    <m/>
  </r>
  <r>
    <x v="2"/>
    <s v="EU"/>
    <s v="ST MICROELECTRONICS FRANCE    "/>
    <s v="STMSUPEUR                          "/>
    <n v="1"/>
    <s v="ZZ  "/>
    <s v="Test : 5051259000285  Prod: 5051259000773"/>
    <m/>
    <s v="5013546005195                      "/>
    <s v="    "/>
    <s v="ST-MICRO         "/>
    <s v="INVENTORY     "/>
    <s v="INVRPT"/>
    <s v="OB"/>
    <s v="SFTP"/>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11-09T00:00:00"/>
    <d v="2017-11-09T00:00:00"/>
    <s v="15/9/2017"/>
    <m/>
    <m/>
    <s v="PF_O_E_INVRPT_D97A_FA7"/>
    <s v="Primary"/>
    <s v="E_INVRPT_D97A_FA7                                 "/>
    <s v="07/12/2017"/>
    <s v="19/09/2017"/>
    <m/>
    <m/>
    <m/>
    <m/>
    <d v="2018-02-19T00:00:00"/>
    <m/>
    <m/>
    <m/>
  </r>
  <r>
    <x v="2"/>
    <s v="EU"/>
    <s v="ST MICROELECTRONICS FRANCE    "/>
    <s v="STMSUPEUR                          "/>
    <n v="0"/>
    <s v="ZZ  "/>
    <s v="Test : 5051259000285  Prod: 5051259000773"/>
    <m/>
    <s v="5013546005195                      "/>
    <s v="    "/>
    <s v="ST-MICRO         "/>
    <s v="PORDERACK     "/>
    <s v="ORDRSP"/>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s v="27/10/2017"/>
    <s v="27/10/2017"/>
    <s v="13/12/2017"/>
    <m/>
    <m/>
    <s v="PF_I_E_ORDRSP_D97A_FAR"/>
    <s v="Primary"/>
    <s v="E_ORDRSP_D97A_FAR                                 "/>
    <s v="13/12/2017"/>
    <s v="15/12/2017"/>
    <m/>
    <m/>
    <m/>
    <m/>
    <d v="2018-02-19T00:00:00"/>
    <m/>
    <m/>
    <m/>
  </r>
  <r>
    <x v="2"/>
    <s v="EU"/>
    <s v="ST MICROELECTRONICS FRANCE    "/>
    <s v="STMSUPEUR                          "/>
    <n v="0"/>
    <s v="ZZ  "/>
    <s v="Test : 5051259000285  Prod: 5051259000773"/>
    <m/>
    <s v="5013546005195                      "/>
    <s v="    "/>
    <s v="ST-MICRO         "/>
    <s v="PINVOICE      "/>
    <s v="INVOIC"/>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5-10T00:00:00"/>
    <d v="2017-05-10T00:00:00"/>
    <s v="17/10/2017"/>
    <m/>
    <m/>
    <s v="PF_I_E_INVOIC_D97A_FP_GENERIC"/>
    <s v="Primary"/>
    <s v="E_INVOIC_D97A_FPE                                 "/>
    <s v="11/12/2017"/>
    <s v="31/10/2017"/>
    <m/>
    <m/>
    <m/>
    <m/>
    <d v="2018-02-19T00:00:00"/>
    <m/>
    <m/>
    <m/>
  </r>
  <r>
    <x v="2"/>
    <s v="EU"/>
    <s v="ST MICROELECTRONICS FRANCE    "/>
    <s v="STMSUPEUR                          "/>
    <n v="0"/>
    <s v="ZZ  "/>
    <s v="Test : 5051259000285  Prod: 5051259000773"/>
    <m/>
    <s v="5013546005195                      "/>
    <s v="    "/>
    <s v="ST-MICRO         "/>
    <s v="DESADV        "/>
    <s v="DESADV"/>
    <s v="IB"/>
    <s v="MQ"/>
    <s v="EDIFACT             "/>
    <s v="D97A      "/>
    <s v="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3-10T00:00:00"/>
    <d v="2017-03-10T00:00:00"/>
    <d v="2017-06-10T00:00:00"/>
    <m/>
    <m/>
    <s v="PF_I_E_DESADV_D97A_FA3"/>
    <s v="Primary"/>
    <s v="E_DESADV_D97A_FA3                                 "/>
    <s v="14/12/2017"/>
    <s v="13/10/2017"/>
    <m/>
    <m/>
    <m/>
    <m/>
    <d v="2018-02-19T00:00:00"/>
    <m/>
    <m/>
    <m/>
  </r>
  <r>
    <x v="2"/>
    <s v="EU"/>
    <s v="ST MICROELECTRONICS FRANCE    "/>
    <s v="STMSUPEUR                          "/>
    <n v="0"/>
    <s v="ZZ  "/>
    <s v="Test : 5051259000285  Prod: 5051259000773"/>
    <m/>
    <s v="5013546005195                      "/>
    <s v="    "/>
    <s v="ST-MICRO         "/>
    <s v="PORDER        "/>
    <s v="ORDERS"/>
    <s v="OB"/>
    <s v="MQ"/>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d v="2017-04-08T00:00:00"/>
    <d v="2017-04-08T00:00:00"/>
    <d v="2017-10-08T00:00:00"/>
    <s v="21/8/2017"/>
    <s v="24/08/2017"/>
    <s v="PF_O_E_ORDERS_D97A_FAR"/>
    <s v="Primary"/>
    <s v="E_ORDERS_D97A_FAR                                 "/>
    <s v="05/12/2017"/>
    <s v="07/09/2017"/>
    <m/>
    <m/>
    <m/>
    <m/>
    <d v="2018-02-19T00:00:00"/>
    <m/>
    <m/>
    <m/>
  </r>
  <r>
    <x v="2"/>
    <s v="EU"/>
    <s v="ST MICROELECTRONICS FRANCE    "/>
    <s v="STMSUPEUR                          "/>
    <n v="0"/>
    <s v="ZZ  "/>
    <s v="Test : 5051259000285  Prod: 5051259000773"/>
    <m/>
    <s v="5013546005195                      "/>
    <s v="    "/>
    <s v="ST-MICRO         "/>
    <s v="POINTOS       "/>
    <s v="SLSRPT"/>
    <s v="OB"/>
    <s v="SFTP"/>
    <s v="EDIFACT             "/>
    <s v="D97A      "/>
    <s v="INS/UNOA/FAR/ST                                   "/>
    <s v="VAN"/>
    <s v="GXS"/>
    <m/>
    <s v="Jayant JOSHI &lt;jayant.joshi@st.com&gt;, Martin BJOERSES &lt;martin.bjoerses@st.com&gt;, Michel BOURDON &lt;michel.bourdon@st.com&gt;, Neha AGARWAL1 &lt;neha.agarwal@st.com&gt;, ashwani.kumar@st.com"/>
    <m/>
    <s v="reminder 07.02.2018"/>
    <s v="Ready for E2E Testing"/>
    <s v="5.2.2018 Email from TP :Hello Dharshan,_x000a__x000a_ _x000a__x000a_Thanks for sharing the details._x000a__x000a_ _x000a__x000a_We are working on the AS2 communication setup and will get back to you soon._x000a__x000a_ _x000a__x000a_Best Regards,_x000a__x000a_Ashwani._x000a_5.2.2018 Email to TP : 2nd Followup on E2E Testing.1.2.2018 Email to TP 1st followup on E2E testing. 30.01.2018 E2E testing email sent  18.12.2017 Email from TP :Received survery : Dear All, _x000a_ _x000a_Please find enclosed the completed file._x000a_Best Regards…../ Cordialement…_x000a_Siham ZAHRAOUI 15.12.2017 Email to TP : Dear Trading Partner_x000a_Please share the completed survey to take this further.13.12.2017 Email from TP ;Hello,  _x000a_Please note that your request is under treatment by our team. _x000a_We will come back to you very soon. _x000a_ 11.12.2017: 2nd Reminder sent  04.12.2017: Email to TP - TP Survey and Intro letter sent 24.11.2017 New contact details added in front of old one._x000a_02.11.2017: Email to TP- remainder email sent26.10.2017: Email to TP, TP Survey and Intro letter sent again in new template23.10.2017 : Email to TP Remainder email 17.10.2017: Email to TP Remainder email sent again 12.10.2017 : Email to TP Remainder email sent 09.10.2017 Email to TP 4th Remainder 10.04.2017 : 3rd remainder sent to TP 28.09.2017 2nd reminder to TP survey and letter_x000a_25.09.2017 1st Reminder sent to TP._x000a_TP contact OOO until Sep 25_x000a_08.09.2017 Email to TP. Sent out letter and survey"/>
    <s v="TP"/>
    <s v="E2E Testing"/>
    <x v="2"/>
    <s v="19/9/2017"/>
    <s v="19/9/2017"/>
    <s v="29/9/2017"/>
    <m/>
    <m/>
    <s v="PF_O_E_SLSRPT_D97A_FAB"/>
    <s v="Primary"/>
    <s v="E_SLSRPT_D97A_FAB                                 "/>
    <s v="07/12/2017"/>
    <s v="05/10/2017"/>
    <m/>
    <m/>
    <m/>
    <m/>
    <d v="2018-02-19T00:00:00"/>
    <m/>
    <m/>
    <m/>
  </r>
  <r>
    <x v="2"/>
    <s v="SG"/>
    <s v="ST MICROELECTRONICS FRANCE    "/>
    <s v="STMSUPEUR                          "/>
    <n v="0"/>
    <s v="ZZ  "/>
    <s v="Test: 5051259000377  Prod:5051259000865"/>
    <m/>
    <s v="5013546005195                      "/>
    <s v="    "/>
    <s v="ST-MICRO         "/>
    <s v="POINTOSCN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8/9/2017"/>
    <m/>
    <m/>
    <s v="PF_O_E_SLSRPT_D97A_CNB"/>
    <s v="Primary"/>
    <s v="E_SLSRPT_D97A_CNB                                 "/>
    <s v="07/12/2017"/>
    <s v="05/10/2017"/>
    <m/>
    <m/>
    <m/>
    <m/>
    <d v="2018-02-19T00:00:00"/>
    <m/>
    <m/>
    <m/>
  </r>
  <r>
    <x v="2"/>
    <s v="SG"/>
    <s v="ST MICROELECTRONICS FRANCE    "/>
    <s v="STMSUPEUR                          "/>
    <n v="0"/>
    <s v="ZZ  "/>
    <s v="Test: 5051259000377  Prod:5051259000865"/>
    <m/>
    <s v="5013546005195                      "/>
    <s v="    "/>
    <s v="ST-MICRO         "/>
    <s v="POINTOSSG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9/9/2017"/>
    <m/>
    <m/>
    <s v="PF_O_E_SLSRPT_D97A_SGB"/>
    <s v="Primary"/>
    <s v="E_SLSRPT_D97A_SGB                                 "/>
    <s v="07/12/2017"/>
    <s v="05/10/2017"/>
    <m/>
    <m/>
    <m/>
    <m/>
    <d v="2018-02-19T00:00:00"/>
    <m/>
    <m/>
    <m/>
  </r>
  <r>
    <x v="2"/>
    <s v="AU"/>
    <s v="ST MICROELECTRONICS FRANCE    "/>
    <s v="STMSUPEUR                          "/>
    <n v="0"/>
    <s v="ZZ  "/>
    <s v="Test : 5051259000292   Prod: 5051259000780"/>
    <m/>
    <s v="5013546005195                      "/>
    <s v="    "/>
    <s v="ST-MICRO         "/>
    <s v="POINTOSAU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8/9/2017"/>
    <m/>
    <m/>
    <s v="PF_O_E_SLSRPT_D97A_AUB"/>
    <s v="Primary"/>
    <s v="E_SLSRPT_D97A_AUB                                 "/>
    <s v="12/12/2017"/>
    <s v="05/10/2017"/>
    <m/>
    <m/>
    <m/>
    <m/>
    <d v="2018-02-19T00:00:00"/>
    <m/>
    <m/>
    <m/>
  </r>
  <r>
    <x v="2"/>
    <s v="SG"/>
    <s v="ST MICROELECTRONICS FRANCE    "/>
    <s v="STMSUPEUR                          "/>
    <n v="0"/>
    <s v="ZZ  "/>
    <s v="Test: 5051259000377  Prod:5051259000865"/>
    <m/>
    <s v="5013546005195                      "/>
    <s v="    "/>
    <s v="ST-MICRO         "/>
    <s v="POINTOSIN     "/>
    <s v="SLSRPT"/>
    <s v="OB"/>
    <s v="SFTP"/>
    <s v="EDIFACT             "/>
    <s v="D97A      "/>
    <s v="INS/UNOA/FAR/ST                                   "/>
    <s v="VAN"/>
    <s v="GXS"/>
    <m/>
    <s v="Jayant JOSHI &lt;jayant.joshi@st.com&gt;, Martin BJOERSES &lt;martin.bjoerses@st.com&gt;, Michel BOURDON &lt;michel.bourdon@st.com&gt;, Neha AGARWAL1 &lt;neha.agarwal@st.com&gt;, ashwani.kumar@st.com"/>
    <m/>
    <s v="reminder 07.02.2018"/>
    <s v="request TP letter and survey"/>
    <s v="5.2.2018 Email from TP : Hello Dharshan,_x000a__x000a_ _x000a__x000a_I had a discussion with EDI contacts from different ST regions(Asia Pacific and US) and as per them they do not exchange EDI with FARNELL._x000a__x000a_So, I assume only ST EU region exchange EDI transactions with FARNELL._x000a__x000a_ _x000a__x000a_Could you please check at your side if the other EDI ID’s(Test: 5051259000377 (SG) and Test : 5051259000292 (AU) ) you have provided are for ST Microelectronics?_x000a__x000a_ _x000a__x000a_Thanks for your support._x000a__x000a_5.2.2018 Email to TP :Hi All _x000a__x000a_We did not hear from you on this subject._x000a_Please let me, who would be the right contact to the discussion further on the AU and SG region for this setup. 1.2.2018 Email to TP : Hi All _x000a__x000a_Please let me, who would be the right contact to the discussion further on the AU and SG region for this setup. 31.1.2018 Email From TP : Hello Kusum,_x000a__x000a_We are working on AS2 configuration setup._x000a_Could you please provide me the https URL both for test and production system. _x000a_In the below email I can see that the test EDI codes are provided for three different region. I am taking care of the setup related to EU region only.30.01.2018 E2E testing email sent  11.1.2018 Email to TP : Hi Ashwani, _x000a_our sincere apologies for the confusion. Please note that both http:// as well as https:// connection are possible. Our AS2 enrolment form has been updated to reflect the same. _x000a_When you connect using https:// please note that our SSL cert for https does show eu1p02.as2.b2b.ibmcloud.com as domainname, instead of premierfarnell.as2.b2b.ibmcloud.com. Please have your system security accept that exception, as this might trigger a warning on your side.  _x000a_Should you have any further questions, do not hesitate to contact us. 20.12.2017 Email from TP : Hello Dharshan,_x000a_ As per the IBM questionnaire, the type URL provided is HTTP and not HTTPS._x000a_Could you please provide your HTTPS URL for both test and production system?_x000a_ _x000a_Thanks in advance for providing the details.20.12.2017 Email from TP : Hello Dharshan,_x000a_ _x000a_Yes, week 10 is around March 2018, but we can start testing before that as mentioned in the below email._x000a_ _x000a_Best Regards,_x000a_Ashwani.20.12.2017 Email to Tp : Dear Ashwani_x000a__x000a_Please confirm if the week 10 that you are referring for Go live is week 10 of 2018 which is around March 2018._x000a_I assume that we have to wait till the GO live to initiate our migration and setup with you. please confirm on the same._x000a_18.12.2017 Email from Tp : Hello Dharshan,_x000a_ _x000a_After having discussion with our IT team , we got the below information:_x000a_ _x000a_Ø  Connectivity test will start on week 3 or 4. _x000a_Ø  UAT , end to end testing will start from week 6 to week 8._x000a_Ø  Go Live date is planned for week 10._x000a_ _x000a_As far as EDI is concerned , the change is only in your Trading Partner ID (EDI ID), but the structure of the EDI file will remain same as we currently exchange with Farnell, Could you please confirm the same?_x000a_11.12.2017 Email from TP Hello Kusum,_x000a_ _x000a_As per the information received from our IT team , we are upgrading Web Method to new version. Due to this upgrade there might be some changes in the AS2 details we have provided to you._x000a_Could you please confirm , can we hold this setup for some time? I will let you know, once I receive the confirmed date._x000a_ _x000a_Sorry for the inconvenience._x000a_ _x000a_Best Regards,_x000a_Ashwani._x000a_ 03.11.2017: Recived AS2 forms, shared with Implementation team @ IBM.30.10.2017 3rd Followup for completed AS2 questionnaire.26.10.2017 2nd Followup for completed AS2 questionnaire._x000a_19.10.2017 1st Followup for completed AS2 questionnaire.16.10.2017: Email to TP : Hello Ashwani,  Apologies I missed the attachment, resending with attachment now.      Pls check and let us know if you are able to download the certificates now.10.11.2017: Email to TP Hello Team,  Attached is the latest AS2 questionnaire. Please check and let us know if you are able to open the attachments ( AS2 certificates)   Answers to your below questions are provided in blue below:  1)    As per the questionnaire both the production and Test URL are same. Please confirm do you want us to use the same URL for both Prod and Test environment? [IBM] Apologies, the Test and Production URL is not the same. Attached is the corrected form (with two different URL's) 2)    What are your Production and Test AS2 Identifiers? [IBM] Please take the AS2 details from our form. 10.10.2017 Email to Antje. Anbei eine Frage vom TP. Wollte auch wissen ob wir jetzt das neue AS2 Datenblatt senden sollen was heute besprochen wurde im call?_x000a_10.10.2017 Email from TP: We are not able to open the attachment._x000a_Could you please provide your AS2 certificates in a zip folder?_x000a__x000a_Also we have provided all our details in an attachment in our previous email. Please let me know do you need more details from our side?_x000a__x000a_The questionnaire we have received from your side does not contains all the details._x000a_Could you please provide us the below details:_x000a_1) As per the questionnaire both the production and Test URL are same. Please confirm do you want us to use the same URL for both Prod and Test enviornmrnt?_x000a_2) What are your Production and Test AS2 Identifiers?_x000a_Thanks in advance for providing the details._x000a_09.10.2017 Email to TP 4th Remainder 10.04.2017 : 3rd remainder sent to TP 28.09.2017 2nd reminder to TP survey and letter+Z178_x000a_25.09.2017 1st Reminder sent to TP._x000a_TP contact OOO until Sep 25_x000a_08.09.2017 Email to TP. Sent out letter and survey"/>
    <s v="TP"/>
    <s v="E2E Testing"/>
    <x v="2"/>
    <s v="21/9/2017"/>
    <s v="21/9/2017"/>
    <s v="29/9/2017"/>
    <m/>
    <m/>
    <s v="PF_O_E_SLSRPT_D97A_INB"/>
    <s v="Primary"/>
    <s v="E_SLSRPT_D97A_INB                                 "/>
    <s v="07/12/2017"/>
    <s v="05/10/2017"/>
    <m/>
    <m/>
    <m/>
    <m/>
    <d v="2018-02-19T00:00:00"/>
    <m/>
    <m/>
    <m/>
  </r>
  <r>
    <x v="0"/>
    <s v="EU"/>
    <s v="STANLEY TOOLS                 "/>
    <s v="5000366000008                      "/>
    <n v="1"/>
    <s v="    "/>
    <s v="Test : 5051259000285  Prod: 5051259000773"/>
    <m/>
    <s v="5013546005195                      "/>
    <s v="    "/>
    <s v="STANLEY-TOOLS    "/>
    <s v="PORDER        "/>
    <s v="ORDERS"/>
    <s v="OB"/>
    <s v="MQ"/>
    <s v="EDIFACT             "/>
    <s v="D97A      "/>
    <s v="INS/UNOA/FAR                                      "/>
    <s v="VAN"/>
    <s v="IBM"/>
    <m/>
    <m/>
    <m/>
    <m/>
    <m/>
    <s v="12.09.2017 Email to Client: ask for new contact details. (old contact details:jack.jepson@sbdinc.com)_x000a_08.09.2017 Email to TP. Sent out letter and survey / bounced back "/>
    <s v="Premier Farnell"/>
    <s v="Discovery"/>
    <x v="16"/>
    <s v="31/07/2017"/>
    <s v="31/07/2017"/>
    <d v="2017-07-08T00:00:00"/>
    <d v="2017-07-08T00:00:00"/>
    <d v="2017-10-08T00:00:00"/>
    <s v="PF_O_E_ORDERS_D97A_FA9"/>
    <s v="Primary"/>
    <s v="E_ORDERS_D97A_FA9                                 "/>
    <s v="05/12/2017"/>
    <s v="06/09/2017"/>
    <m/>
    <m/>
    <m/>
    <m/>
    <d v="2018-02-26T00:00:00"/>
    <m/>
    <m/>
    <m/>
  </r>
  <r>
    <x v="0"/>
    <s v="EU"/>
    <s v="STANLEY TOOLS                 "/>
    <s v="5000366000008                      "/>
    <n v="0"/>
    <s v="    "/>
    <s v="Test : 5051259000285  Prod: 5051259000773"/>
    <m/>
    <s v="5013546005195                      "/>
    <s v="    "/>
    <s v="STANLEY-TOOLS    "/>
    <s v="PORDERACK     "/>
    <s v="ORDRSP"/>
    <s v="IB"/>
    <s v="MQ"/>
    <s v="EDIFACT             "/>
    <s v="D97A      "/>
    <s v=" "/>
    <s v="VAN"/>
    <s v="IBM"/>
    <m/>
    <m/>
    <m/>
    <m/>
    <m/>
    <s v="12.09.2017 Email to Client: ask for new contact details. (old contact details:jack.jepson@sbdinc.com)_x000a_08.09.2017 Email to TP. Sent out letter and survey / bounced back "/>
    <s v="Premier Farnell"/>
    <s v="Discovery"/>
    <x v="16"/>
    <s v="27/10/2017"/>
    <s v="27/10/2017"/>
    <s v="13/12/2017"/>
    <m/>
    <m/>
    <s v="PF_I_E_ORDRSP_D97A_FA2"/>
    <s v="Primary"/>
    <s v="E_ORDRSP_D97A_FA2                                 "/>
    <s v="13/12/2017"/>
    <s v="15/12/2017"/>
    <m/>
    <m/>
    <m/>
    <m/>
    <d v="2018-02-26T00:00:00"/>
    <m/>
    <m/>
    <m/>
  </r>
  <r>
    <x v="3"/>
    <s v="EU"/>
    <s v="STATISTIK AUSTRIA             "/>
    <s v="OESTAT                             "/>
    <n v="1"/>
    <s v="    "/>
    <s v="Test : 5051259000285  Prod: 5051259000773"/>
    <m/>
    <s v="ATU50668406                        "/>
    <s v="    "/>
    <s v="OESTAT           "/>
    <s v="INTRAAT       "/>
    <s v="CUSDEC"/>
    <s v="OB"/>
    <s v="SFTP"/>
    <s v="EDIFACT             "/>
    <s v="D97B      "/>
    <s v="INS/UNOC/FA2                                      "/>
    <s v="FTP"/>
    <m/>
    <m/>
    <s v="info@statistik.gv.at "/>
    <m/>
    <m/>
    <m/>
    <s v="27.10.2017: Email to TP - 3rd remainder sent 23.10.2017: Email to TP Followup sent 18.10.2017: Email to TP, TP survey introduction email sent to new TP contact"/>
    <s v="Premier Farnell"/>
    <s v="De-scoped"/>
    <x v="5"/>
    <m/>
    <m/>
    <m/>
    <m/>
    <m/>
    <m/>
    <m/>
    <s v="E_CUSDEC_D97B_FAR                                 "/>
    <m/>
    <m/>
    <m/>
    <m/>
    <m/>
    <m/>
    <m/>
    <m/>
    <m/>
    <m/>
  </r>
  <r>
    <x v="3"/>
    <s v="EU"/>
    <s v="STATISTIK AUSTRIA             "/>
    <s v="OESTAT                             "/>
    <n v="1"/>
    <s v="    "/>
    <s v="Test : 5051259000285  Prod: 5051259000773"/>
    <m/>
    <s v="ATU50668406                        "/>
    <s v="    "/>
    <s v="OESTAT           "/>
    <s v="INTRAAT       "/>
    <s v="CUSDEC"/>
    <s v="OB"/>
    <s v="SFTP"/>
    <s v="EDIFACT             "/>
    <s v="D97B      "/>
    <s v="INS/UNOC/FA2                                      "/>
    <s v="SMTP"/>
    <m/>
    <m/>
    <m/>
    <m/>
    <m/>
    <m/>
    <s v="Need new contact details / no reply from this Email address: info@statistik.gv.at _x000a_02.11.2017: Email to TP- 4th remainder email sent27.10.2017: Email to TP - 3rd remainder sent 23.10.2017: Email to TP Followup sent18.10.2017: Email to TP, TP survey introduction email sent to new TP contact"/>
    <s v="Premier Farnell"/>
    <s v="Not started"/>
    <x v="0"/>
    <d v="2018-01-02T00:00:00"/>
    <d v="2018-01-02T00:00:00"/>
    <d v="2018-09-02T00:00:00"/>
    <m/>
    <d v="2018-09-02T00:00:00"/>
    <s v="PF_O_E_CUSDEC_D97B_FAR"/>
    <s v="Primary"/>
    <s v="E_CUSDEC_D97B_FAR                                 "/>
    <m/>
    <m/>
    <m/>
    <m/>
    <m/>
    <m/>
    <m/>
    <m/>
    <m/>
    <m/>
  </r>
  <r>
    <x v="2"/>
    <s v="EU"/>
    <s v="TAIWAN SEMICONDUCTOR CO LTD   "/>
    <s v="prod. TAIWANSEMI     _x000a_test: ZZ*TAIWANSEMITEST "/>
    <n v="1"/>
    <s v="Prod: ZZ  _x000a_Test: ZZ"/>
    <s v="Test : 5051259000285  Prod: 5051259000773"/>
    <m/>
    <s v="5013546005195                      "/>
    <s v="    "/>
    <s v="TAIWAN-SEMI      "/>
    <s v="PORDER        "/>
    <s v="ORDERS"/>
    <s v="OB"/>
    <s v="MQ"/>
    <s v="EDIFACT             "/>
    <s v="D97A      "/>
    <s v="INS/UNOA/FAR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31/07/2017"/>
    <s v="31/07/2017"/>
    <d v="2017-07-08T00:00:00"/>
    <d v="2017-07-08T00:00:00"/>
    <d v="2017-10-08T00:00:00"/>
    <s v="PF_O_E_ORDERS_D97A_FA9"/>
    <s v="Primary"/>
    <s v="E_ORDERS_D97A_FA9                                 "/>
    <s v="05/12/2017"/>
    <s v="06/09/2017"/>
    <m/>
    <m/>
    <m/>
    <m/>
    <d v="2018-02-19T00:00:00"/>
    <m/>
    <m/>
    <m/>
  </r>
  <r>
    <x v="2"/>
    <s v="EU"/>
    <s v="TAIWAN SEMICONDUCTOR CO LTD   "/>
    <s v="prod. TAIWANSEMI     _x000a_test: ZZ*TAIWANSEMITEST "/>
    <n v="0"/>
    <s v="Prod: ZZ  _x000a_Test: ZZ"/>
    <s v="Test : 5051259000285  Prod: 5051259000773"/>
    <m/>
    <s v="5013546005195                      "/>
    <s v="    "/>
    <s v="TAIWAN-SEMI      "/>
    <s v="PORDERACK     "/>
    <s v="ORDRSP"/>
    <s v="IB"/>
    <s v="MQ"/>
    <s v="EDIFACT             "/>
    <s v="D97A      "/>
    <s v="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27/10/2017"/>
    <s v="27/10/2017"/>
    <s v="13/12/2017"/>
    <m/>
    <m/>
    <s v="PF_I_E_ORDRSP_D97A_FA2"/>
    <s v="Primary"/>
    <s v="E_ORDRSP_D97A_FA2                                 "/>
    <s v="13/12/2017"/>
    <s v="15/12/2017"/>
    <m/>
    <m/>
    <m/>
    <m/>
    <d v="2018-02-19T00:00:00"/>
    <m/>
    <m/>
    <m/>
  </r>
  <r>
    <x v="2"/>
    <s v="EU"/>
    <s v="TAIWAN SEMICONDUCTOR CO LTD   "/>
    <s v="prod. TAIWANSEMI     _x000a_test: ZZ*TAIWANSEMITEST "/>
    <n v="0"/>
    <s v="Prod: ZZ  _x000a_Test: ZZ"/>
    <s v="Test : 5051259000285  Prod: 5051259000773"/>
    <m/>
    <s v="5013546005195                      "/>
    <s v="    "/>
    <s v="TAIWAN-SEMI      "/>
    <s v="PORDCHG       "/>
    <s v="ORDCHG"/>
    <s v="OB"/>
    <s v="MQ"/>
    <s v="EDIFACT             "/>
    <s v="D97A      "/>
    <s v="INS/UNOA/FAR                                      "/>
    <s v="VAN"/>
    <s v="GXS"/>
    <m/>
    <s v="joe_chui@mail.ts.com.tw_x000a_eva.hoefinger@tsceu.com_x000a_Jindra.Sloup@tsceu.com /"/>
    <m/>
    <s v="reminder 12.02.2018"/>
    <s v="Ready to start E2E testing"/>
    <s v="12.2.2018 Email from TP : Dear Sir_x000a_            TSC received PO 07538548 in ERS; however, TSC need your help to send CHG in PO 10000710, but rather than PO 07438548. TSC is able to process PO 10000710 only. The original EDI file in PO 10000710 is as attachment.  Thanks…8.2.2018 Email to TP : Dear Trading Partner_x000a__x000a_We have checked the ORDRSP. however, we see one file processed and the with unprocessed._x000a_To check the consistency, please send one more test ORDRSP. _x000a__x000a_I will have Premier Farnel check and validate the same.6.2.2018 Email to TP : Dear Trading Partner_x000a__x000a_We have send ORDERS and ORDCHG, please confirm on the receipt._x000a__x000a_S C ZZ   5051259000285                          SRXEVPVT                   _x000a_R N ZZ   TAIWANSEMITEST                S##GECVR OB MBAG: 515241754_x000a_        IPO  1                0205 0940 0205 1136   X0954380 0001 0001       _x000a_2.2.2018 Email to PF and Implementation 2.2.2018 Email From TP : Dear Kumar_x000a_              TSC is ready in receiving your test message. For TSC test, attached is the RSP in recently to PFUK, but manipulate from PFUK new EDI TEST address for your testing and without via VAN sending... One thing reminding, TSC EDI is via GXS partner in Taiwan, eSkying, w/ VAN to connect. TSC is coordinated our partner to verify your message… Pls, need your help to know when PFUK is able to send the test message? … or what is process that TSC should follow?  _x000a_ 31.1.2018 Email to TP : Dear Trading Partner_x000a__x000a_The EDI id is only 5051259000285_x000a_Do let us know if you have any further questions. 31.1.2018 Email from TP : Dear Kumar_x000a_              TSC would like to clarify the PFUK EDI address whether is 5051259000285 (EU) or is 5051259000285 only??… because from PFUK info in 2017/09, their EDI address is 5051259000285 only….. thanks…_x000a_ 30.01.2018 E2E testing email sent  26.09.2017 Email to TP: We will get in touch with you when we are and the client is ready for testing. It needs a view weeks. We inform you timely. .  _x000a_9:54:23 AM: we will get back to you in the next few weeks._x000a_25.09.2017 Email from TP: TSC environment is ready for test. How would PFUK like to go for the test? Is the test for connection verified or to full message sending test? Since spec doesnt amended, TSC would like to verified connection only to validated EDI ID status. _x000a_20.09.2017 Email from Joe:     Got replying from TSC partner that they retrieved info from GXS and start to setting. Currently, TSC partner expected testing can be run after 25, Sept…. _x000a_20.09.2017 Email from TP: Noted. TSC will issue the request to TSC partner GXS agent in TW: eSkylink to clear what is happen there…._x000a_Dear Ping_x000a_             As Corinna replying, does eSkyling/GXS any idea to solve the issue? _x000a_20.09.2017 Email to TP: The response from GXS/OpenText surprised us and it is the first time we encounter this type of issues. _x000a_Whoever the customer of GXS is (in this case you with EDI ID TAIWANSEMI ) can request the set up of an interconnect. _x000a_In that case, you are request the setup of Premier Farnell EDI codes between ZZ:TAIWANSEMITEST and :5051259000285, and ZZ:TAIWANSEMI and :5051259000773 to point to IBM / Sterling VAN (ABJ08601). As GXS is a competitor for IBM, we cannot request that configuration. Each customer has to request that from their own VAN. _x000a_I hope the EDI relationship is now clear. If you fail to get the interconnect configured, please get back to us and we will try to speak with GXS directly. _x000a_20.09.2017 Email to Antje: request to Antje. _x000a_20.09.2017 Email from TP: TSC get GXS agent notice which mention that GXS neither content PFUK EDI address , nor the notification from Sterling to GXS to add the PUFK EDI address into their system; therefore, needed your help to confirm or verify that whether Sterling does notify GXS to add the EDI into their system and the notify need to be done then GXS agent is able to set PFUK EDI address for TSC… _x000a_GXS replying is as following :5051259000285 (Test) and :5051259000773 (Prod) are not existing in GXS TGMS VAN, so TPR setup between ZZ:TAIWANSEMITEST and :5051259000285, and ZZ:TAIWANSEMI and :5051259000773 can’t be completed now._x000a_If new EDI address :5051259000285 (Test) and :5051259000773 (Prod) resides on Sterling VAN, Sterling needs to contact GXS Ops Admin team (gxs-OPSADMIN@opentext.com) for EDI address add-on under TGMS interconnect mailbox._x000a_eSkylink is not the owner of the 2 new EDI addresses, so eSkylink can’t submit this new EDI addrss add-on request._x000a_19.09.2017 Email from TP:     Noted and thanks… TSC will notify to you as well when TSC environment ready for test…_x000a_19.09.2017 Email to TP: Yes, we confirm the new EDI Code from Premier Fanrell is without qualif. Also we will inform you when we start testing. _x000a_19.09.2017 Email from TP:   TSC need to prepare environment and request to test message delivering. Could PFUK notify when TSC is able to go for the testing? One issue: new EDI code is without qualif. Is that correct? _x000a_19.09.2017 Email to TP: Thank you for sending us the TP survey._x000a_Please contact your VAN provider (GXS) and request the set up of Premier Farnell's new EDI codes (Test : 5051259000285 Prod: 5051259000773 without qualif.) on the IBM / Sterling VAN. This will ensure the continuous flow of production messages, once Premier Farnell goes live on the IBM/Sterling network. We will inform you when these new ID's become effective closer to date._x000a_Please also set up this new EDI Codes in your system. _x000a_18.09.2017 Email from TP: pls find feedback attached + below, I’ve also added our EDI specialist_x000a_-attachment is the content that PFUK may require_x000a_-and Pls, TSCE need to know when PFUK is going to switch their EDI partner… _x000a_Maybe, better to get in contact with Joe (in copy) directly to clarify open issues._x000a_18.09.2017 sent 1st reminder _x000a_14.09.2017 Email from TP: we passed your request to our HQ IT Team in Taipei._x000a_You will receive reply soon._x000a_13.09.2017 Sent reminder_x000a_08.09.2017 Email to TP: sent our letter and survey"/>
    <s v="TP"/>
    <s v="E2E Testing"/>
    <x v="14"/>
    <s v="18/10/2017"/>
    <s v="18/10/2017"/>
    <s v="18/10/2017"/>
    <m/>
    <m/>
    <s v="PF_O_E_ORDCHG_D97A_FAR"/>
    <s v="Primary"/>
    <s v="E_ORDCHG_D97A_FAR                                 "/>
    <s v="13/12/2017"/>
    <s v="17/11/2017"/>
    <m/>
    <m/>
    <m/>
    <m/>
    <d v="2018-02-19T00:00:00"/>
    <m/>
    <m/>
    <m/>
  </r>
  <r>
    <x v="2"/>
    <s v="EU"/>
    <s v="TDK ELECTRONICS UK            "/>
    <s v="DETCE.DETDKE01                     "/>
    <n v="1"/>
    <s v="ZZ  "/>
    <s v="Test : 5051259000285  Prod: 5051259000773"/>
    <m/>
    <s v="5013546005195                      "/>
    <s v="    "/>
    <s v="TDK              "/>
    <s v="POINTOS       "/>
    <s v="SLSRPT"/>
    <s v="OB"/>
    <s v="SFTP"/>
    <s v="EDIFACT             "/>
    <s v="D97A      "/>
    <s v="INS/UNOA/FAR                                      "/>
    <s v="VAN IBM_x000a_SMTP"/>
    <m/>
    <m/>
    <s v="contact details: Ottmar.Sowa@epcos.com  / provider: Eddyson Support: support@ondemand.services_x000a_gemma.legg@eu.tdk.com"/>
    <m/>
    <s v="reminder 12.02.2018 Antje"/>
    <s v="survey received DE / TP infomed new EDI code PF / SMPT Email: shutton@premierfarnell.com       "/>
    <s v="07.02.2018 Email to TP form Antje: Unser Kunde Premier Farnell unterzieht sich derzeit einem aufwändigen Migrationsprojekt zu IBM. Meine Kollegin Frau Corinna Sturny hat Sie hierzu mehrfach angeschrieben und um Ihre Mitarbeit gebeten. _x000a__x000a_Wir möchten gerne die unten aufgeführten Dokumente, welche bisher mit Premier Farnell's EDI code 5013546005195 über GXS verschickt werden, über die bestehende AS2 Verbindung zwischen IBM und Eddyson versenden. Bitte lassen Sie mich schnellstmöglich wissen, wann wir OB (outbound) marktiere Dokumente zum Test senden können, damit Sie diese validieren können. Im Umkehrfall benötigen wir die als IB (inbound) markieren Dokumente an Premier Farnell's neue EDI codes:_x000a__x000a_Test  5051259000285 _x000a_Prod: 5051259000773     _x000a_06.02.2018 Email to Antje: last Email from TP (Provider Eddyson) to Antje- she will handle_x000a_02.02.2018 Email to TP: leider haben wir bis heute noch keine Rückmeldung von ihnen erhalten. _x000a_Können Sie uns bitte eine Rückmeldung auf unsere unten angegebene Anfrage senden?_x000a_31.01.2018 Email to TP:die IBM Deutschland GmbH arbeit zusammen mit unserem Kunden Premier Farnell für die EDI Umstellung._x000a_Nach einem Telefonat mit Herr Sowa,  von EPCOC, hat er uns mitgeteilt, dass Sie als Provider für die Daten Verbindung zuständig sind. (Siehe Schriftverkehr im Anhang der Email)_x000a_Wir möchte noch darauf hinweisen, dass Premier Farnell neue EDI's nutzt und wir bitten Sie diese in ihrem System einzurichten. _x000a_EDI-Codes von Premier Farnell (Test: 5051259000377 + Prod: 5051259000865) _x000a_Damit wird der kontinuierliche Fluss der Produktionsmitteilungen sichergestellt, sobald Premier Farnell auf dem IBM / Sterling-Netzwerk live läuft._x000a__x000a_Verbindung im Test System einreichten und mit mitteilen wann wir mit dem Data testing beginnen können?_x000a_Wir möchten Daten über die bestehende AS2 Verbindung schicken.    _x000a_AS2-To: AS2YOD-PRO_x000a_AS2-From: SIBSERVICE1005  _x000a_IBM wird für Premier Farnell Daten für EDI ID YOD-EPCOS-P + DETCE.DETDKE01 schicken _x000a_Wir bitten Sie um eine kurze Rückbestätigung.  _x000a_22.01.2018 Email to TP: bitte entschuldigen Sie, dass wir noch einmal nach der EDI Verbindung zwischen EPCOS und TDK zu Premier Farnell nachfragen müssen. _x000a_Können Sie uns bitte bestätigen, dass wir die die Daten mit EDI code YOD-EPCOS-P und DETCE.DETDKE01  an Eddyson schicken sollen, unabhängig vom Dokumententyp. _x000a_Sollte der SLSRPT (derzeit mit Edi code DETCE.DETDKE01 versehen), eigenlich den EDI code BIP-EPCOS-P haben ? _x000a_Premier Farnell testet noch immer die Übersetzungsmaps. Wir gehen aber davon aus, dass wir Ihnen innerhalb der nächsten 2 Wochen  Test-daten zur  Verfügung stellen können._x000a_16.01.2018 Email to Antje. request if some to do. _x000a_02.10.2017 Email to Antje: Hier kommen doch tec info. _x000a_29.09.2017 Email from TP: Ich habe hierzu ein Ticket aufgemacht. Auf das Ticket können Sie sich beziehen. _x000a_Reference _x000a_YOD-388 _x000a_26.09.2017 Email to TP. 1st reminder. für Anfrage. _x000a_20.09.2017 Email to TP: herzlichen Dank für die ausführliche Email. _x000a_Wir werden den &quot;Trading Partner Namen&quot; auf TDK Europe ändern. _x000a_1. Möglichkeit: Wir passen die UNB ID von YOD-EPCOS-P -&gt; DETCE.DETDKE01 an und senden alle Daten an Ihren VAN Provider GXS/OpenText. _x000a_2. Wir behalten UNB ID YOD-EPCOS-P bei. In diesem Falle gehen die Daten an Ihre IBM / Sterling Mailbox (SRSRW001)_x000a_Der Premier Farnell EDI code (derzeit 5013546005195) wird sich, mit dem Umzug zum Sterling VAN in jedem Falle ändern. _x000a_Die neuen EDI codes (die Sie bitte bei GXS als Interconnect to Sterling einrichten lassen müssen) werden sein:_x000a_Test: 5051259000285 _x000a_Prod: 5051259000773_x000a_Wir dachten, dass SLSRPT derzeit via Email verschickt werden, allerdings im Edifact Format. Haben wir hier Falsch-Informationen und falls nicht, möchten Sie diese weiterhin per Email erhalten ? _x000a_Bezüglich der INVRPT (an EDI Empfänger BIP-EPCOS-P:ZZ) werden wir bei Premier Farnell nachfragen und melden uns dann wieder bei Ihnen._x000a_19.09.2017 Email to Antje: need to check this with Client. _x000a_18.09.2017 Email form TP: Premier Farnell is customer from TDK Europe. There might be some confusion because certain vendor codes are listed as &quot;EPCOS AG&quot;. _x000a_In 2015 sales EPCOS Europe joined with sales TDK Europe, but EDI specials kept as they are. (EDI formats or communication methods). _x000a_Here you will find samples which are all related to TDK Europe: _x000a_18.09.2017 Emil to TP: vielen Dank für die Zusendung der Survey. _x000a_Desweiteren möchten wir Sie darüber informieren, dass Premier Farnell einen neuen EDI code nutzt. Wir bitten Sie diesen in ihren System zu hinterlegen, damit es bei er Umstellung keine Fehler bei der Datenübermittlung gibt. _x000a_15.09.2017 Email to from TP: attached you will find your completed questionnaire. _x000a_14.09.2017 Email to TP sent out 1st reminder_x000a_07.09.2017: Email to TP: sent out letter and survey to TP. "/>
    <s v="TP"/>
    <s v="E2E Testing"/>
    <x v="4"/>
    <d v="2017-01-09T00:00:00"/>
    <d v="2017-06-09T00:00:00"/>
    <s v="14/9/2017"/>
    <m/>
    <m/>
    <s v="PF_O_E_SLSRPT_D97A_FA2"/>
    <s v="Primary"/>
    <s v="E_SLSRPT_D97A_FA2                                 "/>
    <s v="08/12/2017"/>
    <s v="27/09/2017"/>
    <m/>
    <m/>
    <m/>
    <m/>
    <d v="2018-02-19T00:00:00"/>
    <m/>
    <m/>
    <m/>
  </r>
  <r>
    <x v="2"/>
    <s v="EU"/>
    <s v="TDK ELECTRONICS UK            "/>
    <s v="DETCE.DETDKE01                     "/>
    <n v="0"/>
    <s v="ZZ  "/>
    <s v="Test : 5051259000285  Prod: 5051259000773"/>
    <m/>
    <s v="5013546005195                      "/>
    <s v="    "/>
    <s v="TDK              "/>
    <s v="PORDERACK     "/>
    <s v="ORDRSP"/>
    <s v="IB"/>
    <s v="MQ"/>
    <s v="EDIFACT             "/>
    <s v="D97A      "/>
    <s v=" "/>
    <s v="VAN"/>
    <s v="GXS"/>
    <m/>
    <s v="contact details: Ottmar.Sowa@epcos.com  / provider: Eddyson Support: support@ondemand.services_x000a_gemma.legg@eu.tdk.com"/>
    <m/>
    <s v="reminder 12.02.2018 Antje"/>
    <s v="survey received DE / TP infomed new EDI code PF"/>
    <m/>
    <s v="TP"/>
    <s v="E2E Testing"/>
    <x v="4"/>
    <s v="27/10/2017"/>
    <s v="27/10/2017"/>
    <s v="13/12/2017"/>
    <m/>
    <m/>
    <s v="PF_I_E_ORDRSP_D97A_FA2"/>
    <s v="Primary"/>
    <s v="E_ORDRSP_D97A_FA2                                 "/>
    <s v="13/12/2017"/>
    <s v="15/12/2017"/>
    <m/>
    <m/>
    <m/>
    <m/>
    <d v="2018-02-19T00:00:00"/>
    <m/>
    <m/>
    <m/>
  </r>
  <r>
    <x v="2"/>
    <s v="EU"/>
    <s v="TDK ELECTRONICS UK            "/>
    <s v="DETCE.DETDKE01                     "/>
    <n v="0"/>
    <s v="ZZ  "/>
    <s v="Test : 5051259000285  Prod: 5051259000773"/>
    <m/>
    <s v="5013546005195                      "/>
    <s v="    "/>
    <s v="TDK              "/>
    <s v="PORDER        "/>
    <s v="ORDERS"/>
    <s v="OB"/>
    <s v="MQ"/>
    <s v="EDIFACT             "/>
    <s v="D97A      "/>
    <s v="INS/UNOA/FAR                                      "/>
    <s v="VAN"/>
    <s v="GXS"/>
    <m/>
    <s v="contact details: Ottmar.Sowa@epcos.com  / provider: Eddyson Support: support@ondemand.services_x000a_gemma.legg@eu.tdk.com"/>
    <m/>
    <s v="reminder 12.02.2018 Antje"/>
    <s v="survey received DE / TP infomed new EDI code PF"/>
    <m/>
    <s v="TP"/>
    <s v="E2E Testing"/>
    <x v="4"/>
    <s v="31/07/2017"/>
    <s v="31/07/2017"/>
    <d v="2017-07-08T00:00:00"/>
    <d v="2017-07-08T00:00:00"/>
    <d v="2017-10-08T00:00:00"/>
    <s v="PF_O_E_ORDERS_D97A_FA9"/>
    <s v="Primary"/>
    <s v="E_ORDERS_D97A_FA9                                 "/>
    <s v="05/12/2017"/>
    <s v="06/09/2017"/>
    <m/>
    <m/>
    <m/>
    <m/>
    <d v="2018-02-19T00:00:00"/>
    <m/>
    <m/>
    <m/>
  </r>
  <r>
    <x v="4"/>
    <s v="SG"/>
    <s v="TE INDIA                      "/>
    <s v="prod : 650351059_x000a_test: 650351059TEST"/>
    <n v="1"/>
    <s v="01  "/>
    <s v="Test: 5051259000377  Prod:5051259000865"/>
    <m/>
    <s v="5013546005195                      "/>
    <s v="    "/>
    <s v="TYCO-IN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d v="2017-10-10T00:00:00"/>
    <d v="2017-10-10T00:00:00"/>
    <s v="18/10/2017"/>
    <m/>
    <m/>
    <s v="PF_O_E_ORDERS_D97A_FAS"/>
    <m/>
    <s v="E_ORDERS_D97A_FAS                                 "/>
    <s v="05/12/2017"/>
    <s v="31/10/2017"/>
    <m/>
    <m/>
    <m/>
    <m/>
    <d v="2018-02-14T00:00:00"/>
    <m/>
    <m/>
    <m/>
  </r>
  <r>
    <x v="4"/>
    <s v="SG"/>
    <s v="TE INDIA                      "/>
    <s v="prod : 650351059_x000a_test: 650351059TEST"/>
    <n v="0"/>
    <s v="01  "/>
    <s v="Test : 5051259000285  Prod: 5051259000773"/>
    <m/>
    <s v="5013546005195                      "/>
    <s v="    "/>
    <s v="TYCO-IN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s v="27/10/2017"/>
    <s v="27/10/2017"/>
    <s v="13/12/2017"/>
    <m/>
    <m/>
    <s v="PF_I_E_ORDRSP_D97A_FA2"/>
    <s v="Primary"/>
    <s v="E_ORDRSP_D97A_FA2                                 "/>
    <s v="13/12/2017"/>
    <s v="15/12/2017"/>
    <m/>
    <m/>
    <m/>
    <m/>
    <d v="2018-02-14T00:00:00"/>
    <m/>
    <m/>
    <m/>
  </r>
  <r>
    <x v="2"/>
    <s v="EU"/>
    <s v="TEKTRONIX INC                 "/>
    <s v="submit_tektronix@zymesolutions.com "/>
    <n v="1"/>
    <s v="16  "/>
    <s v="Test : 5051259000285  Prod: 5051259000773"/>
    <m/>
    <s v="5013546005195                      "/>
    <s v="    "/>
    <s v="TEKTRONIX        "/>
    <s v="POINTOS       "/>
    <s v="SLSRPT"/>
    <s v="OB"/>
    <s v="SFTP"/>
    <s v="EDIFACT             "/>
    <s v="D97A      "/>
    <s v="INS/UNOA/FAR                                      "/>
    <s v="SMTP"/>
    <m/>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d v="2017-01-09T00:00:00"/>
    <d v="2017-06-09T00:00:00"/>
    <s v="14/9/2017"/>
    <m/>
    <m/>
    <s v="PF_O_E_SLSRPT_D97A_FAR"/>
    <s v="Pimary"/>
    <s v="E_SLSRPT_D97A_FAR                                 "/>
    <s v="08/12/2017"/>
    <s v="28/09/2017"/>
    <m/>
    <m/>
    <m/>
    <m/>
    <d v="2018-02-19T00:00:00"/>
    <m/>
    <m/>
    <m/>
  </r>
  <r>
    <x v="2"/>
    <s v="EU"/>
    <s v="TEKTRONIX INC                 "/>
    <s v="009020231MBC                       "/>
    <n v="0"/>
    <s v="16  "/>
    <s v="Test : 5051259000285  Prod: 5051259000773"/>
    <m/>
    <s v="5013546005195                      "/>
    <s v="    "/>
    <s v="TEKTRONIX        "/>
    <s v="PORDERACK     "/>
    <s v="ORDRSP"/>
    <s v="IB"/>
    <s v="MQ"/>
    <s v="EDIFACT             "/>
    <s v="90.1      "/>
    <s v=" "/>
    <s v="VAN"/>
    <s v="Inovis"/>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s v="27/10/2017"/>
    <s v="27/10/2017"/>
    <s v="13/12/2017"/>
    <m/>
    <m/>
    <s v="PF_I_E_ORDRSP_D93A_FAR"/>
    <s v="Primary"/>
    <s v="E_ORDRSP_90.1_FAR                                 "/>
    <s v="13/12/2017"/>
    <s v="15/12/2017"/>
    <m/>
    <m/>
    <m/>
    <m/>
    <d v="2018-02-19T00:00:00"/>
    <m/>
    <m/>
    <m/>
  </r>
  <r>
    <x v="2"/>
    <s v="EU"/>
    <s v="TEKTRONIX INC                 "/>
    <s v="009020231MBC                       "/>
    <n v="0"/>
    <s v="16  "/>
    <s v="Test : 5051259000285  Prod: 5051259000773"/>
    <m/>
    <s v="5013546005195                      "/>
    <s v="    "/>
    <s v="TEKTRONIX        "/>
    <s v="PORDER        "/>
    <s v="ORDERS"/>
    <s v="OB"/>
    <s v="MQ"/>
    <s v="EDIFACT             "/>
    <s v="90.1      "/>
    <s v="INS/UNOA/FAR                                      "/>
    <s v="VAN"/>
    <s v="Inovis"/>
    <m/>
    <s v="query_tektronix@zyme.com_x000a_Zyme Tektronix Team_x000a_ Client Support Desk: +1 888 200 6629_x000a_ Email: support@zyme.com"/>
    <m/>
    <m/>
    <s v="Ready to start E2E testing"/>
    <s v="30.01.2018 E2E testing email sent  14.11.2017 Email from TP: Thank you for your below response._x000a_ We are finalising our maps and will submit a sample ORDER and ORDRSP in D.97 within in the next 4 weeks for review. Please note that we do not have client specifications about that version. _x000a_Please note that we do not have client specifications about that version. _x000a_- We will look forward for the new format/version report with corresponding specification document and will check the feasibility to accept the new format in our system for processing._x000a_ Further more please conform that you wish to continue to receive SLSRPT via Email (submit_tektronix@zymesolutions.com)._x000a_ -          Going forward, we kindly request to submit the sales and inventory report to submit_tektronix@zyme.com where the reports are considered for processing in our system._x000a_ For the exchange of ORDER and ORDRSP you will need to contact your VAN provider INOVIS and request a new interconnect setup. Premier Farnell will be changing their EDI codes with the migration to IBM Sterling VAN. _x000a_New Test : 5051259000285 _x000a_New Prod: 5051259000773_x000a_ -          We verified in our system and observed that there is no existing SFTP/AS2 connection established with Premier Farnell from Zyme. Could you please confirm if we need to establish a new connection with Zyme. On your confirmation we will request our IT team to communicate with Premier Farnell and get the connection established for EDI file exchange._x000a_ 13.11.2017 Email to TP: Thank you for your Email. _x000a_We are finalising our maps and will submit a sample ORDER and ORDRSP in D.97 within in the next 4 weeks for review. Please note that we do not have client specifications about that version. _x000a_Please note that we do not have client specifications about that version. _x000a_Further more please conform that you wish to continue to receive SLSRPT via Email (submit_tektronix@zymesolutions.com)._x000a_For the exchange of ORDER and ORDRSP you will need to contact your VAN provider INOVIS and request a new interconnect setup. Premier Farnell will be changing their EDI codes with the migration to IBM Sterling VAN. _x000a_New Test : 5051259000285  _x000a_New Prod: 5051259000773_x000a_06.11.2017 Email from TP: TP was asking if we can sent tests in a new version. _x000a_12.09.2017 Email to Client: ask for new contact details. (old contact details: john.andrew.smith@tektronix.com)_x000a_08.09.2017 Email to TP: sent our letter and survey to TP/ bounced back "/>
    <s v="TP"/>
    <s v="E2E Testing"/>
    <x v="2"/>
    <d v="2017-10-10T00:00:00"/>
    <d v="2017-10-10T00:00:00"/>
    <s v="13/11/2017"/>
    <m/>
    <m/>
    <s v="PF_O_E_ORDERS_D93A_FD7"/>
    <m/>
    <s v="E_ORDERS_90.1_FD7    "/>
    <s v="05/12/2017"/>
    <s v="05/12/2017"/>
    <m/>
    <m/>
    <m/>
    <m/>
    <d v="2018-02-19T00:00:00"/>
    <m/>
    <m/>
    <m/>
  </r>
  <r>
    <x v="3"/>
    <s v="EU"/>
    <s v="TEXAS INSTRUMENTS LTD         "/>
    <s v="GBTXI.TXI002                       "/>
    <n v="1"/>
    <s v="ZZ  "/>
    <s v="Test : 5051259000285  Prod: 5051259000773"/>
    <m/>
    <s v="5013546005195                      "/>
    <s v="    "/>
    <s v="TEXAS            "/>
    <s v="POINTOS       "/>
    <s v="SLSRPT"/>
    <s v="OB"/>
    <s v="SFTP"/>
    <s v="EDIFACT             "/>
    <s v="D97A      "/>
    <s v="INS/UNOA/FAR                                      "/>
    <s v="VAN - GXS"/>
    <m/>
    <m/>
    <s v="jason.hsieh@ti.com"/>
    <m/>
    <s v="reminder 09.02.2018"/>
    <s v="request TP letter and survey"/>
    <s v="06.02.2018 Email to TP sent out ned reimdern _x000a_30.01.2018 Email to TP: sent out 1st reminder survey_x000a_26.01.2018 Email to TP. Sent letter and survey"/>
    <s v="TP"/>
    <s v="Discovery"/>
    <x v="4"/>
    <s v="19/9/2017"/>
    <s v="19/9/2017"/>
    <s v="29/9/2017"/>
    <m/>
    <m/>
    <s v="PF_O_E_SLSRPT_D97A_FA_GENERIC"/>
    <s v="Primary"/>
    <s v="E_SLSRPT_D97A_FA4                                 "/>
    <s v="07/12/2017"/>
    <s v="05/10/2017"/>
    <m/>
    <m/>
    <m/>
    <m/>
    <m/>
    <m/>
    <m/>
    <m/>
  </r>
  <r>
    <x v="3"/>
    <s v="EU"/>
    <s v="TEXAS INSTRUMENTS LTD         "/>
    <s v="GBTXI.TXI002                       "/>
    <n v="0"/>
    <s v="ZZ  "/>
    <s v="Test : 5051259000285  Prod: 5051259000773"/>
    <m/>
    <s v="5013546005195                      "/>
    <s v="    "/>
    <s v="TEXAS            "/>
    <s v="DESADV        "/>
    <s v="DESADV"/>
    <s v="IB"/>
    <s v="MQ"/>
    <s v="EDIFACT             "/>
    <s v="D97A      "/>
    <s v=" "/>
    <s v="VAN - GXS"/>
    <m/>
    <m/>
    <s v="jason.hsieh@ti.com"/>
    <m/>
    <s v="reminder 09.02.2018"/>
    <s v="request TP letter and survey"/>
    <m/>
    <s v="TP"/>
    <s v="Discovery"/>
    <x v="4"/>
    <d v="2017-03-10T00:00:00"/>
    <d v="2017-03-10T00:00:00"/>
    <d v="2017-06-10T00:00:00"/>
    <m/>
    <m/>
    <s v="PF_I_E_DESADV_D97A_FA3"/>
    <s v="Primary"/>
    <s v="E_DESADV_D97A_FA3                                 "/>
    <s v="14/12/2017"/>
    <s v="13/10/2017"/>
    <m/>
    <m/>
    <m/>
    <m/>
    <m/>
    <m/>
    <m/>
    <m/>
  </r>
  <r>
    <x v="3"/>
    <s v="SG"/>
    <s v="TEXAS INSTRUMENTS LTD         "/>
    <s v="GBTXI.TXI002                       "/>
    <n v="1"/>
    <s v="ZZ  "/>
    <s v="Test: 5051259000377  Prod:5051259000865"/>
    <m/>
    <s v="5013546005195                      "/>
    <s v="    "/>
    <s v="TEXAS-SG         "/>
    <s v="POINTOSCN     "/>
    <s v="SLSRPT"/>
    <s v="OB"/>
    <s v="SFTP"/>
    <s v="EDIFACT             "/>
    <s v="D97A      "/>
    <s v="INS/UNOA/FAR                                      "/>
    <s v="VAN - GXS"/>
    <m/>
    <m/>
    <s v="jason.hsieh@ti.com"/>
    <m/>
    <s v="reminder 09.02.2018"/>
    <s v="request TP letter and survey"/>
    <m/>
    <s v="TP"/>
    <s v="Discovery"/>
    <x v="4"/>
    <d v="2017-01-09T00:00:00"/>
    <d v="2017-06-09T00:00:00"/>
    <s v="14/9/2017"/>
    <m/>
    <m/>
    <s v="PF_O_E_SLSRPT_D97A_CN4"/>
    <s v="Primary"/>
    <s v="E_SLSRPT_D97A_CN4                                 "/>
    <s v="08/12/2017"/>
    <s v="27/09/2017"/>
    <m/>
    <m/>
    <m/>
    <m/>
    <m/>
    <m/>
    <m/>
    <m/>
  </r>
  <r>
    <x v="3"/>
    <s v="EU"/>
    <s v="TEXAS INSTRUMENTS LTD         "/>
    <s v="GBTXI.TXI002                       "/>
    <n v="0"/>
    <s v="ZZ  "/>
    <s v="Test : 5051259000285  Prod: 5051259000773"/>
    <m/>
    <s v="5013546005195                      "/>
    <s v="    "/>
    <s v="TEXAS            "/>
    <s v="PORDERACK     "/>
    <s v="ORDRSP"/>
    <s v="IB"/>
    <s v="MQ"/>
    <s v="EDIFACT             "/>
    <s v="D97A      "/>
    <s v=" "/>
    <s v="VAN - GXS"/>
    <m/>
    <m/>
    <s v="jason.hsieh@ti.com"/>
    <m/>
    <s v="reminder 09.02.2018"/>
    <s v="request TP letter and survey"/>
    <m/>
    <s v="TP"/>
    <s v="Discovery"/>
    <x v="4"/>
    <s v="27/10/2017"/>
    <s v="27/10/2017"/>
    <s v="13/12/2017"/>
    <m/>
    <m/>
    <s v="PF_I_E_ORDRSP_D97A_FA2"/>
    <s v="Primary"/>
    <s v="E_ORDRSP_D97A_FA2                                 "/>
    <s v="13/12/2017"/>
    <s v="15/12/2017"/>
    <m/>
    <m/>
    <m/>
    <m/>
    <m/>
    <m/>
    <m/>
    <m/>
  </r>
  <r>
    <x v="3"/>
    <s v="EU"/>
    <s v="TEXAS INSTRUMENTS LTD         "/>
    <s v="GBTXI.TXI002                       "/>
    <n v="0"/>
    <s v="ZZ  "/>
    <s v="Test : 5051259000285  Prod: 5051259000773"/>
    <m/>
    <s v="5013546005195                      "/>
    <s v="    "/>
    <s v="TEXAS            "/>
    <s v="PINVOICE      "/>
    <s v="INVOIC"/>
    <s v="IB"/>
    <s v="MQ"/>
    <s v="EDIFACT             "/>
    <s v="D97A      "/>
    <s v=" "/>
    <s v="VAN - GXS"/>
    <m/>
    <m/>
    <s v="jason.hsieh@ti.com"/>
    <m/>
    <s v="reminder 09.02.2018"/>
    <s v="request TP letter and survey"/>
    <m/>
    <s v="TP"/>
    <s v="Discovery"/>
    <x v="4"/>
    <d v="2017-05-10T00:00:00"/>
    <d v="2017-05-10T00:00:00"/>
    <s v="17/10/2017"/>
    <m/>
    <m/>
    <s v="PF_I_E_INVOIC_D97A_FP_GENERIC"/>
    <s v="Primary"/>
    <s v="E_INVOIC_D97A_FP                                  "/>
    <s v="11/12/2017"/>
    <s v="31/10/2017"/>
    <m/>
    <m/>
    <m/>
    <m/>
    <m/>
    <m/>
    <m/>
    <m/>
  </r>
  <r>
    <x v="3"/>
    <s v="SG"/>
    <s v="TEXAS INSTRUMENTS LTD         "/>
    <s v="GBTXI.TXI002                       "/>
    <n v="0"/>
    <s v="ZZ  "/>
    <s v="Test: 5051259000377  Prod:5051259000865"/>
    <m/>
    <s v="5013546005195                      "/>
    <s v="    "/>
    <s v="TEXAS-SG         "/>
    <s v="POINTOSSG     "/>
    <s v="SLSRPT"/>
    <s v="OB"/>
    <s v="SFTP"/>
    <s v="EDIFACT             "/>
    <s v="D97A      "/>
    <s v="INS/UNOA/FAR/TI                                   "/>
    <s v="VAN - GXS"/>
    <m/>
    <m/>
    <s v="jason.hsieh@ti.com"/>
    <m/>
    <s v="reminder 09.02.2018"/>
    <s v="request TP letter and survey"/>
    <m/>
    <s v="TP"/>
    <s v="Discovery"/>
    <x v="4"/>
    <s v="21/9/2017"/>
    <s v="21/9/2017"/>
    <s v="29/9/2017"/>
    <m/>
    <m/>
    <s v="PF_O_E_SLSRPT_D97A_FS4"/>
    <s v="Primary"/>
    <s v="E_SLSRPT_D97A_FS4                                 "/>
    <s v="07/12/2017"/>
    <s v="05/10/2017"/>
    <m/>
    <m/>
    <m/>
    <m/>
    <m/>
    <m/>
    <m/>
    <m/>
  </r>
  <r>
    <x v="3"/>
    <s v="AU"/>
    <s v="TEXAS INSTRUMENTS LTD         "/>
    <s v="GBTXI.TXI002                       "/>
    <n v="0"/>
    <s v="ZZ  "/>
    <s v="Test : 5051259000292   Prod: 5051259000780"/>
    <m/>
    <s v="5013546005195                      "/>
    <s v="    "/>
    <s v="TEXAS-SG         "/>
    <s v="POINTOSAU     "/>
    <s v="SLSRPT"/>
    <s v="OB"/>
    <s v="SFTP"/>
    <s v="EDIFACT             "/>
    <s v="D97A      "/>
    <s v="INS/UNOA/FAR/TI                                   "/>
    <s v="VAN - GXS"/>
    <m/>
    <m/>
    <s v="jason.hsieh@ti.com"/>
    <m/>
    <s v="reminder 09.02.2018"/>
    <s v="request TP letter and survey"/>
    <m/>
    <s v="TP"/>
    <s v="Discovery"/>
    <x v="4"/>
    <d v="2017-01-09T00:00:00"/>
    <d v="2017-06-09T00:00:00"/>
    <s v="14/7/2017"/>
    <m/>
    <m/>
    <s v="PF_O_E_SLSRPT_D97A_AU4"/>
    <s v="Primary"/>
    <s v="E_SLSRPT_D97A_AU4                                 "/>
    <s v="08/12/2017"/>
    <s v="27/09/2017"/>
    <m/>
    <m/>
    <m/>
    <m/>
    <m/>
    <m/>
    <m/>
    <m/>
  </r>
  <r>
    <x v="3"/>
    <s v="SG"/>
    <s v="TEXAS INSTRUMENTS LTD         "/>
    <s v="GBTXI.TXI002                       "/>
    <n v="0"/>
    <s v="ZZ  "/>
    <s v="Test: 5051259000377  Prod:5051259000865"/>
    <m/>
    <s v="5013546005195                      "/>
    <s v="    "/>
    <s v="TEXAS-SG         "/>
    <s v="POINTOSIN     "/>
    <s v="SLSRPT"/>
    <s v="OB"/>
    <s v="SFTP"/>
    <s v="EDIFACT             "/>
    <s v="D97A      "/>
    <s v="INS/UNOA/FAR/TI                                   "/>
    <s v="VAN - GXS"/>
    <m/>
    <m/>
    <s v="jason.hsieh@ti.com"/>
    <m/>
    <s v="reminder 09.02.2018"/>
    <s v="request TP letter and survey"/>
    <m/>
    <s v="TP"/>
    <s v="Discovery"/>
    <x v="4"/>
    <d v="2017-01-09T00:00:00"/>
    <d v="2017-06-09T00:00:00"/>
    <s v="14/9/2017"/>
    <m/>
    <m/>
    <s v="PF_O_E_SLSRPT_D97A_IN4"/>
    <s v="Primary"/>
    <s v="E_SLSRPT_D97A_IN4                                 "/>
    <s v="08/12/2017"/>
    <s v="28/09/2017"/>
    <m/>
    <m/>
    <m/>
    <m/>
    <m/>
    <m/>
    <m/>
    <m/>
  </r>
  <r>
    <x v="3"/>
    <s v="EU"/>
    <s v="TEXAS INSTRUMENTS LTD         "/>
    <s v="GBTXI.TXI002                       "/>
    <n v="0"/>
    <s v="ZZ  "/>
    <s v="Test : 5051259000285  Prod: 5051259000773"/>
    <m/>
    <s v="5013546005195                      "/>
    <s v="    "/>
    <s v="TEXAS            "/>
    <s v="PORDER        "/>
    <s v="ORDERS"/>
    <s v="OB"/>
    <s v="MQ"/>
    <s v="EDIFACT             "/>
    <s v="D97A      "/>
    <s v="INS/UNOA/FAR                                      "/>
    <s v="VAN - GXS"/>
    <m/>
    <m/>
    <s v="jason.hsieh@ti.com"/>
    <m/>
    <s v="reminder 09.02.2018"/>
    <s v="request TP letter and survey"/>
    <m/>
    <s v="TP"/>
    <s v="Discovery"/>
    <x v="4"/>
    <d v="2018-02-02T00:00:00"/>
    <d v="2018-02-02T00:00:00"/>
    <d v="2018-09-02T00:00:00"/>
    <m/>
    <d v="2018-09-02T00:00:00"/>
    <s v="PF_O_E_ORDERS_D97A_FAT"/>
    <s v="Primary"/>
    <s v="E_ORDERS_D97A_FAT                                 "/>
    <m/>
    <m/>
    <m/>
    <m/>
    <m/>
    <m/>
    <m/>
    <m/>
    <m/>
    <m/>
  </r>
  <r>
    <x v="3"/>
    <s v="AU"/>
    <s v="TEXAS INSTRUMENTS LTD         "/>
    <s v="GBTXI.TXI002                       "/>
    <n v="0"/>
    <s v="ZZ  "/>
    <s v="Test : 5051259000292   Prod: 5051259000780"/>
    <m/>
    <s v="5013546005195                      "/>
    <s v="    "/>
    <s v="TEXAS-SG         "/>
    <s v="INVENTORYA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A                                 "/>
    <s v="07/12/2017"/>
    <s v="05/10/2017"/>
    <m/>
    <m/>
    <m/>
    <m/>
    <m/>
    <m/>
    <m/>
    <m/>
  </r>
  <r>
    <x v="3"/>
    <s v="SG"/>
    <s v="TEXAS INSTRUMENTS LTD         "/>
    <s v="GBTXI.TXI002                       "/>
    <n v="0"/>
    <s v="ZZ  "/>
    <s v="Test: 5051259000377  Prod:5051259000865"/>
    <m/>
    <s v="5013546005195                      "/>
    <s v="    "/>
    <s v="TEXAS-SG         "/>
    <s v="INVENTORYI    "/>
    <s v="INVRPT"/>
    <s v="OB"/>
    <s v="SFTP"/>
    <s v="EDIFACT             "/>
    <s v="D97A      "/>
    <s v="INS/UNOA/FAR                                      "/>
    <s v="VAN - GXS"/>
    <m/>
    <m/>
    <s v="jason.hsieh@ti.com"/>
    <m/>
    <s v="reminder 09.02.2018"/>
    <s v="request TP letter and survey"/>
    <m/>
    <s v="TP"/>
    <s v="Discovery"/>
    <x v="4"/>
    <s v="15/9/2017"/>
    <s v="15/9/2017"/>
    <s v="23/9/2017"/>
    <m/>
    <m/>
    <s v="PF_O_E_INVRPT_D97A_F1_GENERIC"/>
    <s v="Primary"/>
    <s v="E_INVRPT_D97A_F1I                                 "/>
    <s v="07/12/2017"/>
    <s v="05/10/2017"/>
    <m/>
    <m/>
    <m/>
    <m/>
    <m/>
    <m/>
    <m/>
    <m/>
  </r>
  <r>
    <x v="3"/>
    <s v="SG"/>
    <s v="TEXAS INSTRUMENTS LTD         "/>
    <s v="GBTXI.TXI002                       "/>
    <n v="0"/>
    <s v="ZZ  "/>
    <s v="Test: 5051259000377  Prod:5051259000865"/>
    <m/>
    <s v="5013546005195                      "/>
    <s v="    "/>
    <s v="TEXAS-SG         "/>
    <s v="INVENTORYS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S                                 "/>
    <s v="07/12/2017"/>
    <s v="05/10/2017"/>
    <m/>
    <m/>
    <m/>
    <m/>
    <m/>
    <m/>
    <m/>
    <m/>
  </r>
  <r>
    <x v="3"/>
    <s v="SG"/>
    <s v="TEXAS INSTRUMENTS LTD         "/>
    <s v="GBTXI.TXI002                       "/>
    <n v="0"/>
    <s v="ZZ  "/>
    <s v="Test: 5051259000377  Prod:5051259000865"/>
    <m/>
    <s v="5013546005195                      "/>
    <s v="    "/>
    <s v="TEXAS-SG         "/>
    <s v="INVENTORYC    "/>
    <s v="INVRPT"/>
    <s v="OB"/>
    <s v="SFTP"/>
    <s v="EDIFACT             "/>
    <s v="D97A      "/>
    <s v="INS/UNOA/FAR/TI                                   "/>
    <s v="VAN - GXS"/>
    <m/>
    <m/>
    <s v="jason.hsieh@ti.com"/>
    <m/>
    <s v="reminder 09.02.2018"/>
    <s v="request TP letter and survey"/>
    <m/>
    <s v="TP"/>
    <s v="Discovery"/>
    <x v="4"/>
    <s v="15/9/2017"/>
    <s v="15/9/2017"/>
    <s v="23/9/2017"/>
    <m/>
    <m/>
    <s v="PF_O_E_INVRPT_D97A_F1_GENERIC"/>
    <s v="Primary"/>
    <s v="E_INVRPT_D97A_F1C                                 "/>
    <s v="07/12/2017"/>
    <s v="05/10/2017"/>
    <m/>
    <m/>
    <m/>
    <m/>
    <m/>
    <m/>
    <m/>
    <m/>
  </r>
  <r>
    <x v="3"/>
    <s v="EU"/>
    <s v="TEXAS INSTRUMENTS LTD         "/>
    <s v="GBTXI.TXI002                       "/>
    <n v="0"/>
    <s v="ZZ  "/>
    <s v="Test : 5051259000285  Prod: 5051259000773"/>
    <m/>
    <s v="5013546005195                      "/>
    <s v="    "/>
    <s v="TEXAS            "/>
    <s v="INVENTORY     "/>
    <s v="INVRPT"/>
    <s v="OB"/>
    <s v="SFTP"/>
    <s v="EDIFACT             "/>
    <s v="D97A      "/>
    <s v="INS/UNOA/FAR                                      "/>
    <s v="VAN - GXS"/>
    <m/>
    <m/>
    <s v="jason.hsieh@ti.com"/>
    <m/>
    <s v="reminder 09.02.2018"/>
    <s v="request TP letter and survey"/>
    <m/>
    <s v="TP"/>
    <s v="Discovery"/>
    <x v="4"/>
    <d v="2018-01-02T00:00:00"/>
    <d v="2018-01-02T00:00:00"/>
    <d v="2018-09-02T00:00:00"/>
    <m/>
    <d v="2018-09-02T00:00:00"/>
    <s v="PF_O_E_INVRPT_D97A_FA5"/>
    <s v="Primary"/>
    <s v="E_INVRPT_D97A_FA5                                 "/>
    <m/>
    <m/>
    <m/>
    <m/>
    <m/>
    <m/>
    <m/>
    <m/>
    <m/>
    <m/>
  </r>
  <r>
    <x v="3"/>
    <s v="EU"/>
    <s v="TEXAS INSTRUMENTS LTD         "/>
    <s v="GBTXI.TXI002                       "/>
    <n v="0"/>
    <s v="ZZ  "/>
    <s v="Test : 5051259000285  Prod: 5051259000773"/>
    <m/>
    <s v="5013546005195                      "/>
    <s v="    "/>
    <s v="TEXAS            "/>
    <s v="LTUPDATE      "/>
    <s v="INVRPT"/>
    <s v="IB"/>
    <s v="SFTP"/>
    <s v="EDIFACT             "/>
    <s v="D97A      "/>
    <s v=" "/>
    <s v="VAN - GXS"/>
    <m/>
    <m/>
    <s v="jason.hsieh@ti.com"/>
    <m/>
    <s v="reminder 09.02.2018"/>
    <s v="request TP letter and survey"/>
    <m/>
    <s v="TP"/>
    <s v="Discovery"/>
    <x v="4"/>
    <m/>
    <m/>
    <m/>
    <m/>
    <m/>
    <m/>
    <m/>
    <s v="E_INVRPT_D97A_FA2                                 "/>
    <m/>
    <m/>
    <m/>
    <m/>
    <m/>
    <m/>
    <m/>
    <m/>
    <m/>
    <m/>
  </r>
  <r>
    <x v="3"/>
    <s v="SG"/>
    <s v="TEXAS INSTRUMENTS LTD         "/>
    <s v="GBTXI.TXI002                       "/>
    <n v="0"/>
    <s v="ZZ  "/>
    <s v="Test: 5051259000377  Prod:5051259000865"/>
    <m/>
    <s v="5013546005195                      "/>
    <s v="    "/>
    <s v="TEXAS            "/>
    <s v="PORDERSG      "/>
    <s v="ORDERS"/>
    <s v="OB"/>
    <s v="MQ"/>
    <s v="EDIFACT             "/>
    <s v="D97A      "/>
    <s v="INS/UNOA/FAR                                      "/>
    <s v="VAN - GXS"/>
    <m/>
    <m/>
    <s v="jason.hsieh@ti.com"/>
    <m/>
    <s v="reminder 09.02.2018"/>
    <s v="request TP letter and survey"/>
    <m/>
    <s v="TP"/>
    <s v="Discovery"/>
    <x v="4"/>
    <m/>
    <m/>
    <m/>
    <m/>
    <m/>
    <m/>
    <m/>
    <s v="E_ORDERS_D97A_FST                                 "/>
    <m/>
    <m/>
    <m/>
    <m/>
    <m/>
    <m/>
    <m/>
    <m/>
    <m/>
    <m/>
  </r>
  <r>
    <x v="3"/>
    <s v="EU"/>
    <s v="TEXAS INSTRUMENTS LTD         "/>
    <s v="GBTXI.TXI002                       "/>
    <n v="0"/>
    <s v="ZZ  "/>
    <s v="Test : 5051259000285  Prod: 5051259000773"/>
    <m/>
    <s v="5013546005195                      "/>
    <s v="    "/>
    <s v="TEXAS            "/>
    <s v="PORDCHG       "/>
    <s v="ORDCHG"/>
    <s v="OB"/>
    <s v="MQ"/>
    <s v="EDIFACT             "/>
    <s v="D97A      "/>
    <s v="INS/UNOA/FAR                                      "/>
    <s v="VAN - GXS"/>
    <m/>
    <m/>
    <s v="jason.hsieh@ti.com"/>
    <m/>
    <s v="reminder 09.02.2018"/>
    <s v="request TP letter and survey"/>
    <m/>
    <s v="TP"/>
    <s v="Discovery"/>
    <x v="4"/>
    <d v="2018-02-02T00:00:00"/>
    <d v="2018-02-02T00:00:00"/>
    <d v="2018-09-02T00:00:00"/>
    <m/>
    <d v="2018-09-02T00:00:00"/>
    <s v="PF_O_E_ORDCHG_D97A_FAT"/>
    <s v="Primary"/>
    <s v="E_ORDCHG_D97A_FAT                                 "/>
    <m/>
    <m/>
    <m/>
    <m/>
    <m/>
    <m/>
    <m/>
    <m/>
    <m/>
    <m/>
  </r>
  <r>
    <x v="4"/>
    <s v="EU"/>
    <s v="TYCO ELECTRONICS              "/>
    <s v="prod: 5013546009696 _x000a_test: 5013546009696TEST                      "/>
    <n v="1"/>
    <s v="UK21"/>
    <s v="Test : 5051259000285  Prod: 5051259000773"/>
    <m/>
    <s v="5013546005195                      "/>
    <s v="    "/>
    <s v="TYCO             "/>
    <s v="PORDERACK     "/>
    <s v="ORDRSP"/>
    <s v="IB"/>
    <s v="MQ"/>
    <s v="EDIFACT             "/>
    <s v="90.1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s v="27/10/2017"/>
    <s v="27/10/2017"/>
    <s v="13/12/2017"/>
    <m/>
    <m/>
    <s v="PF_I_E_ORDRSP_D93A_FAR"/>
    <s v="Primary"/>
    <s v="E_ORDRSP_90.1_FAR                                 "/>
    <s v="13/12/2017"/>
    <s v="15/12/2017"/>
    <m/>
    <m/>
    <m/>
    <m/>
    <d v="2018-02-12T00:00:00"/>
    <m/>
    <m/>
    <m/>
  </r>
  <r>
    <x v="4"/>
    <s v="EU"/>
    <s v="TYCO ELECTRONICS              "/>
    <s v="prod: 5013546009696 _x000a_test: 5013546009696TEST                      "/>
    <n v="0"/>
    <s v="UK21"/>
    <s v="Test : 5051259000285  Prod: 5051259000773"/>
    <m/>
    <s v="5013546005195                      "/>
    <s v="    "/>
    <s v="TYCO             "/>
    <s v="DESADV        "/>
    <s v="DESADV"/>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3-10T00:00:00"/>
    <d v="2017-03-10T00:00:00"/>
    <d v="2017-06-10T00:00:00"/>
    <m/>
    <m/>
    <s v="PF_I_E_DESADV_D97A_FA3"/>
    <s v="Primary"/>
    <s v="E_DESADV_D97A_FA3                                 "/>
    <s v="14/12/2017"/>
    <s v="13/10/2017"/>
    <m/>
    <m/>
    <m/>
    <m/>
    <d v="2018-02-12T00:00:00"/>
    <m/>
    <m/>
    <m/>
  </r>
  <r>
    <x v="4"/>
    <s v="EU"/>
    <s v="TYCO ELECTRONICS              "/>
    <s v="prod: 5013546009696 _x000a_test: 5013546009696TEST                      "/>
    <n v="0"/>
    <s v="UK21"/>
    <s v="Test : 5051259000285  Prod: 5051259000773"/>
    <m/>
    <s v="5013546005195                      "/>
    <s v="    "/>
    <s v="TYCO             "/>
    <s v="PINVOICE      "/>
    <s v="INVOIC"/>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5-10T00:00:00"/>
    <d v="2017-05-10T00:00:00"/>
    <s v="17/10/2017"/>
    <m/>
    <m/>
    <s v="PF_I_E_INVOIC_D97A_FP_GENERIC"/>
    <s v="Primary"/>
    <s v="E_INVOIC_D97A_FP                                  "/>
    <s v="11/12/2017"/>
    <s v="31/10/2017"/>
    <m/>
    <m/>
    <m/>
    <m/>
    <d v="2018-02-12T00:00:00"/>
    <m/>
    <m/>
    <m/>
  </r>
  <r>
    <x v="4"/>
    <s v="EU"/>
    <s v="TYCO ELECTRONICS              "/>
    <s v="prod: 5013546009696 _x000a_test: 5013546009696TEST                      "/>
    <n v="0"/>
    <s v="UK21"/>
    <s v="Test : 5051259000285  Prod: 5051259000773"/>
    <m/>
    <s v="5013546005195                      "/>
    <s v="    "/>
    <s v="TYCO             "/>
    <s v="PORDER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09.02.2018 Email to TP : Dear Nyi Li Lin_x000a__x000a_We just sent Orders for 650351059TEST and 595155813TEST respectively. _x000a__x000a_UNB+UNOA:1+5051259000377+650351059TEST:01+180208:1356+1++ORDERS++++1'UNH+1+ORDERS:D:97A:UN:EDPO04'BGM+220+01377333+9'DTM+137:20180208:102_x000a__x000a_UNB+UNOA:1+5051259000377+595155813TEST:01+180208:1359+1++ORDERS++++1'UNH+1+ORDERS:D:97A:UN:EDPO04'BGM+220+01377334+9'DTM+137:20180208:102_x000a__x000a_We still have pending testing activities open for Tyco Electronics (EDI ID 5013546009696 // 5013546009696TEST ). _x000a_Can we send a Test ORDER to your Test ID 5013546009696TEST ? For that we are expecting an ORDRSP / DESADV and INVOIC back. _x000a__x000a_Again, the PF data will come from EDI code 5051259000285 (in production 5051259000773) and your VAN provider GXS should have configured that relationship. _x000a__x000a_Let me know if you have any questions. 07.02.2018 Email from TP : Hello IBM B2B team,_x000a_ _x000a_I just sent the ORDRSP for India and Singapore to you. Attached is the softcopy of the EDI files. Please confirm received by return._x000a_ _x000a_Besides, please send a TEST Inbound Orders to our mailbox ID 650351059TEST with qualifier 01 and 595155813TEST with qualifier 01. We will review and feedback to you soon._x000a_ _x000a_Regards.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 5.2.2018 Email from TP : Dear IBM EDI team._x000a_ 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Besides, please let me know what is the EDI Message that you would like to test with us._x000a_2.2.2018 Email to TP : 3rd Reminder for E2E testing 30.1.2018 Email to TP, 2nd Reminder on E2E : Dear Trading Partner_x000a_We did not hear from you on this subject._x000a_Premier Farnell and IBM are now in a position to test the newly developed EDI maps and we would like to invite you to test the EDI messages.  _x000a_Your Go-live has been scheduled for the w/c 12-Feb-18, assuming all tests are successful. _x000a_Please let me know if you are ready to receive Test messages for (ORDER/SLSRPT/INVRPT) documents you exchange with Premier Farnell via your preferred method of connection. We would also like to receive Test files from you (ORDRSP/DESADV/INVOIC)._x000a_The Test files will be sent to Farnell's new Test EDI code as well a Test Indicator: _x000a_Test : 5051259000285       (1) Test Order from PF Test ID 5051259000377 to TE India ID: 650351059TEST_x000a_(2) Test Order from PF Test ID 5051259000285 to Tyco ID: 5013546009696_x000a_(3) Test Order from PF Test ID 5051259000377 to Tyco SG 595155813TEST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4"/>
    <d v="2017-04-08T00:00:00"/>
    <d v="2017-04-08T00:00:00"/>
    <d v="2017-10-08T00:00:00"/>
    <s v="21/8/2017"/>
    <s v="24/08/2017"/>
    <s v="PF_O_E_ORDERS_D97A_FA5"/>
    <s v="Primary"/>
    <s v="E_ORDERS_D97A_FA5                                 "/>
    <s v="05/12/2017"/>
    <s v="08/09/2017"/>
    <m/>
    <m/>
    <m/>
    <m/>
    <d v="2018-02-12T00:00:00"/>
    <m/>
    <m/>
    <m/>
  </r>
  <r>
    <x v="4"/>
    <s v="EU"/>
    <s v="TYCO ELECTRONICS              "/>
    <s v="prod: 5013546009696 _x000a_test: 5013546009696TEST                      "/>
    <n v="1"/>
    <s v="UK21"/>
    <s v="Test : 5051259000285  Prod: 5051259000773"/>
    <m/>
    <s v="5013546005195                      "/>
    <s v="    "/>
    <s v="TYCO             "/>
    <s v="POINTOS       "/>
    <s v="SLSRPT"/>
    <s v="OB"/>
    <s v="SFTP"/>
    <s v="EDIFACT             "/>
    <s v="D97A      "/>
    <s v="INS/UNOA/FAR                                      "/>
    <s v="SFTP"/>
    <m/>
    <m/>
    <s v=" actually EDI: ci_support@Channelinsight.com actually _x000a_new contact details: edi.americas@te.com_x000a_ambair@te.com_x000a_ci_support@Channelinsight.com"/>
    <m/>
    <s v="reminder 15.02.2018"/>
    <s v=" te_support@channelinsight.com submitt codes to change to this email / request FTP SFTP file  / TP informed new EDI codes PF / received SFTP"/>
    <s v="13.2.2018 Email to TP : Hi Mitra _x000a__x000a_Do let us know if you were able to process the file successfully. 08.02.2018 Email to Andre : Hi Andre_x000a__x000a_Please generate a INVRPT + SLSRPT for TYCO (TYCO electronics connection via SFTP)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Z501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Premier Farnell"/>
    <s v="Comm Setup"/>
    <x v="14"/>
    <d v="2017-01-09T00:00:00"/>
    <d v="2017-06-09T00:00:00"/>
    <s v="14/9/2017"/>
    <m/>
    <m/>
    <s v="PF_O_E_SLSRPT_D97A_FA2"/>
    <s v="Primary"/>
    <s v="E_SLSRPT_D97A_FA2                                 "/>
    <s v="08/12/2017"/>
    <s v="27/09/2017"/>
    <m/>
    <m/>
    <m/>
    <m/>
    <d v="2018-02-12T00:00:00"/>
    <m/>
    <m/>
    <m/>
  </r>
  <r>
    <x v="4"/>
    <s v="EU"/>
    <s v="TYCO ELECTRONICS              "/>
    <s v="prod: 5013546009696 _x000a_test: 5013546009696TEST                      "/>
    <n v="0"/>
    <s v="UK21"/>
    <s v="Test : 5051259000285  Prod: 5051259000773"/>
    <m/>
    <s v="5013546005195                      "/>
    <s v="    "/>
    <s v="TYCO             "/>
    <s v="INVENTORY     "/>
    <s v="INVRPT"/>
    <s v="OB"/>
    <s v="SFTP"/>
    <s v="EDIFACT             "/>
    <s v="D97A      "/>
    <s v="INS/UNOA/FAR                                      "/>
    <s v="SFTP"/>
    <m/>
    <m/>
    <s v=" actually EDI: ci_support@Channelinsight.com actually _x000a_new contact details: edi.americas@te.com_x000a_ambair@te.com_x000a_ci_support@Channelinsight.com"/>
    <m/>
    <s v="reminder 15.02.2018"/>
    <s v=" te_support@channelinsight.com submitt codes to change to this email / request FTP SFTP file  / TP informed new EDI codes PF / received SFTP"/>
    <s v="13.2.2018 Email to TP : Hi Mitra _x000a__x000a_Do let us know if you were able to process the file successfully. 08.02.2018 Email to Andre : Hi Andre_x000a__x000a_Please generate a INVRPT + SLSRPT for TYCO (TYCO electronics connection via SFTP)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Z501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Premier Farnell"/>
    <s v="Comm Setup"/>
    <x v="14"/>
    <s v="31/08/2017"/>
    <d v="2017-05-09T00:00:00"/>
    <d v="2017-07-09T00:00:00"/>
    <m/>
    <m/>
    <s v="PF_O_E_INVRPT_D97A_FA2"/>
    <s v="Primary"/>
    <s v="E_INVRPT_D97A_FA2                                 "/>
    <s v="08/12/2017"/>
    <s v="14/09/2017"/>
    <m/>
    <m/>
    <m/>
    <m/>
    <d v="2018-02-12T00:00:00"/>
    <m/>
    <m/>
    <m/>
  </r>
  <r>
    <x v="4"/>
    <s v="SG"/>
    <s v="TYCO ELECTRONICS SINGAPORE PTE"/>
    <s v="prod : 595155813_x000a_test: 595155813TEST"/>
    <n v="1"/>
    <s v="01  "/>
    <s v="Test : 5051259000285  Prod: 5051259000773"/>
    <m/>
    <s v="5013546005195                      "/>
    <s v="    "/>
    <s v="TYCO-SG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s v="27/10/2017"/>
    <s v="27/10/2017"/>
    <s v="13/12/2017"/>
    <m/>
    <m/>
    <s v="PF_I_E_ORDRSP_D97A_FA2"/>
    <s v="Primary"/>
    <s v="E_ORDRSP_D97A_FA2                                 "/>
    <s v="13/12/2017"/>
    <s v="15/12/2017"/>
    <m/>
    <m/>
    <m/>
    <m/>
    <d v="2018-02-12T00:00:00"/>
    <m/>
    <m/>
    <m/>
  </r>
  <r>
    <x v="4"/>
    <s v="SG"/>
    <s v="TYCO ELECTRONICS SINGAPORE PTE"/>
    <s v="prod : 595155813_x000a_test: 595155813TEST"/>
    <n v="0"/>
    <s v="01  "/>
    <s v="Test: 5051259000377  Prod:5051259000865"/>
    <m/>
    <s v="5013546005195                      "/>
    <s v="    "/>
    <s v="TYCO-SG          "/>
    <s v="PORDERSG      "/>
    <s v="ORDERS"/>
    <s v="OB"/>
    <s v="MQ"/>
    <s v="EDIFACT             "/>
    <s v="D97A      "/>
    <s v="INS/UNOA/FAR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d v="2017-10-10T00:00:00"/>
    <d v="2017-10-10T00:00:00"/>
    <s v="18/10/2017"/>
    <m/>
    <m/>
    <s v="PF_O_E_ORDERS_D97A_FAS"/>
    <m/>
    <s v="E_ORDERS_D97A_FAS                                 "/>
    <s v="05/12/2017"/>
    <s v="31/10/2017"/>
    <m/>
    <m/>
    <m/>
    <m/>
    <d v="2018-02-12T00:00:00"/>
    <m/>
    <m/>
    <m/>
  </r>
  <r>
    <x v="3"/>
    <s v="EU"/>
    <s v="UPS                           "/>
    <s v="EDI-SERVICES                       "/>
    <n v="1"/>
    <s v="UPS "/>
    <s v="Test : 5051259000285  Prod: 5051259000773"/>
    <m/>
    <s v="5013546005195                      "/>
    <s v="    "/>
    <s v="UPS              "/>
    <s v="MANIFEST      "/>
    <s v="IFTMIN"/>
    <s v="OB"/>
    <s v="SFTP"/>
    <s v="EDIFACT             "/>
    <s v="91.2      "/>
    <s v="INS/UNOA/FAR                                      "/>
    <s v="VAN - GXS"/>
    <m/>
    <m/>
    <s v="Yannick.Brouns@europe.ups.com "/>
    <m/>
    <m/>
    <s v="request TP letter and survey/ Survey sent "/>
    <s v="29.01.2018: Email from TP - Hello,_x000a_ _x000a_Attached the requested information from UPS._x000a_We have a specific EDI connection for the shipping information between Farnell and UPS. So not all questions are 100% related or can be responded._x000a_Feel free to reach out to me in case of any questions._x000a_26.01.2018 Email to TP: sent out letter and survey"/>
    <s v="Implementer"/>
    <s v="Comm Setup"/>
    <x v="3"/>
    <m/>
    <m/>
    <m/>
    <m/>
    <m/>
    <m/>
    <m/>
    <s v="E_IFTMIN_91.2_FA3                                 "/>
    <m/>
    <m/>
    <m/>
    <m/>
    <m/>
    <m/>
    <m/>
    <m/>
    <m/>
    <m/>
  </r>
  <r>
    <x v="2"/>
    <s v="EU"/>
    <s v="VARTA LTD                     "/>
    <s v="4043752000009                      "/>
    <n v="1"/>
    <s v="ZZ  "/>
    <s v="Test : 5051259000285  Prod: 5051259000773"/>
    <m/>
    <s v="5013546005195                      "/>
    <s v="    "/>
    <s v="VARTA            "/>
    <s v="PORDER        "/>
    <s v="ORDERS"/>
    <s v="OB"/>
    <s v="MQ"/>
    <s v="EDIFACT             "/>
    <s v="D97A      "/>
    <s v="INS/UNOA/FAR                                      "/>
    <s v="AS2"/>
    <m/>
    <m/>
    <s v="Scott.DCruze@varta-microbattery.com"/>
    <m/>
    <s v="reminder 14.02.2018"/>
    <s v="Ready for E2E Testing"/>
    <s v="1.2.2018 Email to TP : Dear Dimitri_x000a_Please find the detals in the attached AS2 form with the required details and the certificates attached along with this email.Email from TP : 30.01.2018 Dear Kumar,_x000a_please send me your AS2 details and AS2 certificate so we can do the settings also on our side._x000a_è  AS2 URL_x000a_è  AS2 ID_x000a_è  IPs, Port_x000a_è  AS2 Certificate_x000a_è  … _x000a_E2E testing email sent  06.11.2017; Email from TP- Hi Kusum,yes we have same AS2 details for test and production.06.11.2017: Email to TP - Hi Dimitri,Our technical team is setting up AS2 at our end. We noted that you had provided the same AS2 details for test and production. Can you pls confirm if you have the different parameters ( such as AS2 ID, certificates etc) for test and production, If so please let us know._x000a_11.10.2017 Email to TP Thank you for providing us the AS2 details. We will inform you as soon as we have done the set up on our side and sent you our AS2 details. _x000a_11.10.2017 Eamil to Anuj and Jas: Provide AS2 details from TP._x000a_11.10.2017 Eamil from TP: received AS2 details. _x000a_11.10.2017 Email to TP: Hi Scott, _x000a_Thank you for you information. _x000a_I saw in your survey also FTP marked that's why I was sending this one. _x000a_Yes we can also set up AS2. _x000a_Please find attached our AS2 questionnaire. _x000a_Can you please fill out the document and sent it back to us than we can make the set up in our system. As soon as we have done the set up in our system we will provide you our AS2 details. _x000a_10.10.2017 Email from TP: Please see feedback from my IT team. Can you advise?_x000a_the attached questionnaire was an FTP questionnaire, but we don’t use EDI connection via FTP for new EDI, we use only EDI connection_x000a_via AS2 (data can be transported securely and reliably)._x000a_Because of that we need the AS2 questionnaire, not the FTP questionnaire. Once we have received the AS2 questionnaire, I will complete this_x000a_and send back._x000a_I have put Dimitri on cc as I will be travelling with limited availability for the rest of this week._x000a_06.10.2017 : Email to TP : Hello Scotts, We have received your Survery back, but we also need the FTP Questionnaire filled out by you ( or your team) and send it back to us, so that we can setup an FTP at our end and do a connectivity test. I apologize if I had confused you, but please do let us know if you need any further info from us. Kind regards Kusum Kumar06.10.2017: Email from TP: to their italy team:Please see e-mail from my colleague to Corina on 27th Sept which we are pending a response to._x000a_06.10.2017: Email from TP: Good morning, One of my colleagues in IT will contact you directly as they’re better placed to answer these enquiries for you. Regards Scott D’Cruze 10.04.2017 : Next remainder email sent to TP 27.09.2017 Email to TP: Thank you for sending us the survey. _x000a_We see that you want to use FTP. _x000a_Can you please fill out the attached FTP questionnaire and sent it back to u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27.09.2017 Email from TP.Please find attached survey. _x000a_27.09.2017 Email to TP: We have attached the letter from Premier Farnell._x000a_But we looking forward to hearing from you soon as you got your confirmation from Premier Farnell. _x000a_If you have any questions please let us know. _x000a_26.09.2017 Email from TP: I now have this fully complete from my IT dept._x000a_I have passed onto Farnell for approval before forwarding on. I will advise._x000a_25.09.2017 Email from TP: FYI – There are a couple of pieces of information that I am trying to clarify with my IT. I am speaking with them shortly and shall advise._x000a_21.09.2017 Email to TP sent out 1st reminder_x000a_18.09.2017 Email from TP: We are reviewing this request internally and will respond to Farnell within this week._x000a_13.09.2017 Sent reminder_x000a_08.09.2017 Email to TP: sent our lette and survey to TP: "/>
    <s v="TP"/>
    <s v="TP Setup"/>
    <x v="4"/>
    <d v="2017-04-08T00:00:00"/>
    <d v="2017-04-08T00:00:00"/>
    <d v="2017-10-08T00:00:00"/>
    <s v="21/8/2017"/>
    <s v="24/08/2017"/>
    <s v="PF_O_E_ORDERS_D97A_FAR"/>
    <s v="Primary"/>
    <s v="E_ORDERS_D97A_FAR                                 "/>
    <s v="05/12/2017"/>
    <s v="07/09/2017"/>
    <m/>
    <m/>
    <m/>
    <m/>
    <d v="2018-02-19T00:00:00"/>
    <m/>
    <m/>
    <m/>
  </r>
  <r>
    <x v="2"/>
    <s v="EU"/>
    <s v="VARTA LTD                     "/>
    <s v="4043752000009                      "/>
    <n v="0"/>
    <s v="    "/>
    <s v="Test : 5051259000285  Prod: 5051259000773"/>
    <m/>
    <s v="5013546005195                      "/>
    <s v="    "/>
    <s v="VARTA            "/>
    <s v="PORDERACK     "/>
    <s v="ORDRSP"/>
    <s v="IB"/>
    <s v="MQ"/>
    <s v="EDIFACT             "/>
    <s v="D97A      "/>
    <s v=" "/>
    <s v="AS2"/>
    <m/>
    <m/>
    <s v="Scott.DCruze@varta-microbattery.com"/>
    <m/>
    <m/>
    <s v="Ready for E2E Testing"/>
    <s v="1.2.2018 Email to TP : Dear Dimitri_x000a_Please find the detals in the attached AS2 form with the required details and the certificates attached along with this email.Email from TP : 30.01.2018 Dear Kumar,_x000a_please send me your AS2 details and AS2 certificate so we can do the settings also on our side._x000a_è  AS2 URL_x000a_è  AS2 ID_x000a_è  IPs, Port_x000a_è  AS2 Certificate_x000a_è  … _x000a_E2E testing email sent  06.11.2017; Email from TP- Hi Kusum,yes we have same AS2 details for test and production.06.11.2017: Email to TP - Hi Dimitri,Our technical team is setting up AS2 at our end. We noted that you had provided the same AS2 details for test and production. Can you pls confirm if you have the different parameters ( such as AS2 ID, certificates etc) for test and production, If so please let us know._x000a_11.10.2017 Email to TP Thank you for providing us the AS2 details. We will inform you as soon as we have done the set up on our side and sent you our AS2 details. _x000a_11.10.2017 Eamil to Anuj and Jas: Provide AS2 details from TP._x000a_11.10.2017 Eamil from TP: received AS2 details. _x000a_11.10.2017 Email to TP: Hi Scott, _x000a_Thank you for you information. _x000a_I saw in your survey also FTP marked that's why I was sending this one. _x000a_Yes we can also set up AS2. _x000a_Please find attached our AS2 questionnaire. _x000a_Can you please fill out the document and sent it back to us than we can make the set up in our system. As soon as we have done the set up in our system we will provide you our AS2 details. _x000a_10.10.2017 Email from TP: Please see feedback from my IT team. Can you advise?_x000a_the attached questionnaire was an FTP questionnaire, but we don’t use EDI connection via FTP for new EDI, we use only EDI connection_x000a_via AS2 (data can be transported securely and reliably)._x000a_Because of that we need the AS2 questionnaire, not the FTP questionnaire. Once we have received the AS2 questionnaire, I will complete this_x000a_and send back._x000a_I have put Dimitri on cc as I will be travelling with limited availability for the rest of this week._x000a_06.10.2017 : Email to TP : Hello Scotts, We have received your Survery back, but we also need the FTP Questionnaire filled out by you ( or your team) and send it back to us, so that we can setup an FTP at our end and do a connectivity test. I apologize if I had confused you, but please do let us know if you need any further info from us. Kind regards Kusum Kumar06.10.2017: Email from TP: to their italy team:Please see e-mail from my colleague to Corina on 27th Sept which we are pending a response to._x000a_06.10.2017: Email from TP: Good morning, One of my colleagues in IT will contact you directly as they’re better placed to answer these enquiries for you. Regards Scott D’Cruze 10.04.2017 : Next remainder email sent to TP 27.09.2017 Email to TP: Thank you for sending us the survey. _x000a_We see that you want to use FTP. _x000a_Can you please fill out the attached FTP questionnaire and sent it back to us?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27.09.2017 Email from TP.Please find attached survey. _x000a_27.09.2017 Email to TP: We have attached the letter from Premier Farnell._x000a_But we looking forward to hearing from you soon as you got your confirmation from Premier Farnell. _x000a_If you have any questions please let us know. _x000a_26.09.2017 Email from TP: I now have this fully complete from my IT dept._x000a_I have passed onto Farnell for approval before forwarding on. I will advise._x000a_25.09.2017 Email from TP: FYI – There are a couple of pieces of information that I am trying to clarify with my IT. I am speaking with them shortly and shall advise._x000a_21.09.2017 Email to TP sent out 1st reminder_x000a_18.09.2017 Email from TP: We are reviewing this request internally and will respond to Farnell within this week._x000a_13.09.2017 Sent reminder_x000a_08.09.2017 Email to TP: sent our lette and survey to TP: "/>
    <s v="TP"/>
    <s v="TP Setup"/>
    <x v="4"/>
    <s v="27/10/2017"/>
    <s v="27/10/2017"/>
    <s v="13/12/2017"/>
    <m/>
    <m/>
    <s v="PF_I_E_ORDRSP_D97A_FA2"/>
    <s v="Primary"/>
    <s v="E_ORDRSP_D97A_FA2                                 "/>
    <s v="13/12/2017"/>
    <s v="15/12/2017"/>
    <m/>
    <m/>
    <m/>
    <m/>
    <d v="2018-02-19T00:00:00"/>
    <m/>
    <m/>
    <m/>
  </r>
  <r>
    <x v="4"/>
    <s v="EU"/>
    <s v="VERMASON LTD                  "/>
    <s v="5050085011403                      "/>
    <n v="1"/>
    <s v="    "/>
    <s v="Test : 5051259000285  Prod: 5051259000773"/>
    <m/>
    <s v="5013546005195                      "/>
    <s v="    "/>
    <s v="VERMASON         "/>
    <s v="PORDER        "/>
    <s v="ORDERS"/>
    <s v="OB"/>
    <s v="MQ"/>
    <s v="EDIFACT             "/>
    <s v="D97A      "/>
    <s v="INS/UNOA/FAR                                      "/>
    <s v="FTP"/>
    <m/>
    <m/>
    <s v="new EDI contact: Tim.Hacker@Desco.com_x000a_kate.chapman@vermason.co.uk"/>
    <m/>
    <s v="reminder 15.02.2018"/>
    <s v="Ready for E2E Testing"/>
    <s v="13.2.2018 Email to TP : Dear Ernie _x000a__x000a_We have checked the incoming logs and did not find any files from you. _x000a_Please let us know if you have sent the corrected files. _x000a__x000a_If yes, please share the file via email to cross check. 09.02.2018 Email from TP0 : Thanks Jacob _x000a_  _x000a_Farnell-Please re-download when you can. 8.02.2018 Email to TP : Dear Ernie_x000a__x000a_We have received a test file attached is the header below._x000a_UNA:+.? 'UNB+UNOA:1+5051259000285+5013546005195+180207:100035+150++ORDRSP'UNH+1+ORDRSP:D:97A:UN:EDOR04'BGM+231+VSO0059221+22'_x000a__x000a_We observe that sender id is 5051259000285 and the receiver id 5013546005195. _x000a_The sender id should be changed to your EDI id and the receiver id should be 5051259000285._x000a__x000a_Please send the test file and share the message header with us._x000a_We will get it checked and validated form Premier Farnell to proceed further.6.2.2018 Email to TP : Hi Ernie_x000a__x000a_We could not process the file as it had old ids of PF._x000a_Please send a new file with the new Test EDI code for Premier Farnell which is 5051259000285 without any qualifier value. 5.2.2018 Email from TP : We have generated and 855 and put in the test/outbound folder for you to download._x000a_Also, are you able to send the order files with an .x12 file extension?_x000a_ _x000a_Please confirm when you have received and tested_x000a_5.2.2018 Email to TP : Dear Trading Partner_x000a__x000a_Please let us know if you are able to send a ORDRSP.2.2.2018 : Email to TP Dear Trading Partner_x000a_It is 855._x000a_ :1.2.2018 Email from TP : Could you clarify what type of document is an ORDRSP? Is that 997 (functional acknowledgement)_x000a_ 31.1.2018 Email to TP : Dear Trading Partner_x000a__x000a_Please confirm if you have recevied the below ORDER and if you can return a ORDRSP._x000a__x000a_UNB+UNOA:1+5051259000285+5050085011403+180126:1331+1++ORDERS++++1'_x000a_UNH+1+ORDERS:D:97A:UN:EDPO04'_x000a_BGM+220+10000671+9'_x000a_DTM+137:20180126:102'_x000a_NAD+BY+5051259000773::92'31.1.2018 Email to Anuj,jas : Hi Anuj, Jas_x000a__x000a_TP is ready to receive the files.30.1.2018 Email from TP : We’re ready to receive them.30.01.2018: Email to TP - Hello Ernie,_x000a__x000a_We will send test files only post your confirmation to be ready to receive them. Pls confirm once you are ready, I will inform the same to our teams, so that they can send you test files._x000a_29.01.2018 - Email from TP - Were the test files sent? I didn’t receive a confirmation._x000a_ _x000a_24.01.2018: Email from TP - Yes, please send away and confirm they have been sent._x000a_ _x000a_Jacob-Once the test files have been sent, Could we begin testing?_x000a_24.01.2018: E2E testing email sent 22.12.2017 Email from TP : We received the test file in the Test FTP connection Inbound folder_x000a_We also received a test file in the inbound folder of the Production. Just to confirm, was this sent on the 2017-12-15?_x000a__x000a_ _x000a_Our production folders are currently our live folders. I’d rather not put test files in the Live outbound folder.  _x000a_ _x000a_So the connection seems to be fine since you can pull from the test folders.  Is it possible to move on to the next step?20.12.2017 Email to TP : Hi Ermie _x000a__x000a_We have received the file successfully via the Test FTP connection. _x000a__x000a_And also sent the attached file via the Prod FTP connection. _x000a_Please confirm the receipt of the file. _x000a_And also send a file back via the Prod connection.5.12.2017 Email to Implementation : Hi Anuj, Jas_x000a__x000a_TP has placed a test file in the test outbound folder. _x000a_Please confirm the receipt of the same._x000a__x000a_Also they have asked us to send a test file to the prod setup..15.12.20117 Email from Tp : Please download from our outbound folder, I have put a test file in there._x000a__x000a_And then send a test file into our production FTP set up..2.12.2017 Email from TP.We received the test._x000a_And the folder names should be the same for production._x000a_11.12.2017 Email to TP._x000a_Dear Ernie_x000a_We were able to send the attached test file successfully using Port 21 from our side._x000a_Please confirm the receipt of the same and also place a dummy file in the &quot;Outbound&quot; folder for us to pull? _x000a__x000a_We would also like to send a test file via the Production FTP connection, please let us know we can go ahead._x000a_Also , please confirm if the folder names would be same - &quot;Outbound&quot; &amp; &quot;Inbound&quot; in the Production environment as well. _x000a__x000a_07.12.2017 Email to Tp, Hello Ernie,_x000a_We tried to send a dummy file to your TEST environment but got the below error from your side._x000a__x000a_&lt;ErrorMessage&gt;Response not received before specified timeout reached. Closing connections.&lt;/ErrorMessage&gt;_x000a__x000a_Could you please confirm if you are not blocking us on your firewall and also if you have whitelisted us so that we are able to connect successfully?_x000a__x000a_Also, please confirm if the Port is 990 and also the first character of the folder names is in lower or upper case. As confirmed in the email ,we tried to deliver the file in the &quot;Inbound&quot; folder.06.12.2017: Email from TP - Folders are the same. _x000a_ _x000a_Inbound – deliver orders_x000a_Outbound – pick up orders_x000a_ 05.12.2017: Email to TP -Hello Ernie,_x000a__x000a_Can you also pls share the folder names, to which we should be delivering Order file to and pickup our ORDRSP messages from._x000a_04.12.2017: Email from TP FTP server details shared.04.12.2017: Eamil to TP - Hello Jamie,_x000a__x000a_Kindly share the SMTP details we have asked for, so that we can go ahead with the testing._x000a_30.11.2017: Email to TP - Hello Ernie,_x000a__x000a_Can you act as FTP host, if so then we can do another round of testing by Vermason acting as FTP Host. _x000a__x000a__x000a_Kindly advice.29.11.2017: Email from TP : Getting this issue.28.11.2017: Email from TP - Here’s a screenshot of the advanced settings. _x000a_1. I tried it again today and change some settings. I had to uncheck a box and it seems to be working. Please confirm if you see me connecting successfully._x000a_2. Also for the CCC command, could you elaborate? We’ve never had to use this before._x000a_21.10.2017: Email to TP - Hello Ernie,Could you please  use Port 21 and see if you are able to connect to our FTP server using the details given below?_x000a__x000a_Test Details_x000a__x000a_Host Name: eu1p01.ftp.b2b.ibmcloud.com_x000a_Port: 21_x000a_User Id: pf_vermason_test_x000a_Password: Welc0me!_x000a_Folder Names: Out_test (The Outbound test files from Vermason to Premier Farnell should be placed here)_x000a_   In_test ( The Inbound test files from Premier Farnell to Vermason would be delivered here)_x000a__x000a_Production Details_x000a__x000a_Host Name: eu1p01.ftp.b2b.ibmcloud.com_x000a_Port: 21_x000a_User Id: pf_vermason_prod_x000a_Password: Welc0me!_x000a_Folder Names: Out_prod (The Outbound live files from Vermason to Premier Farnell should be placed here)_x000a_   In_prod ( The Inbound live files from Premier Farnell to Vermason would be delivered here)_x000a_10.11.2017 Email to TP,Tp asked us the FTP login details, replied saying that we will share the FTP login details as soon as the setup is completed.06.11.2017: Email to TP - Hello Ernie,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_x000a_24.10.2017: Email from TP Hello,I have filled out and attached the documents. Please let me know if we are missing anything else.Also, We would like to pull orders and then send documents with our system? Please let me know if you can provide credentials to your FTP server._x000a_23.10.2017 Email to TP: Reminder: Please find attached the letter from Premier Farnell._x000a__x000a__x000a__x000a_Can you please confirm the you EDI code, Massage Type Message Format Version and Comm Type as belwo?_x000a__x000a__x000a__x000a_Both was sent out with our first request on 08.09.2017_x000a_We also requested the FTP questionnaire:_x000a_Your Comm Type is: _x000a_FTP_x000a__x000a_Could you please fill out the FTP questionnaire and sent it back to us.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12.10.2017 : Email to TP Followup email sent 09.10.2017 : Email to TP - Next remainder sent 10.04.2017 : Next remainder email sent to TP 29.09.2017 Email from TP: I have asked for these forms to be completed today and for our system to be updated. I will forward you the completed forms once this has been done. _x000a_28.09.2017 Email to TP: Reminder with questionnaire_x000a_25.09.2017 Email to TP: Please find attached the letter from Premier Farnell also attached the survey. _x000a_Both was sent out with our first request on 08.09.2017_x000a_We also requested the FTP questionnaire:_x000a_Your Comm Type is: _x000a_FTP_x000a__x000a_Could you please fill out the FTP questionnaire and sent it back to us._x000a__x000a_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25.09.2017 Email from TP: Do you have the letter from Farnell regarding this request?_x000a_22.09.2017 1st Reminder to TP._x000a_19.09.2017 Email from TP: I have forwarded this form off to the relevant person to be completed. Once this form has been completed I will send you the completed form. _x000a_19.09.2017. Email to TP: can you please confirm us some information that we got from Premier Farnell. _x000a_Your EDI Code: _x000a_5050085011403 without qualif. _x000a_Message Type: ORDERS_x000a_ORDRSP_x000a_Comm Type: _x000a_FTP_x000a_Could you please fill out the FTP questionnaire and sent it back to us._x000a_Premier Farnell have new EDI Codes. _x000a_Could you please set up this in you system that when we go live the them that we have no issues with data running. _x000a_Prod: 5051259000773 without qualif. _x000a_Test : 5051259000285 without qualif. _x000a_18.09.2017 Email to Antje: ask if we need survey from TP: _x000a_13.09.2017 Replied to the email. If Vermason Ltd is already live with PF in their current system, you would still continue to exchange the same documents with them with an exception that the EDI Id for PF would change. Also, you would have to establish connectivity with IBM as all the documents between the PF and their Partners would flow through IBM and also get processed in IBM system. _x000a_Please note that it is not required to make any changes now to your current system. However, it is required that you establish a new connectivity with IBM. The Cut-over would have to be done once all the testing has been completed and a specific date/time has been agreed upon._x000a_11.09.2017 Received mail &quot; Do you have an outline of the technical changes?&quot;_x000a_08.09.2017 Email to TP: sent our lette and survey to TP: "/>
    <s v="TP"/>
    <s v="E2E Testing"/>
    <x v="14"/>
    <d v="2017-04-08T00:00:00"/>
    <d v="2017-04-08T00:00:00"/>
    <d v="2017-10-08T00:00:00"/>
    <s v="21/8/2017"/>
    <s v="24/08/2017"/>
    <s v="PF_O_E_ORDERS_D97A_FAR"/>
    <s v="Primary"/>
    <s v="E_ORDERS_D97A_FAR                                 "/>
    <s v="05/12/2017"/>
    <s v="07/09/2017"/>
    <m/>
    <m/>
    <m/>
    <m/>
    <d v="2018-02-12T00:00:00"/>
    <m/>
    <m/>
    <m/>
  </r>
  <r>
    <x v="4"/>
    <s v="EU"/>
    <s v="VERMASON LTD                  "/>
    <s v="5050085011403                      "/>
    <n v="0"/>
    <s v="    "/>
    <s v="Test : 5051259000285  Prod: 5051259000773"/>
    <m/>
    <s v="5013546005195                      "/>
    <s v="    "/>
    <s v="VERMASON         "/>
    <s v="PORDERACK     "/>
    <s v="ORDRSP"/>
    <s v="IB"/>
    <s v="MQ"/>
    <s v="EDIFACT             "/>
    <s v="D97A      "/>
    <s v=" "/>
    <s v="FTP"/>
    <m/>
    <m/>
    <s v="new EDI contact: Tim.Hacker@Desco.com_x000a_kate.chapman@vermason.co.uk"/>
    <m/>
    <s v="reminder 15.02.2018"/>
    <s v="Ready for E2E Testing"/>
    <s v="13.2.2018 Email to TP : Dear Ernie _x000a__x000a_We have checked the incoming logs and did not find any files from you. _x000a_Please let us know if you have sent the corrected files. _x000a__x000a_If yes, please share the file via email to cross check. 09.02.2018 Email from TP0 : Thanks Jacob _x000a_  _x000a_Farnell-Please re-download when you can. 8.02.2018 Email to TP : Dear Ernie_x000a__x000a_We have received a test file attached is the header below._x000a_UNA:+.? 'UNB+UNOA:1+5051259000285+5013546005195+180207:100035+150++ORDRSP'UNH+1+ORDRSP:D:97A:UN:EDOR04'BGM+231+VSO0059221+22'_x000a__x000a_We observe that sender id is 5051259000285 and the receiver id 5013546005195. _x000a_The sender id should be changed to your EDI id and the receiver id should be 5051259000285._x000a__x000a_Please send the test file and share the message header with us._x000a_We will get it checked and validated form Premier Farnell to proceed further.6.2.2018 Email to TP : Hi Ernie_x000a__x000a_We could not process the file as it had old ids of PF._x000a_Please send a new file with the new Test EDI code for Premier Farnell which is 5051259000285 without any qualifier value. 5.2.2018 Email from TP : We have generated and 855 and put in the test/outbound folder for you to download._x000a_Also, are you able to send the order files with an .x12 file extension?_x000a_ _x000a_Please confirm when you have received and tested_x000a_5.2.2018 Email to TP : Dear Trading Partner_x000a__x000a_Please let us know if you are able to send a ORDRSP.2.2.2018 : Email to TP Dear Trading Partner_x000a_It is 855._x000a_ :1.2.2018 Email from TP : Could you clarify what type of document is an ORDRSP? Is that 997 (functional acknowledgement)_x000a_ 31.1.2018 Email to TP : Dear Trading Partner_x000a__x000a_Please confirm if you have recevied the below ORDER and if you can return a ORDRSP._x000a__x000a_UNB+UNOA:1+5051259000285+5050085011403+180126:1331+1++ORDERS++++1'_x000a_UNH+1+ORDERS:D:97A:UN:EDPO04'_x000a_BGM+220+10000671+9'_x000a_DTM+137:20180126:102'_x000a_NAD+BY+5051259000773::92'31.1.2018 Email to Anuj,jas : Hi Anuj, Jas_x000a__x000a_TP is ready to receive the files.30.1.2018 Email from TP : We’re ready to receive them.30.01.2018: Email to TP - Hello Ernie,_x000a__x000a_We will send test files only post your confirmation to be ready to receive them. Pls confirm once you are ready, I will inform the same to our teams, so that they can send you test files._x000a_29.01.2018 - Email from TP - Were the test files sent? I didn’t receive a confirmation._x000a_ _x000a_24.01.2018: Email from TP - Yes, please send away and confirm they have been sent._x000a_ _x000a_Jacob-Once the test files have been sent, Could we begin testing?_x000a_24.01.2018: E2E testing email sent 22.12.2017 Email from TP : We received the test file in the Test FTP connection Inbound folder_x000a_We also received a test file in the inbound folder of the Production. Just to confirm, was this sent on the 2017-12-15?_x000a__x000a_ _x000a_Our production folders are currently our live folders. I’d rather not put test files in the Live outbound folder.  _x000a_ _x000a_So the connection seems to be fine since you can pull from the test folders.  Is it possible to move on to the next step?20.12.2017 Email to TP : Hi Ermie _x000a__x000a_We have received the file successfully via the Test FTP connection. _x000a__x000a_And also sent the attached file via the Prod FTP connection. _x000a_Please confirm the receipt of the file. _x000a_And also send a file back via the Prod connection.5.12.2017 Email to Implementation : Hi Anuj, Jas_x000a__x000a_TP has placed a test file in the test outbound folder. _x000a_Please confirm the receipt of the same._x000a__x000a_Also they have asked us to send a test file to the prod setup..15.12.20117 Email from Tp : Please download from our outbound folder, I have put a test file in there._x000a__x000a_And then send a test file into our production FTP set up..2.12.2017 Email from TP.We received the test._x000a_And the folder names should be the same for production._x000a_11.12.2017 Email to TP._x000a_Dear Ernie_x000a_We were able to send the attached test file successfully using Port 21 from our side._x000a_Please confirm the receipt of the same and also place a dummy file in the &quot;Outbound&quot; folder for us to pull? _x000a__x000a_We would also like to send a test file via the Production FTP connection, please let us know we can go ahead._x000a_Also , please confirm if the folder names would be same - &quot;Outbound&quot; &amp; &quot;Inbound&quot; in the Production environment as well. _x000a__x000a_07.12.2017 Email to Tp, Hello Ernie,_x000a_We tried to send a dummy file to your TEST environment but got the below error from your side._x000a__x000a_&lt;ErrorMessage&gt;Response not received before specified timeout reached. Closing connections.&lt;/ErrorMessage&gt;_x000a__x000a_Could you please confirm if you are not blocking us on your firewall and also if you have whitelisted us so that we are able to connect successfully?_x000a__x000a_Also, please confirm if the Port is 990 and also the first character of the folder names is in lower or upper case. As confirmed in the email ,we tried to deliver the file in the &quot;Inbound&quot; folder.06.12.2017: Email from TP - Folders are the same. _x000a_ _x000a_Inbound – deliver orders_x000a_Outbound – pick up orders_x000a_ 05.12.2017: Email to TP -Hello Ernie,_x000a__x000a_Can you also pls share the folder names, to which we should be delivering Order file to and pickup our ORDRSP messages from._x000a_04.12.2017: Email from TP FTP server details shared.04.12.2017: Eamil to TP - Hello Jamie,_x000a__x000a_Kindly share the SMTP details we have asked for, so that we can go ahead with the testing._x000a_30.11.2017: Email to TP - Hello Ernie,_x000a__x000a_Can you act as FTP host, if so then we can do another round of testing by Vermason acting as FTP Host. _x000a__x000a__x000a_Kindly advice.29.11.2017: Email from TP : Getting this issue.28.11.2017: Email from TP - Here’s a screenshot of the advanced settings. _x000a_1. I tried it again today and change some settings. I had to uncheck a box and it seems to be working. Please confirm if you see me connecting successfully._x000a_2. Also for the CCC command, could you elaborate? We’ve never had to use this before._x000a_21.10.2017: Email to TP - Hello Ernie,Could you please  use Port 21 and see if you are able to connect to our FTP server using the details given below?_x000a__x000a_Test Details_x000a__x000a_Host Name: eu1p01.ftp.b2b.ibmcloud.com_x000a_Port: 21_x000a_User Id: pf_vermason_test_x000a_Password: Welc0me!_x000a_Folder Names: Out_test (The Outbound test files from Vermason to Premier Farnell should be placed here)_x000a_   In_test ( The Inbound test files from Premier Farnell to Vermason would be delivered here)_x000a__x000a_Production Details_x000a__x000a_Host Name: eu1p01.ftp.b2b.ibmcloud.com_x000a_Port: 21_x000a_User Id: pf_vermason_prod_x000a_Password: Welc0me!_x000a_Folder Names: Out_prod (The Outbound live files from Vermason to Premier Farnell should be placed here)_x000a_   In_prod ( The Inbound live files from Premier Farnell to Vermason would be delivered here)_x000a_10.11.2017 Email to TP,Tp asked us the FTP login details, replied saying that we will share the FTP login details as soon as the setup is completed.06.11.2017: Email to TP - Hello Ernie,You have provided same FTP URL for both test and production. This could be a problem in future. We propose two ways :_x000a_1. Provide us details of a different test FTP ( different IP/URL and username /password than of Production server)_x000a_2. In case you have same server for both test and production create separate folder for sending test and production files._x000a_24.10.2017: Email from TP Hello,I have filled out and attached the documents. Please let me know if we are missing anything else.Also, We would like to pull orders and then send documents with our system? Please let me know if you can provide credentials to your FTP server._x000a_23.10.2017 Email to TP: Reminder: Please find attached the letter from Premier Farnell._x000a__x000a__x000a__x000a_Can you please confirm the you EDI code, Massage Type Message Format Version and Comm Type as belwo?_x000a__x000a__x000a__x000a_Both was sent out with our first request on 08.09.2017_x000a_We also requested the FTP questionnaire:_x000a_Your Comm Type is: _x000a_FTP_x000a__x000a_Could you please fill out the FTP questionnaire and sent it back to us.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12.10.2017 : Email to TP Followup email sent 09.10.2017 : Email to TP - Next remainder sent 10.04.2017 : Next remainder email sent to TP 29.09.2017 Email from TP: I have asked for these forms to be completed today and for our system to be updated. I will forward you the completed forms once this has been done. _x000a_28.09.2017 Email to TP: Reminder with questionnaire_x000a_25.09.2017 Email to TP: Please find attached the letter from Premier Farnell also attached the survey. _x000a_Both was sent out with our first request on 08.09.2017_x000a_We also requested the FTP questionnaire:_x000a_Your Comm Type is: _x000a_FTP_x000a__x000a_Could you please fill out the FTP questionnaire and sent it back to us._x000a__x000a__x000a__x000a__x000a__x000a_Premier Farnell have new EDI Codes. _x000a_Could you please set up this in you system that when we go live the them that we have no issues with data running. _x000a_Prod: 5051259000773 without qualif. _x000a_Test : 5051259000285 without qualif. _x000a_If you have any questions please contact us. _x000a_25.09.2017 Email from TP: Do you have the letter from Farnell regarding this request?_x000a_22.09.2017 1st Reminder to TP._x000a_19.09.2017 Email from TP: I have forwarded this form off to the relevant person to be completed. Once this form has been completed I will send you the completed form. _x000a_19.09.2017. Email to TP: can you please confirm us some information that we got from Premier Farnell. _x000a_Your EDI Code: _x000a_5050085011403 without qualif. _x000a_Message Type: ORDERS_x000a_ORDRSP_x000a_Comm Type: _x000a_FTP_x000a_Could you please fill out the FTP questionnaire and sent it back to us._x000a_Premier Farnell have new EDI Codes. _x000a_Could you please set up this in you system that when we go live the them that we have no issues with data running. _x000a_Prod: 5051259000773 without qualif. _x000a_Test : 5051259000285 without qualif. _x000a_18.09.2017 Email to Antje: ask if we need survey from TP: _x000a_13.09.2017 Replied to the email. If Vermason Ltd is already live with PF in their current system, you would still continue to exchange the same documents with them with an exception that the EDI Id for PF would change. Also, you would have to establish connectivity with IBM as all the documents between the PF and their Partners would flow through IBM and also get processed in IBM system. _x000a_Please note that it is not required to make any changes now to your current system. However, it is required that you establish a new connectivity with IBM. The Cut-over would have to be done once all the testing has been completed and a specific date/time has been agreed upon._x000a_11.09.2017 Received mail &quot; Do you have an outline of the technical changes?&quot;_x000a_08.09.2017 Email to TP: sent our lette and survey to TP: "/>
    <s v="TP"/>
    <s v="E2E Testing"/>
    <x v="14"/>
    <s v="27/10/2017"/>
    <s v="27/10/2017"/>
    <s v="13/12/2017"/>
    <m/>
    <m/>
    <s v="PF_I_E_ORDRSP_D97A_FA2"/>
    <s v="Primary"/>
    <s v="E_ORDRSP_D97A_FA2                                 "/>
    <s v="13/12/2017"/>
    <s v="15/12/2017"/>
    <m/>
    <m/>
    <m/>
    <m/>
    <d v="2018-02-12T00:00:00"/>
    <m/>
    <m/>
    <m/>
  </r>
  <r>
    <x v="3"/>
    <s v="EU"/>
    <s v="VISHAY EUROPE SALES GMBH      "/>
    <s v="VISHAY-EU                          "/>
    <n v="1"/>
    <s v="    "/>
    <s v="Test : 5051259000285  Prod: 5051259000773"/>
    <m/>
    <s v="5013546005195                      "/>
    <s v="    "/>
    <s v="VISHAY-EUROPE    "/>
    <s v="PORDERACK     "/>
    <s v="ORDRSP"/>
    <s v="IB"/>
    <s v="MQ"/>
    <s v="EDIFACT             "/>
    <s v="D97A      "/>
    <s v=" "/>
    <s v="VAN - GXS"/>
    <m/>
    <m/>
    <s v="Arno.Oberndorfer@vishay.com"/>
    <m/>
    <m/>
    <s v="DE/ request TP letter and survey"/>
    <s v="26.01.2018 Email to TP: vielen Dank für die schnelle Zusendung der Survey. _x000a_Sobald wir bereit sind für das testen werden wir uns bei Ihnen melden. _x000a_26.01.2018 Email from TP: sendet survey zurück _x000a_26.01.2018 Email to TP: sent out letter and survey in German "/>
    <s v="Implementer"/>
    <s v="Comm Setup"/>
    <x v="3"/>
    <s v="27/10/2017"/>
    <s v="27/10/2017"/>
    <s v="13/12/2017"/>
    <m/>
    <m/>
    <s v="PF_I_E_ORDRSP_D97A_FA2"/>
    <s v="Primary"/>
    <s v="E_ORDRSP_D97A_FA2                                 "/>
    <s v="13/12/2017"/>
    <s v="15/12/2017"/>
    <m/>
    <m/>
    <m/>
    <m/>
    <m/>
    <m/>
    <m/>
    <m/>
  </r>
  <r>
    <x v="3"/>
    <s v="EU"/>
    <s v="VISHAY EUROPE SALES GMBH      "/>
    <s v="VISHAY-EU                          "/>
    <n v="0"/>
    <s v="    "/>
    <s v="Test : 5051259000285  Prod: 5051259000773"/>
    <m/>
    <s v="5013546005195                      "/>
    <s v="    "/>
    <s v="VISHAY-EUROPE    "/>
    <s v="DESADV        "/>
    <s v="DESADV"/>
    <s v="IB"/>
    <s v="MQ"/>
    <s v="EDIFACT             "/>
    <s v="D97A      "/>
    <s v=" "/>
    <s v="VAN - GXS"/>
    <m/>
    <m/>
    <s v="Arno.Oberndorfer@vishay.com"/>
    <m/>
    <m/>
    <s v="DE/ request TP letter and survey"/>
    <m/>
    <s v="Implementer"/>
    <s v="Comm Setup"/>
    <x v="3"/>
    <d v="2017-03-10T00:00:00"/>
    <d v="2017-03-10T00:00:00"/>
    <d v="2017-06-10T00:00:00"/>
    <m/>
    <m/>
    <s v="PF_I_E_DESADV_D97A_FA3"/>
    <s v="Primary"/>
    <s v="E_DESADV_D97A_FA3                                 "/>
    <s v="14/12/2017"/>
    <s v="13/10/2017"/>
    <m/>
    <m/>
    <m/>
    <m/>
    <m/>
    <m/>
    <m/>
    <m/>
  </r>
  <r>
    <x v="3"/>
    <s v="EU"/>
    <s v="VISHAY EUROPE SALES GMBH      "/>
    <s v="VISHAY-EU                          "/>
    <n v="0"/>
    <s v="    "/>
    <s v="Test : 5051259000285  Prod: 5051259000773"/>
    <m/>
    <s v="5013546005195                      "/>
    <s v="    "/>
    <s v="VISHAY-EUROPE    "/>
    <s v="PINVOICE      "/>
    <s v="INVOIC"/>
    <s v="IB"/>
    <s v="MQ"/>
    <s v="EDIFACT             "/>
    <s v="D97A      "/>
    <s v=" "/>
    <s v="VAN - GXS"/>
    <m/>
    <m/>
    <s v="Arno.Oberndorfer@vishay.com"/>
    <m/>
    <m/>
    <s v="DE/ request TP letter and survey"/>
    <m/>
    <s v="Implementer"/>
    <s v="Comm Setup"/>
    <x v="3"/>
    <d v="2017-05-10T00:00:00"/>
    <d v="2017-05-10T00:00:00"/>
    <s v="17/10/2017"/>
    <m/>
    <m/>
    <s v="PF_I_E_INVOIC_D97A_FP_GENERIC"/>
    <s v="Primary"/>
    <s v="E_INVOIC_D97A_FPE                                 "/>
    <s v="11/12/2017"/>
    <s v="31/10/2017"/>
    <m/>
    <m/>
    <m/>
    <m/>
    <m/>
    <m/>
    <m/>
    <m/>
  </r>
  <r>
    <x v="3"/>
    <s v="EU"/>
    <s v="VISHAY EUROPE SALES GMBH      "/>
    <s v="VISHAY-EU                          "/>
    <n v="0"/>
    <s v="    "/>
    <s v="Test : 5051259000285  Prod: 5051259000773"/>
    <m/>
    <s v="5013546005195                      "/>
    <s v="    "/>
    <s v="VISHAY-EUROPE    "/>
    <s v="PORDER        "/>
    <s v="ORDERS"/>
    <s v="OB"/>
    <s v="MQ"/>
    <s v="EDIFACT             "/>
    <s v="D97A      "/>
    <s v="INS/UNOA/FAR                                      "/>
    <s v="VAN - GXS"/>
    <m/>
    <m/>
    <s v="Arno.Oberndorfer@vishay.com"/>
    <m/>
    <m/>
    <s v="DE/ request TP letter and survey"/>
    <m/>
    <s v="Implementer"/>
    <s v="Comm Setup"/>
    <x v="3"/>
    <s v="31/07/2017"/>
    <s v="31/07/2017"/>
    <d v="2017-07-08T00:00:00"/>
    <d v="2017-07-08T00:00:00"/>
    <d v="2017-10-08T00:00:00"/>
    <s v="PF_O_E_ORDERS_D97A_FA9"/>
    <s v="Primary"/>
    <s v="E_ORDERS_D97A_FA9                                 "/>
    <s v="05/12/2017"/>
    <s v="06/09/2017"/>
    <m/>
    <m/>
    <m/>
    <m/>
    <m/>
    <m/>
    <m/>
    <m/>
  </r>
  <r>
    <x v="3"/>
    <s v="EU"/>
    <s v="VISHAY EUROPE SALES GMBH      "/>
    <s v="VISHAY-EU                          "/>
    <n v="0"/>
    <s v="12  "/>
    <s v="Test : 5051259000285  Prod: 5051259000773"/>
    <m/>
    <s v="5013546005195                      "/>
    <s v="    "/>
    <s v="VISHAY-EUROPE    "/>
    <s v="POINTOS       "/>
    <s v="SLSRPT"/>
    <s v="OB"/>
    <s v="SFTP"/>
    <s v="EDIFACT             "/>
    <s v="D97A      "/>
    <s v="INS/UNOA/FAR/VISH                                 "/>
    <s v="VAN - GXS"/>
    <m/>
    <m/>
    <s v="Arno.Oberndorfer@vishay.com"/>
    <m/>
    <m/>
    <s v="DE/ request TP letter and survey"/>
    <m/>
    <s v="Implementer"/>
    <s v="Comm Setup"/>
    <x v="3"/>
    <s v="19/9/2017"/>
    <s v="19/9/2017"/>
    <s v="29/9/2017"/>
    <m/>
    <m/>
    <s v="PF_O_E_SLSRPT_D97A_FA_GENERIC"/>
    <s v="Primary"/>
    <s v="E_SLSRPT_D97A_FA4                                 "/>
    <s v="07/12/2017"/>
    <s v="05/10/2017"/>
    <m/>
    <m/>
    <m/>
    <m/>
    <m/>
    <m/>
    <m/>
    <m/>
  </r>
  <r>
    <x v="3"/>
    <s v="EU"/>
    <s v="VISHAY EUROPE SALES GMBH      "/>
    <s v="VISHAY-EU                          "/>
    <n v="0"/>
    <s v="12  "/>
    <s v="Test : 5051259000285  Prod: 5051259000773"/>
    <m/>
    <s v="5013546005195                      "/>
    <s v="    "/>
    <s v="VISHAY-EUROPE    "/>
    <s v="INVENTORY     "/>
    <s v="INVRPT"/>
    <s v="OB"/>
    <s v="SFTP"/>
    <s v="EDIFACT             "/>
    <s v="D97A      "/>
    <s v="INS/UNOA/FAR/VISH                                 "/>
    <s v="VAN - GXS"/>
    <m/>
    <m/>
    <s v="Arno.Oberndorfer@vishay.com"/>
    <m/>
    <m/>
    <s v="DE/ request TP letter and survey"/>
    <m/>
    <s v="Implementer"/>
    <s v="Comm Setup"/>
    <x v="3"/>
    <s v="31/08/2017"/>
    <d v="2017-05-09T00:00:00"/>
    <d v="2017-07-09T00:00:00"/>
    <m/>
    <m/>
    <s v="PF_O_E_INVRPT_D97A_FA2"/>
    <s v="Primary"/>
    <s v="E_INVRPT_D97A_FA2                                 "/>
    <s v="08/12/2017"/>
    <s v="14/09/2017"/>
    <m/>
    <m/>
    <m/>
    <m/>
    <m/>
    <m/>
    <m/>
    <m/>
  </r>
  <r>
    <x v="3"/>
    <s v="EU"/>
    <s v="VISHAY EUROPE SALES GMBH      "/>
    <s v="VISHAY-EU                          "/>
    <n v="0"/>
    <s v="    "/>
    <s v="Test : 5051259000285  Prod: 5051259000773"/>
    <m/>
    <s v="5013546005195                      "/>
    <s v="    "/>
    <s v="VISHAY-EUROPE    "/>
    <s v="PORDCHG       "/>
    <s v="ORDCHG"/>
    <s v="OB"/>
    <s v="MQ"/>
    <s v="EDIFACT             "/>
    <s v="D97A      "/>
    <s v="INS/UNOA/FAR                                      "/>
    <s v="VAN - GXS"/>
    <m/>
    <m/>
    <s v="Arno.Oberndorfer@vishay.com"/>
    <m/>
    <m/>
    <s v="DE/ request TP letter and survey"/>
    <m/>
    <s v="Implementer"/>
    <s v="Comm Setup"/>
    <x v="3"/>
    <s v="18/10/2017"/>
    <s v="18/10/2017"/>
    <s v="18/10/2017"/>
    <m/>
    <m/>
    <s v="PF_O_E_ORDCHG_D97A_FAR"/>
    <s v="Primary"/>
    <s v="E_ORDCHG_D97A_FAR                                 "/>
    <s v="13/12/2017"/>
    <s v="17/11/2017"/>
    <m/>
    <m/>
    <m/>
    <m/>
    <m/>
    <m/>
    <m/>
    <m/>
  </r>
  <r>
    <x v="3"/>
    <s v="EU"/>
    <s v="VISHAY EUROPE SALES GMBH      "/>
    <s v="VISHAY-EU                          "/>
    <n v="0"/>
    <s v="    "/>
    <s v="Test : 5051259000285  Prod: 5051259000773"/>
    <m/>
    <s v="5013546005195                      "/>
    <s v="    "/>
    <s v="VISHAY-EUROPE    "/>
    <s v="LTUPDATE      "/>
    <s v="INVRPT"/>
    <s v="IB"/>
    <s v="SFTP"/>
    <s v="EDIFACT             "/>
    <s v="90.1      "/>
    <s v=" "/>
    <s v="VAN - GXS"/>
    <m/>
    <m/>
    <s v="Arno.Oberndorfer@vishay.com"/>
    <m/>
    <m/>
    <s v="DE/ request TP letter and survey"/>
    <m/>
    <s v="Implementer"/>
    <s v="Comm Setup"/>
    <x v="3"/>
    <m/>
    <m/>
    <m/>
    <m/>
    <m/>
    <m/>
    <m/>
    <s v="E_INVRPT_90.1_FAR                                 "/>
    <m/>
    <m/>
    <m/>
    <m/>
    <m/>
    <m/>
    <m/>
    <m/>
    <m/>
    <m/>
  </r>
  <r>
    <x v="2"/>
    <s v="SG"/>
    <s v="VISHAY INTERTECHNOLOGY ASIA PT"/>
    <s v="PROD: VISHAYAP    _x000a_Test: VISHAYAPTEST                       "/>
    <n v="1"/>
    <s v="ZZ  "/>
    <s v="Test: 5051259000377  Prod:5051259000865"/>
    <m/>
    <s v="5013546005195                      "/>
    <s v="    "/>
    <s v="VISHAY-SG        "/>
    <s v="PORDERSG      "/>
    <s v="ORDERS"/>
    <s v="OB"/>
    <s v="MQ"/>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10-10T00:00:00"/>
    <d v="2017-10-10T00:00:00"/>
    <s v="18/10/2017"/>
    <m/>
    <m/>
    <s v="PF_O_E_ORDERS_D97A_FS1"/>
    <m/>
    <s v="E_ORDERS_D97A_FS1                                 "/>
    <s v="05/12/2017"/>
    <s v="31/10/2017"/>
    <m/>
    <m/>
    <m/>
    <m/>
    <d v="2018-02-19T00:00:00"/>
    <m/>
    <m/>
    <m/>
  </r>
  <r>
    <x v="2"/>
    <s v="EU"/>
    <s v="VISHAY INTERTECHNOLOGY ASIA PT"/>
    <s v="PROD: VISHAYAP    _x000a_Test: VISHAYAPTEST                       "/>
    <n v="0"/>
    <s v="ZZ  "/>
    <s v="Test : 5051259000285  Prod: 5051259000773"/>
    <m/>
    <s v="5013546005195                      "/>
    <s v="    "/>
    <s v="VISHAY-SG        "/>
    <s v="PORDERACK     "/>
    <s v="ORDRSP"/>
    <s v="IB"/>
    <s v="MQ"/>
    <s v="EDIFACT             "/>
    <s v="D97A      "/>
    <s v="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7/10/2017"/>
    <s v="27/10/2017"/>
    <s v="13/12/2017"/>
    <m/>
    <m/>
    <s v="PF_I_E_ORDRSP_D97A_FA2"/>
    <s v="Primary"/>
    <s v="E_ORDRSP_D97A_FA2                                 "/>
    <s v="13/12/2017"/>
    <s v="15/12/2017"/>
    <m/>
    <m/>
    <m/>
    <m/>
    <d v="2018-02-19T00:00:00"/>
    <m/>
    <m/>
    <m/>
  </r>
  <r>
    <x v="2"/>
    <s v="AU"/>
    <s v="VISHAY INTERTECHNOLOGY ASIA PT"/>
    <s v="PROD: VISHAYAP    _x000a_Test: VISHAYAPTEST                       "/>
    <n v="0"/>
    <s v="ZZ  "/>
    <s v="Test : 5051259000292   Prod: 5051259000780"/>
    <m/>
    <s v="5013546005195                      "/>
    <s v="    "/>
    <s v="VISHAY-SG        "/>
    <s v="INVENTORYA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A                                 "/>
    <s v="07/12/2017"/>
    <s v="05/10/2017"/>
    <m/>
    <m/>
    <m/>
    <m/>
    <d v="2018-02-19T00:00:00"/>
    <m/>
    <m/>
    <m/>
  </r>
  <r>
    <x v="2"/>
    <s v="SG"/>
    <s v="VISHAY INTERTECHNOLOGY ASIA PT"/>
    <s v="PROD: VISHAYAP    _x000a_Test: VISHAYAPTEST                       "/>
    <n v="0"/>
    <s v="ZZ  "/>
    <s v="Test: 5051259000377  Prod:5051259000865"/>
    <m/>
    <s v="5013546005195                      "/>
    <s v="    "/>
    <s v="VISHAY-SG        "/>
    <s v="INVENTORYS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S                                 "/>
    <s v="07/12/2017"/>
    <s v="05/10/2017"/>
    <m/>
    <m/>
    <m/>
    <m/>
    <d v="2018-02-19T00:00:00"/>
    <m/>
    <m/>
    <m/>
  </r>
  <r>
    <x v="2"/>
    <s v="SG"/>
    <s v="VISHAY INTERTECHNOLOGY ASIA PT"/>
    <s v="PROD: VISHAYAP    _x000a_Test: VISHAYAPTEST                       "/>
    <n v="0"/>
    <s v="ZZ  "/>
    <s v="Test: 5051259000377  Prod:5051259000865"/>
    <m/>
    <s v="5013546005195                      "/>
    <s v="    "/>
    <s v="VISHAY-SG        "/>
    <s v="INVENTORYI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I                                 "/>
    <s v="07/12/2017"/>
    <s v="05/10/2017"/>
    <m/>
    <m/>
    <m/>
    <m/>
    <d v="2018-02-19T00:00:00"/>
    <m/>
    <m/>
    <m/>
  </r>
  <r>
    <x v="2"/>
    <s v="SG"/>
    <s v="VISHAY INTERTECHNOLOGY ASIA PT"/>
    <s v="PROD: VISHAYAP    _x000a_Test: VISHAYAPTEST                       "/>
    <n v="0"/>
    <s v="ZZ  "/>
    <s v="Test: 5051259000377  Prod:5051259000865"/>
    <m/>
    <s v="5013546005195                      "/>
    <s v="    "/>
    <s v="VISHAY-SG        "/>
    <s v="INVENTORYC    "/>
    <s v="INV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15/9/2017"/>
    <s v="15/9/2017"/>
    <s v="23/9/2017"/>
    <m/>
    <m/>
    <s v="PF_O_E_INVRPT_D97A_F2_GENERIC"/>
    <s v="Primary"/>
    <s v="E_INVRPT_D97A_F2C                                 "/>
    <s v="07/12/2017"/>
    <s v="05/10/2017"/>
    <m/>
    <m/>
    <m/>
    <m/>
    <d v="2018-02-19T00:00:00"/>
    <m/>
    <m/>
    <m/>
  </r>
  <r>
    <x v="2"/>
    <s v="SG"/>
    <s v="VISHAY INTERTECHNOLOGY ASIA PT"/>
    <s v="PROD: VISHAYAP    _x000a_Test: VISHAYAPTEST                       "/>
    <n v="0"/>
    <s v="ZZ  "/>
    <s v="Test: 5051259000377  Prod:5051259000865"/>
    <m/>
    <s v="5013546005195                      "/>
    <s v="    "/>
    <s v="VISHAY-SG        "/>
    <s v="POINTOSCN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9/2017"/>
    <m/>
    <m/>
    <s v="PF_O_E_SLSRPT_D97A_CN4"/>
    <s v="Primary"/>
    <s v="E_SLSRPT_D97A_CN4                                 "/>
    <s v="08/12/2017"/>
    <s v="27/09/2017"/>
    <m/>
    <m/>
    <m/>
    <m/>
    <d v="2018-02-19T00:00:00"/>
    <m/>
    <m/>
    <m/>
  </r>
  <r>
    <x v="2"/>
    <s v="SG"/>
    <s v="VISHAY INTERTECHNOLOGY ASIA PT"/>
    <s v="PROD: VISHAYAP    _x000a_Test: VISHAYAPTEST                       "/>
    <n v="0"/>
    <s v="ZZ  "/>
    <s v="Test: 5051259000377  Prod:5051259000865"/>
    <m/>
    <s v="5013546005195                      "/>
    <s v="    "/>
    <s v="VISHAY-SG        "/>
    <s v="POINTOSSG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1/9/2017"/>
    <s v="21/9/2017"/>
    <s v="29/9/2017"/>
    <m/>
    <m/>
    <s v="PF_O_E_SLSRPT_D97A_FS4"/>
    <s v="Primary"/>
    <s v="E_SLSRPT_D97A_FS4                                 "/>
    <s v="07/12/2017"/>
    <s v="05/10/2017"/>
    <m/>
    <m/>
    <m/>
    <m/>
    <d v="2018-02-19T00:00:00"/>
    <m/>
    <m/>
    <m/>
  </r>
  <r>
    <x v="2"/>
    <s v="AU"/>
    <s v="VISHAY INTERTECHNOLOGY ASIA PT"/>
    <s v="PROD: VISHAYAP    _x000a_Test: VISHAYAPTEST                       "/>
    <n v="0"/>
    <s v="ZZ  "/>
    <s v="Test : 5051259000292   Prod: 5051259000780"/>
    <m/>
    <s v="5013546005195                      "/>
    <s v="    "/>
    <s v="VISHAY-SG        "/>
    <s v="POINTOSAU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7/2017"/>
    <m/>
    <m/>
    <s v="PF_O_E_SLSRPT_D97A_AU4"/>
    <s v="Primary"/>
    <s v="E_SLSRPT_D97A_AU4                                 "/>
    <s v="08/12/2017"/>
    <s v="27/09/2017"/>
    <m/>
    <m/>
    <m/>
    <m/>
    <d v="2018-02-19T00:00:00"/>
    <m/>
    <m/>
    <m/>
  </r>
  <r>
    <x v="2"/>
    <s v="SG"/>
    <s v="VISHAY INTERTECHNOLOGY ASIA PT"/>
    <s v="PROD: VISHAYAP    _x000a_Test: VISHAYAPTEST                       "/>
    <n v="0"/>
    <s v="ZZ  "/>
    <s v="Test: 5051259000377  Prod:5051259000865"/>
    <m/>
    <s v="5013546005195                      "/>
    <s v="    "/>
    <s v="VISHAY-SG        "/>
    <s v="POINTOSIN     "/>
    <s v="SLSRPT"/>
    <s v="OB"/>
    <s v="SFTP"/>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01-09T00:00:00"/>
    <d v="2017-06-09T00:00:00"/>
    <s v="14/9/2017"/>
    <m/>
    <m/>
    <s v="PF_O_E_SLSRPT_D97A_IN4"/>
    <s v="Primary"/>
    <s v="E_SLSRPT_D97A_IN4                                 "/>
    <s v="08/12/2017"/>
    <s v="28/09/2017"/>
    <m/>
    <m/>
    <m/>
    <m/>
    <d v="2018-02-19T00:00:00"/>
    <m/>
    <m/>
    <m/>
  </r>
  <r>
    <x v="2"/>
    <s v="SG"/>
    <s v="VISHAY INTERTECHNOLOGY ASIA PT"/>
    <s v="PROD: VISHAYAP    _x000a_Test: VISHAYAPTEST                       "/>
    <n v="0"/>
    <s v="ZZ  "/>
    <s v="Test: 5051259000377  Prod:5051259000865"/>
    <m/>
    <s v="5013546005195                      "/>
    <s v="    "/>
    <s v="VISHAY-SG        "/>
    <s v="PORDERSG      "/>
    <s v="ORDERS"/>
    <s v="OB"/>
    <s v="MQ"/>
    <s v="EDIFACT             "/>
    <s v="D97A      "/>
    <s v="INS/UNOA/FAR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d v="2017-10-10T00:00:00"/>
    <d v="2017-10-10T00:00:00"/>
    <s v="18/10/2017"/>
    <m/>
    <m/>
    <s v="PF_O_E_ORDERS_D97A_FS1"/>
    <m/>
    <s v="E_ORDERS_D97A_FS1                                 "/>
    <s v="05/12/2017"/>
    <s v="31/10/2017"/>
    <m/>
    <m/>
    <m/>
    <m/>
    <d v="2018-02-19T00:00:00"/>
    <m/>
    <m/>
    <m/>
  </r>
  <r>
    <x v="2"/>
    <s v="EU"/>
    <s v="VISHAY PRECISION GROUP        "/>
    <s v="VPG-EU-PROD                        "/>
    <n v="1"/>
    <s v="    "/>
    <s v="Test : 5051259000285  Prod: 5051259000773"/>
    <m/>
    <s v="5013546005195                      "/>
    <s v="    "/>
    <s v="VISHAY-PRECISION "/>
    <s v="PORDER        "/>
    <s v="ORDERS"/>
    <s v="OB"/>
    <s v="MQ"/>
    <s v="EDIFACT             "/>
    <s v="D97A      "/>
    <s v="INS/UNOA/FAR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31/07/2017"/>
    <s v="31/07/2017"/>
    <d v="2017-07-08T00:00:00"/>
    <d v="2017-07-08T00:00:00"/>
    <d v="2017-10-08T00:00:00"/>
    <s v="PF_O_E_ORDERS_D97A_FA9"/>
    <s v="Primary"/>
    <s v="E_ORDERS_D97A_FA9                                 "/>
    <s v="05/12/2017"/>
    <s v="06/09/2017"/>
    <m/>
    <m/>
    <m/>
    <m/>
    <d v="2018-02-19T00:00:00"/>
    <m/>
    <m/>
    <m/>
  </r>
  <r>
    <x v="2"/>
    <s v="EU"/>
    <s v="VISHAY PRECISION GROUP        "/>
    <s v="VPG-EU-PROD                        "/>
    <n v="0"/>
    <s v="    "/>
    <s v="Test : 5051259000285  Prod: 5051259000773"/>
    <m/>
    <s v="5013546005195                      "/>
    <s v="    "/>
    <s v="VISHAY-PRECISION "/>
    <s v="PORDERACK     "/>
    <s v="ORDRSP"/>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27/10/2017"/>
    <s v="27/10/2017"/>
    <s v="13/12/2017"/>
    <m/>
    <m/>
    <s v="PF_I_E_ORDRSP_D97A_FA2"/>
    <s v="Primary"/>
    <s v="E_ORDRSP_D97A_FA2                                 "/>
    <s v="13/12/2017"/>
    <s v="15/12/2017"/>
    <m/>
    <m/>
    <m/>
    <m/>
    <d v="2018-02-19T00:00:00"/>
    <m/>
    <m/>
    <m/>
  </r>
  <r>
    <x v="2"/>
    <s v="EU"/>
    <s v="VISHAY PRECISION GROUP        "/>
    <s v="VPG-EU-PROD                        "/>
    <n v="0"/>
    <s v="    "/>
    <s v="Test : 5051259000285  Prod: 5051259000773"/>
    <m/>
    <s v="5013546005195                      "/>
    <s v="    "/>
    <s v="VISHAY-PRECISION "/>
    <s v="PINVOICE      "/>
    <s v="INVOIC"/>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d v="2017-05-10T00:00:00"/>
    <d v="2017-05-10T00:00:00"/>
    <s v="17/10/2017"/>
    <m/>
    <m/>
    <s v="PF_I_E_INVOIC_D97A_FP_GENERIC"/>
    <s v="Primary"/>
    <s v="E_INVOIC_D97A_FPE                                 "/>
    <s v="11/12/2017"/>
    <s v="31/10/2017"/>
    <m/>
    <m/>
    <m/>
    <m/>
    <d v="2018-02-19T00:00:00"/>
    <m/>
    <m/>
    <m/>
  </r>
  <r>
    <x v="2"/>
    <s v="EU"/>
    <s v="VISHAY PRECISION GROUP        "/>
    <s v="VPG-EU-PROD                        "/>
    <n v="0"/>
    <s v="    "/>
    <s v="Test : 5051259000285  Prod: 5051259000773"/>
    <m/>
    <s v="5013546005195                      "/>
    <s v="    "/>
    <s v="VISHAY-PRECISION "/>
    <s v="DESADV        "/>
    <s v="DESADV"/>
    <s v="IB"/>
    <s v="MQ"/>
    <s v="EDIFACT             "/>
    <s v="D97A      "/>
    <s v="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d v="2017-03-10T00:00:00"/>
    <d v="2017-03-10T00:00:00"/>
    <d v="2017-06-10T00:00:00"/>
    <m/>
    <m/>
    <s v="PF_I_E_DESADV_D97A_FA3"/>
    <s v="Primary"/>
    <s v="E_DESADV_D97A_FA3                                 "/>
    <s v="14/12/2017"/>
    <s v="13/10/2017"/>
    <m/>
    <m/>
    <m/>
    <m/>
    <d v="2018-02-19T00:00:00"/>
    <m/>
    <m/>
    <m/>
  </r>
  <r>
    <x v="2"/>
    <s v="EU"/>
    <s v="VISHAY PRECISION GROUP        "/>
    <s v="VPG-EU-PROD                        "/>
    <n v="0"/>
    <s v="ZZ  "/>
    <s v="Test : 5051259000285  Prod: 5051259000773"/>
    <m/>
    <s v="5013546005195                      "/>
    <s v="    "/>
    <s v="VISHAY-PRECISION "/>
    <s v="POINTOS       "/>
    <s v="SLSRPT"/>
    <s v="OB"/>
    <s v="SFTP"/>
    <s v="EDIFACT             "/>
    <s v="D97A      "/>
    <s v="INS/UNOA/FAR/VPG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19/9/2017"/>
    <s v="19/9/2017"/>
    <s v="29/9/2017"/>
    <m/>
    <m/>
    <s v="PF_O_E_SLSRPT_D97A_FA_GENERIC"/>
    <s v="Primary"/>
    <s v="E_SLSRPT_D97A_FA5                                 "/>
    <s v="07/12/2017"/>
    <s v="05/10/2017"/>
    <m/>
    <m/>
    <m/>
    <m/>
    <d v="2018-02-19T00:00:00"/>
    <m/>
    <m/>
    <m/>
  </r>
  <r>
    <x v="2"/>
    <s v="EU"/>
    <s v="VISHAY PRECISION GROUP        "/>
    <s v="VPG-NA-PROD"/>
    <n v="0"/>
    <s v="ZZ  "/>
    <s v="Test : 5051259000285  Prod: 5051259000773"/>
    <m/>
    <s v="5013546005195                      "/>
    <s v="    "/>
    <s v="VISHAY-PRECISION "/>
    <s v="INVENTORY     "/>
    <s v="INVRPT"/>
    <s v="OB"/>
    <s v="SFTP"/>
    <s v="EDIFACT             "/>
    <s v="D97A      "/>
    <s v="INS/UNOA/FAR/VPG                                  "/>
    <s v="VAN"/>
    <s v="GXS"/>
    <m/>
    <s v="Kirstin.Fuetscher@vpgsensors.com, "/>
    <m/>
    <s v="reminder 12.02.2018"/>
    <s v="Ready to start E2E testing"/>
    <s v="08.02.2018 Email from TP : Hi IBM team,_x000a__x000a_Please find our below points :_x000a__x000a_1) The older production code for farnell &quot;5013546005195&quot; has the setup for 2 of our EDI codes &quot;VPG-EU-PROD&quot; (for EU region) and &quot;VPG-NA-PROD&quot; (for NA region) in our GXS system (VAN provider). Please find the below screenshot for your reference._x000a__x000a__x000a__x000a_​2)​ We have completed the setup for new EDI codes of Farnell in VAN provider GXS for &quot;VPG-NA-PROD&quot; . As per the below highlighted words in the previous email, we understand that the setup needs to be done in the European region too. Kindly confirm if the setup for the new farnell EDI codes needs to be done for both EU and NA regions. _x000a__x000a_The Test files will be sent to Farnell's new Test EDI code as well a Test Indicator: _x000a__x000a_Test : 5051259000285 (EU)  _x000a__x000a_3) If the GXS setup needs to be done for the EU region, kindly confirm on the same so that we can complete the same and update you._x000a__x000a__x000a_Regards, _x000a_EDI Technical Support_x000a_Thirdware Global Services.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_x000a_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30.01.2018 E2E testing email sent 22.1.2018 Email from TP : Hi IBM Team,_x000a__x000a_With regards to the below mail, kindly provide your feedback._x000a__x000a__x000a_Regards,_x000a_EDI Technical Support_x000a_Thirdware Global Services._x000a__x000a_On Mon, Jan 15, 2018 at 1:32 PM, Shmaya, Ziv &lt;Ziv.Shmaya@vpgsensors.com&gt; wrote:_x000a_Hi Thomas,_x000a_Can you help to get respond from IBM regarding GO live date for the EDI?_x000a_ _x000a_Thanks, 28.09.2017 Email to TP: Thank you for providing us the survey. _x000a_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GX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8.09.2017 Email from TP: As per your request, we have filled the document &quot;Premier Farnell_TP Survey&quot; and attached the same in this email. Please let us know if more information is required on this._x000a_27.09.2017 Email to TP: sent out 3rd reminder. _x000a_21.09.2017 Email from TP: I sent you request to the responsible person._x000a_He will contact you._x000a_20.09.2017 Email to TP: sent out 2nd reminder to Tp letter and survey. _x000a_15.09.2017 Email to TP sent out 1st reminder to TP letter and survey. _x000a_12.09.2017 Email to TP: sent out letter and survey to TP. _x000a_12.09.2017 new contact details._x000a_08.09.17 Email to TP: sent our letter and survey to TP: "/>
    <s v="TP"/>
    <s v="E2E Testing"/>
    <x v="14"/>
    <s v="31/08/2017"/>
    <d v="2017-05-09T00:00:00"/>
    <d v="2017-07-09T00:00:00"/>
    <m/>
    <m/>
    <s v="PF_O_E_INVRPT_D97A_FA2"/>
    <s v="Primary"/>
    <s v="E_INVRPT_D97A_FA2                                 "/>
    <s v="08/12/2017"/>
    <s v="14/09/2017"/>
    <m/>
    <m/>
    <m/>
    <m/>
    <d v="2018-02-19T00:00:00"/>
    <m/>
    <m/>
    <m/>
  </r>
  <r>
    <x v="2"/>
    <s v="EU"/>
    <s v="WALDOM ELECTRONICS EMEA       "/>
    <s v="31208912744M                       "/>
    <n v="1"/>
    <s v="ZZ  "/>
    <s v="Test : 5051259000285  Prod: 5051259000773"/>
    <m/>
    <s v="5013546005195                      "/>
    <s v="    "/>
    <s v="WALDOM           "/>
    <s v="PORDER        "/>
    <s v="ORDERS"/>
    <s v="OB"/>
    <s v="MQ"/>
    <s v="EDIFACT             "/>
    <s v="D97A      "/>
    <s v="INS/UNOA/FAR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s v="31/07/2017"/>
    <s v="31/07/2017"/>
    <d v="2017-07-08T00:00:00"/>
    <d v="2017-07-08T00:00:00"/>
    <d v="2017-10-08T00:00:00"/>
    <s v="PF_O_E_ORDERS_D97A_FA9"/>
    <s v="Primary"/>
    <s v="E_ORDERS_D97A_FA9                                 "/>
    <s v="05/12/2017"/>
    <s v="06/09/2017"/>
    <m/>
    <m/>
    <m/>
    <m/>
    <d v="2018-02-19T00:00:00"/>
    <m/>
    <m/>
    <m/>
  </r>
  <r>
    <x v="2"/>
    <s v="EU"/>
    <s v="WALDOM ELECTRONICS EMEA       "/>
    <s v="31208912744M                       "/>
    <n v="0"/>
    <s v="ZZ  "/>
    <s v="Test : 5051259000285  Prod: 5051259000773"/>
    <m/>
    <s v="5013546005195                      "/>
    <s v="    "/>
    <s v="WALDOM           "/>
    <s v="PORDERACK     "/>
    <s v="ORDRSP"/>
    <s v="IB"/>
    <s v="MQ"/>
    <s v="EDIFACT             "/>
    <s v="D97A      "/>
    <s v="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s v="27/10/2017"/>
    <s v="27/10/2017"/>
    <s v="13/12/2017"/>
    <m/>
    <m/>
    <s v="PF_I_E_ORDRSP_D97A_FA2"/>
    <s v="Primary"/>
    <s v="E_ORDRSP_D97A_FA2                                 "/>
    <s v="13/12/2017"/>
    <s v="15/12/2017"/>
    <m/>
    <m/>
    <m/>
    <m/>
    <d v="2018-02-19T00:00:00"/>
    <m/>
    <m/>
    <m/>
  </r>
  <r>
    <x v="2"/>
    <s v="EU"/>
    <s v="WALDOM ELECTRONICS EMEA       "/>
    <s v="31208912744M                       "/>
    <n v="0"/>
    <s v="ZZ  "/>
    <s v="Test : 5051259000285  Prod: 5051259000773"/>
    <m/>
    <s v="5013546005195                      "/>
    <s v="    "/>
    <s v="WALDOM           "/>
    <s v="PINVOICE      "/>
    <s v="INVOIC"/>
    <s v="IB"/>
    <s v="MQ"/>
    <s v="EDIFACT             "/>
    <s v="D97A      "/>
    <s v=" "/>
    <s v="VAN"/>
    <s v="Descartes"/>
    <m/>
    <s v="support@masterelec.zendesk.com"/>
    <m/>
    <s v="reminder 15.02.2018"/>
    <s v="Ready to start E2E testing"/>
    <s v="13.2.2018 Email to TP : Dear Crystal _x000a__x000a_Could you please try to resend the file and share the log and mailbag details of the same. _x000a_Also please confirm if you have received and were able to process the ORDER that was sent. 9.2.2018 Email to TP : Dear Crystal_x000a__x000a_We have checked the system and do not see the receipt in our system._x000a_If you could confirm that it has been routed to us, I understand that it is being routed to us through ( GXS or Descartes)_x000a_6.2.2018 Email from TP : Good afternoon,_x000a__x000a_Please see below from my team and let me know if you see anything incorrect via the ID's etc..._x000a__x000a_See mailbag info below:_x000a__x000a_1: UNB&amp;#43;UNOA:1&amp;#43;31208912744M:ZZ&amp;#43;5051259000285&amp;#43;180202:1230&amp;#43;000001'_x000a_2: UNH&amp;#43;1&amp;#43;INVOIC:D:97A:UN'_x000a_3: BGM&amp;#43;380&amp;#43;HLA925-01&amp;#43;9'_x000a_4: DTM&amp;#43;131:20180202:102'_x000a_5: NAD&amp;#43;IV&amp;#43;:ZZZ&amp;#43;PREMIER FARNELL UK LIMITED&amp;#43;&amp;#43;CANAL ROAD&amp;#43;LEEDS WEST YORKSHIRE&amp;#43;&amp;#43;LS12 2TU&amp;#43;GB'_x000a__x000a_INVOIC is rewritten with default options to this document » 2018-02-02 18:31:06 UTC » 211098137Premier Farnell Uk Ltd (GXSGXS)_x000a__x000a_This document added to mailbag mailbag [Control#: 20178130] » 2018-02-02 18:31:06 UTC » GXSGXS_x000a__x000a_Store-and-Forward_x000a_In the store-and-forward mode a document maintains its 'momentum' and is passed to its recipient in an event driven fashion._x000a_Previous Hub: 613101393_COLWaldom Consolidated_x000a__x000a_Sender: 613101393_COLWaldom Consolidated_x000a__x000a_Sender Role: 613101393_COL_x000a__x000a_Recipient Role: rWALDOM_COL_TP_x000a__x000a_Recipient: 211098137Premier Farnell Uk Ltd_x000a__x000a_Next Recipient: GXSGXS_x000a_Method: mailbag_x000a_Syntax: edifact_x000a_Doc Type: INVOICInvoice message_x000a__x000a_Test Ind: P_x000a_Control No: 000001_x000a_Bytes: 685_x000a_Messages: 1_x000a_Status: Added to ansi mailbag 328ea959-3df9-de08-28f7-e8cf834535cc_x000a__x000a_Created: 2018-02-02 18:31:06 UTC_x000a__x000a_Delivered: 2018-02-02 18:31:06 UTC 6.2.2018 Email to TP : Dear Crystal_x000a__x000a_We have not received the messages, please confirm if they have been sent to the EDI id 5051259000285 ZZ._x000a_Also please confirm the test EDI id from which you have sent the messages.2.2.2018 Email from TP : Good afternoon,_x000a__x000a_We have prepared and sent both the ORDRSP and INVOIC you should have shortly if not already._x000a__x000a_Thank you.1.2.2018 Email to TP : Dear Trading Partner_x000a_A Test ORDER was sent to VAN Descartes today at 10.19 EST / 15.19 GMT. _x000a_Could you please validate the ORDER and return an ORDRSP + INVOIC to the same PF EDI code (5051259000285)_x000a__x000a_S C ZZ   5051259000285                       SRXEVPVT                   _x000a_R N ZZ   31208912744M                        S##TS1RZ OB MBAG: 051864495_x000a_    IPO  1              0131 1019 0131 1019  02455579 0001 0001         _x000a_30.01.2018 E2E testing email sent 22.09.2017 Email from TP: Thank you for the feedback we are now working to have these implemented on our side and await further details regarding the effective date._x000a_22.09.2017 Email to TP: sent information new EDI codes from PF. We want to inform you that Premier Farnell is using new EDI Codes: _x000a_Prod: 5051259000773 without qualif. _x000a_Test : 5051259000285 without qualif. _x000a_Please set up this new EDI Codes from Premier Farnell in your system that when we go live we don't have issues with data running. _x000a_Please contact your VAN provider Descartes and request the set up of Premier Farnell's new EDI codes (Test : 5051259000285 Prod: 5051259000773 without qualif) on the IBM/Sterling VAN: this will ensure the continuous flow of production messages, once Premier Farnell goes live on the IBM/Sterling network. _x000a_We ill inform you when these new ID's become effective closer to date. _x000a_21.09.2017 Email form TP: Please see attached document and let me know if you need additional information....once you can please provide the new connection details from your side so we may begin to set up the new partnership._x000a_21.09.2017 Email from TP: Hello Team,_x000a_My apologies I will try and have this filled out and sent back to you today._x000a_21.09.2017 Email from tP: We have received your request. Your Ticket is (#13135) _x000a_This email is a service from M.E.O.W. Delivered by Zendesk. _x000a_21.09.2017 Email to TP sent out 2nd reminder_x000a_19.09.2017 Sent 1st Reminder_x000a_08.09.2017 Email to TP. Sent out letter and survey"/>
    <s v="TP"/>
    <s v="E2E Testing"/>
    <x v="14"/>
    <d v="2017-05-10T00:00:00"/>
    <d v="2017-05-10T00:00:00"/>
    <s v="17/10/2017"/>
    <m/>
    <m/>
    <s v="PF_I_E_INVOIC_D97A_FP_GENERIC"/>
    <s v="Primary"/>
    <s v="E_INVOIC_D97A_FPE                                 "/>
    <s v="11/12/2017"/>
    <s v="31/10/2017"/>
    <m/>
    <m/>
    <m/>
    <m/>
    <d v="2018-02-19T00:00:00"/>
    <m/>
    <m/>
    <m/>
  </r>
  <r>
    <x v="2"/>
    <s v="EU"/>
    <s v="WEIDMULLER LTD                "/>
    <s v="WEIDMUELLER                        "/>
    <n v="1"/>
    <s v="    "/>
    <s v="Test : 5051259000285  Prod: 5051259000773"/>
    <m/>
    <s v="5013546005195                      "/>
    <s v="    "/>
    <s v="WEIDMULLER       "/>
    <s v="PORDERACK     "/>
    <s v="ORDRSP"/>
    <s v="IB"/>
    <s v="MQ"/>
    <s v="EDIFACT             "/>
    <s v="D97A      "/>
    <s v=" "/>
    <s v="AS2"/>
    <m/>
    <m/>
    <s v="EDI : contact person: Sabine.Bredemeyer@weidmueller.com_x000a_simon.hall@weidmuller.co.uk"/>
    <m/>
    <m/>
    <s v="Ready to start E2E testing / TP sent AS2 questionnaire"/>
    <m/>
    <s v="Implementer"/>
    <s v="E2E Testing"/>
    <x v="3"/>
    <s v="27/10/2017"/>
    <s v="27/10/2017"/>
    <s v="13/12/2017"/>
    <m/>
    <m/>
    <s v="PF_I_E_ORDRSP_D97A_FA2"/>
    <s v="Primary"/>
    <s v="E_ORDRSP_D97A_FA2                                 "/>
    <s v="13/12/2017"/>
    <s v="15/12/2017"/>
    <m/>
    <m/>
    <m/>
    <m/>
    <d v="2018-02-19T00:00:00"/>
    <m/>
    <m/>
    <m/>
  </r>
  <r>
    <x v="2"/>
    <s v="EU"/>
    <s v="WEIDMULLER LTD                "/>
    <s v="WEIDMUELLER                        "/>
    <n v="0"/>
    <s v="    "/>
    <s v="Test : 5051259000285  Prod: 5051259000773"/>
    <m/>
    <s v="5013546005195                      "/>
    <s v="    "/>
    <s v="WEIDMULLER       "/>
    <s v="PORDER        "/>
    <s v="ORDERS"/>
    <s v="OB"/>
    <s v="MQ"/>
    <s v="EDIFACT             "/>
    <s v="D97A      "/>
    <s v="INS/UNOA/FAR                                      "/>
    <s v="AS2"/>
    <m/>
    <m/>
    <s v="EDI : contact person: Sabine.Bredemeyer@weidmueller.com_x000a_simon.hall@weidmuller.co.uk"/>
    <m/>
    <m/>
    <s v="Ready to start E2E testing / TP sent AS2 questionnaire"/>
    <s v="We have not received the messages, please confirm if they have been sent to the EDI id 5051259000285 ZZ."/>
    <s v="Implementer"/>
    <s v="E2E Testing"/>
    <x v="3"/>
    <s v="31/07/2017"/>
    <s v="31/07/2017"/>
    <d v="2017-07-08T00:00:00"/>
    <d v="2017-07-08T00:00:00"/>
    <d v="2017-10-08T00:00:00"/>
    <s v="PF_O_E_ORDERS_D97A_FA9"/>
    <s v="Primary"/>
    <s v="E_ORDERS_D97A_FA9                                 "/>
    <s v="05/12/2017"/>
    <s v="06/09/2017"/>
    <m/>
    <m/>
    <m/>
    <m/>
    <d v="2018-02-19T00:00:00"/>
    <m/>
    <m/>
    <m/>
  </r>
  <r>
    <x v="2"/>
    <s v="EU"/>
    <s v="WEIDMULLER LTD                "/>
    <s v="WEIDMUELLER                        "/>
    <n v="0"/>
    <s v="    "/>
    <s v="Test : 5051259000285  Prod: 5051259000773"/>
    <m/>
    <s v="5013546005195                      "/>
    <s v="    "/>
    <s v="WEIDMULLER       "/>
    <s v="PINVOICE      "/>
    <s v="INVOIC"/>
    <s v="IB"/>
    <s v="MQ"/>
    <s v="EDIFACT             "/>
    <s v="D97A      "/>
    <s v=" "/>
    <s v="AS2"/>
    <m/>
    <m/>
    <s v="EDI : contact person: Sabine.Bredemeyer@weidmueller.com_x000a_simon.hall@weidmuller.co.uk"/>
    <m/>
    <m/>
    <s v="Ready to start E2E testing / TP sent AS2 questionnaire"/>
    <s v="Also please confirm the test EDI id from which you have sent the messages."/>
    <s v="Implementer"/>
    <s v="E2E Testing"/>
    <x v="3"/>
    <d v="2017-05-10T00:00:00"/>
    <d v="2017-05-10T00:00:00"/>
    <s v="17/10/2017"/>
    <m/>
    <m/>
    <s v="PF_I_E_INVOIC_D97A_FP_GENERIC"/>
    <s v="Primary"/>
    <s v="E_INVOIC_D97A_FPE                                 "/>
    <s v="11/12/2017"/>
    <s v="31/10/2017"/>
    <m/>
    <m/>
    <m/>
    <m/>
    <d v="2018-02-19T00:00:00"/>
    <m/>
    <m/>
    <m/>
  </r>
  <r>
    <x v="2"/>
    <s v="EU"/>
    <s v="WELWYN COMPONENTS LTD         "/>
    <s v="5013546003252                      "/>
    <n v="1"/>
    <s v="    "/>
    <s v="Test : 5051259000285  Prod: 5051259000773"/>
    <m/>
    <s v="5013546005195                      "/>
    <s v="    "/>
    <s v="WELWYN           "/>
    <s v="PORDERACK     "/>
    <s v="ORDRSP"/>
    <s v="IB"/>
    <s v="MQ"/>
    <s v="EDIFACT             "/>
    <s v="90.1      "/>
    <s v="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s v="27/10/2017"/>
    <s v="27/10/2017"/>
    <s v="13/12/2017"/>
    <m/>
    <m/>
    <s v="PF_I_E_ORDRSP_D93A_FAR"/>
    <s v="Primary"/>
    <s v="E_ORDRSP_90.1_FAR                                 "/>
    <s v="13/12/2017"/>
    <s v="15/12/2017"/>
    <m/>
    <m/>
    <m/>
    <m/>
    <d v="2018-02-19T00:00:00"/>
    <m/>
    <m/>
    <m/>
  </r>
  <r>
    <x v="2"/>
    <s v="EU"/>
    <s v="WELWYN COMPONENTS LTD         "/>
    <s v="5013546003252                      "/>
    <n v="0"/>
    <s v="    "/>
    <s v="Test : 5051259000285  Prod: 5051259000773"/>
    <m/>
    <s v="5013546005195                      "/>
    <s v="    "/>
    <s v="WELWYN           "/>
    <s v="PORDER        "/>
    <s v="ORDERS"/>
    <s v="OB"/>
    <s v="MQ"/>
    <s v="EDIFACT             "/>
    <s v="90.1      "/>
    <s v="INS/UNOA/FAR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d v="2017-10-10T00:00:00"/>
    <d v="2017-10-10T00:00:00"/>
    <s v="13/11/2017"/>
    <m/>
    <m/>
    <s v="PF_O_E_ORDERS_D93A_FD"/>
    <m/>
    <s v="E_ORDERS_90.1_FD     "/>
    <s v="05/12/2017"/>
    <s v="05/12/2017"/>
    <m/>
    <m/>
    <m/>
    <m/>
    <d v="2018-02-19T00:00:00"/>
    <m/>
    <m/>
    <m/>
  </r>
  <r>
    <x v="2"/>
    <s v="EU"/>
    <s v="WELWYN COMPONENTS LTD         "/>
    <s v="5013546003252                      "/>
    <n v="0"/>
    <s v="    "/>
    <s v="Test : 5051259000285  Prod: 5051259000773"/>
    <m/>
    <s v="5013546005195                      "/>
    <s v="    "/>
    <s v="WELWYN           "/>
    <s v="PINVOICE      "/>
    <s v="INVOIC"/>
    <s v="IB"/>
    <s v="MQ"/>
    <s v="EDIFACT             "/>
    <s v="D97A      "/>
    <s v=" "/>
    <s v="VAN"/>
    <s v="GXS"/>
    <m/>
    <s v="(sheena.cooper@ttelectronics.com"/>
    <m/>
    <s v="reminder 12.02.2018 "/>
    <s v="Ready to start E2E testing"/>
    <s v="12.2.2018 Email to Implementors : Hi Anuj, Jas_x000a__x000a_TP has shared their comments on the test file._x000a_Please suggest.09.02.2018 Email from TP : Hi Dharshan,_x000a_ _x000a_Feedback on the ORDERS test message :-_x000a_ _x000a_The CUX segment was missing (mandatory at this dir level)_x000a_ _x000a_The information on the NAD+BY and NAD+DP segments seem to be the wrong way round ?_x000a_The NAD+BY should be the buyer details – previously Farnell have always sent us the code FARNELL as the buyer code in this segment._x000a_The NAD+DP should be the delivery party information – previously Farnell have sent their warehouse code here, such as MAYBROOK or ARMLEY and so on._x000a_It looks like you’ve sent part of the name, instead of the delivery code._x000a_ _x000a_The PRI segment does not have the data I would expect_x000a_You have sent us PRI+PCE:price’_x000a_I assume PCE is the measure unit ?_x000a_I would have expected the measure unit at the end of the segment._x000a_Also there is no price unit._x000a_Normal format would be something like  PRI+AAA:price:::1:PCE’_x000a_Where AAA= the price qualifier (such as AAA for net price),  1= price unit,  and PCE= measure unit_x000a_ 8.2.2018 Email from TP : Sorry – just a small query, then I’ll get out of your way !_x000a_ _x000a_The test file you sent was dir D93A standard._x000a_That’s fine, but we are already sending the INVOIC message at D97A dir._x000a_What dir do you want me to use for the ORDRSP ?_x000a_(Wasn’t sure if you needed the same directory level across all our messages)8.2.2018 Email from TP : Hi Dharshan,_x000a_ _x000a_I’m working on the ORDERS file as we speak._x000a_It’s taking a while because of the format change from the old 90.1 version to D93A – there are a lot of differences in the mappings !_x000a_I’ll move on to ORDRSP when I’ve finished the ORDERS file, but it’s going to be a while yet._x000a_19th for go-live is in doubt now, but I’ll do what I can8.2.2018 Email to TP : Dear Sheena_x000a__x000a_Thanks for the confirmation on the receipt of the file._x000a_Do let me know if you can send the test ORDRSP and INVOIC at the earliest2.2.2018 Email fromTP : Hi,_x000a_ _x000a_Just to confirm that your test ORDERS message was received OK._x000a_I have a few urgent jobs in progress at the moment, but I’ll try and get the ORDRSP and INVOIC tests done as soon as I can – it may be a few days._x000a_19 Feb should still be achievable for go-live, but I’ll confirm that once the outbound testing is complete._x000a_ 1.2.2018 Email to TP : Dear Sheena_x000a__x000a_Test ORDER was sent to WELWYN's GXS account at 4.43 am EST / 9.43 am GMT today._x000a__x000a_S C ZZ   5051259000285                       SRXEVPVT                   _x000a_R N ZZ   5013546003252                       S##GE7CO OB MBAG: 514615928_x000a_    IPO  1              0201 0442 0201 0443  40555386 0001 0001      _x000a__x000a_If you are fine with the content please return an ORDRSP + INVOIC. _x000a_Also let us know if your fine for go-live on 19-Feb.1.2.2018 Email to PF and Implementation : Hi All_x000a__x000a_This Trading partner is ready to test.30.1.2018 Email from TP : Hello Dharshan,_x000a_ _x000a_Yes, that’s fine to go ahead with the test messages.30.01.2018 E2E testing email sent 27.10.2017: Email to TP - Thank you for confirming. We  will get in touch with you when we start testing. 26.10.2017: Email from TP - Hi Corinna,GXS have now confirmed that the interconnection to the new Farnell accounts has been registered at our end._x000a_23.10.2017 Email to TP. Thank you for your confirmation. _x000a_With reference to the same please share these details with your VAN provider GXS/OpenText, requesting them to set up Premier Farnell's new EDI codes (Test : 5051259000285 / Prod: 5051259000773) on the IBM / Sterling VAN. _x000a_I will get in touch with you when we start testing. _x000a_If you have any questions please let us know. _x000a_19.10.2017 Email from TP: I can confirm that we are exchanging the messages listed in your email._x000a_18.10.2017: Email to TP, TP survey introduction email sent to new TP contact"/>
    <s v="Implementer"/>
    <s v="E2E Testing"/>
    <x v="14"/>
    <d v="2017-05-10T00:00:00"/>
    <d v="2017-05-10T00:00:00"/>
    <s v="17/10/2017"/>
    <m/>
    <m/>
    <s v="PF_I_E_INVOIC_D97A_FP_GENERIC"/>
    <s v="Primary"/>
    <s v="E_INVOIC_D97A_FPE                                 "/>
    <s v="11/12/2017"/>
    <s v="31/10/2017"/>
    <m/>
    <m/>
    <m/>
    <m/>
    <d v="2018-02-19T00:00:00"/>
    <m/>
    <m/>
    <m/>
  </r>
  <r>
    <x v="2"/>
    <s v="EU"/>
    <s v="WUERTH ELEKTRONIK             "/>
    <s v="WUERTH_ELEKTRONIK                  "/>
    <n v="1"/>
    <s v="    "/>
    <s v="Test : 5051259000285  Prod: 5051259000773"/>
    <m/>
    <s v="5013546005195                      "/>
    <s v="    "/>
    <s v="WUERTH           "/>
    <s v="PORDERACK     "/>
    <s v="ORDRSP"/>
    <s v="IB"/>
    <s v="MQ"/>
    <s v="EDIFACT             "/>
    <s v="D97A      "/>
    <s v=" "/>
    <s v="X.400"/>
    <s v="400NET"/>
    <m/>
    <s v="new contact details: EDI:  ioana.cocos@retarus.ro and always in CC Robert.Voigt@we-online.de_x000a_"/>
    <m/>
    <s v="reminder 12.02.2018 "/>
    <s v="Ready to start E2E testing"/>
    <s v="08.02.2018 Email to TP: sent Test file and ask for check this and for go live on 19.02.2018_x000a_06.02.2018 Email to PF. TP is ready for testing pls sent file. _x000a_06.02.2018 Email to Antje. TP is ready for testig: _x000a_06.02.2018Email from TP: The setups are done._x000a_The new partner ID was created and now we are ready to received new ORDERS  test files._x000a_ Please let me know when will you send the first Idoc ._x000a_02.02.2018 Email from TP: pls put out diana.trefz@we-online.de  she is not involve in the project_x000a_01.02.2018 Email to TP. sent reminder_x000a_30.01.2018 E2E testing email sent 25.09.2017 Email to TP Provider: wir haben die Information von WUERTH ELEKTRONIK erhalten uns direkt an Sie zu wenden. _x000a_Wir möchte Sie darüber informieren, dass Premier Farnell neue EDI Code hat: _x000a_Test : 5051259000285 Prod: 5051259000773 ohne qualif. _x000a_Wir bitten Sie die neuen EDI Codes von Premier Farnell in ihrem System einzurichten, damit es bei der Umstellung nicht zu Datenverlust kommt. _x000a_Falls diese auch über einen VAN Provider gesendet werden, bitten wir Sie diesen auch darüber zu informieren. _x000a_Für Rückfragen stehen wir Ihnen gerne zur Verfügung. _x000a_24.09.2017 Email from TP: hinsichtlich der aktuellen EDI-Einrichtung mit Farnell, arbeiten wir mit der Firma Retarus zusammen.Farnell sendet an Retarus, Retarus dann an uns und umgekehrt._x000a_Anbei die aktuellen Verbindungsinformationen._x000a_Für eine anstehende Umstellung, ist es sinnvoll, wenn Sie sich direkt mit Retarus in Verbindung setzen, da es um die Verbindung zwischen Retarus und Farnell geht. Ansprechpartner dort ist Frau Ioana Cocos (Englisch sprachig). Kontakt per Mail: ioana.cocos@retarus.ro_x000a_Bitte behalten Sie mich in CC._x000a_22.09.2017 Email to TP. reminder: leider haben wir noch keine Rückmeldung auf unsere Anfrage vom 19.09.2017 erhalten und wollten Sie freundlich daran erinnern ob Sie und eine Rückmeldung auf die Anfragen in der u.a. Email senden können. _x000a_19.09.2017 Email an TP: vielen Dank für die Rücksendung der Survey. _x000a_Würden Sie gerne die Daten über die X400 Adresse senden? _x000a_Wir haben in unserem System diese hinterlegt. _x000a_interconnect zu 400NET: C=DE, A=400NET, O=WUERTH-ELEKTRONIK, P=EDI, S=WUERTH-ELEKTRONIK_x000a_Die IBM Sterling X400 Addresse lautet: _x000a_C=US, A=STERLING, P=GLOBALEC, S=SERVICE_x000a_Fall die Daten über X400 laufen sollen, können Sie uns bitte noch Ihre Sterling Commerce mailbox mitteilen?_x000a_Falls Sie AS2 nutzen möchen anbei das AS2 Enrollment. _x000a_(See attached file: IBM_AS2_Questionnaire_EuroGIODE(1).docx)_x000a_Wir möchte Sie darüber informieren, dass Premier Farnell neue EDI Code hat: _x000a_Test : 5051259000285 Prod: 5051259000773 ohne qualif. _x000a_Wir bitten Sie die neuen EDI Codes von Premier Farnell in ihrem System einzurichten, damit es bei der Umstellung nicht zu Datenverlust kommt. _x000a_Falls diese auch über einen VAN Provider gesendet werden, bitten wir Sie diesen auch darüber zu informieren. _x000a__x000a_15.09.2017 Email from TP: provid survey_x000a_08.09.2017 Email to TP. Sent letter and survey"/>
    <s v="TP"/>
    <s v="E2E Testing"/>
    <x v="12"/>
    <s v="27/10/2017"/>
    <s v="27/10/2017"/>
    <s v="13/12/2017"/>
    <m/>
    <m/>
    <s v="PF_I_E_ORDRSP_D97A_FA2"/>
    <s v="Primary"/>
    <s v="E_ORDRSP_D97A_FA2                                 "/>
    <s v="13/12/2017"/>
    <s v="15/12/2017"/>
    <m/>
    <m/>
    <m/>
    <m/>
    <d v="2018-02-19T00:00:00"/>
    <m/>
    <m/>
    <m/>
  </r>
  <r>
    <x v="2"/>
    <s v="EU"/>
    <s v="WUERTH ELEKTRONIK             "/>
    <s v="WUERTH_ELEKTRONIK                  "/>
    <n v="0"/>
    <s v="    "/>
    <s v="Test : 5051259000285  Prod: 5051259000773"/>
    <m/>
    <s v="5013546005195                      "/>
    <s v="    "/>
    <s v="WUERTH           "/>
    <s v="PORDER        "/>
    <s v="ORDERS"/>
    <s v="OB"/>
    <s v="MQ"/>
    <s v="EDIFACT             "/>
    <s v="D97A      "/>
    <s v="INS/UNOA/FAR                                      "/>
    <s v="X.400"/>
    <s v="400NET"/>
    <m/>
    <s v="new contact details: EDI:  ioana.cocos@retarus.ro and always in CC Robert.Voigt@we-online.de_x000a_"/>
    <m/>
    <s v="reminder 12.02.2018 "/>
    <s v="Ready to start E2E testing"/>
    <m/>
    <s v="TP"/>
    <s v="E2E Testing"/>
    <x v="12"/>
    <s v="31/07/2017"/>
    <s v="31/07/2017"/>
    <d v="2017-07-08T00:00:00"/>
    <d v="2017-07-08T00:00:00"/>
    <d v="2017-10-08T00:00:00"/>
    <s v="PF_O_E_ORDERS_D97A_FA9"/>
    <s v="Primary"/>
    <s v="E_ORDERS_D97A_FA9                                 "/>
    <s v="05/12/2017"/>
    <s v="06/09/2017"/>
    <m/>
    <m/>
    <m/>
    <m/>
    <d v="2018-02-19T00:00:00"/>
    <m/>
    <m/>
    <m/>
  </r>
  <r>
    <x v="0"/>
    <s v="EU"/>
    <s v="XEROX                         "/>
    <s v="XEROX                              "/>
    <n v="1"/>
    <s v="    "/>
    <s v="Test : 5051259000285  Prod: 5051259000773"/>
    <m/>
    <s v="5013546005195                      "/>
    <s v="    "/>
    <s v="XEROX            "/>
    <s v="INVOICES      "/>
    <s v="INVOIC"/>
    <s v="OB"/>
    <s v="MQ"/>
    <s v="EDIFACT             "/>
    <s v="D97A      "/>
    <s v="INS/UNOA/FAR                                      "/>
    <s v="FTP"/>
    <m/>
    <m/>
    <m/>
    <s v="+441707353816"/>
    <m/>
    <m/>
    <s v="06.12.2017: Call could not be connected"/>
    <s v="Premier Farnell"/>
    <s v="Discovery"/>
    <x v="9"/>
    <d v="2017-09-10T00:00:00"/>
    <d v="2017-09-10T00:00:00"/>
    <s v="17/10/2017"/>
    <m/>
    <m/>
    <s v="PF_O_E_INVOIC_D97A_FA_GENERIC"/>
    <s v="Primary"/>
    <s v="E_INVOIC_D97A_FA4                                 "/>
    <s v="11/12/2017"/>
    <s v="23/10/2017"/>
    <m/>
    <m/>
    <m/>
    <m/>
    <d v="2018-02-26T00:00:00"/>
    <m/>
    <m/>
    <m/>
  </r>
  <r>
    <x v="2"/>
    <s v="EU"/>
    <s v="XILINX                        "/>
    <s v="PROD: 35314032106                  TEST:  35314032106TEST                 "/>
    <n v="1"/>
    <s v="PROD :ZZ  TEST:12"/>
    <s v="Test : 5051259000285  Prod: 5051259000773"/>
    <m/>
    <s v="5013546005195                      "/>
    <s v="    "/>
    <s v="XILINX           "/>
    <s v="PORDER        "/>
    <s v="ORDERS"/>
    <s v="OB"/>
    <s v="MQ"/>
    <s v="EDIFACT             "/>
    <s v="D97A      "/>
    <s v="INS/UNOA/FAR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31/07/2017"/>
    <s v="31/07/2017"/>
    <d v="2017-07-08T00:00:00"/>
    <d v="2017-07-08T00:00:00"/>
    <d v="2017-10-08T00:00:00"/>
    <s v="PF_O_E_ORDERS_D97A_FA9"/>
    <s v="Primary"/>
    <s v="E_ORDERS_D97A_FA9                                 "/>
    <s v="05/12/2017"/>
    <s v="06/09/2017"/>
    <m/>
    <m/>
    <m/>
    <m/>
    <d v="2018-02-19T00:00:00"/>
    <m/>
    <m/>
    <m/>
  </r>
  <r>
    <x v="2"/>
    <s v="EU"/>
    <s v="XILINX                        "/>
    <s v="PROD: 35314032106                  TEST:  35314032106TEST                 "/>
    <n v="0"/>
    <s v="PROD :ZZ  TEST:12"/>
    <s v="Test : 5051259000285  Prod: 5051259000773"/>
    <m/>
    <s v="5013546005195                      "/>
    <s v="    "/>
    <s v="XILINX           "/>
    <s v="PORDERACK     "/>
    <s v="ORDRSP"/>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27/10/2017"/>
    <s v="27/10/2017"/>
    <s v="13/12/2017"/>
    <m/>
    <m/>
    <s v="PF_I_E_ORDRSP_D97A_FA2"/>
    <s v="Primary"/>
    <s v="E_ORDRSP_D97A_FA2                                 "/>
    <s v="13/12/2017"/>
    <s v="15/12/2017"/>
    <m/>
    <m/>
    <m/>
    <m/>
    <d v="2018-02-19T00:00:00"/>
    <m/>
    <m/>
    <m/>
  </r>
  <r>
    <x v="2"/>
    <s v="EU"/>
    <s v="XILINX                        "/>
    <s v="PROD: 35314032106                  TEST:  35314032106TEST                 "/>
    <n v="0"/>
    <s v="PROD :ZZ  TEST:12"/>
    <s v="Test : 5051259000285  Prod: 5051259000773"/>
    <m/>
    <s v="5013546005195                      "/>
    <s v="    "/>
    <s v="XILINX           "/>
    <s v="DESADV        "/>
    <s v="DESADV"/>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d v="2017-03-10T00:00:00"/>
    <d v="2017-03-10T00:00:00"/>
    <d v="2017-06-10T00:00:00"/>
    <m/>
    <m/>
    <s v="PF_I_E_DESADV_D97A_FA3"/>
    <s v="Primary"/>
    <s v="E_DESADV_D97A_FA3                                 "/>
    <s v="14/12/2017"/>
    <s v="13/10/2017"/>
    <m/>
    <m/>
    <m/>
    <m/>
    <d v="2018-02-19T00:00:00"/>
    <m/>
    <m/>
    <m/>
  </r>
  <r>
    <x v="2"/>
    <s v="EU"/>
    <s v="XILINX                        "/>
    <s v="PROD: 35314032106                  TEST:  35314032106TEST                 "/>
    <n v="0"/>
    <s v="PROD :ZZ  TEST:12"/>
    <s v="Test : 5051259000285  Prod: 5051259000773"/>
    <m/>
    <s v="5013546005195                      "/>
    <s v="    "/>
    <s v="XILINX           "/>
    <s v="PINVOICE      "/>
    <s v="INVOIC"/>
    <s v="IB"/>
    <s v="MQ"/>
    <s v="EDIFACT             "/>
    <s v="D97A      "/>
    <s v="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d v="2017-05-10T00:00:00"/>
    <d v="2017-05-10T00:00:00"/>
    <s v="17/10/2017"/>
    <m/>
    <m/>
    <s v="PF_I_E_INVOIC_D97A_FP_GENERIC"/>
    <s v="Primary"/>
    <s v="E_INVOIC_D97A_FPE                                 "/>
    <s v="11/12/2017"/>
    <s v="31/10/2017"/>
    <m/>
    <m/>
    <m/>
    <m/>
    <d v="2018-02-19T00:00:00"/>
    <m/>
    <m/>
    <m/>
  </r>
  <r>
    <x v="2"/>
    <s v="EU"/>
    <s v="XILINX                        "/>
    <s v="PROD: 35314032106                  TEST:  35314032106TEST                 "/>
    <n v="0"/>
    <s v="PROD :ZZ  TEST:12"/>
    <s v="Test : 5051259000285  Prod: 5051259000773"/>
    <m/>
    <s v="5013546005195                      "/>
    <s v="    "/>
    <s v="XILINX           "/>
    <s v="INVENTORY"/>
    <s v="INVRPT"/>
    <s v="OB"/>
    <s v="SFTP"/>
    <s v="EDIFACT             "/>
    <s v="D97A      "/>
    <s v="INS/UNOA/FAR                                      "/>
    <s v="VAN"/>
    <s v="IBM"/>
    <m/>
    <s v="b2b@xilinx.com "/>
    <m/>
    <s v="reminder 07.02.2018"/>
    <s v="Ready for E2E Testing"/>
    <s v="5.2.2018 Email to TP : Hi Dharshan,_x000a_ _x000a_Are Farnell in a position to receive EDI X12 846 for the purpose of receiving lead time information from Xilinx?_x000a_ _x000a_Thanks,_x000a_1.2.2018 Email to TP : 1st Followup on the E2E testing 30.01.2018 E2E testing email sent  27.11.2017: XILINX test and PRD EDI ID's updated in TP Matrix 13.11.2017 Email from TP: has different codes etc is with Antje. _x000a_13.11.2017 Email to TP, 1st reminder to confirm the EDI code , message type, format, version and provide.06.11.2017: Email to TP - Hello Steve, Thank you for the completed Survey. Also can you pls confirm your EDI code, Message Type, Message Format, Version, Comm Type and Provider as attached.  as per below screenshot._x000a_ _x000a_Please note that Premier Farnell will use new EDI Codes( We won't be using any qualifiers for below Id's):_x000a__x000a_Europe Region: _x000a_Test: 5051259000285 _x000a_Prod: 5051259000773 _x000a__x000a_And yes your understanding regarding the testing activities is correct.06.11.2017: Email from TP - Hi Kusum,Please find the completed document attached.  As per my discussion with Premier Farnell IT, Xilinx will only be involved in cutover activities.  Testing of your mappings needs to be done by you, verifying against current production._x000a_06.11.2017: Email to TP 2nd remainder sent 30.10.2017: Intro Letter and TP survery sent to new contact provided. 27.10.2017: Email to TP - 3rd remainder sent 23.10.2017: Email to TP Followup sent 18.10.2017: Email to TP, TP survey introduction email sent to new TP contact"/>
    <s v="TP"/>
    <s v="E2E Testing"/>
    <x v="2"/>
    <s v="31/08/2017"/>
    <d v="2017-05-09T00:00:00"/>
    <d v="2017-07-09T00:00:00"/>
    <m/>
    <m/>
    <s v="PF_O_E_INVRPT_D97A_FA2"/>
    <s v="Primary"/>
    <s v="E_INVRPT_D97A_FA2                                 "/>
    <s v="08/12/2017"/>
    <s v="14/09/2017"/>
    <m/>
    <m/>
    <m/>
    <m/>
    <d v="2018-02-19T00:00:00"/>
    <m/>
    <m/>
    <m/>
  </r>
  <r>
    <x v="2"/>
    <s v="EU"/>
    <s v="XP PLC                        "/>
    <s v="Prod: 5050085048072        _x000a_Test: 5050085048072 "/>
    <n v="1"/>
    <s v="Prod: 14_x000a_Test: 22"/>
    <s v="Test : 5051259000285  Prod: 5051259000773"/>
    <m/>
    <s v="5013546005195                      "/>
    <s v="    "/>
    <s v="XP               "/>
    <s v="PORDER        "/>
    <s v="ORDERS"/>
    <s v="OB"/>
    <s v="MQ"/>
    <s v="EDIFACT             "/>
    <s v="D97A      "/>
    <s v="INS/UNOA/FAR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2"/>
    <s v="31/07/2017"/>
    <s v="31/07/2017"/>
    <d v="2017-07-08T00:00:00"/>
    <d v="2017-07-08T00:00:00"/>
    <d v="2017-10-08T00:00:00"/>
    <s v="PF_O_E_ORDERS_D97A_FA9"/>
    <s v="Primary"/>
    <s v="E_ORDERS_D97A_FA9                                 "/>
    <s v="05/12/2017"/>
    <s v="06/09/2017"/>
    <m/>
    <m/>
    <m/>
    <m/>
    <d v="2018-02-19T00:00:00"/>
    <m/>
    <m/>
    <m/>
  </r>
  <r>
    <x v="2"/>
    <s v="EU"/>
    <s v="XP PLC                        "/>
    <s v="Prod: 5050085048072        _x000a_Test: 5050085048072 "/>
    <n v="0"/>
    <s v="Prod: 14_x000a_Test: 22"/>
    <s v="Test : 5051259000285  Prod: 5051259000773"/>
    <m/>
    <s v="5013546005195                      "/>
    <s v="    "/>
    <s v="XP               "/>
    <s v="PORDERACK     "/>
    <s v="ORDRSP"/>
    <s v="IB"/>
    <s v="MQ"/>
    <s v="EDIFACT             "/>
    <s v="D97A      "/>
    <s v="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2"/>
    <s v="27/10/2017"/>
    <s v="27/10/2017"/>
    <s v="13/12/2017"/>
    <m/>
    <m/>
    <s v="PF_I_E_ORDRSP_D97A_FA2"/>
    <s v="Primary"/>
    <s v="E_ORDRSP_D97A_FA2                                 "/>
    <s v="13/12/2017"/>
    <s v="15/12/2017"/>
    <m/>
    <m/>
    <m/>
    <m/>
    <d v="2018-02-19T00:00:00"/>
    <m/>
    <m/>
    <m/>
  </r>
  <r>
    <x v="2"/>
    <s v="EU"/>
    <s v="XP PLC                        "/>
    <s v="Prod: 5050085048072        _x000a_Test: 5050085048072 "/>
    <n v="0"/>
    <s v="Prod: 14_x000a_Test: 22"/>
    <s v="Test : 5051259000285  Prod: 5051259000773"/>
    <m/>
    <s v="5013546005195                      "/>
    <s v="    "/>
    <s v="XP               "/>
    <s v="PINVOICE      "/>
    <s v="INVOIC"/>
    <s v="IB"/>
    <s v="MQ"/>
    <s v="EDIFACT             "/>
    <s v="D97A      "/>
    <s v=" "/>
    <s v="VAN"/>
    <s v="GXS"/>
    <m/>
    <s v="Lee Harwood_x000a_lharwood@xppower.com"/>
    <m/>
    <s v="reminder 14.02.2018"/>
    <s v="Ready for E2E Testing"/>
    <s v="12.2.2018 Email to TP : Dear Lee_x000a__x000a_Please find the transmission details below._x000a__x000a_S C ZZ   5051259000285                       SRXEVPVT                   _x000a_R N 22   5050085048072                       S##GES3H OB MBAG: 516478892_x000a_    IPO  4              0125 0649 0212 0914  Q0224145 0001 0001               _x000a_Mailbag number 516478892_x000a_the file was sent on today with the Sender Id 5051259000285 and receiver Id 5050085048072..31.1.2018 Email to TP  : Hello Lee,_x000a_Attaching copy of the test file sent._x000a_I will also inform the same to our technical teams and ask them to look into this as well.31.1.2018 Email from TP : Hi Kusum,_x000a__x000a_I still haven’t seen anything come in - would you be able to acquire a txt copy of the transmission so that we can troubleshoot at our end - thanks 30.01.2018: Resent test orders to TP with qualifier, TP yet to confirm receipt. 25.01.2018: Email from TP - Hi Kusum,_x000a_I believe we're setup and ready to receive your test order - please send through, thanks_x000a_25.01.2018 Email to TP. ask for E2Etest_x000a_20.09.2017 Email to TP. Test :we continue to use the VAN interconnect to exchange Edifact messages with Premier Farnell in the future. _x000a_For that you will need to contact your VAN provider GXS and ask to set up the Interconnect to IBM / Sterling VAN, using Premier Farnell's new EDI codes below: _x000a_Test: 5051259000285 _x000a_Prod: 5051259000773_x000a_We will inform you once we are ready to test the data closer to date. _x000a_12.09.2017 Email from TP: sent survey back. _x000a_06.09.2017 Email to TP: sent out letter und survey to TP. "/>
    <s v="TP"/>
    <s v="E2E Testing"/>
    <x v="12"/>
    <d v="2017-05-10T00:00:00"/>
    <d v="2017-05-10T00:00:00"/>
    <s v="17/10/2017"/>
    <m/>
    <m/>
    <s v="PF_I_E_INVOIC_D97A_FP_GENERIC"/>
    <s v="Primary"/>
    <s v="E_INVOIC_D97A_FPE                                 "/>
    <s v="11/12/2017"/>
    <s v="31/10/2017"/>
    <m/>
    <m/>
    <m/>
    <m/>
    <d v="2018-02-19T00:00:00"/>
    <m/>
    <m/>
    <m/>
  </r>
  <r>
    <x v="3"/>
    <s v="EU"/>
    <s v="YAGEO LTD                     "/>
    <s v="PHYCOMP                            "/>
    <n v="1"/>
    <s v="ZZ  "/>
    <s v="Test : 5051259000285  Prod: 5051259000773"/>
    <m/>
    <s v="5013546005195                      "/>
    <s v="    "/>
    <s v="YAGEO            "/>
    <s v="INVENTORY     "/>
    <s v="INVRPT"/>
    <s v="OB"/>
    <s v="SFTP"/>
    <s v="EDIFACT             "/>
    <s v="D97A      "/>
    <s v="INS/UNOA/FAR                                      "/>
    <s v="VAN - GXS"/>
    <m/>
    <m/>
    <s v="De-scoped"/>
    <m/>
    <m/>
    <m/>
    <m/>
    <s v="Premier Farnell"/>
    <s v="De-scoped"/>
    <x v="5"/>
    <s v="31/08/2017"/>
    <d v="2017-05-09T00:00:00"/>
    <s v="7/9/.2017"/>
    <m/>
    <m/>
    <s v="PF_O_E_INVRPT_D97A_FA2"/>
    <s v="Primary"/>
    <m/>
    <m/>
    <m/>
    <m/>
    <m/>
    <m/>
    <m/>
    <m/>
    <m/>
    <m/>
    <m/>
  </r>
  <r>
    <x v="3"/>
    <s v="EU"/>
    <s v="YAGEO LTD                     "/>
    <s v="PHYCOMP                            "/>
    <n v="0"/>
    <s v="ZZ  "/>
    <s v="Test : 5051259000285  Prod: 5051259000773"/>
    <m/>
    <s v="5013546005195                      "/>
    <s v="    "/>
    <s v="YAGEO            "/>
    <s v="PORDER        "/>
    <s v="ORDERS"/>
    <s v="OB"/>
    <s v="MQ"/>
    <s v="EDIFACT             "/>
    <s v="D97A      "/>
    <s v="INS/UNOA/FAR                                      "/>
    <s v="VAN - GXS"/>
    <m/>
    <m/>
    <s v="De-scoped"/>
    <m/>
    <m/>
    <m/>
    <m/>
    <s v="Premier Farnell"/>
    <s v="De-scoped"/>
    <x v="5"/>
    <s v="31/07/2017"/>
    <s v="31/07/2017"/>
    <d v="2017-07-08T00:00:00"/>
    <d v="2017-07-08T00:00:00"/>
    <d v="2017-10-08T00:00:00"/>
    <s v="PF_O_E_ORDERS_D97A_FA9"/>
    <s v="Primary"/>
    <m/>
    <m/>
    <m/>
    <m/>
    <m/>
    <m/>
    <m/>
    <m/>
    <m/>
    <m/>
    <m/>
  </r>
  <r>
    <x v="5"/>
    <s v="EU"/>
    <s v="INTEGRATED DEVICE TECHNOLOGY (MALAYSIA)"/>
    <s v="Production EDI: IDTEDIUS _x000a_Test EDI:  IDTEDITST_x000a_"/>
    <n v="1"/>
    <s v="ZZ_x000a_ZZ"/>
    <s v="Test : 5051259000285  Prod: 5051259000773"/>
    <m/>
    <m/>
    <s v="    "/>
    <s v="IDT-MALAYSIA"/>
    <s v="INVENTORY"/>
    <s v="INVRPT"/>
    <s v="OB"/>
    <s v="SFTP"/>
    <s v="EDIFACT             "/>
    <s v="D97A      "/>
    <s v="INS/UNOA/FAR                                      "/>
    <s v="VAN"/>
    <s v="IBM"/>
    <m/>
    <s v="Mitzi.Seo@idt.com"/>
    <m/>
    <s v="reminder 09.02.2018"/>
    <s v="TP sent survey back /TP want usw VAN"/>
    <s v="07.02.2018 Email to PF: inform them for the points form TP: _x000a_07.02.2018 Email from TP: We already receive feedback from our user, there are a few concern and correction needed on the INVRPT and SLSRPT test files you send to us earlier._x000a_Please refer below:_x000a_ INVRPT _x000a_- Report IDT book price in USD instead of GBP_x000a_- One of the material in your file is using the wrong IDT part# “ZIOL2211BI1w” due to lower case letter w. Must be upper case and exactly match the IDT orderable part#_x000a_ SLSRPT _x000a_- Same issue on the wrong IDT part# “ZIOL2211BI1w”_x000a_- Report IDT book price and resale currency in USD instead of GBP_x000a_- Please send us real data including the full address for reported resale customer instead of TEST 1, so that our user can validate against the production data._x000a_- We need you to also include document /message details with qualifier 381 for credit note test case. (provide us the matching resale invoice)_x000a_ Please let me know if you have any concern._x000a_We are expecting to receive a new set of test data for INVRPT and SLSRPT, you can also proceed to send us order test file whenever you are ready._x000a_06.02.2018 Email from Andre to Mik: Can you send test files for the other IDT TP please and let Corinna know so she can tell IDT._x000a_ Corinna,_x000a_I am not sure if the TP EDI codes &amp; connection details are the same for the 2 different IDT TP companies (IDT-GMBH and IDT-MALAYSIA) so please make sure the flow is open for both if they are different.  Thank you_x000a_06.02.2018 Email to PF: ask for more test file for TP_x000a_06.02.2018 Email from TP: Thank you we have received and loaded 2 of the files for UAT._x000a_As of now, we only receive test file for INVRPT and SLSRPT for IDT EU only. You can proceed to send for IDT classic and other messages while waiting for our UAT._x000a_Please send a separate email for IDT classic testing follow up._x000a_05.02.2018 Email to TP: sent out test data - waiting for confirmation _x000a_02.02.2018 Email to TP: we are working to sent test data. _x000a_02.02.2018 Email to PF: Could we start testing? We have a reply from Mitzi regarding INTEGRATED DEVICE TECHNOLOGY (MALAYSIA) and IDT EUROPE GMBH_x000a_02.02.2018 Email from TP: Sorry about another email.  Malaysia is on Chinese New Year holiday from Feb. 15, 2018 to Feb. 20, 2018.  So the testing should finish by Feb. 14,, 2018, and then implement on Feb. 21, 2018._x000a_ Will that work for you?  Please let me know._x000a_01.02.2018 Email to TP : request for testing. _x000a_01.02.2018 Email from Antje: config. done on IBM side._x000a_27.01.2018 Email from TP - Hello Corinna,_x000a_ We can do either, but let’s use VAN, since I am in hurry to get this project moving forward since AS2 may take longer with communication testing and all._x000a_ 26.01.2018 Email to TP: request if they want to use VAN or AS2_x000a_25.01.2018 Email from TP : sent survey back. _x000a_24.01.2018 Email to TP: sent out first letter and survey. "/>
    <s v="Premier Farnell"/>
    <s v="E2E Testing"/>
    <x v="14"/>
    <m/>
    <m/>
    <m/>
    <m/>
    <m/>
    <m/>
    <m/>
    <s v="E_INVRPT_D97A_FA2"/>
    <m/>
    <m/>
    <m/>
    <m/>
    <m/>
    <m/>
    <m/>
    <m/>
    <m/>
    <m/>
  </r>
  <r>
    <x v="5"/>
    <s v="EU"/>
    <s v="INTEGRATED DEVICE TECHNOLOGY (MALAYSIA)"/>
    <s v="Production EDI: IDTEDIUS _x000a_Test EDI:  IDTEDITST_x000a_"/>
    <s v="0"/>
    <s v="ZZ_x000a_ZZ"/>
    <s v="Test : 5051259000285  Prod: 5051259000773"/>
    <m/>
    <m/>
    <s v="    "/>
    <s v="IDT-MALAYSIA"/>
    <s v="PORDER        "/>
    <s v="ORDERS"/>
    <s v="OB"/>
    <s v="MQ"/>
    <s v="EDIFACT             "/>
    <s v="D97A      "/>
    <s v="INS/UNOA/FAR                                      "/>
    <s v="VAN"/>
    <s v="IBM"/>
    <m/>
    <s v="Mitzi.Seo@idt.com"/>
    <m/>
    <m/>
    <m/>
    <m/>
    <s v="Implementer"/>
    <s v="TP Setup"/>
    <x v="3"/>
    <m/>
    <m/>
    <m/>
    <m/>
    <m/>
    <s v="PF_O_E_ORDERS_D97A_FA9"/>
    <s v="Primary"/>
    <m/>
    <m/>
    <m/>
    <m/>
    <m/>
    <m/>
    <m/>
    <m/>
    <m/>
    <m/>
    <m/>
  </r>
  <r>
    <x v="5"/>
    <s v="EU"/>
    <s v="INTEGRATED DEVICE TECHNOLOGY (MALAYSIA)"/>
    <s v="Production EDI: IDTEDIUS _x000a_Test EDI:  IDTEDITST_x000a_"/>
    <n v="0"/>
    <s v="ZZ_x000a_ZZ"/>
    <s v="Test : 5051259000285  Prod: 5051259000773"/>
    <m/>
    <m/>
    <s v="    "/>
    <s v="IDT-MALAYSIA"/>
    <s v="PORDERACK     "/>
    <s v="ORDRSP"/>
    <s v="IB"/>
    <s v="MQ"/>
    <s v="EDIFACT             "/>
    <s v="D97A      "/>
    <s v=" "/>
    <s v="VAN"/>
    <s v="IBM"/>
    <m/>
    <s v="Mitzi.Seo@idt.com"/>
    <m/>
    <s v="reminder 09.02.2018"/>
    <s v="TP sent survey back /TP want usw VAN"/>
    <m/>
    <s v="Implementer"/>
    <s v="TP Setup"/>
    <x v="3"/>
    <m/>
    <m/>
    <m/>
    <m/>
    <m/>
    <s v="PF_I_E_ORDRSP_D97A_FA2"/>
    <m/>
    <m/>
    <m/>
    <m/>
    <m/>
    <m/>
    <m/>
    <m/>
    <m/>
    <m/>
    <m/>
    <m/>
  </r>
  <r>
    <x v="5"/>
    <s v="EU"/>
    <s v="INTEGRATED DEVICE TECHNOLOGY (MALAYSIA)"/>
    <s v="Production EDI: IDTEDIUS _x000a_Test EDI:  IDTEDITST_x000a_"/>
    <n v="0"/>
    <s v="ZZ_x000a_ZZ"/>
    <s v="Test : 5051259000285  Prod: 5051259000773"/>
    <m/>
    <m/>
    <s v="    "/>
    <s v="IDT-MALAYSIA"/>
    <s v="POINTOS"/>
    <s v="SLSRPT"/>
    <s v="OB"/>
    <s v="SFTP"/>
    <s v="EDIFACT             "/>
    <s v="D97A      "/>
    <s v="INS/UNOA/FAR                                      "/>
    <s v="VAN"/>
    <s v="IBM"/>
    <m/>
    <s v="Mitzi.Seo@idt.com"/>
    <m/>
    <s v="reminder 09.02.2018"/>
    <s v="TP sent survey back /TP want usw VAN"/>
    <m/>
    <s v="Premier Farnell"/>
    <s v="E2E Testing"/>
    <x v="14"/>
    <m/>
    <m/>
    <m/>
    <m/>
    <m/>
    <m/>
    <m/>
    <s v="E_SLSRPT_D97A_FAR"/>
    <m/>
    <m/>
    <m/>
    <m/>
    <m/>
    <m/>
    <m/>
    <m/>
    <m/>
    <m/>
  </r>
  <r>
    <x v="5"/>
    <s v="EU"/>
    <s v="IDT EUROPE GMBH"/>
    <s v="Prod EDI:  IDTB2BPRD_x000a_Test EDI:   IDTB2BTST _x000a_"/>
    <n v="1"/>
    <s v="ZZ  _x000a_ZZ"/>
    <s v="Test : 5051259000285  Prod: 5051259000773"/>
    <m/>
    <m/>
    <s v="    "/>
    <s v="IDT-GMBH"/>
    <s v="INVENTORY"/>
    <s v="INVRPT"/>
    <s v="OB"/>
    <s v="SFTP"/>
    <s v="EDIFACT             "/>
    <s v="D97A      "/>
    <s v="INS/UNOA/FAR                                      "/>
    <s v="VAN"/>
    <s v="IBM"/>
    <m/>
    <s v="technical contact: Charmaine.Quek@idt.com_x000a_business contact: Mitzi.Seo@idt.com"/>
    <m/>
    <s v="reminder 09.02.2018"/>
    <s v="TP sent survey back /TP want usw VAN"/>
    <s v="07.02.2018 Email to PF: inform them for the points form TP: _x000a_07.02.2018 Email from TP: We already receive feedback from our user, there are a few concern and correction needed on the INVRPT and SLSRPT test files you send to us earlier._x000a_Please refer below:_x000a_ INVRPT _x000a_- Report IDT book price in USD instead of GBP_x000a_- One of the material in your file is using the wrong IDT part# “ZIOL2211BI1w” due to lower case letter w. Must be upper case and exactly match the IDT orderable part#_x000a_ SLSRPT _x000a_- Same issue on the wrong IDT part# “ZIOL2211BI1w”_x000a_- Report IDT book price and resale currency in USD instead of GBP_x000a_- Please send us real data including the full address for reported resale customer instead of TEST 1, so that our user can validate against the production data._x000a_- We need you to also include document /message details with qualifier 381 for credit note test case. (provide us the matching resale invoice)_x000a_ Please let me know if you have any concern._x000a_We are expecting to receive a new set of test data for INVRPT and SLSRPT, you can also proceed to send us order test file whenever you are ready._x000a_06.02.2018 Email from Andre to Mik: Can you send test files for the other IDT TP please and let Corinna know so she can tell IDT._x000a_ Corinna,_x000a_I am not sure if the TP EDI codes &amp; connection details are the same for the 2 different IDT TP companies (IDT-GMBH and IDT-MALAYSIA) so please make sure the flow is open for both if they are different.  Thank you_x000a_06.02.2018 Email to PF: ask for more test file for TP_x000a_06.02.2018 Email from TP: Thank you we have received and loaded 2 of the files for UAT._x000a_As of now, we only receive test file for INVRPT and SLSRPT for IDT EU only. You can proceed to send for IDT classic and other messages while waiting for our UAT._x000a_Please send a separate email for IDT classic testing follow up._x000a_05.02.2018 Email to TP: sent out test data - waiting for confirmation _x000a_02.02.2018 Email to TP: we are working to sent test data. _x000a_02.02.2018 Email to PF: Could we start testing? We have a reply from Mitzi regarding INTEGRATED DEVICE TECHNOLOGY (MALAYSIA) and IDT EUROPE GMBH_x000a_02.02.2018 Email from TP: Sorry about another email.  Malaysia is on Chinese New Year holiday from Feb. 15, 2018 to Feb. 20, 2018.  So the testing should finish by Feb. 14,, 2018, and then implement on Feb. 21, 2018._x000a_ Will that work for you?  Please let me know._x000a_01.02.2018 Email to TP : request for testing. _x000a_01.02.2018 Email from Antje: config. done on IBM side._x000a_27.01.2018 Email from TP - Hello Corinna,_x000a_ We can do either, but let’s use VAN, since I am in hurry to get this project moving forward since AS2 may take longer with communication testing and all._x000a_ 26.01.2018 Email to TP: request if they want to use VAN or AS2_x000a_25.01.2018 Email from TP : sent survey back. _x000a_24.01.2018 Email to TP: sent out first letter and survey. "/>
    <s v="Premier Farnell"/>
    <s v="E2E Testing"/>
    <x v="14"/>
    <m/>
    <m/>
    <m/>
    <m/>
    <m/>
    <m/>
    <m/>
    <s v="E_INVRPT_D97A_FA2"/>
    <m/>
    <m/>
    <m/>
    <m/>
    <m/>
    <m/>
    <m/>
    <m/>
    <m/>
    <m/>
  </r>
  <r>
    <x v="5"/>
    <s v="EU"/>
    <s v="IDT EUROPE GMBH"/>
    <s v="Prod EDI:  IDTB2BPRD_x000a_Test EDI:   IDTB2BTST _x000a_"/>
    <n v="0"/>
    <s v="ZZ  _x000a_ZZ"/>
    <s v="Test : 5051259000285  Prod: 5051259000773"/>
    <m/>
    <m/>
    <s v="    "/>
    <s v="IDT-GMBH"/>
    <s v="POINTOS"/>
    <s v="SLSRPT"/>
    <s v="OB"/>
    <s v="SFTP"/>
    <s v="EDIFACT             "/>
    <s v="D97A      "/>
    <s v="INS/UNOA/FAR                                      "/>
    <s v="VAN"/>
    <s v="IBM"/>
    <m/>
    <s v="technical contact: Charmaine.Quek@idt.com_x000a_business contact: Mitzi.Seo@idt.com"/>
    <m/>
    <s v="reminder 09.02.2018"/>
    <s v="TP sent survey back /TP want usw VAN"/>
    <m/>
    <s v="Premier Farnell"/>
    <s v="E2E Testing"/>
    <x v="14"/>
    <m/>
    <m/>
    <m/>
    <m/>
    <m/>
    <m/>
    <m/>
    <s v="E_SLSRPT_D97A_FAR"/>
    <m/>
    <m/>
    <m/>
    <m/>
    <m/>
    <m/>
    <m/>
    <m/>
    <m/>
    <m/>
  </r>
  <r>
    <x v="5"/>
    <s v="EU"/>
    <s v="IDT EUROPE GMBH"/>
    <s v="Prod EDI:  IDTB2BPRD_x000a_Test EDI:   IDTB2BTST _x000a_"/>
    <s v="0"/>
    <s v="ZZ  _x000a_ZZ"/>
    <s v="Test : 5051259000285  Prod: 5051259000773"/>
    <m/>
    <m/>
    <s v="    "/>
    <s v="IDT-GMBH"/>
    <s v="PORDERACK     "/>
    <s v="ORDRSP"/>
    <s v="IB"/>
    <s v="MQ"/>
    <s v="EDIFACT             "/>
    <s v="D97A      "/>
    <s v=" "/>
    <s v="VAN"/>
    <s v="IBM"/>
    <m/>
    <s v="technical contact: Charmaine.Quek@idt.com_x000a_business contact: Mitzi.Seo@idt.com"/>
    <m/>
    <s v="reminder 09.02.2018"/>
    <s v="TP sent survey back /TP want usw VAN"/>
    <m/>
    <s v="Implementer"/>
    <s v="TP Setup"/>
    <x v="3"/>
    <m/>
    <m/>
    <m/>
    <m/>
    <m/>
    <s v="PF_I_E_ORDRSP_D97A_FA2"/>
    <m/>
    <s v="E_SLSRPT_D97A_FAR"/>
    <m/>
    <m/>
    <m/>
    <m/>
    <m/>
    <m/>
    <m/>
    <m/>
    <m/>
    <m/>
  </r>
  <r>
    <x v="5"/>
    <s v="EU"/>
    <s v="IDT EUROPE GMBH"/>
    <s v="Prod EDI:  IDTB2BPRD_x000a_Test EDI:   IDTB2BTST _x000a_"/>
    <s v="0"/>
    <s v="ZZ  _x000a_ZZ"/>
    <s v="Test : 5051259000285  Prod: 5051259000773"/>
    <m/>
    <m/>
    <s v="    "/>
    <s v="IDT-GMBH"/>
    <s v="PORDER        "/>
    <s v="ORDERS"/>
    <s v="OB"/>
    <s v="SFTP"/>
    <s v="EDIFACT             "/>
    <s v="D97A      "/>
    <s v="INS/UNOA/FAR                                      "/>
    <s v="VAN"/>
    <s v="IBM"/>
    <m/>
    <s v="technical contact: Charmaine.Quek@idt.com_x000a_business contact: Mitzi.Seo@idt.com"/>
    <m/>
    <s v="reminder 09.02.2018"/>
    <s v="TP sent survey back /TP want usw VAN"/>
    <m/>
    <s v="Implementer"/>
    <s v="TP Setup"/>
    <x v="3"/>
    <m/>
    <m/>
    <m/>
    <m/>
    <m/>
    <s v="PF_O_E_ORDERS_D97A_FA9"/>
    <s v="Primary"/>
    <m/>
    <m/>
    <m/>
    <m/>
    <m/>
    <m/>
    <m/>
    <m/>
    <m/>
    <m/>
    <m/>
  </r>
  <r>
    <x v="4"/>
    <s v="SG"/>
    <s v="FCI CONNECTORS SINGAPORE PTE L"/>
    <s v="Production: FCIASN   _x000a_Test: FCIASNT "/>
    <n v="0"/>
    <s v="Prod. ZZ  _x000a_Test: ZZ"/>
    <s v="Test: 5051259000377  Prod:5051259000865"/>
    <m/>
    <s v="5013546005195                      "/>
    <s v="    "/>
    <s v="FCI-SG           "/>
    <s v="PORDERACK     "/>
    <s v="ORDRSP"/>
    <s v="IB"/>
    <s v="MQ"/>
    <s v="EDIFACT             "/>
    <s v="D97A      "/>
    <s v=" "/>
    <s v="VAN"/>
    <s v="Inovis"/>
    <m/>
    <s v="Sock-Chin.Ng@fci.com;                           Global-ISADeBusinessSupport@fci.com"/>
    <m/>
    <m/>
    <s v="Ready to start E2E testing"/>
    <m/>
    <s v="TP"/>
    <s v="Production Readiness"/>
    <x v="6"/>
    <s v="27/10/2017"/>
    <m/>
    <m/>
    <m/>
    <m/>
    <s v="PF_I_E_ORDRSP_D97A_FA2"/>
    <s v="Primary"/>
    <s v="E_ORDRSP_D97A_FA2                                 "/>
    <m/>
    <m/>
    <m/>
    <m/>
    <m/>
    <m/>
    <m/>
    <m/>
    <m/>
    <m/>
  </r>
  <r>
    <x v="4"/>
    <s v="SG"/>
    <s v="LITTELFUSE                    "/>
    <s v="8477590210                         _x000a_Test : 082065830T"/>
    <s v="0"/>
    <s v="ZZ  "/>
    <s v="Test: 5051259000377  Prod:5051259000865"/>
    <m/>
    <s v="5013546005195                      "/>
    <s v="    "/>
    <s v="LITTELFUSE       "/>
    <s v="DESADV        "/>
    <s v="DESADV"/>
    <s v="IB"/>
    <s v="MQ"/>
    <s v="EDIFACT             "/>
    <s v="D97A      "/>
    <s v=" "/>
    <s v="VAN"/>
    <s v="IBM"/>
    <m/>
    <s v="kdoshi@Littelfuse.com_x000a_contact details for testing.  bmarasu@Littelfuse.com _x000a_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3-10T00:00:00"/>
    <m/>
    <m/>
    <m/>
    <m/>
    <s v="PF_I_E_DESADV_D97A_FA3"/>
    <s v="Primary"/>
    <s v="E_DESADV_D97A_FA3                                 "/>
    <m/>
    <m/>
    <m/>
    <m/>
    <m/>
    <m/>
    <m/>
    <m/>
    <m/>
    <m/>
  </r>
  <r>
    <x v="4"/>
    <s v="SG"/>
    <s v="LITTELFUSE                    "/>
    <s v="8477590210                         _x000a_Test : 082065830T"/>
    <n v="0"/>
    <s v="ZZ  "/>
    <s v="Test: 5051259000377  Prod:5051259000865"/>
    <m/>
    <s v="5013546005195                      "/>
    <s v="    "/>
    <s v="LITTELFUSE       "/>
    <s v="PORDERACK     "/>
    <s v="ORDRSP"/>
    <s v="IB"/>
    <s v="MQ"/>
    <s v="EDIFACT             "/>
    <s v="D97A      "/>
    <s v=" "/>
    <s v="VAN"/>
    <s v="IBM"/>
    <m/>
    <s v="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s v="27/10/2017"/>
    <m/>
    <m/>
    <m/>
    <m/>
    <s v="PF_I_E_ORDRSP_D97A_FA2"/>
    <s v="Primary"/>
    <s v="E_ORDRSP_D97A_FA2                                 "/>
    <m/>
    <m/>
    <m/>
    <m/>
    <m/>
    <m/>
    <m/>
    <m/>
    <m/>
    <m/>
  </r>
  <r>
    <x v="4"/>
    <s v="SG"/>
    <s v="LITTELFUSE                    "/>
    <s v="8477590210                         _x000a_Test : 082065830T"/>
    <n v="0"/>
    <s v="ZZ  "/>
    <s v="Test: 5051259000377  Prod:5051259000865"/>
    <m/>
    <s v="5013546005195                      "/>
    <s v="    "/>
    <s v="LITTELFUSE       "/>
    <s v="PINVOICE      "/>
    <s v="INVOIC"/>
    <s v="IB"/>
    <s v="MQ"/>
    <s v="EDIFACT             "/>
    <s v="D97A      "/>
    <s v=" "/>
    <s v="VAN"/>
    <s v="IBM"/>
    <m/>
    <s v="sreddy3@Littelfuse.com"/>
    <m/>
    <s v="reminder 15.02.2018"/>
    <s v="Ready for E2E Testing"/>
    <s v="13.02.2018 Email to PF and Implemenation : Hi All_x000a_This TP is ready to test. 13.02.2018 Email from TP : Sure Prasad, go ahead and sent to our test mailbox so we can begin the testing_x000a_ _x000a_You can also attached those test files. _x000a_ _x000a_Karishma will support you with the testing 12.2.2018 Email to TP Hi Edwin, _x000a__x000a_Premier Farnell is now an IBM Customer, just like you are :) _x000a__x000a_With the migration from GXS to IBM they are changing EDI codes, but we have explained this already. _x000a__x000a_For AU, you will receive INVRPT + SLSRPT only. We do not expect anything back from LITTELFUSE. _x000a_If you agree, we would like to submit test fies to your Test EDI code 082065830T now. Assuming testing goes well, we would like to go-live on 19-Feb-18, please confirm. _x000a_ 08.02.2018 Email to TP : Hello Edwin, _x000a__x000a_Premier Farnell is using the different EDI codes in UNB record. Although IBM has developed new translation maps,the data content remains same. _x000a__x000a_EU – Our European ERP instance covers all European Countries_x000a__x000a_AU – Our Australian ERP instance covers AU and NZ_x000a__x000a_SG – Our Singapore ERP instance covers the rest of APAC._x000a__x000a_Can you please update your partner profile to reflect the regions of Sales. Once you confirm we will submit Test Data (to your Test ID 082065830T / ZZ) for each document and reach region respectively. _x000a__x000a_Europe Region:_x000a_Test: 5051259000285  _x000a_Prod: 5051259000773_x000a__x000a_Singapore Region:_x000a_Test: 5051259000377  _x000a_Prod:5051259000865_x000a__x000a_Australia Region:_x000a_Test: 5051259000292   _x000a_Prod: 5051259000780_x000a__x000a__x000a__x000a_Please let me know if you have any further questions. _x000a_Kind regards6.2.2018 Email to TP :  Karishma Doshi &lt;kdoshi@Littelfuse.com&gt;2.2.2018 Email from TP : Hello Prasad,_x000a_ _x000a_One of our Edi consultant, Karishma Doshi &lt;kdoshi@Littelfuse.com&gt; will assist you for the testing_x000a_@karishma, please help take note of this one. thank you._x000a_ _x000a_For EDI request under Littelfuse, please help update as editeam@littelfuse.com_x000a_ _x000a_Regarding your request to test out, we will support the testing as required._x000a_ _x000a_Looks like the timeline is only 1 week to test? This might be tight but we will accommodate as much as possible. _x000a_For any change request, it is best to please provide at least 1 month so we can review this and accommodate the resources since we have also other projects on hand._x000a_ _x000a_1. Is there any changes to specifications or just a test which Farnell built up new maps at your end that require a test?_x000a_if there are changes to map specifications,  please provide us the details._x000a_        2) Do you need all 3 locations test or 1 will be enough based on the limited time available?_x000a_ _x000a_For testing, can your end use the mailbox as below_x000a_Test_x000a_ISA/UNB ID: 082065830T      Qualifier:  ZZ_x000a_GS Code: 082065830T_x000a_ _x000a_ _x000a_ 2.2..2018 Email toTP : 3rd Followup on E2E testing 31.1.2018 Email to Tp : 2nd Followin on E2E testing.29.1.2018 Email to TP 1st Reminder on E2E testing 24.01.2018: E2E testing email sent  04.10.2017 Email to TP: We plan testing in approx. 8 weeks. _x000a_We will inform you as when we start testing. _x000a_03.10.2017 Email from TP: Any update on this? When will you start testing these mailbox ID changes?_x000a_22.09.2017 Email to TP_ Thank you for your Email. _x000a_We will contact you as soon as we start testing. _x000a_If you have any questions please let us know. _x000a_22.09.2017 Email from TP: We did not see the EDI yet but you sent all the EDI to our production mailbox. We will ignore those for now_x000a_For testing, please sent to Littelfuse testing mailbox below _x000a_Test_x000a_ISA/UNB ID: 082065830T Qualifier: ZZ_x000a_GS Code: 082065830T_x000a_I will suggest to sent a test ORDERS to check on the interconnect which it was strange that production did not receive edi data even interconnect is okay. _x000a_Once okay, you can trigger those remaining different EDI data messages_x000a_I checked and Farnell new mailbox is already available at IBM side since ours VAN is also from IBM._x000a_Our EDI consultant, Brahmaiah Marasu bmarasu@Littelfuse.com will liase with you on the testing_x000a__x000a_If there is anything else, please let us know_x000a_22.09.2017 Email to TP. print screen with all data running infos. and new codes. _x000a_22.09.2017 Email from TP: Thanks for the additional information._x000a_Do you know what is the replacement EDI code for this existing mailbox 5013546005195?_x000a_21.09.2017 Email to TP: Inform TP with new EDI codes of PF._x000a_21.09.2017 Email from tP: Attached is the survey form. _x000a_Please let us know the further details on the changes to review this further since we are already in production with Farnell_x000a_21.09.2017 Email to TP sent out 3rd reminder_x000a_18.09.2017 Email to TP sent out 2nd reminder_x000a_14.09.2017 Email to TP sent out 1st reminder_x000a_07.09.2017: Email to TP: sent out letter and survey to TP. "/>
    <s v="TP"/>
    <s v="E2E Testing"/>
    <x v="14"/>
    <d v="2017-05-10T00:00:00"/>
    <m/>
    <m/>
    <m/>
    <m/>
    <s v="PF_I_E_INVOIC_D97A_FP_GENERIC"/>
    <s v="Primary"/>
    <s v="E_INVOIC_D97A_FPE                                 "/>
    <m/>
    <m/>
    <m/>
    <m/>
    <m/>
    <m/>
    <m/>
    <m/>
    <m/>
    <m/>
  </r>
  <r>
    <x v="4"/>
    <s v="SG"/>
    <s v="MOLEX FAR EAST SOUTH          "/>
    <s v="005246673SNG       _x000a_Test : 005246673SNGT                "/>
    <n v="0"/>
    <s v="14  "/>
    <s v="Test: 5051259000377  Prod:5051259000865"/>
    <m/>
    <s v="5013546005195                      "/>
    <s v="    "/>
    <s v="MOLEX-SG         "/>
    <s v="PORDERACK     "/>
    <s v="ORDRSP"/>
    <s v="IB"/>
    <s v="MQ"/>
    <s v="EDIFACT             "/>
    <s v="D97A      "/>
    <s v=" "/>
    <s v="VAN"/>
    <s v="GXS"/>
    <m/>
    <s v="EDI  contact: Chethan.Bhat@molex.com_x000a_Celina Soh_x000a_Celina.Soh@molex.com"/>
    <s v="Office  : +65 66608211_x000a_Mobile : +65 86784734"/>
    <s v="reminder 14.02.2018"/>
    <s v="Ready for E2E testing "/>
    <s v="12.2.2018 Email to TP : Dear Chetan_x000a__x000a_A test ORDER has been sent, please validate the same and send back a ORDRSP._x000a__x000a_ S C ZZ   5051259000377                       SRXEVPVT                    _x000a_ R N 14   005246673SNGT                       S##GE7KJ OB MBAG: 516455716 _x000a_     IPO  3              0208 1029 0212 0629  57682870 0001 0001          _x000a_12.2.2018 Email from TP : Hello Dharshan, IBM team,_x000a_ _x000a_Did you have a chance to look into my previous email?7.2.2018 Email to PF and Implemenation : Hi All_x000a_This TP is ready to test._x000a_5.2.2018 Email from TP : Hello Dharshan,_x000a_ _x000a_The VAN relationship is already setup for test ID’s. We can start the test._x000a_ _x000a_Please go ahead to send the test ORDERS message to our test ID 005246673SNGT : 14 and let us know the EDI ICN# once the message is sent._x000a_ _x000a_Also, please confirm that you would be using “valid” data (say, part#, price, MOQ,…etc.) in the test ORDERS message for the testing? Thank you._x000a_5.2.2018 Email to TP : Dear Chethan_x000a_We did not hear from you on this.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_x000a_1.2.2018 email to TP : Dear Chethan_x000a_Please find my comments in line._x000a_1. There are only two transactions currently via EDI with Molex Singapore (EDI ID# 005246673SNG : 14) link. The transactions are - ORDERS and ORDRSP_x000a_ ORDCHG is not through EDI currently. Please confirm._x000a_  We confirm that the transactions are ORDERS and ORDRSP_x000a_ _x000a_2. Please also confirm that there has been no changes done to the message format and structure? Only the EDI ID used by Farnell has changed?_x000a_  EDI id needs to be configured at the same time any other requirements to facilitate E2E message flow needs to be completed._x000a__x000a_ Do let me know if you have any further questions._x000a_Please let us know when we can initiate the testing. 01.2.2018 Email from TP : Hello Corinna,_x000a_ _x000a_Just to clarify,_x000a_ _x000a_1. There are only two transactions currently via EDI with Molex Singapore (EDI ID# 005246673SNG : 14) link. The transactions are - ORDERS and ORDRSP_x000a_ _x000a_ORDCHG is not through EDI currently. Please confirm._x000a_ _x000a_2. Please also confirm that there has been no changes done to the message format and structure? Only the EDI ID used by Farnell has changed?_x000a_ _x000a_Hello Jacquelin,_x000a_ _x000a_There are system side changes at Farnell end and they have requested this testing. Can you please raise an Agilepoint request for this?_x000a_ _x000a_Targeted go-live partner is looking at is for February 19th._x000a_ _x000a_Best Regards,_x000a_Chethan Bhat_x000a_ 30.01.2018 Email to TP: sent out letter for E2E testing. _x000a_31.10.2017: Email to TP Hello Chethan,_x000a__x000a_We will be ready to test in approx. 7 weeks from now. We will get in touch with you when we are closer to the testing date.  Meanwhile please let your VAN provider GXS know about this change, so that they will be ready in 7 weeks time._x000a_31.10.2017: Email from TP - Hello Corinna,_x000a_ _x000a_Thank you for sharing the screenshot of the transactions and providing clarification on our queries._x000a_ _x000a_So, may I know what are the timelines you are looking at to start the testing with Molex Singapore? And tentatively when is the date for the changeover to the new Farnell EDI ID’s? Thanks._x000a_ _x000a_09.10.2017 Email to TP: Could you provide more information on this request with respect to :-_x000a_Who are the Farnell &amp; Molex business users you are currently working with for this request?_x000a_[IBM] Farnell business users are Andre Hill (AHill@premierfarnell.com) and Jonathan Hill (JHill@premierfarnell.com). We do not know the Molex business users._x000a_Whether the changes for this request is only related to the EDI UNB DUNS# &amp; Qualifier which are currently used by Farnell?_x000a_[IBM] that is correct. The Farnell UNB EDI code (no qualifier) will change:_x000a_Singapore region:_x000a_Test:5051259000377 _x000a_Prod:5051259000865_x000a_Will there be any other field/data changes in the currently used EDI messages?_x000a_[IBM] If the current Farnell EDI code (5013546005195) is used in any NAD records, than yes, those will change to 5051259000865. We will inform you about these changes once we start testing the messages. _x000a_Any new messages to be implemented?_x000a_[IBM] Please take a look at the screen shot below, which represent the current EDI relationships for Molex Singapore. All those will be migrated to IBM; no new Edifact messages will be introduced. _x000a__x000a_For your reference, below is the details on the EDI linkage which is currently active between Molex Singapore and Farnell in production currently :-_x000a__x000a_EDI Standard - EDIFACT_x000a_Farnell EDI ID# : Qualifier - 5013546005195_x000a_Molex Singapore EDI ID# : Qualifier - 005246673SNG : 14_x000a_EDI Messages - ORDERS, ORDRSP_x000a_[IBM] Thank you for re-confirming the EDI codes / Messages. Please ensure to contact your VAN provider OpenText and ask for the interconnect setup for EDI ID's Test:5051259000377 / _x000a_Prod:5051259000865 = Premier Farnell to IBM / Sterling VAN. _x000a_Should you have any further questions, do not hesitate to contact us. _x000a_04.10.2017 Email to Antje: irgenwie drehen wir uns hier im kreis... _x000a_04.10.2017 Email from TP: Did you have a chance to check the previous email?_x000a_Could you provide more information on this request with respect to :-_x000a_Who are the Farnell &amp; Molex business users you are currently working with for this request?_x000a_Whether the changes for this request is only related to the EDI UNB DUNS# &amp; Qualifier which are currently used by Farnell?_x000a_Will there be any other field/data changes in the currently used EDI messages?_x000a_Any new messages to be implemented?_x000a_For your reference, below is the details on the EDI linkage which is currently active between Molex Singapore and Farnell in production currently :-_x000a_04.10.2017 Email to TP: sent survey and letter again to inform TP. _x000a_29.09.2017 Email from TP: May I know who is the business users you are currently working with? Pls help to send the attached form to them._x000a_29.09.2017 Email to TP: We are working for Premier Farnell. They move their EDI to IBM Sterling. _x000a_We need the filled out survey to check with the information which we get from our Client Premier Farnell, that we can make the set up and when we are ready the testing. _x000a_Do you want contact person from Premier Farnell?_x000a_29.09.2017 Email from TP: May I know who is the business users you are currently working with? Pls help to send the attached form to them._x000a_27.09.2017 Email to TP sent out 4th reminder_x000a_21.09.2017 Email to TP sent out 3rd reminder_x000a_18.09.2017 Email to TP sent out 2nd reminder_x000a_12.09.2017 Email to TP sent out 1st reminder_x000a_07.09.2017: Email to TP: sent out letter and survey to TP. "/>
    <s v="TP"/>
    <s v="E2E Testing"/>
    <x v="4"/>
    <s v="27/10/2017"/>
    <m/>
    <m/>
    <m/>
    <m/>
    <s v="PF_I_E_ORDRSP_D97A_FA2"/>
    <s v="Primary"/>
    <s v="E_ORDRSP_D97A_FA2                                 "/>
    <m/>
    <m/>
    <m/>
    <m/>
    <m/>
    <m/>
    <m/>
    <m/>
    <m/>
    <m/>
  </r>
  <r>
    <x v="3"/>
    <s v="SG"/>
    <s v="ON SEMI SINGAPORE             "/>
    <s v="COMPNTSGRP-AP                      "/>
    <n v="0"/>
    <s v="01  "/>
    <s v="Test: 5051259000377  Prod:5051259000865"/>
    <m/>
    <s v="5013546005195                      "/>
    <s v="    "/>
    <s v="ON-SEMI-SG       "/>
    <s v="PORDERACK     "/>
    <s v="ORDRSP"/>
    <s v="IB"/>
    <s v="MQ"/>
    <s v="EDIFACT             "/>
    <s v="D97A      "/>
    <s v=" "/>
    <s v="VAN"/>
    <s v="Inovis"/>
    <m/>
    <s v="Jozefina.Piknova@onsemi.com"/>
    <m/>
    <m/>
    <s v="Ready for E2E testing "/>
    <m/>
    <s v="Implementer"/>
    <s v="Comm Setup"/>
    <x v="3"/>
    <s v="27/10/2017"/>
    <m/>
    <m/>
    <m/>
    <m/>
    <s v="PF_I_E_ORDRSP_D97A_FA2"/>
    <s v="Primary"/>
    <s v="E_ORDRSP_D97A_FA2                                 "/>
    <m/>
    <m/>
    <m/>
    <m/>
    <m/>
    <m/>
    <m/>
    <m/>
    <m/>
    <m/>
  </r>
  <r>
    <x v="3"/>
    <s v="AU"/>
    <s v="PEI GENESIS IN USA            "/>
    <s v="PEIGENESISNAP                      "/>
    <n v="0"/>
    <s v="ZZ  "/>
    <s v="Test : 5051259000292   Prod: 5051259000780"/>
    <m/>
    <s v="5013546005195                      "/>
    <s v="    "/>
    <s v="PEI-GENESIS-SG   "/>
    <s v="PORDERACK     "/>
    <s v="ORDRSP"/>
    <s v="IB"/>
    <s v="MQ"/>
    <s v="EDIFACT             "/>
    <s v="D97A      "/>
    <s v=" "/>
    <s v="VAN - GXS"/>
    <m/>
    <m/>
    <s v="maggie.bennett@peigenesis.com"/>
    <m/>
    <s v="reminder 09.02.2018 / no reply to TP com exept. "/>
    <s v="request TP letter and survey"/>
    <m/>
    <s v="TP"/>
    <s v="Discovery"/>
    <x v="12"/>
    <s v="27/10/2017"/>
    <m/>
    <m/>
    <m/>
    <m/>
    <s v="PF_I_E_ORDRSP_D97A_FA2"/>
    <s v="Primary"/>
    <s v="E_ORDRSP_D97A_FA2                                 "/>
    <m/>
    <m/>
    <m/>
    <m/>
    <m/>
    <m/>
    <m/>
    <m/>
    <m/>
    <m/>
  </r>
  <r>
    <x v="3"/>
    <s v="SG"/>
    <s v="PEI GENESIS IN USA            "/>
    <s v="PEIGENESISNAP                      "/>
    <n v="0"/>
    <s v="ZZ  "/>
    <s v="Test: 5051259000377  Prod:5051259000865"/>
    <m/>
    <s v="5013546005195                      "/>
    <s v="    "/>
    <s v="PEI-GENESIS-SG   "/>
    <s v="PORDERACK     "/>
    <s v="ORDRSP"/>
    <s v="IB"/>
    <s v="MQ"/>
    <s v="EDIFACT             "/>
    <s v="D97A      "/>
    <s v=" "/>
    <s v="VAN - GXS"/>
    <m/>
    <m/>
    <s v="maggie.bennett@peigenesis.com"/>
    <m/>
    <s v="reminder 09.02.2018 / no reply to TP com exept. "/>
    <s v="request TP letter and survey"/>
    <m/>
    <s v="TP"/>
    <s v="Discovery"/>
    <x v="12"/>
    <s v="27/10/2017"/>
    <m/>
    <m/>
    <m/>
    <m/>
    <s v="PF_I_E_ORDRSP_D97A_FA2"/>
    <s v="Primary"/>
    <s v="E_ORDRSP_D97A_FA2                                 "/>
    <m/>
    <m/>
    <m/>
    <m/>
    <m/>
    <m/>
    <m/>
    <m/>
    <m/>
    <m/>
  </r>
  <r>
    <x v="4"/>
    <s v="SG"/>
    <s v="TE INDIA                      "/>
    <s v="prod : 650351059_x000a_test: 650351059TEST"/>
    <n v="0"/>
    <s v="01  "/>
    <s v="Test: 5051259000377  Prod:5051259000865"/>
    <m/>
    <s v="5013546005195                      "/>
    <s v="    "/>
    <s v="TYCO-IN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08.02.2018 Email form TP: We have received those files in the SFTP and currently reviewing them. we will update you as soon as we complete the validation process._x000a_thanks,_x000a_08.02.2018 Email to TP: TE INDIA to Mitra: We sent a Test INVRPT and SLSRPT today via SFTP. _x000a_Can you please confirm that you received those. If yes, we would like to go-live with these two documents on 14-Feb-18. _x000a_UNB+UNOA:1+5051259000285+5013546009696TEST:UK21+180208:1427+1++INVRPT++++1'UNH+1+INVRPT:D:97A:UN:EDDS02'BGM+35+1+9'_x000a_UNB+UNOA:1+5051259000285+5013546009696TEST:UK21+180208:1312+1++SLSRPT++++1'UNH+1+SLSRPT:D:97A:ED:EDSR01'BGM+RES+1+9'_x000a_5.2.2018 Email to TP : Dear Trading Partner_x000a_Can we please submit TEST Orders  for the following relationships? You should have requested GXS to set up the interconnect to Premier Farnell's new EDI codes on the IBM Sterling VAN last Year November. _x000a_Once you received the Test Orders, we expect the following documents back for Premier Farnell. _x000a_The Go-live is scheduled for 12-Feb-18, please confirm that this will be possible. _x000a_All documents above would be exchanged via IBM VAN with Premier Farnell's production EDI code 5051259000773._x000a_ 5.2.2018 Email from TP : Dear IBM EDI team._x000a_I’m Li Lin. I will be working with you for the TE India ad TE Singapore testing._x000a_ _x000a_Kindly let me know how can we proceed for the testing. Is the TEST ID relationship activated in VAN ? Kindly confirm what is the exact Sender Id that you are going to use to start the TEST for TE India and TE Singapore. Would double check the connection to ensure it is exist._x000a_ _x000a_Besides, please let me know what is the EDI Message that you would like to test with us._x000a_ _x000a_Thanks and regards2.2.2018 Email to TP : 3rd Reminder for E2E testing 30.1.2018 Email to TP, 2nd Reminder on E2E : Dear Trading Partner_x000a__x000a_We did not hear from you on this subject._x000a__x000a_Premier Farnell and IBM are now in a position to test the newly developed EDI maps and we would like to invite you to test the EDI messages.  _x000a_Your Go-live has been scheduled for the w/c 12-Feb-18, assuming all tests are successful. _x000a__x000a_Please let me know if you are ready to receive Test messages for (ORDER/SLSRPT/INVRPT) documents you exchange with Premier Farnell via your preferred method of connection. We would also like to receive Test files from you (ORDRSP/DESADV/INVOIC)._x000a__x000a_The Test files will be sent to Farnell's new Test EDI code as well a Test Indicator: _x000a__x000a_Test : 5051259000285       (1) Test Order from PF Test ID 5051259000377 to TE India ID: 650351059TEST_x000a_(2) Test Order from PF Test ID 5051259000285 to Tyco ID: 5013546009696_x000a_(3) Test Order from PF Test ID 5051259000377 to Tyco SG 595155813TEST_x000a__x000a_Thank you for your co-operation on this important project. 9.1.2018 Email to TP, 1st reminder on E2E testing. 25.01.2018 Email to TP: sent Email for E2E testing _x000a_23.1.2018 Email to TP : Hi Abhiroop_x000a__x000a_We have checked internally on this subject._x000a_The ids that have been shared are not part of this migration. further on this we would suggest you to check with Premier Farnell._x000a__x000a_I will forward that other ids to our technical team to verify and suggest on the migration and E2E Testing.15.12.2017 Email to TP :Hi Abhiroop_x000a_We are checking this internally and will get back to you at the earliest._x000a_ 15.12.2017 Email from TP : Hi Dharshan,_x000a_We haven’t received any response on our first email. At the least we would like to know about the following._x000a_ _x000a_4. We also identify that only relationships to Premier Farnell’s ID 5013546005195 has been discussed here, What about 5013546113344?  Also other relationships to our IDs TYCOELECEMEAT (test) and TYCOELECEMEA (Prod)? Please clarify._x000a_ _x000a_Hi Vinayak –  _x000a_    Please involve ASIA and EMEA functional resources to take over testing. _x000a_06.11.2017: Email from TP - Hello Kusum,_x000a_We do not have an SFTP set up for testing purpose only._x000a_We only automate the file processing from the SFTP when the testing is complete. You can drop the test file in the same SFTP location or attach to this ticket for testing purpose._x000a_Please let me know if you have any questions._x000a_Thanks,06.11.2017: Email to TP - Hello Mitra,Our technical team has pointed out that you have mentioned the same details for PROD and TEST environments which is a cause of concern in future. Kindly provide separate details for TEST and PROD. In case both TEST and PROD have same ip( or URL) pls provide separate folders for TEST and PROD._x000a_Attaching the SFTP form again03.11.2017:Email from TP Hello Kusum,_x000a_Glad to hear you are able to connect to our SFTP. Please update us via this ticket when you are ready to start testing._x000a_I will keep this on hold until December 15._x000a_Please let me know if you have any questions._x000a_thanks,_x000a_Mitra_x000a_ 03.11.2017: Email to TP - Our tech team is now able to connect to your SFTP. we will let you know when we are ready for testing which will be approx in 7 weeks time.3.11.2017: Email from TP - Hello team,Our apologies for the SFTP issue you are facing.Our IT team had resolved the issue. Please try logging in again and let me know if you can get in._x000a_thanks,_x000a_Mitra._x000a_Thank you for choosing Model N CDM.02.11.2017: Email to TP Hello Lin, Thank you for confirming, we will start testing in approx. 7 weeks time, we will get in touch with you when we are closer to the testing date.02.11.2017: Email from TP - Dear Carinna,This is to inform you that we have setup the relationship with your new EDI Code for TEST and Production system. Please let me know when shall we perform for the testing._x000a_ _x000a_Thanks and Regards_x000a_27.10.2017: Email from TP - Hello Corinna,_x000a_Are you able to log on to the SFTP using the credential we have given you on ticket #261985?_x000a_Please let us know if you have any questions or concerns._x000a_Thanks,_x000a_Mitra._x000a_24.10.2017 Email from TP: Allow me to have more time to look into this. I shall get back to you by next week._x000a_23.10.2017 Email to TP:  We haven't heard back fro you since our Email from 13.10.2017._x000a_Can you please reply to our request below. _x000a_17.10.2017 Email to edi americas and edi sp..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3.10.2017 Email to TP: please find attached an extract form Premier Farnell with: ORDER, ORDERSP below. _x000a_Please find attached all EDI information between you and Premier Farnell._x000a_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let us know if you need any clarification._x000a_13.10.2017: Email from TP :Hi Andre,_x000a_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Thank you for choosing Model N CDM._x000a_If you need further assistance on this topic, please respond to this email._x000a_Model N_x000a_717 17th st, Suite 1700_x000a_Denver, CO 80202 12.10.2017 Email to TP Annett Bair: We represent IBM EMEA Community Development Services working with Premier Farnell on their Trading Partner Implementation project, in which Premier Farnell are committed to simplifying and improving the way they conduct business with their key Trading Partners._x000a_Please find attached a letter, where you will find more information._x000a_Please find attached all EDI information between you and Premier Farnell. Can you please confirm all this connections, EDI's and message type's?_x000a_Premier Farnell will use new EDI Codes:_x000a_Singapore Region: _x000a_Test: 5051259000377 _x000a_Prod: 5051259000865 _x000a_Europe Region: _x000a_Test: 5051259000285 _x000a_Prod: 5051259000773 _x000a_Please contact your VAN provider GXS and request the set up of Premier Farnell's new EDI codes on the IBM/Sterling VAN: this will ensure the continuous flow of production messages, once Premier Farnell goes live on the IBM/Sterling network. _x000a_We ill inform you when these new ID's become effective closer to date. _x000a_Please complete the attached survey and return it to the email address emeacom@uk.ibm.com at the earliest._x000a_If you are not the correct contact person in this matter, we would appreciate it if you could let us know whom we can reach out to._x000a_Please let us know if you need any clarification._x000a_12.10.2017 Email from Antje: also wir wissen, dass für die (nur bei mir) blau markierten EDI relationships Mitra / Channel insight verantwortlich ist. Hier bitte wegen FTP enrolment form nachfragen. _x000a_Die anderen sind nach wie vor unklar. evtl. einen screen shot (ohne die beiden blauen) an Annette Blair schicken, ob sie die validieren kann und bitte bei GXS ein interconnect einrichten lassen kann. _x000a_wenn sie nicht der richtige Kontakt ist, dann bitte freundlicherweise einen neuen mitteilen.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_x000a_Format Version Comms Type TP's Provider X.400 address (if applicable) Contact Name/Email address_x000a_SG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E INDIA_x000a__x000a__x000a__x000a__x000a__x000a__x000a__x000a__x000a__x000a__x000a__x000a__x000a__x000a__x000a__x000a__x000a__x000a__x000a__x000a__x000a__x000a_650351059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90.1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DESADV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OIC I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SLSRPT OB EDIFACT_x000a__x000a__x000a__x000a__x000a__x000a__x000a__x000a__x000a__x000a__x000a__x000a__x000a_D97A_x000a__x000a__x000a__x000a__x000a__x000a_FTP ci_support@Channelinsight.com_x000a_EU TYCO ELECTRONICS_x000a__x000a__x000a__x000a__x000a__x000a__x000a__x000a__x000a__x000a__x000a__x000a__x000a__x000a_5013546009696_x000a__x000a__x000a__x000a__x000a__x000a__x000a__x000a__x000a__x000a__x000a__x000a__x000a__x000a__x000a__x000a__x000a__x000a__x000a__x000a__x000a__x000a_UK21 Test : 5051259000285_x000a__x000a_Prod: 5051259000773 5013546005195_x000a__x000a__x000a__x000a__x000a__x000a__x000a__x000a__x000a__x000a__x000a__x000a__x000a__x000a__x000a__x000a__x000a__x000a__x000a__x000a__x000a__x000a__x000a__x000a__x000a__x000a_INVRPT OB EDIFACT_x000a__x000a__x000a__x000a__x000a__x000a__x000a__x000a__x000a__x000a__x000a__x000a__x000a_D97A_x000a__x000a__x000a__x000a__x000a__x000a_FTP ci_support@Channelinsight.com_x000a_EU TYCO ELECTRONICS SINGAPORE PTE 595155813_x000a__x000a__x000a__x000a__x000a__x000a__x000a__x000a__x000a__x000a__x000a__x000a__x000a__x000a__x000a__x000a__x000a__x000a__x000a__x000a__x000a__x000a__x000a__x000a__x000a__x000a_01_x000a__x000a_Test : 5051259000285_x000a__x000a_Prod: 5051259000773 5013546005195_x000a__x000a__x000a__x000a__x000a__x000a__x000a__x000a__x000a__x000a__x000a__x000a__x000a__x000a__x000a__x000a__x000a__x000a__x000a__x000a__x000a__x000a__x000a__x000a__x000a__x000a_ORDRSP IB EDIFACT_x000a__x000a__x000a__x000a__x000a__x000a__x000a__x000a__x000a__x000a__x000a__x000a__x000a_D97A_x000a__x000a__x000a__x000a__x000a__x000a_VAN GXS ci_support@Channelinsight.com_x000a_SG TYCO ELECTRONICS SINGAPORE PTE 595155813_x000a__x000a__x000a__x000a__x000a__x000a__x000a__x000a__x000a__x000a__x000a__x000a__x000a__x000a__x000a__x000a__x000a__x000a__x000a__x000a__x000a__x000a__x000a__x000a__x000a__x000a_01_x000a__x000a_Test: 5051259000377_x000a_Prod:5051259000865 5013546005195_x000a__x000a__x000a__x000a__x000a__x000a__x000a__x000a__x000a__x000a__x000a__x000a__x000a__x000a__x000a__x000a__x000a__x000a__x000a__x000a__x000a__x000a__x000a__x000a__x000a__x000a_ORDERS OB EDIFACT_x000a__x000a__x000a__x000a__x000a__x000a__x000a__x000a__x000a__x000a__x000a__x000a__x000a_D97A_x000a__x000a__x000a__x000a__x000a__x000a_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_x000a__x000a__x000a__x000a__x000a__x000a__x000a__x000a__x000a__x000a__x000a__x000a__x000a__x000a__x000a__x000a__x000a__x000a__x000a__x000a__x000a__x000a__x000a__x000a__x000a__x000a_01_x000a__x000a__x000a_Wir haben bei der Übermittlung der Daten die EDI von TYCO ELECTRONICS 5013546009696:UK21 aber nur für INVRPT und SLSRPT._x000a_Für ORDES steht 650351059_x000a__x000a__x000a__x000a__x000a__x000a__x000a__x000a__x000a__x000a__x000a__x000a__x000a__x000a__x000a__x000a__x000a__x000a__x000a__x000a__x000a__x000a__x000a__x000a__x000a__x000a_01_x000a__x000a_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_x000a_You only handle Tyco INVRPT and_x000a_SLSRPT messages that we FTP to Infonow.com don’t you?_x000a__x000a_We also send other messages to Tyco via our VAN so they will have a different contact._x000a_Sorry about this._x000a__x000a__x000a_However you will still need to complete the survey from IBM to cover the INVRPT and SLSRPT messages you handle._x000a_This will still have an EDI sender code change for us unfortunately._x000a__x000a_14.09.2017 Email from Andre to Antje: I have been copied on the emails between yourself and Channel Insight._x000a_I am wondering if Tyco IN and Tyco SG are handled the same way as Tyco._x000a_It may be that they actually go somewhere else not controlled by CI._x000a_They all have different EDI codes._x000a_I will reply to the last email from their ticketing system._x000a_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E2E Testing"/>
    <x v="14"/>
    <s v="27/10/2017"/>
    <m/>
    <m/>
    <m/>
    <m/>
    <s v="PF_I_E_ORDRSP_D97A_FA2"/>
    <s v="Primary"/>
    <s v="E_ORDRSP_D97A_FA2                                 "/>
    <m/>
    <m/>
    <m/>
    <m/>
    <m/>
    <m/>
    <m/>
    <m/>
    <m/>
    <m/>
  </r>
  <r>
    <x v="3"/>
    <s v="SG"/>
    <s v="TEXAS INSTRUMENTS LTD         "/>
    <s v="GBTXI.TXI002                       "/>
    <n v="0"/>
    <s v="ZZ  "/>
    <s v="Test: 5051259000377  Prod:5051259000865"/>
    <m/>
    <s v="5013546005195                      "/>
    <s v="    "/>
    <s v="TEXAS            "/>
    <s v="DESADV        "/>
    <s v="DESADV"/>
    <s v="IB"/>
    <s v="MQ"/>
    <s v="EDIFACT             "/>
    <s v="D97A      "/>
    <s v=" "/>
    <s v="VAN - GXS"/>
    <m/>
    <m/>
    <s v="jason.hsieh@ti.com"/>
    <m/>
    <s v="reminder 09.02.2018"/>
    <s v="request TP letter and survey"/>
    <m/>
    <s v="TP"/>
    <s v="Discovery"/>
    <x v="4"/>
    <d v="2017-03-10T00:00:00"/>
    <m/>
    <m/>
    <m/>
    <m/>
    <s v="PF_I_E_DESADV_D97A_FA3"/>
    <s v="Primary"/>
    <s v="E_DESADV_D97A_FA3                                 "/>
    <m/>
    <m/>
    <m/>
    <m/>
    <m/>
    <m/>
    <m/>
    <m/>
    <m/>
    <m/>
  </r>
  <r>
    <x v="3"/>
    <s v="SG"/>
    <s v="TEXAS INSTRUMENTS LTD         "/>
    <s v="GBTXI.TXI002                       "/>
    <n v="0"/>
    <s v="ZZ  "/>
    <s v="Test: 5051259000377  Prod:5051259000865"/>
    <m/>
    <s v="5013546005195                      "/>
    <s v="    "/>
    <s v="TEXAS            "/>
    <s v="PORDERACK     "/>
    <s v="ORDRSP"/>
    <s v="IB"/>
    <s v="MQ"/>
    <s v="EDIFACT             "/>
    <s v="D97A      "/>
    <s v=" "/>
    <s v="VAN - GXS"/>
    <m/>
    <m/>
    <s v="jason.hsieh@ti.com"/>
    <m/>
    <s v="reminder 09.02.2018"/>
    <s v="request TP letter and survey"/>
    <m/>
    <s v="TP"/>
    <s v="Discovery"/>
    <x v="4"/>
    <s v="27/10/2017"/>
    <m/>
    <m/>
    <m/>
    <m/>
    <s v="PF_I_E_ORDRSP_D97A_FA2"/>
    <s v="Primary"/>
    <s v="E_ORDRSP_D97A_FA2                                 "/>
    <m/>
    <m/>
    <m/>
    <m/>
    <m/>
    <m/>
    <m/>
    <m/>
    <m/>
    <m/>
  </r>
  <r>
    <x v="3"/>
    <s v="SG"/>
    <s v="TEXAS INSTRUMENTS LTD         "/>
    <s v="GBTXI.TXI002                       "/>
    <n v="0"/>
    <s v="ZZ  "/>
    <s v="Test: 5051259000377  Prod:5051259000865"/>
    <m/>
    <s v="5013546005195                      "/>
    <s v="    "/>
    <s v="TEXAS            "/>
    <s v="PINVOICE      "/>
    <s v="INVOIC"/>
    <s v="IB"/>
    <s v="MQ"/>
    <s v="EDIFACT             "/>
    <s v="D97A      "/>
    <s v=" "/>
    <s v="VAN - GXS"/>
    <m/>
    <m/>
    <s v="jason.hsieh@ti.com"/>
    <m/>
    <s v="reminder 09.02.2018"/>
    <s v="request TP letter and survey"/>
    <m/>
    <s v="TP"/>
    <s v="Discovery"/>
    <x v="4"/>
    <d v="2017-05-10T00:00:00"/>
    <m/>
    <m/>
    <m/>
    <m/>
    <s v="PF_I_E_INVOIC_D97A_FP_GENERIC"/>
    <s v="Primary"/>
    <s v="E_INVOIC_D97A_FP                                  "/>
    <m/>
    <m/>
    <m/>
    <m/>
    <m/>
    <m/>
    <m/>
    <m/>
    <m/>
    <m/>
  </r>
  <r>
    <x v="4"/>
    <s v="SG"/>
    <s v="TYCO ELECTRONICS SINGAPORE PTE"/>
    <s v="prod : 595155813_x000a_test: 595155813TEST"/>
    <s v="0"/>
    <s v="01  "/>
    <s v="Test: 5051259000377  Prod:5051259000865"/>
    <m/>
    <s v="5013546005195                      "/>
    <s v="    "/>
    <s v="TYCO-SG          "/>
    <s v="PORDERACK     "/>
    <s v="ORDRSP"/>
    <s v="IB"/>
    <s v="MQ"/>
    <s v="EDIFACT             "/>
    <s v="D97A      "/>
    <s v=" "/>
    <s v="VAN"/>
    <s v="GXS"/>
    <m/>
    <s v="new contact: edi.americas@te.com ; ediap_tp@te.com_x000a_Test contact: te_support@channelinsight.com when you are ready with the new translation mapping._x000a_ambair@te.com_x000a_ci_support@Channelinsight.com / te_support@channelinsight.com submitt codes to change to this email "/>
    <m/>
    <s v="reminder 15.02.2018"/>
    <s v="Ready for E2E Testing"/>
    <s v="13.2.2018 Email to TP :Dear Trading Partner _x000a__x000a_Thanks for the update. _x000a__x000a_I have updated our team that you are able to receive test orders on the EU connection that is on the id 5013546009696T. _x000a__x000a_Do let us know as soon as you have validated the ORDERS and sent back the ORDRSP, DESADV and INVOICE, for 595155813TEST and 650351059TEST.  12.2.2018 Email from TP : Dear A Dharshan Prasad, _x000a_  _x000a_Pleased be informed that the ORDERS that you sent  for 650351059TEST and 595155813TEST are received and processed successfully into our system. _x000a_  _x000a_For your following request which s under EMEA region. We are now working the OUTBOUND DATA for you.  While you are waitn got the ORDRSP, DESADV and INVOICE from us. Please send us some TEST DATA of ORDERS. We will pick up and review the same  31.1.2018 Email from TP : Hi Andre,_x000a_Thank you for your email._x000a_I looked into our system and we are receiving the files in the SFTP. We are not receiving the current EDIFACT files in our VAN. They are probably generated in the VAN on your side but we receive them on our side in the SFTP folder. I do not see our VAN ID(ZZ:TYCO2010) in the header information of any of the EDI files we received for TE. You are sending them to UK21,5013546009696 which is not our ID._x000a_We are currently receiving all those files in our SFTP site hosted at Hostname: ciftp.channelinsight.com and USER ID: pfarnell_x000a_For IBM we have created a separate SFTP folder hosted at Hostname: ciftp.channelinsight.com and_x000a_USER ID:te_premier_farnell_uk to proceed with testing._x000a_Please let me know if you have any questions.31.1.2018 Email to TP : Hello Mitra, _x000a_Our records show that INVRPT and SLSRPT are sent from Sender ID 5013546005195 -&gt; Receiver ID 5013546009696. _x000a_Can you please confirm this. _x000a_If you do not have a Test EDI code, we will submit Test messages using Premier Farnell's Test ID 5051259000285 to your production ID 5013546009696, but with a test indicator. _x000a_Please advice as soon as possible and we will generate a test accordingly. 30.1.2018 Email from TP : Dharshan,_x000a_We have created the SFTP per your previous request. We are expecting the SLSRPT and INVRPT to be dropped in the incoming folder of the SFTP for testing._x000a_I am not aware of the Tyco ID 5013546009696TEST._x000a_Please let me know if you have any questions.30.1.2018 Email to TP : E2E testing : Hi Mitra _x000a_Please let us know if we can send a sales report and inventory report._x000a_SLSRPT and INVRPT from PF TEst ID 5051259000285 to Tyco ID 5013546009696TEST_x000a_26.1.2018 Email from TP : Hello Corinna,_x000a_Hope you are doing well._x000a_We are reaching out to see if you have a new test file for TE Connectivity reporting for Premier Farnell. Please let em know if you have any questions.04.1.2018 Email From TP : Hello Corinna,_x000a_Do you have an update for us regarding the Farnell test files?_x000a_Thanks,_x000a_Mitra26.12.2017 Email to TP : Hello Mitra,_x000a__x000a_Your request to send test  POS and inventory files via test SFTP folder will have to wait till next week as we haven't started End to End testing , we are dependent on our technical team, and they are on vacation this week._x000a__x000a_Regret the inconvenience caused. 22.12.2017 Email from TP : Hello Dharshan,_x000a_I found the file in the Outgoing folder with the following note._x000a_&quot;This is a dummy file to check the FTP connectivity between Premier Farnell and TYCO Electronics. Please discard the file after receiving it._x000a_Regards,_x000a_IBM &quot;_x000a_Since you have access to the SFTP, please provide the test files (POS and inventory) in that folder. Please let me know if you have any questions._x000a_Thanks,_x000a_Mitra_x000a_22.12.2017 Email to TP:Dear Mitra Boyd_x000a__x000a_We downloaded the SSH key from SFTP server again and was able to send a test file after using the new key in the setup._x000a_Also was able to receive the file from them. _x000a__x000a_Please confirm if you have received the attached file in the &quot;outgoing&quot; folder.20.12.2017 Email to TP : Hi Mitra_x000a__x000a_We are unable to check the screenshot, please share them via email or do share the credentials for the same._x000a_16.12.2017 Email from TP : Hi Dharshan,_x000a_Your team was able to log in to our SFTP with the old password earlier. Can you share the error you are getting while trying to connect to our SFTP?_x000a_Please see the screenshot attached- I could log on to the SFTP using the new password._x000a_https://channelinsight.zendesk.com/attachments/token/h24SH5DdPOZkiPNhq18jVrF2b/?name=PremierFarnell_SFTP.png_x000a_The protocol is SFTP not FTP._x000a_Please let me know if you have any questions._x000a_Thanks,_x000a_Mitra_x000a_15.12.2017 Email to TP : Hi Mitra_x000a__x000a_We tried to send a test file after updating the password in the setup, however but the same did not get delivered._x000a_Also, we were able to connect using Filezilla with Port number as 21 and not Port 22. _x000a__x000a_As per our understanding, the Host name is for a FTP server and not SFTP. _x000a__x000a_Please clarify on the same._x000a__x000a_Kind regards_x000a_A Dharshan Prasad14.12.2017 Email to Anuj and Jas: provide user name and ID. _x000a_14.12.2107 Email form TP: Provid user ID und ID. _x000a_Ggle sitting at the said location,  but what we do not understand is that, how does B2B Gateway team fit into this transaction. The mentioned host is a channelinsight instance and the said transmission did not go through B2B Gateway. Please explain_x000a_ te_premier_farnell_uk@ciftp.channelinsight.com's password:_x000a_Connected to ciftp.channelinsight.com._x000a_sftp&gt; ls_x000a_bin       dev       incoming  lib       outgoing  usr_x000a_sftp&gt; cd incoming_x000a_sftp&gt; ls_x000a_Test_TYCO_Test.txt_x000a_sftp&gt;_x000a_ _x000a_ 24.10.2017 Email to Anuj and Jas. Infomation from PW SFTP from Provider_x000a_23.10.2017 Email from TP: We have sent you SFTP credential from another ticket #261985._x000a_We request you to place the test files in the INCOMING folder of the SFTP. Please let me know if you have any questions._x000a_thanks, channelinsight.zendesk.com/hc/requests/261496_x000a_SFTP_x000a_13.10.2017 Email to Anuj and Jas. Info of SFTP file. _x000a_12.10.2017 Email from TP Mitra to Andre: Thank you for your email. We suggest IBM send the test reports via this ticket as an attachment._x000a_In the meantime, I will request our IT department for an SFTP folder for IBM/PRemier Farnell EDI files. The existing SFTP folder for Farnell will be used to drop the CSV formatted inventory files only._x000a_Please let me know if you have any questions_x000a_12.10.2017 Email from Andre to Mitra: I think it will be 2 or 3 weeks before we have anything to test with, however I do think IBM will be wanting to send the test files to you via SFTP so they will need a logon id/pwd.  Or did you expect the test files to come via another route?_x000a_13.10.2017 Email to Anuj and Jas: inform them SFTP questionnaire. _x000a_12.10.2017 Email from TP Mitra: I have attached the SFTP questionnaire, a lot of information on the questionnaire are not applicable for our SFTP connection._x000a_Our preferred method for data submission is Model N hosted SFTP site at the below URL._x000a_URL: ciftp.infonow.com_x000a_user ID: will be provided after testing is complete_x000a_Password: will be provided after testing is complete_x000a_Please send us the two test reports whenever they are ready. Let me know if you have any questions._x000a_12.10.2017 Email to TP mitra: We haven't received the the SFTP file from you. Now we are know that you are working on this two reports. _x000a_12.10.2017 Email to Antje: Sinde wir jetzt gut jetzt mit den?_x000a_11.10.2017 Email to TP: The 10 EDI relationship in the screenshot is between TE and Farnell. Out of the 10, Farnell used to drop the following two files in Model N SFTP folder._x000a_extract SLSRPT: _x000a_UNB+UNOA:1+5013546005195+5013546009696:UK21+170909:0111+000498++SLSRPT' _x000a_UNH+0000001+SLSRPT:D:97A:ED:EDSR01' _x000a_BGM+RES+000498+9' _x000a_DTM+137:20170909:102' _x000a_DTM+90:20170902:102' _x000a_DTM+91:20170908:102' _x000a_NAD+BY+FARNELL::91' _x000a_..._x000a_extract INVRPT: _x000a_UNB+UNOA:1+5013546005195+5013546009696:UK21+170909:0221+002017++INVRPT' _x000a_UNH+0000001+INVRPT:D:97A:UN:EDDS02' _x000a_BGM+35+002017+9' _x000a_DTM+137:20170909:102' _x000a_DTM+366:20170909:102' _x000a_NAD+BY+FARNELL::91++FARNELL+CANAL ROAD+LEEDS'_x000a_Apart from the above two reports, we are also processing CSV formatted inventory reports for Farnell which is not going to be affected by this transition._x000a_We will provide you with the SFTP details once we complete testing of the test INVRPT and SLSRPT._x000a_If you prefer, we can pick up from designated IBM SFTP and will fill up the questionnaire you have sent us._x000a_I have added Andre from Farnell for the clarification on the rest of the connections and he will possibly guide you on that. I do not recognize them as Model N/TE address._x000a_Let me know if you have any questions._x000a_11.10.2017 Email to TP: I am sorry to be asking again, but can you please confirm your three (Tyco) EDI codes and the total of 10 EDI relationships per attached screen shot. _x000a_Also, testing of the INVRPT and SLSRPT will be done via the new FTP connection to IBM. Attached you will find our FTP and SFTP questionnaire. Note that TYCO will need to be NIST compliant to be able to connect to IBM via an IP based connection. _x000a_10.10.2017 Email to Antje. Rückfragen Antje ob sie jetzt alles haben?_x000a_10.10.2017 Email from TP: Farnell is submitting SLSRPT and INVRPT via SFTP currently and we would like to continue with the SFTP submission going forward._x000a_We will provide you with the SFTP credential once the testing is complete. We also use GXS/OpenText as our VAN._x000a_Please submit the test files when you are ready._x000a_Let me know if you have any questions._x000a_Thanks,_x000a_Mitra_x000a_Thank you for choosing Model N CDM._x000a_If you need further assistance on this topic, please respond to this email._x000a_09.10.2017 Email to TP: please find attached a shot of existing EDI relationships between TYCO Electronics + Tyco Electronics Singapore and TE India with our client Premier Farnell. _x000a_In column M are the document types that are being exchanged. Can you confirm that you are responsible for these three regions and all the EDI Relationships below, or who else we should contact. _x000a_You have already confirmed to be responsible for TE India. _x000a_I am also sending two extracts of a Sales Report and Inventory Report for your reference. _x000a_extract SLSRPT: _x000a_UNB+UNOA:1+5013546005195+5013546009696:UK21+170909:0111+000498++SLSRPT'_x000a_UNH+0000001+SLSRPT:D:97A:ED:EDSR01'_x000a_BGM+RES+000498+9'_x000a_DTM+137:20170909:102'_x000a_DTM+90:20170902:102'_x000a_DTM+91:20170908:102'_x000a_NAD+BY+FARNELL::91'_x000a_..._x000a_extract INVRPT:_x000a_UNB+UNOA:1+5013546005195+5013546009696:UK21+170909:0221+002017++INVRPT'_x000a_UNH+0000001+INVRPT:D:97A:UN:EDDS02'_x000a_BGM+35+002017+9'_x000a_DTM+137:20170909:102'_x000a_DTM+366:20170909:102'_x000a_NAD+BY+FARNELL::91++FARNELL+CANAL ROAD+LEEDS'_x000a_..._x000a_The INVRPT and SLSRPT are being exchanged via FTP. The other documents are sent via your VAN provider GXS / Open Text. _x000a_Please let me know if everything can be sent via your VAN Provider GXS or if some or all documents should be sent via Direct Connection, e.g. FTP or SFTP. _x000a_Can you please contact your VAN provider GXS and request a new interconnect set for the new Premier Farnell EDI codes pointing to IBM / Sterling VAN. _x000a_Singapore Region:_x000a_Test:5051259000377 _x000a_Prod:5051259000865_x000a_Europe Region:_x000a_Test: 5051259000285 _x000a_Prod: 5051259000773_x000a_Should you have any further questions, do not hesitate to contact me. _x000a_02.10.2017 Email to Antje: endlich habe eine Rückinfo von edi-americas bekommen. _x000a_Aber Sie findet nicht alle TP's wohl in ihrem System?! (TE India läuft ja extra, richtig?)_x000a_02.10.2017 Email from edi-americas : May I know what should we do for Asia region ?_x000a_I don’t find this in our EDI server. Can you please confirm whether this is a valid and active ? Would appreciate if you can attached one of the latest EDI file from us for further investigation_x000a_29.09.2017 Email to TP: we haven't heard back from you since your Email from 21.09.2017._x000a_Can you please reply the next 5 days to your request below?_x000a_26.09.2017 Email to edi.americas: 1st reminder for our request from 21.09.2017_x000a_25.09.2017 Email from TP: Please send your test documents to te_support@channelinsight.com when you are ready with the new translation mapping._x000a_I will close this ticket shortly, but please feel free to respond to this communication if you have any questions._x000a_Thanks,_x000a_25.09.2017 Email to TP: In the next 4 weeks we plan testing. We are still developing the translation maps._x000a_We will sent you an information. _x000a_21.09.2017 Email to Antje: Haben wir schon einen Zeitplan für Phanse 2. _x000a_21.09.2017 Email from Mitra: Thank you for your email update._x000a_Premier Farnell submits data in an SFTP folder hosted by Model N. We can create another folder for IBM to drop the INVRT and SLSRPT when you are ready._x000a_We can pick up the file from your (hosted by IBM) SFTP if that is the only way you want us to receive those reports and I will fill out those forms. What is the timeframe for this transition?_x000a_Thanks,_x000a_21.09.2017 Email to Mitra: Yes, the format of the INVRPT and SLSRPT (Edifact D.97A) will remain the same. _x000a_You will need to complete the SFTP enrolment form first, in order to establish a new connection between IBM and TE INDIA. We (IBM) will send the INVRPT and SLSRPT on behalf of Premier Farnell. The entire EDI process is being outsourced to IBM. _x000a_Please let me know if you have any further questions. Otherwise complete the SFTP enrolment form as soon as possible and return to me. _x000a_21.09.2017 Email to edi.americas@te.com: sent out Email with letter and info to new contact detais. _x000a_21.09.2017 Email from Bair: I am not the correct contact for the highlighted feeds. _x000a_The only TE EDI contact I know of is: edi.americas@te.com ._x000a_20.09.2017 Email from Mitra: Thank you for your email._x000a_Both of the reports were being dropped at our SFTP folder by Farnell and we would like to continue receiving the file in the SFTP folder for Premier Farnell. Once you are ready with the change, we will provide you with the SFTP credential to submit both the files._x000a_Is it possible to keep the format of the INVRPT and SLSRPT the same as the existing format?_x000a_20.09.2017 Email to Bair.: Please find the attached Introduction letter informing you of the change of EDI processing at Premier Farnell. Our client is moving to IBM managed services and so all EDI relationships will need to move over to our VAN. Our records show that you exchange ORDER / ORDRSP / DESADV / INVOIC with Premier Farnell (current EDI code). Your EDI codes can be found in the third column (TP's EDI code). _x000a_Please contact your VAN provider GXS/OpenText and request the set up of Premier Farnell's new EDI codes on the IBM / Sterling VAN. This will ensure the continuous flow of production messages, once Premier Farnell goes live on the IBM/Sterling network. Our client will use different EDI codes, depending on the delivery region, respectively. We will inform you when these new ID's become effective closer to date._x000a_Singapore Region:_x000a_Test: 5051259000377 _x000a_Prod:5051259000865_x000a_EU Region:_x000a_Test : 5051259000285 _x000a_Prod: 5051259000773_x000a_20.09.2017 Email to Mitra /TP: Please confirm that FTP is still your preferred method of connection for the two message types below. Because Premier Farnell is moveing their EDI off their current provider, all EDI messages will be sent via IBM and you will need to establish a new connection with us. This will guarantee the contentious flow of production messages, once Premier Farnell goes live on the IBM Network. Please note that you will need to be NIST compliant in order to connect. _x000a_Secondly the EDI Sender ID (currently 5013546005195) will change to Test: 5051259000285 / Prod: 5051259000773 once data is being exchanged via IBM. _x000a_UNB+UNOA:1+5013546005195+5013546009696:UK21+170909:0221+002017++INVRPT'_x000a_UNH+0000001+INVRPT:D:97A:UN:EDDS02'_x000a_BGM+35+002017+9'_x000a_..._x000a_19.09.2017 Email from TP / Mitra to Andre and CDS: Your response is very helpful._x000a_I understand that we will have to work with IBM when they are ready for the code change._x000a_Since we are receiving the EDI files in the SFTP( not EDI VAN) we assume IBM will continue doing so._x000a_Hello Corrine,_x000a_Please submit the reports with the code change to te_support@channelinsight.com when you are ready._x000a_I will not change any configuration unless PF or IBM notifies us._x000a_Thanks,_x000a_19.09.2017 Email from Andre to Mitra: There is some confusion about your connection with TE Connectivity which even I was not aware of until this email thread started up and I have just googled your company to improve my knowledge. I have emailed Corinna separately to explain more but essentially as far as you are concerned you only need to worry about changing the EDI code to the European version below i.e. 5051259000773 (Production) or 5051259000285 (Test). Nothing else should change other than the fact that IBM will send the files rather than PF. The file you currently receive in .CSV format will continue to come from PF._x000a__x000a_Of course this will not be required for several more weeks so please do not change anything until IBM or PF tell you._x000a_19.09.2014 Email to TP: Dear Mitra, _x000a_Premier Farnell has different relationships set up for TYCO. Please see the table below and pay attention to your EDI codes (TP's EDI codes) and PF's new EDI codes. Under Message type you can see what Premier Farnell is sending to you or you send to us. _x000a_While the majority of messages are sent via your VAN provider GXS /Open text, the INVRPT and SLSRPT seem to be sent via direct FTP Connection. _x000a__x000a_Please contact your VAN provider GXS/OpenText and request the set up of Premier Farnell's new EDI codes on the IBM / Sterling VAN. Depending on the delivery region (EU or EG), there will be new EDI codes as listed below. This will ensure the continuous flow of production messages, once Premier Farnell goes live on the IBM/Sterling network. We will inform you when these new ID's become effective closer to date._x000a__x000a__x000a_EU Region:_x000a_New Premier Farnell Test EDI: 5051259000285 _x000a_New Premier Farnell Prod EDI: 5051259000773_x000a__x000a__x000a_Singapore Region:_x000a_New Premier Farnell Test EDI: 5051259000377 _x000a_New Premier Farnell Prod EDI:5051259000865_x000a__x000a_Please confirm that you have understood the objective and that you will take appropriate actions. _x000a__x000a_Should you have any further questions, do not hesitate to contact me._x000a_Kind regards,_x000a_xxx_x000a_Region TP Company Name TP's EDI code TP Qualifier PF's new EDI Codes PF's new EDI Qualifier PF 's old EDI Codes PF's old EDI Qualifier Message Type Direction To/From Client Message  Format Version Comms Type TP's Provider X.400 address (if applicable) Contact Name/Email address_x000a_SG TE INDIA                       650351059                           01   Test: 5051259000377  Prod:5051259000865 5013546005195                            ORDERS OB EDIFACT              D97A       VAN GXS ci_support@Channelinsight.com_x000a_EU TE INDIA                       650351059                           01   Test : 5051259000285  _x000a_Prod: 5051259000773 5013546005195                            ORDRSP IB EDIFACT              D97A       VAN GXS ci_support@Channelinsight.com_x000a_EU TYCO ELECTRONICS               5013546009696                       UK21 Test : 5051259000285  _x000a_Prod: 5051259000773 5013546005195                            ORDRSP IB EDIFACT              90.1       VAN GXS ci_support@Channelinsight.com_x000a_EU TYCO ELECTRONICS               5013546009696                       UK21 Test : 5051259000285  _x000a_Prod: 5051259000773 5013546005195                            DESADV IB EDIFACT              D97A       VAN GXS ci_support@Channelinsight.com_x000a_EU TYCO ELECTRONICS               5013546009696                       UK21 Test : 5051259000285  _x000a_Prod: 5051259000773 5013546005195                            INVOIC IB EDIFACT              D97A       VAN GXS ci_support@Channelinsight.com_x000a_EU TYCO ELECTRONICS               5013546009696                       UK21 Test : 5051259000285  _x000a_Prod: 5051259000773 5013546005195                            ORDERS OB EDIFACT              D97A       VAN GXS ci_support@Channelinsight.com_x000a_EU TYCO ELECTRONICS               5013546009696                       UK21 Test : 5051259000285  _x000a_Prod: 5051259000773 5013546005195                            SLSRPT OB EDIFACT              D97A       FTP ci_support@Channelinsight.com_x000a_EU TYCO ELECTRONICS               5013546009696                       UK21 Test : 5051259000285  _x000a_Prod: 5051259000773 5013546005195                            INVRPT OB EDIFACT              D97A       FTP ci_support@Channelinsight.com_x000a_EU TYCO ELECTRONICS SINGAPORE PTE 595155813                           01   Test : 5051259000285  _x000a_Prod: 5051259000773 5013546005195                            ORDRSP IB EDIFACT              D97A       VAN GXS ci_support@Channelinsight.com_x000a_SG TYCO ELECTRONICS SINGAPORE PTE 595155813                           01   Test: 5051259000377  Prod:5051259000865 5013546005195                            ORDERS OB EDIFACT              D97A       VAN GXS ci_support@Channelinsight.com_x000a__x000a_18.09.2017 Email to Antje: Email to Antje: request da EDI unterschiedlich sind. In TP summary und was bestätigt wurde. anbei der ganz Vorgang von TE INDIA. _x000a_Wir haben in der TP Summary eine andere EDI als was in der TP summary steht. Andre hat uns einen test geschickt diesen haben wir auch weitergeleitet. Wir haben aber in der TP Summary diese EDI: 650351059                           01  _x000a_Wir haben bei der Übermittlung der Daten die EDI von TYCO ELECTRONICS 5013546009696:UK21 aber nur für INVRPT und SLSRPT._x000a_Für ORDES steht 650351059                           01  _x000a_läuft das über einen anderen Provider?_x000a_Dann müssten wir ja TE INDIA bei einem anderen Provider einen neuen request senden? richtig?_x000a_Weisst Du welcher das ist?_x000a_15.09.2017 Email from TP: _x000a_We have already sent you the survey earlier. If there is another form to be filled, please send that to us._x000a_Premier Farnell (current EDI code 5013546005195) is sending Edifact messages to us via Model N SFTP and we would like you to continue with the same method of submission._x000a_14.09.2017 need new contact details. _x000a_14.09.2017 Email from Andre: There is a split for Tyco. I believe Channel Insight only handle the INVRPT and SLSRPT messages for Tyco EMEA. The other message type including those going to Tyco IN and Tyco SG go via GXS. We will have to locate new contact details for these._x000a_14.09.2017 Email from Antje to Andre: I wanted to provide an abstract of your data (with the EDI codes visible) to the TP in order to get on the same page. _x000a_Let me know if you would like to continue to communication with this TP, or if Corinna can follow up. _x000a_UNB+UNOA:1+5013546005195+650351059:01+170825:0918+000045+PFREM15P+ORDERS'_x000a_UNH+0000001+ORDERS:D:97A:UN:EDPO04'_x000a_BGM+220+02254462+9'_x000a_UNA:+.? '_x000a_UNB+UNOA:1+650351059:01+5013546005195+170912:0152+45++ORDRSP'_x000a_UNH+57+ORDRSP:D:97A:UN:EDOR04'_x000a_BGM+231+3051034001+22'_x000a_14.09.2017 Email from Andre to TP: I think I know what the confusion is here.  You only handle Tyco INVRPT and  SLSRPT messages that we FTP to Infonow.com don’t you?_x000a_ We also send other messages to Tyco via our VAN so they will have a different contact.  Sorry about this.  _x000a_ However you will still need to complete the survey from IBM to cover the INVRPT and SLSRPT messages you handle.  This will still have an EDI sender code change for us unfortunately._x000a_ 14.09.2017 Email from Andre to Antje: I have been copied on the emails between yourself and Channel Insight.  I am wondering if Tyco IN and Tyco SG are handled the same way as Tyco.  It may be that they actually go somewhere else not controlled by CI.  They all have different EDI codes._x000a_I will reply to the last email from their ticketing system.  EDIFACT attached as requested._x000a_14.09.2017 Email from Antje to Andre: can you please submit a sample ORDER and ORDRSP for TE INDIA (TYCO-IN ) in order to clarify the documents which are being exchanged between TP and Premier Farnell. _x000a_14.09.2014 Email to Antje. check with Antje. _x000a_14.09.2017 Email from TP: _x000a_please find my response in bold._x000a_Could you please confirm you that you exchange documents: ORDER; ORDRSP and NO, we do not exchange those documents_x000a_confirm the EDI code which you have with the Client. (This EDI code do we get from Premier Farnell as your EDI code. _x000a_EDI 650351059 Qualifier: 01_x000a_Sorry, I am not sure if I understand your question. PRemier Farnell is sending us data from their VAN ID 01:5013546005195_x000a_Let me know if you have any questions._x000a_13.09.2017 Email to TP: Could you please confirm you that you exchange documents : ORDER; ORDRSP and_x000a_confirm the EDI code which you have with the Client. (This EDI code do we get from Premier Farnell as your EDI code. _x000a_EDI 650351059 Qualifier: 01_x000a_12.09.2017 Email from TP: The TP survey is attached. I could not click the check box in the Word document you sent, I have highlighted my response instead. I also noticed you have requested the sender/receiver ID twice._x000a_12.09.2017 Email from TP: I will provide you with the requested information as soon as I hear from Andre Hill or our TE contact Annette who are copied on this communication._x000a_We would like to keep the same EDI VAN ID for Premier Farnell as it is being used in the parser for mapping the data in our system. Please let us know if this change of vendor will change the VAN ID for Premier Farnell._x000a_12.09.2017 Email to TP /Provider: thank you for your Email. Premier Farnell is our customer and they change the provider from GXS to Sterling as informed in the Letter. _x000a_I'm working with Andre Hill. _x000a_We are assigned to get in touch with the TP or their Provider go collect all the information which we need. _x000a_Could you please fill out the Survey for the TP and sent it back to me with all requested question?_x000a_12.09.2017 Email from TP: Please work with Andreas(AHILL@PREMIERFARNELL.COM) for any changes to the trading partner information for Premier Farnell._x000a_He is our primary REPORTING CONTACT for EDI._x000a_Let me know if you have any questions._x000a_08.09.2017 Email from TP: Your Ticket Number is: (#258868) and the url for accessing current status is http://channelinsight.zendesk.com/hc/requests/258868_x000a_08.09.2017 Email to TP: sent our letter and survey"/>
    <s v="TP"/>
    <s v="Comm Setup"/>
    <x v="14"/>
    <s v="27/10/2017"/>
    <m/>
    <m/>
    <m/>
    <m/>
    <s v="PF_I_E_ORDRSP_D97A_FA2"/>
    <s v="Primary"/>
    <s v="E_ORDRSP_D97A_FA2                                 "/>
    <m/>
    <m/>
    <m/>
    <m/>
    <m/>
    <m/>
    <m/>
    <m/>
    <m/>
    <m/>
  </r>
  <r>
    <x v="2"/>
    <s v="SG"/>
    <s v="VISHAY INTERTECHNOLOGY ASIA PT"/>
    <s v="PROD: VISHAYAP    _x000a_Test: VISHAYAPTEST                       "/>
    <n v="0"/>
    <s v="ZZ  "/>
    <s v="Test: 5051259000377  Prod:5051259000865"/>
    <m/>
    <s v="5013546005195                      "/>
    <s v="    "/>
    <s v="VISHAY-SG        "/>
    <s v="PORDERACK     "/>
    <s v="ORDRSP"/>
    <s v="IB"/>
    <s v="MQ"/>
    <s v="EDIFACT             "/>
    <s v="D97A      "/>
    <s v=" "/>
    <s v="VAN"/>
    <s v="GXS"/>
    <m/>
    <s v="contact details asia :Karen.Liauw@vishay.com_x000a_Arno.Oberndorfer@vishay.com"/>
    <m/>
    <s v="reminder 12.02.2018"/>
    <s v="Ready to start E2E testing"/>
    <s v="12.2.2018 Email to PF : Hi All_x000a__x000a_Please find the query from the trading partner._x000a_Do share your comments on the same.08.2.2018 Email from TP : Hello Dharshan,_x000a_ _x000a_After checking with my user, our vendor code is 55532, but you have sent us a different vendor code 27687 in ORDERS._x000a_The sample INVRPT &amp; SLSRPT contained AUS &amp; NSW content but we do not sell to AUS &amp; NSW._x000a_Can you clarify our doubts?_x000a_ _x000a_UNB+UNOA:1+5051259000377+VISHAYAPTEST:ZZ+180201:1420+1++ORDERS++++1'_x000a_  UNH+1+ORDERS:D:97A:UN:EDPO04'_x000a_    BGM+220+01377324+9'_x000a_    DTM+137:20180201:102'_x000a_    NAD+BY+SG1::92++element14 Pte. Ltd.'_x000a_    RFF+VA:N/A'_x000a_    NAD+DP+SG1::92++element14 Pte Ltd+15, TAI SENG DRIVE:#04-00:SINGAPORE 535220+GST REG NO?: M2-8920877-1++535220.+SG'_x000a_    NAD+SE+27687::92'_x000a_    CTA+PD+:Gladys Loh'_x000a_    COM+65 6788 0200:TE' 8.2.2018 Email to TP : Dear Trading Partner_x000a__x000a_We did not hear from you on this subject.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6.2.2018 Email to TP : Dear Trading Partner_x000a__x000a_We have attached the data along with this email. please let us know if you are fine with this._x000a_Also, we would like to receive ORDRSP / INVOIC / DESADV, with the current format, however to the new Premier Farnell EDI codes respectively. _x000a__x000a_We would like to complete testing before their Chinese New Year and schedule a go-live for 27-Feb-18, please let us know if it is a workable date for you.1.2.2018 Email from PF to IBM : Hi Antje_x000a_ _x000a_I’m currently working on generating it. Not everything has been set up for that TP in our test system so it’s taking some time to generate it all. I will let you know once I’m done._x000a_ _x000a_Mik31.1.2018 Email from Tp : Hello Kumar,_x000a_ _x000a_Can you email me the EDI files for the below mailboxes before sending them through VAN? I would like to take a look at them before testing starts. _x000a_Do note that we are celebrating Chinese New Year, 15-19 Feb 2018, and might not be able to respond quickly._x000a_ _x000a_PRD = VISHAYAP:ZZ_x000a_DEV = VISHAYAPTEST:ZZ 30.01.2018 E2E testing email sent 27.09.2017 Email form GXS: I am from GXS Migration Team and please be advised that upon checking, I see both IDs pointing to STERLING._x000a_27.09.2017 Email from TP: Premier Farnell submitted the new EDI addresses for creation but the request was filed as duplicate._x000a_Hence they were not created. As such, Vishay was not able to add/create the relationship. _x000a_In a separate email thread, GXS ChinaCSD Maggie Ma investigated the issue, identified the problem and involved the right people to correct the miscommunication._x000a_As such, the TP relationship between Vishay &amp; Premier Farnell is now established._x000a_Moving forward, we would like Corinna to advice the next step._x000a_26.09.2017 cs Email to TP: Please revert to us on this subject._x000a_On your side you have to set up the new EDI Codes from Premier Farnell in your system. _x000a_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217 cs Email to TP: Thank you for your Email._x000a_On your side you have to set up the new EDI Codes from Premier Farnell in your system. _x000a_We also ask if you Could please contact you provider GXS and let the know that they have to set up the new EDI codes from Premier Farnell in their system hat we have no issues when we go live. _x000a_Prod: 5051259000780_x000a_Test : 5051259000292 _x000a_They have no qualif. _x000a_21.09.2017 cs Email from TP: Please ignore my email below. It is setup in error._x000a_I am not able to setup the trading partner relationship in GXS. Have you requested GXS Ops Admin team (gxs-OPSADMIN@opentext.com) to add the 2 new EDI addresses under TGMS interconnect mailbox?_x000a_Prod: 5051259000780_x000a_Test : 5051259000292_x000a_21.09.2017 cs Email from TP:The 2 new mailboxes have been successfully created._x000a_Please advise next step._x000a_19.09.2017 cs Email from TP: Noted. I will get back to you once I have a response from GXS._x000a_18.09.2017 cs Email to TP: Premier Farnell don't use a qualifier. _x000a_18.09.2017 cs Email from TP: Do you use qualifier ZZ for the 2 mailboxes?_x000a_18.09.2017 cs Email to TP: We want to inform you that Premier Farnell will use a new EDI code._x000a_Could you please inform you provider GXS and let the know that they have to set up the new EDI codes from Premier Farnell in their system hat we have no issues when we go live. _x000a_Prod: 5051259000780_x000a_Test : 5051259000292 _x000a_18.09.2017 cs Email from TP: _x000a_Sorry for the late response._x000a_Please refer to the attached survey._x000a_Currently we have only 1 connection with Element14 [5013546005195::VISHAYAP:] using EDIFACT / GXS._x000a_15.09.2017 Call mit TP, Herr Oberndorfer: sent request again to EDI support in Asia. I have forwarded this notification to you concerning Farnell, because it is related to Vishay Asia._x000a_IBM just called me, because they have not received an answer yet._x000a_Could you please reply to IBM to clarify the details?_x000a_08.09.2017 Email from TP: I can see in the subject, this message is addressed to Vishay Precision Group. Please note, I am only responsible for Vishay Europe Sales. VPG is an independent company without an alliance with Vishay._x000a_Hence, I am forwarding to the only contacts I am aware of. Maybe, they can support your enquiry._x000a_vpgedi.support@tspl.com _x000a_Jacob.Rouvio@vpgsensors.com _x000a_08.09.2017 Email to TP: sent our lette and survey to TP: "/>
    <s v="Implementer"/>
    <s v="E2E Testing"/>
    <x v="2"/>
    <s v="27/10/2017"/>
    <m/>
    <m/>
    <m/>
    <m/>
    <s v="PF_I_E_ORDRSP_D97A_FA2"/>
    <s v="Primary"/>
    <s v="E_ORDRSP_D97A_FA2                                 "/>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7"/>
    <m/>
    <s v="pending validation"/>
    <m/>
    <m/>
    <m/>
    <m/>
    <m/>
    <m/>
    <m/>
    <m/>
    <m/>
    <m/>
    <m/>
    <m/>
    <m/>
    <m/>
    <m/>
    <m/>
    <m/>
    <m/>
    <m/>
    <m/>
    <m/>
    <m/>
    <m/>
    <m/>
    <m/>
    <x v="17"/>
    <m/>
    <m/>
    <m/>
    <m/>
    <m/>
    <m/>
    <m/>
    <m/>
    <m/>
    <m/>
    <m/>
    <m/>
    <m/>
    <m/>
    <m/>
    <m/>
    <m/>
    <m/>
  </r>
  <r>
    <x v="6"/>
    <m/>
    <s v="issues"/>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r>
    <x v="6"/>
    <m/>
    <m/>
    <m/>
    <m/>
    <m/>
    <m/>
    <m/>
    <m/>
    <m/>
    <m/>
    <m/>
    <m/>
    <m/>
    <m/>
    <m/>
    <m/>
    <m/>
    <m/>
    <m/>
    <m/>
    <m/>
    <m/>
    <m/>
    <m/>
    <m/>
    <m/>
    <m/>
    <x v="17"/>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8"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112" firstHeaderRow="0" firstDataRow="1" firstDataCol="1"/>
  <pivotFields count="47">
    <pivotField axis="axisRow" showAll="0">
      <items count="9">
        <item x="1"/>
        <item x="4"/>
        <item x="2"/>
        <item x="0"/>
        <item x="3"/>
        <item x="5"/>
        <item x="6"/>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9">
        <item x="16"/>
        <item x="10"/>
        <item x="5"/>
        <item x="1"/>
        <item x="0"/>
        <item x="3"/>
        <item x="2"/>
        <item x="13"/>
        <item x="4"/>
        <item x="12"/>
        <item x="17"/>
        <item x="14"/>
        <item x="7"/>
        <item x="8"/>
        <item x="9"/>
        <item x="6"/>
        <item x="15"/>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defaultSubtotal="0"/>
    <pivotField axis="axisRow" dataField="1" showAll="0">
      <items count="19">
        <item x="6"/>
        <item m="1" x="13"/>
        <item x="10"/>
        <item m="1" x="16"/>
        <item x="0"/>
        <item x="2"/>
        <item m="1" x="11"/>
        <item m="1" x="12"/>
        <item m="1" x="14"/>
        <item x="7"/>
        <item m="1" x="17"/>
        <item m="1" x="15"/>
        <item x="1"/>
        <item x="3"/>
        <item x="4"/>
        <item x="5"/>
        <item x="8"/>
        <item x="9"/>
        <item t="default"/>
      </items>
    </pivotField>
    <pivotField showAll="0"/>
    <pivotField showAll="0"/>
  </pivotFields>
  <rowFields count="3">
    <field x="0"/>
    <field x="28"/>
    <field x="44"/>
  </rowFields>
  <rowItems count="109">
    <i>
      <x/>
    </i>
    <i r="1">
      <x v="2"/>
    </i>
    <i r="2">
      <x/>
    </i>
    <i r="2">
      <x v="4"/>
    </i>
    <i r="1">
      <x v="3"/>
    </i>
    <i r="2">
      <x/>
    </i>
    <i r="2">
      <x v="2"/>
    </i>
    <i r="2">
      <x v="12"/>
    </i>
    <i r="2">
      <x v="13"/>
    </i>
    <i r="2">
      <x v="17"/>
    </i>
    <i>
      <x v="1"/>
    </i>
    <i r="1">
      <x v="3"/>
    </i>
    <i r="2">
      <x v="5"/>
    </i>
    <i r="1">
      <x v="4"/>
    </i>
    <i r="2">
      <x v="4"/>
    </i>
    <i r="1">
      <x v="6"/>
    </i>
    <i r="2">
      <x v="4"/>
    </i>
    <i r="1">
      <x v="8"/>
    </i>
    <i r="2">
      <x v="4"/>
    </i>
    <i r="1">
      <x v="9"/>
    </i>
    <i r="2">
      <x v="4"/>
    </i>
    <i r="1">
      <x v="11"/>
    </i>
    <i r="2">
      <x v="4"/>
    </i>
    <i r="2">
      <x v="14"/>
    </i>
    <i r="1">
      <x v="12"/>
    </i>
    <i r="2">
      <x v="4"/>
    </i>
    <i r="1">
      <x v="13"/>
    </i>
    <i r="2">
      <x v="4"/>
    </i>
    <i r="2">
      <x v="9"/>
    </i>
    <i r="2">
      <x v="15"/>
    </i>
    <i r="1">
      <x v="15"/>
    </i>
    <i r="2">
      <x v="4"/>
    </i>
    <i>
      <x v="2"/>
    </i>
    <i r="1">
      <x v="2"/>
    </i>
    <i r="2">
      <x v="4"/>
    </i>
    <i r="1">
      <x v="3"/>
    </i>
    <i r="2">
      <x v="5"/>
    </i>
    <i r="1">
      <x v="4"/>
    </i>
    <i r="2">
      <x v="4"/>
    </i>
    <i r="1">
      <x v="5"/>
    </i>
    <i r="2">
      <x v="4"/>
    </i>
    <i r="1">
      <x v="6"/>
    </i>
    <i r="2">
      <x v="4"/>
    </i>
    <i r="1">
      <x v="8"/>
    </i>
    <i r="2">
      <x v="4"/>
    </i>
    <i r="1">
      <x v="9"/>
    </i>
    <i r="2">
      <x v="4"/>
    </i>
    <i r="1">
      <x v="11"/>
    </i>
    <i r="2">
      <x v="4"/>
    </i>
    <i r="1">
      <x v="12"/>
    </i>
    <i r="2">
      <x v="4"/>
    </i>
    <i r="1">
      <x v="13"/>
    </i>
    <i r="2">
      <x v="14"/>
    </i>
    <i r="2">
      <x v="16"/>
    </i>
    <i r="1">
      <x v="15"/>
    </i>
    <i r="2">
      <x v="4"/>
    </i>
    <i r="2">
      <x v="14"/>
    </i>
    <i r="1">
      <x v="17"/>
    </i>
    <i r="2">
      <x v="4"/>
    </i>
    <i>
      <x v="3"/>
    </i>
    <i r="1">
      <x/>
    </i>
    <i r="2">
      <x v="4"/>
    </i>
    <i r="1">
      <x v="1"/>
    </i>
    <i r="2">
      <x v="4"/>
    </i>
    <i r="1">
      <x v="2"/>
    </i>
    <i r="2">
      <x v="4"/>
    </i>
    <i r="1">
      <x v="4"/>
    </i>
    <i r="2">
      <x v="4"/>
    </i>
    <i r="1">
      <x v="5"/>
    </i>
    <i r="2">
      <x v="4"/>
    </i>
    <i r="1">
      <x v="6"/>
    </i>
    <i r="2">
      <x v="4"/>
    </i>
    <i r="1">
      <x v="14"/>
    </i>
    <i r="2">
      <x v="4"/>
    </i>
    <i r="1">
      <x v="17"/>
    </i>
    <i r="2">
      <x v="4"/>
    </i>
    <i>
      <x v="4"/>
    </i>
    <i r="1">
      <x v="1"/>
    </i>
    <i r="2">
      <x v="4"/>
    </i>
    <i r="1">
      <x v="2"/>
    </i>
    <i r="2">
      <x v="4"/>
    </i>
    <i r="1">
      <x v="4"/>
    </i>
    <i r="2">
      <x v="4"/>
    </i>
    <i r="1">
      <x v="5"/>
    </i>
    <i r="2">
      <x v="4"/>
    </i>
    <i r="1">
      <x v="6"/>
    </i>
    <i r="2">
      <x v="4"/>
    </i>
    <i r="1">
      <x v="7"/>
    </i>
    <i r="2">
      <x v="4"/>
    </i>
    <i r="1">
      <x v="8"/>
    </i>
    <i r="2">
      <x v="4"/>
    </i>
    <i r="1">
      <x v="9"/>
    </i>
    <i r="2">
      <x v="4"/>
    </i>
    <i r="1">
      <x v="11"/>
    </i>
    <i r="2">
      <x v="4"/>
    </i>
    <i r="1">
      <x v="16"/>
    </i>
    <i r="2">
      <x v="4"/>
    </i>
    <i>
      <x v="5"/>
    </i>
    <i r="1">
      <x v="5"/>
    </i>
    <i r="2">
      <x v="4"/>
    </i>
    <i r="1">
      <x v="11"/>
    </i>
    <i r="2">
      <x v="4"/>
    </i>
    <i>
      <x v="6"/>
    </i>
    <i r="1">
      <x v="10"/>
    </i>
    <i r="2">
      <x v="4"/>
    </i>
    <i>
      <x v="7"/>
    </i>
    <i r="1">
      <x v="10"/>
    </i>
    <i r="2">
      <x v="4"/>
    </i>
    <i t="grand">
      <x/>
    </i>
  </rowItems>
  <colFields count="1">
    <field x="-2"/>
  </colFields>
  <colItems count="3">
    <i>
      <x/>
    </i>
    <i i="1">
      <x v="1"/>
    </i>
    <i i="2">
      <x v="2"/>
    </i>
  </colItems>
  <dataFields count="3">
    <dataField name="Sum of Helper" fld="4" baseField="0" baseItem="0"/>
    <dataField name="Count of Go Live Proposed (Date)" fld="43" subtotal="count" baseField="0" baseItem="0"/>
    <dataField name="Count of Go Live Planned (Date)" fld="44" subtotal="count" baseField="0" baseItem="0"/>
  </dataFields>
  <formats count="9">
    <format dxfId="31">
      <pivotArea field="0" type="button" dataOnly="0" labelOnly="1" outline="0" axis="axisRow" fieldPosition="0"/>
    </format>
    <format dxfId="30">
      <pivotArea dataOnly="0" labelOnly="1" outline="0" fieldPosition="0">
        <references count="1">
          <reference field="4294967294" count="2">
            <x v="0"/>
            <x v="2"/>
          </reference>
        </references>
      </pivotArea>
    </format>
    <format dxfId="29">
      <pivotArea dataOnly="0" labelOnly="1" outline="0" fieldPosition="0">
        <references count="1">
          <reference field="4294967294" count="1">
            <x v="2"/>
          </reference>
        </references>
      </pivotArea>
    </format>
    <format dxfId="28">
      <pivotArea outline="0" collapsedLevelsAreSubtotals="1" fieldPosition="0"/>
    </format>
    <format dxfId="27">
      <pivotArea dataOnly="0" labelOnly="1" outline="0" fieldPosition="0">
        <references count="1">
          <reference field="4294967294" count="3">
            <x v="0"/>
            <x v="1"/>
            <x v="2"/>
          </reference>
        </references>
      </pivotArea>
    </format>
    <format dxfId="26">
      <pivotArea outline="0" collapsedLevelsAreSubtotals="1" fieldPosition="0">
        <references count="1">
          <reference field="4294967294" count="2" selected="0">
            <x v="1"/>
            <x v="2"/>
          </reference>
        </references>
      </pivotArea>
    </format>
    <format dxfId="25">
      <pivotArea collapsedLevelsAreSubtotals="1" fieldPosition="0">
        <references count="3">
          <reference field="4294967294" count="1" selected="0">
            <x v="0"/>
          </reference>
          <reference field="0" count="1" selected="0">
            <x v="1"/>
          </reference>
          <reference field="28" count="1">
            <x v="11"/>
          </reference>
        </references>
      </pivotArea>
    </format>
    <format dxfId="24">
      <pivotArea collapsedLevelsAreSubtotals="1" fieldPosition="0">
        <references count="3">
          <reference field="4294967294" count="1" selected="0">
            <x v="0"/>
          </reference>
          <reference field="0" count="1" selected="0">
            <x v="2"/>
          </reference>
          <reference field="28" count="1">
            <x v="11"/>
          </reference>
        </references>
      </pivotArea>
    </format>
    <format dxfId="23">
      <pivotArea collapsedLevelsAreSubtotals="1" fieldPosition="0">
        <references count="3">
          <reference field="4294967294" count="1" selected="0">
            <x v="0"/>
          </reference>
          <reference field="0" count="1" selected="0">
            <x v="4"/>
          </reference>
          <reference field="28"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2"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3:B57" firstHeaderRow="1" firstDataRow="1" firstDataCol="1"/>
  <pivotFields count="47">
    <pivotField axis="axisRow" showAll="0">
      <items count="9">
        <item x="1"/>
        <item x="4"/>
        <item x="2"/>
        <item x="0"/>
        <item x="3"/>
        <item x="5"/>
        <item x="7"/>
        <item x="6"/>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9">
        <item x="16"/>
        <item x="10"/>
        <item x="5"/>
        <item x="15"/>
        <item x="7"/>
        <item x="14"/>
        <item x="1"/>
        <item x="8"/>
        <item x="9"/>
        <item x="13"/>
        <item x="6"/>
        <item x="0"/>
        <item x="3"/>
        <item x="2"/>
        <item x="4"/>
        <item x="12"/>
        <item x="17"/>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28"/>
  </rowFields>
  <rowItems count="54">
    <i>
      <x/>
    </i>
    <i r="1">
      <x v="2"/>
    </i>
    <i r="1">
      <x v="6"/>
    </i>
    <i>
      <x v="1"/>
    </i>
    <i r="1">
      <x v="4"/>
    </i>
    <i r="1">
      <x v="5"/>
    </i>
    <i r="1">
      <x v="6"/>
    </i>
    <i r="1">
      <x v="7"/>
    </i>
    <i r="1">
      <x v="10"/>
    </i>
    <i r="1">
      <x v="11"/>
    </i>
    <i r="1">
      <x v="13"/>
    </i>
    <i r="1">
      <x v="14"/>
    </i>
    <i r="1">
      <x v="15"/>
    </i>
    <i>
      <x v="2"/>
    </i>
    <i r="1">
      <x v="2"/>
    </i>
    <i r="1">
      <x v="4"/>
    </i>
    <i r="1">
      <x v="5"/>
    </i>
    <i r="1">
      <x v="6"/>
    </i>
    <i r="1">
      <x v="7"/>
    </i>
    <i r="1">
      <x v="10"/>
    </i>
    <i r="1">
      <x v="11"/>
    </i>
    <i r="1">
      <x v="12"/>
    </i>
    <i r="1">
      <x v="13"/>
    </i>
    <i r="1">
      <x v="14"/>
    </i>
    <i r="1">
      <x v="15"/>
    </i>
    <i r="1">
      <x v="17"/>
    </i>
    <i>
      <x v="3"/>
    </i>
    <i r="1">
      <x/>
    </i>
    <i r="1">
      <x v="1"/>
    </i>
    <i r="1">
      <x v="2"/>
    </i>
    <i r="1">
      <x v="8"/>
    </i>
    <i r="1">
      <x v="11"/>
    </i>
    <i r="1">
      <x v="12"/>
    </i>
    <i r="1">
      <x v="13"/>
    </i>
    <i r="1">
      <x v="17"/>
    </i>
    <i>
      <x v="4"/>
    </i>
    <i r="1">
      <x v="1"/>
    </i>
    <i r="1">
      <x v="2"/>
    </i>
    <i r="1">
      <x v="3"/>
    </i>
    <i r="1">
      <x v="5"/>
    </i>
    <i r="1">
      <x v="9"/>
    </i>
    <i r="1">
      <x v="11"/>
    </i>
    <i r="1">
      <x v="12"/>
    </i>
    <i r="1">
      <x v="13"/>
    </i>
    <i r="1">
      <x v="14"/>
    </i>
    <i r="1">
      <x v="15"/>
    </i>
    <i>
      <x v="5"/>
    </i>
    <i r="1">
      <x v="5"/>
    </i>
    <i r="1">
      <x v="12"/>
    </i>
    <i>
      <x v="6"/>
    </i>
    <i r="1">
      <x v="16"/>
    </i>
    <i>
      <x v="7"/>
    </i>
    <i r="1">
      <x v="16"/>
    </i>
    <i t="grand">
      <x/>
    </i>
  </rowItems>
  <colItems count="1">
    <i/>
  </colItems>
  <dataFields count="1">
    <dataField name="Sum of Helpe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Data" updatedVersion="4" showMemberPropertyTips="0" useAutoFormatting="1" itemPrintTitles="1" createdVersion="1" indent="0" compact="0" compactData="0" gridDropZones="1">
  <location ref="A3:C31" firstHeaderRow="2" firstDataRow="2" firstDataCol="2"/>
  <pivotFields count="46">
    <pivotField axis="axisRow" compact="0" outline="0" subtotalTop="0" showAll="0" includeNewItemsInFilter="1">
      <items count="7">
        <item x="1"/>
        <item x="0"/>
        <item x="2"/>
        <item x="3"/>
        <item x="5"/>
        <item x="4"/>
        <item t="default"/>
      </items>
    </pivotField>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defaultSubtotal="0">
      <items count="13">
        <item x="4"/>
        <item x="7"/>
        <item x="6"/>
        <item x="11"/>
        <item x="1"/>
        <item x="5"/>
        <item x="10"/>
        <item x="2"/>
        <item x="0"/>
        <item x="3"/>
        <item x="8"/>
        <item x="9"/>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28"/>
  </rowFields>
  <rowItems count="27">
    <i>
      <x/>
      <x v="2"/>
    </i>
    <i r="1">
      <x v="4"/>
    </i>
    <i r="1">
      <x v="8"/>
    </i>
    <i t="default">
      <x/>
    </i>
    <i>
      <x v="1"/>
      <x/>
    </i>
    <i r="1">
      <x v="1"/>
    </i>
    <i r="1">
      <x v="2"/>
    </i>
    <i r="1">
      <x v="3"/>
    </i>
    <i r="1">
      <x v="6"/>
    </i>
    <i r="1">
      <x v="7"/>
    </i>
    <i r="1">
      <x v="8"/>
    </i>
    <i r="1">
      <x v="9"/>
    </i>
    <i r="1">
      <x v="10"/>
    </i>
    <i r="1">
      <x v="11"/>
    </i>
    <i t="default">
      <x v="1"/>
    </i>
    <i>
      <x v="2"/>
      <x v="1"/>
    </i>
    <i r="1">
      <x v="2"/>
    </i>
    <i r="1">
      <x v="5"/>
    </i>
    <i r="1">
      <x v="9"/>
    </i>
    <i t="default">
      <x v="2"/>
    </i>
    <i>
      <x v="3"/>
      <x v="5"/>
    </i>
    <i t="default">
      <x v="3"/>
    </i>
    <i>
      <x v="4"/>
      <x v="12"/>
    </i>
    <i t="default">
      <x v="4"/>
    </i>
    <i>
      <x v="5"/>
      <x v="12"/>
    </i>
    <i t="default">
      <x v="5"/>
    </i>
    <i t="grand">
      <x/>
    </i>
  </rowItems>
  <colItems count="1">
    <i/>
  </colItems>
  <dataFields count="1">
    <dataField name="Sum of Helper" fld="4" baseField="28" baseItem="2"/>
  </dataFields>
  <formats count="14">
    <format dxfId="13">
      <pivotArea outline="0" fieldPosition="0">
        <references count="1">
          <reference field="0" count="1" selected="0" defaultSubtotal="1">
            <x v="0"/>
          </reference>
        </references>
      </pivotArea>
    </format>
    <format dxfId="12">
      <pivotArea dataOnly="0" labelOnly="1" outline="0" fieldPosition="0">
        <references count="1">
          <reference field="0" count="1" defaultSubtotal="1">
            <x v="0"/>
          </reference>
        </references>
      </pivotArea>
    </format>
    <format dxfId="11">
      <pivotArea outline="0" fieldPosition="0">
        <references count="1">
          <reference field="0" count="1" selected="0" defaultSubtotal="1">
            <x v="1"/>
          </reference>
        </references>
      </pivotArea>
    </format>
    <format dxfId="10">
      <pivotArea dataOnly="0" labelOnly="1" outline="0" fieldPosition="0">
        <references count="1">
          <reference field="0" count="1" defaultSubtotal="1">
            <x v="1"/>
          </reference>
        </references>
      </pivotArea>
    </format>
    <format dxfId="9">
      <pivotArea outline="0" fieldPosition="0">
        <references count="1">
          <reference field="0" count="1" selected="0" defaultSubtotal="1">
            <x v="3"/>
          </reference>
        </references>
      </pivotArea>
    </format>
    <format dxfId="8">
      <pivotArea outline="0" fieldPosition="0">
        <references count="1">
          <reference field="0" count="2" selected="0" defaultSubtotal="1">
            <x v="4"/>
            <x v="5"/>
          </reference>
        </references>
      </pivotArea>
    </format>
    <format dxfId="7">
      <pivotArea grandRow="1" outline="0" fieldPosition="0"/>
    </format>
    <format dxfId="6">
      <pivotArea dataOnly="0" labelOnly="1" outline="0" fieldPosition="0">
        <references count="1">
          <reference field="0" count="2">
            <x v="4"/>
            <x v="5"/>
          </reference>
        </references>
      </pivotArea>
    </format>
    <format dxfId="5">
      <pivotArea dataOnly="0" labelOnly="1" outline="0" fieldPosition="0">
        <references count="1">
          <reference field="0" count="3" defaultSubtotal="1">
            <x v="3"/>
            <x v="4"/>
            <x v="5"/>
          </reference>
        </references>
      </pivotArea>
    </format>
    <format dxfId="4">
      <pivotArea dataOnly="0" labelOnly="1" grandRow="1" outline="0" fieldPosition="0"/>
    </format>
    <format dxfId="3">
      <pivotArea dataOnly="0" labelOnly="1" outline="0" fieldPosition="0">
        <references count="2">
          <reference field="0" count="1" selected="0">
            <x v="4"/>
          </reference>
          <reference field="28" count="1">
            <x v="12"/>
          </reference>
        </references>
      </pivotArea>
    </format>
    <format dxfId="2">
      <pivotArea dataOnly="0" labelOnly="1" outline="0" fieldPosition="0">
        <references count="2">
          <reference field="0" count="1" selected="0">
            <x v="5"/>
          </reference>
          <reference field="28" count="1">
            <x v="12"/>
          </reference>
        </references>
      </pivotArea>
    </format>
    <format dxfId="1">
      <pivotArea outline="0" fieldPosition="0">
        <references count="1">
          <reference field="0" count="1" selected="0" defaultSubtotal="1">
            <x v="2"/>
          </reference>
        </references>
      </pivotArea>
    </format>
    <format dxfId="0">
      <pivotArea dataOnly="0" labelOnly="1" outline="0" fieldPosition="0">
        <references count="1">
          <reference field="0" count="1" defaultSubtotal="1">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8" Type="http://schemas.openxmlformats.org/officeDocument/2006/relationships/hyperlink" Target="mailto:uk.support@tp2.com" TargetMode="External"/><Relationship Id="rId13" Type="http://schemas.openxmlformats.org/officeDocument/2006/relationships/hyperlink" Target="mailto:Tom.Behr@alpha.com" TargetMode="External"/><Relationship Id="rId18" Type="http://schemas.openxmlformats.org/officeDocument/2006/relationships/hyperlink" Target="mailto:order@tp6.com" TargetMode="External"/><Relationship Id="rId26" Type="http://schemas.openxmlformats.org/officeDocument/2006/relationships/hyperlink" Target="mailto:Mark.Mcgill@xyz.com" TargetMode="External"/><Relationship Id="rId39" Type="http://schemas.openxmlformats.org/officeDocument/2006/relationships/comments" Target="../comments1.xml"/><Relationship Id="rId3" Type="http://schemas.openxmlformats.org/officeDocument/2006/relationships/hyperlink" Target="mailto:Tom.Behr@alpha.com" TargetMode="External"/><Relationship Id="rId21" Type="http://schemas.openxmlformats.org/officeDocument/2006/relationships/hyperlink" Target="mailto:stefan.karlsson@log.com" TargetMode="External"/><Relationship Id="rId34" Type="http://schemas.openxmlformats.org/officeDocument/2006/relationships/hyperlink" Target="mailto:jayne.wilson@tp8.com" TargetMode="External"/><Relationship Id="rId7" Type="http://schemas.openxmlformats.org/officeDocument/2006/relationships/hyperlink" Target="mailto:cbuckley@tp1.com" TargetMode="External"/><Relationship Id="rId12" Type="http://schemas.openxmlformats.org/officeDocument/2006/relationships/hyperlink" Target="mailto:Tom.Behr@alpha.com" TargetMode="External"/><Relationship Id="rId17" Type="http://schemas.openxmlformats.org/officeDocument/2006/relationships/hyperlink" Target="mailto:order@tp6.com" TargetMode="External"/><Relationship Id="rId25" Type="http://schemas.openxmlformats.org/officeDocument/2006/relationships/hyperlink" Target="mailto:Mark.Mcgill@xyz.com" TargetMode="External"/><Relationship Id="rId33" Type="http://schemas.openxmlformats.org/officeDocument/2006/relationships/hyperlink" Target="mailto:jayne.wilson@tp8.com" TargetMode="External"/><Relationship Id="rId38" Type="http://schemas.openxmlformats.org/officeDocument/2006/relationships/vmlDrawing" Target="../drawings/vmlDrawing1.vml"/><Relationship Id="rId2" Type="http://schemas.openxmlformats.org/officeDocument/2006/relationships/hyperlink" Target="mailto:accountingdesk@tp3.com" TargetMode="External"/><Relationship Id="rId16" Type="http://schemas.openxmlformats.org/officeDocument/2006/relationships/hyperlink" Target="mailto:order@amphe.com" TargetMode="External"/><Relationship Id="rId20" Type="http://schemas.openxmlformats.org/officeDocument/2006/relationships/hyperlink" Target="mailto:stefan.karlsson@log.com" TargetMode="External"/><Relationship Id="rId29" Type="http://schemas.openxmlformats.org/officeDocument/2006/relationships/hyperlink" Target="mailto:Mark.Mcgill@xyz.com" TargetMode="External"/><Relationship Id="rId1" Type="http://schemas.openxmlformats.org/officeDocument/2006/relationships/hyperlink" Target="mailto:uk.support@tp2.com" TargetMode="External"/><Relationship Id="rId6" Type="http://schemas.openxmlformats.org/officeDocument/2006/relationships/hyperlink" Target="mailto:cbuckley@tp1.com" TargetMode="External"/><Relationship Id="rId11" Type="http://schemas.openxmlformats.org/officeDocument/2006/relationships/hyperlink" Target="mailto:Tom.Behr@alpha.com" TargetMode="External"/><Relationship Id="rId24" Type="http://schemas.openxmlformats.org/officeDocument/2006/relationships/hyperlink" Target="mailto:Mark.Mcgill@xyz.com" TargetMode="External"/><Relationship Id="rId32" Type="http://schemas.openxmlformats.org/officeDocument/2006/relationships/hyperlink" Target="mailto:jayne.wilson@tp8.com" TargetMode="External"/><Relationship Id="rId37" Type="http://schemas.openxmlformats.org/officeDocument/2006/relationships/printerSettings" Target="../printerSettings/printerSettings1.bin"/><Relationship Id="rId5" Type="http://schemas.openxmlformats.org/officeDocument/2006/relationships/hyperlink" Target="mailto:cbuckley@tp1.com" TargetMode="External"/><Relationship Id="rId15" Type="http://schemas.openxmlformats.org/officeDocument/2006/relationships/hyperlink" Target="mailto:order@amphe.com" TargetMode="External"/><Relationship Id="rId23" Type="http://schemas.openxmlformats.org/officeDocument/2006/relationships/hyperlink" Target="mailto:stefan.karlsson@log.com" TargetMode="External"/><Relationship Id="rId28" Type="http://schemas.openxmlformats.org/officeDocument/2006/relationships/hyperlink" Target="mailto:Mark.Mcgill@xyz.com" TargetMode="External"/><Relationship Id="rId36" Type="http://schemas.openxmlformats.org/officeDocument/2006/relationships/hyperlink" Target="mailto:jayne.wilson@tp8.com" TargetMode="External"/><Relationship Id="rId10" Type="http://schemas.openxmlformats.org/officeDocument/2006/relationships/hyperlink" Target="mailto:Tom.Behr@alpha.com" TargetMode="External"/><Relationship Id="rId19" Type="http://schemas.openxmlformats.org/officeDocument/2006/relationships/hyperlink" Target="mailto:stefan.karlsson@log.com" TargetMode="External"/><Relationship Id="rId31" Type="http://schemas.openxmlformats.org/officeDocument/2006/relationships/hyperlink" Target="mailto:jayne.wilson@tp8.com" TargetMode="External"/><Relationship Id="rId4" Type="http://schemas.openxmlformats.org/officeDocument/2006/relationships/hyperlink" Target="mailto:order@amphe.com" TargetMode="External"/><Relationship Id="rId9" Type="http://schemas.openxmlformats.org/officeDocument/2006/relationships/hyperlink" Target="mailto:uk.support@tp2.com" TargetMode="External"/><Relationship Id="rId14" Type="http://schemas.openxmlformats.org/officeDocument/2006/relationships/hyperlink" Target="mailto:Tom.Behr@alpha.com" TargetMode="External"/><Relationship Id="rId22" Type="http://schemas.openxmlformats.org/officeDocument/2006/relationships/hyperlink" Target="mailto:stefan.karlsson@log.com" TargetMode="External"/><Relationship Id="rId27" Type="http://schemas.openxmlformats.org/officeDocument/2006/relationships/hyperlink" Target="mailto:Mark.Mcgill@xyz.com" TargetMode="External"/><Relationship Id="rId30" Type="http://schemas.openxmlformats.org/officeDocument/2006/relationships/hyperlink" Target="mailto:jayne.wilson@tp8.com" TargetMode="External"/><Relationship Id="rId35" Type="http://schemas.openxmlformats.org/officeDocument/2006/relationships/hyperlink" Target="mailto:jayne.wilson@tp8.com"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opLeftCell="A100" zoomScale="90" zoomScaleNormal="90" workbookViewId="0">
      <selection activeCell="C14" sqref="C14"/>
    </sheetView>
  </sheetViews>
  <sheetFormatPr defaultRowHeight="15" x14ac:dyDescent="0.25"/>
  <cols>
    <col min="1" max="1" width="25" customWidth="1"/>
    <col min="2" max="2" width="13.5703125" style="436" customWidth="1"/>
    <col min="3" max="3" width="30.5703125" style="436" customWidth="1"/>
    <col min="4" max="4" width="29.28515625" style="436" customWidth="1"/>
    <col min="5" max="5" width="21.42578125" customWidth="1"/>
    <col min="6" max="6" width="67.5703125" customWidth="1"/>
  </cols>
  <sheetData>
    <row r="1" spans="1:6" ht="22.9" customHeight="1" x14ac:dyDescent="0.25">
      <c r="A1" s="430" t="s">
        <v>344</v>
      </c>
      <c r="B1" s="433" t="s">
        <v>345</v>
      </c>
      <c r="C1" s="433" t="s">
        <v>352</v>
      </c>
      <c r="D1" s="433" t="s">
        <v>353</v>
      </c>
      <c r="E1" s="425"/>
      <c r="F1" s="425"/>
    </row>
    <row r="2" spans="1:6" x14ac:dyDescent="0.25">
      <c r="A2" s="426"/>
      <c r="B2" s="434"/>
      <c r="C2" s="434"/>
      <c r="D2" s="435"/>
    </row>
    <row r="3" spans="1:6" x14ac:dyDescent="0.25">
      <c r="A3" s="543" t="s">
        <v>342</v>
      </c>
      <c r="B3" s="545" t="s">
        <v>312</v>
      </c>
      <c r="C3" s="546" t="s">
        <v>351</v>
      </c>
      <c r="D3" s="545" t="s">
        <v>343</v>
      </c>
      <c r="E3" s="427" t="s">
        <v>313</v>
      </c>
      <c r="F3" s="427" t="s">
        <v>314</v>
      </c>
    </row>
    <row r="4" spans="1:6" x14ac:dyDescent="0.25">
      <c r="A4" s="539">
        <v>1</v>
      </c>
      <c r="B4" s="547">
        <v>13</v>
      </c>
      <c r="C4" s="548"/>
      <c r="D4" s="548">
        <v>19</v>
      </c>
      <c r="E4" s="437" t="s">
        <v>315</v>
      </c>
      <c r="F4" s="428" t="s">
        <v>316</v>
      </c>
    </row>
    <row r="5" spans="1:6" x14ac:dyDescent="0.25">
      <c r="A5" s="540" t="s">
        <v>181</v>
      </c>
      <c r="B5" s="547">
        <v>2</v>
      </c>
      <c r="C5" s="548"/>
      <c r="D5" s="548">
        <v>1</v>
      </c>
      <c r="E5" s="437" t="s">
        <v>143</v>
      </c>
      <c r="F5" s="428" t="s">
        <v>317</v>
      </c>
    </row>
    <row r="6" spans="1:6" x14ac:dyDescent="0.25">
      <c r="A6" s="542" t="s">
        <v>130</v>
      </c>
      <c r="B6" s="547">
        <v>1</v>
      </c>
      <c r="C6" s="548"/>
      <c r="D6" s="548">
        <v>1</v>
      </c>
      <c r="E6" s="437" t="s">
        <v>318</v>
      </c>
      <c r="F6" s="428" t="s">
        <v>319</v>
      </c>
    </row>
    <row r="7" spans="1:6" x14ac:dyDescent="0.25">
      <c r="A7" s="542" t="s">
        <v>303</v>
      </c>
      <c r="B7" s="547">
        <v>1</v>
      </c>
      <c r="C7" s="548"/>
      <c r="D7" s="548"/>
      <c r="E7" s="437" t="s">
        <v>289</v>
      </c>
      <c r="F7" s="428" t="s">
        <v>320</v>
      </c>
    </row>
    <row r="8" spans="1:6" x14ac:dyDescent="0.25">
      <c r="A8" s="540" t="s">
        <v>93</v>
      </c>
      <c r="B8" s="547">
        <v>11</v>
      </c>
      <c r="C8" s="548"/>
      <c r="D8" s="548">
        <v>18</v>
      </c>
      <c r="E8" s="437" t="s">
        <v>321</v>
      </c>
      <c r="F8" s="428" t="s">
        <v>322</v>
      </c>
    </row>
    <row r="9" spans="1:6" x14ac:dyDescent="0.25">
      <c r="A9" s="542" t="s">
        <v>130</v>
      </c>
      <c r="B9" s="547">
        <v>3</v>
      </c>
      <c r="C9" s="548"/>
      <c r="D9" s="548">
        <v>8</v>
      </c>
      <c r="E9" s="437" t="s">
        <v>290</v>
      </c>
      <c r="F9" s="428" t="s">
        <v>323</v>
      </c>
    </row>
    <row r="10" spans="1:6" x14ac:dyDescent="0.25">
      <c r="A10" s="542" t="s">
        <v>292</v>
      </c>
      <c r="B10" s="547">
        <v>1</v>
      </c>
      <c r="C10" s="548"/>
      <c r="D10" s="548">
        <v>1</v>
      </c>
      <c r="E10" s="437" t="s">
        <v>65</v>
      </c>
      <c r="F10" s="428" t="s">
        <v>324</v>
      </c>
    </row>
    <row r="11" spans="1:6" x14ac:dyDescent="0.25">
      <c r="A11" s="549">
        <v>43115</v>
      </c>
      <c r="B11" s="547">
        <v>4</v>
      </c>
      <c r="C11" s="548"/>
      <c r="D11" s="548">
        <v>6</v>
      </c>
      <c r="E11" s="437" t="s">
        <v>325</v>
      </c>
      <c r="F11" s="428" t="s">
        <v>326</v>
      </c>
    </row>
    <row r="12" spans="1:6" x14ac:dyDescent="0.25">
      <c r="A12" s="549">
        <v>43073</v>
      </c>
      <c r="B12" s="547">
        <v>2</v>
      </c>
      <c r="C12" s="548"/>
      <c r="D12" s="548">
        <v>2</v>
      </c>
      <c r="E12" s="437" t="s">
        <v>64</v>
      </c>
      <c r="F12" s="428" t="s">
        <v>327</v>
      </c>
    </row>
    <row r="13" spans="1:6" x14ac:dyDescent="0.25">
      <c r="A13" s="549">
        <v>43129</v>
      </c>
      <c r="B13" s="547">
        <v>1</v>
      </c>
      <c r="C13" s="548"/>
      <c r="D13" s="548">
        <v>1</v>
      </c>
      <c r="E13" s="437" t="s">
        <v>112</v>
      </c>
      <c r="F13" s="428" t="s">
        <v>328</v>
      </c>
    </row>
    <row r="14" spans="1:6" x14ac:dyDescent="0.25">
      <c r="A14" s="539">
        <v>2.1</v>
      </c>
      <c r="B14" s="547">
        <v>47</v>
      </c>
      <c r="C14" s="548">
        <v>180</v>
      </c>
      <c r="D14" s="548">
        <v>55</v>
      </c>
      <c r="E14" s="437" t="s">
        <v>103</v>
      </c>
      <c r="F14" s="428" t="s">
        <v>329</v>
      </c>
    </row>
    <row r="15" spans="1:6" x14ac:dyDescent="0.25">
      <c r="A15" s="540" t="s">
        <v>93</v>
      </c>
      <c r="B15" s="547">
        <v>6</v>
      </c>
      <c r="C15" s="548">
        <v>15</v>
      </c>
      <c r="D15" s="548">
        <v>15</v>
      </c>
      <c r="E15" s="438" t="s">
        <v>346</v>
      </c>
      <c r="F15" s="431" t="s">
        <v>347</v>
      </c>
    </row>
    <row r="16" spans="1:6" x14ac:dyDescent="0.25">
      <c r="A16" s="549">
        <v>43143</v>
      </c>
      <c r="B16" s="547">
        <v>6</v>
      </c>
      <c r="C16" s="548">
        <v>15</v>
      </c>
      <c r="D16" s="548">
        <v>15</v>
      </c>
      <c r="E16" s="439" t="s">
        <v>348</v>
      </c>
      <c r="F16" s="429" t="s">
        <v>349</v>
      </c>
    </row>
    <row r="17" spans="1:6" x14ac:dyDescent="0.25">
      <c r="A17" s="540" t="s">
        <v>65</v>
      </c>
      <c r="B17" s="547">
        <v>1</v>
      </c>
      <c r="C17" s="548">
        <v>5</v>
      </c>
      <c r="D17" s="548"/>
      <c r="E17" s="437" t="s">
        <v>287</v>
      </c>
      <c r="F17" s="428" t="s">
        <v>330</v>
      </c>
    </row>
    <row r="18" spans="1:6" x14ac:dyDescent="0.25">
      <c r="A18" s="542" t="s">
        <v>303</v>
      </c>
      <c r="B18" s="547">
        <v>1</v>
      </c>
      <c r="C18" s="548">
        <v>5</v>
      </c>
      <c r="D18" s="548"/>
      <c r="E18" s="437" t="s">
        <v>274</v>
      </c>
      <c r="F18" s="428" t="s">
        <v>331</v>
      </c>
    </row>
    <row r="19" spans="1:6" x14ac:dyDescent="0.25">
      <c r="A19" s="540" t="s">
        <v>289</v>
      </c>
      <c r="B19" s="547">
        <v>2</v>
      </c>
      <c r="C19" s="548">
        <v>10</v>
      </c>
      <c r="D19" s="548"/>
      <c r="E19" s="437" t="s">
        <v>332</v>
      </c>
      <c r="F19" s="428" t="s">
        <v>333</v>
      </c>
    </row>
    <row r="20" spans="1:6" x14ac:dyDescent="0.25">
      <c r="A20" s="542" t="s">
        <v>303</v>
      </c>
      <c r="B20" s="547">
        <v>2</v>
      </c>
      <c r="C20" s="548">
        <v>10</v>
      </c>
      <c r="D20" s="548"/>
      <c r="E20" s="437" t="s">
        <v>334</v>
      </c>
      <c r="F20" s="428" t="s">
        <v>335</v>
      </c>
    </row>
    <row r="21" spans="1:6" x14ac:dyDescent="0.25">
      <c r="A21" s="540" t="s">
        <v>321</v>
      </c>
      <c r="B21" s="547">
        <v>12</v>
      </c>
      <c r="C21" s="548">
        <v>39</v>
      </c>
      <c r="D21" s="548"/>
      <c r="E21" s="437" t="s">
        <v>93</v>
      </c>
      <c r="F21" s="428" t="s">
        <v>336</v>
      </c>
    </row>
    <row r="22" spans="1:6" x14ac:dyDescent="0.25">
      <c r="A22" s="542" t="s">
        <v>303</v>
      </c>
      <c r="B22" s="547">
        <v>12</v>
      </c>
      <c r="C22" s="548">
        <v>39</v>
      </c>
      <c r="D22" s="548"/>
      <c r="E22" s="439" t="s">
        <v>337</v>
      </c>
      <c r="F22" s="429" t="s">
        <v>338</v>
      </c>
    </row>
    <row r="23" spans="1:6" x14ac:dyDescent="0.25">
      <c r="A23" s="540" t="s">
        <v>290</v>
      </c>
      <c r="B23" s="547">
        <v>3</v>
      </c>
      <c r="C23" s="548">
        <v>5</v>
      </c>
      <c r="D23" s="548"/>
      <c r="E23" s="429" t="s">
        <v>361</v>
      </c>
      <c r="F23" s="426" t="s">
        <v>362</v>
      </c>
    </row>
    <row r="24" spans="1:6" x14ac:dyDescent="0.25">
      <c r="A24" s="542" t="s">
        <v>303</v>
      </c>
      <c r="B24" s="547">
        <v>3</v>
      </c>
      <c r="C24" s="548">
        <v>5</v>
      </c>
      <c r="D24" s="548"/>
      <c r="E24" s="429" t="s">
        <v>275</v>
      </c>
      <c r="F24" s="426" t="s">
        <v>364</v>
      </c>
    </row>
    <row r="25" spans="1:6" x14ac:dyDescent="0.25">
      <c r="A25" s="540" t="s">
        <v>287</v>
      </c>
      <c r="B25" s="550">
        <v>13</v>
      </c>
      <c r="C25" s="548">
        <v>52</v>
      </c>
      <c r="D25" s="548">
        <v>7</v>
      </c>
    </row>
    <row r="26" spans="1:6" x14ac:dyDescent="0.25">
      <c r="A26" s="542" t="s">
        <v>303</v>
      </c>
      <c r="B26" s="547">
        <v>12</v>
      </c>
      <c r="C26" s="548">
        <v>45</v>
      </c>
      <c r="D26" s="548"/>
    </row>
    <row r="27" spans="1:6" x14ac:dyDescent="0.25">
      <c r="A27" s="549">
        <v>43150</v>
      </c>
      <c r="B27" s="547">
        <v>1</v>
      </c>
      <c r="C27" s="548">
        <v>7</v>
      </c>
      <c r="D27" s="548">
        <v>7</v>
      </c>
    </row>
    <row r="28" spans="1:6" x14ac:dyDescent="0.25">
      <c r="A28" s="540" t="s">
        <v>348</v>
      </c>
      <c r="B28" s="547">
        <v>2</v>
      </c>
      <c r="C28" s="548">
        <v>9</v>
      </c>
      <c r="D28" s="548"/>
    </row>
    <row r="29" spans="1:6" x14ac:dyDescent="0.25">
      <c r="A29" s="542" t="s">
        <v>303</v>
      </c>
      <c r="B29" s="547">
        <v>2</v>
      </c>
      <c r="C29" s="548">
        <v>9</v>
      </c>
      <c r="D29" s="548"/>
    </row>
    <row r="30" spans="1:6" x14ac:dyDescent="0.25">
      <c r="A30" s="540" t="s">
        <v>334</v>
      </c>
      <c r="B30" s="547">
        <v>4</v>
      </c>
      <c r="C30" s="548">
        <v>33</v>
      </c>
      <c r="D30" s="548">
        <v>33</v>
      </c>
    </row>
    <row r="31" spans="1:6" x14ac:dyDescent="0.25">
      <c r="A31" s="542" t="s">
        <v>303</v>
      </c>
      <c r="B31" s="547">
        <v>0</v>
      </c>
      <c r="C31" s="548"/>
      <c r="D31" s="548"/>
    </row>
    <row r="32" spans="1:6" x14ac:dyDescent="0.25">
      <c r="A32" s="549">
        <v>43145</v>
      </c>
      <c r="B32" s="547">
        <v>3</v>
      </c>
      <c r="C32" s="548">
        <v>25</v>
      </c>
      <c r="D32" s="548">
        <v>25</v>
      </c>
    </row>
    <row r="33" spans="1:4" x14ac:dyDescent="0.25">
      <c r="A33" s="549">
        <v>43151</v>
      </c>
      <c r="B33" s="547">
        <v>1</v>
      </c>
      <c r="C33" s="548">
        <v>8</v>
      </c>
      <c r="D33" s="548">
        <v>8</v>
      </c>
    </row>
    <row r="34" spans="1:4" x14ac:dyDescent="0.25">
      <c r="A34" s="540" t="s">
        <v>274</v>
      </c>
      <c r="B34" s="547">
        <v>4</v>
      </c>
      <c r="C34" s="548">
        <v>12</v>
      </c>
      <c r="D34" s="548"/>
    </row>
    <row r="35" spans="1:4" x14ac:dyDescent="0.25">
      <c r="A35" s="542" t="s">
        <v>303</v>
      </c>
      <c r="B35" s="547">
        <v>4</v>
      </c>
      <c r="C35" s="548">
        <v>12</v>
      </c>
      <c r="D35" s="548"/>
    </row>
    <row r="36" spans="1:4" x14ac:dyDescent="0.25">
      <c r="A36" s="539">
        <v>2.2000000000000002</v>
      </c>
      <c r="B36" s="547">
        <v>45</v>
      </c>
      <c r="C36" s="548">
        <v>154</v>
      </c>
      <c r="D36" s="548">
        <v>18</v>
      </c>
    </row>
    <row r="37" spans="1:4" x14ac:dyDescent="0.25">
      <c r="A37" s="540" t="s">
        <v>181</v>
      </c>
      <c r="B37" s="547">
        <v>1</v>
      </c>
      <c r="C37" s="548">
        <v>1</v>
      </c>
      <c r="D37" s="548"/>
    </row>
    <row r="38" spans="1:4" x14ac:dyDescent="0.25">
      <c r="A38" s="542" t="s">
        <v>303</v>
      </c>
      <c r="B38" s="547">
        <v>1</v>
      </c>
      <c r="C38" s="548">
        <v>1</v>
      </c>
      <c r="D38" s="548"/>
    </row>
    <row r="39" spans="1:4" x14ac:dyDescent="0.25">
      <c r="A39" s="540" t="s">
        <v>93</v>
      </c>
      <c r="B39" s="547">
        <v>1</v>
      </c>
      <c r="C39" s="548">
        <v>1</v>
      </c>
      <c r="D39" s="548">
        <v>1</v>
      </c>
    </row>
    <row r="40" spans="1:4" x14ac:dyDescent="0.25">
      <c r="A40" s="549">
        <v>43143</v>
      </c>
      <c r="B40" s="547">
        <v>1</v>
      </c>
      <c r="C40" s="548">
        <v>1</v>
      </c>
      <c r="D40" s="548">
        <v>1</v>
      </c>
    </row>
    <row r="41" spans="1:4" x14ac:dyDescent="0.25">
      <c r="A41" s="540" t="s">
        <v>65</v>
      </c>
      <c r="B41" s="547">
        <v>9</v>
      </c>
      <c r="C41" s="548">
        <v>26</v>
      </c>
      <c r="D41" s="548"/>
    </row>
    <row r="42" spans="1:4" x14ac:dyDescent="0.25">
      <c r="A42" s="542" t="s">
        <v>303</v>
      </c>
      <c r="B42" s="547">
        <v>9</v>
      </c>
      <c r="C42" s="548">
        <v>26</v>
      </c>
      <c r="D42" s="548"/>
    </row>
    <row r="43" spans="1:4" x14ac:dyDescent="0.25">
      <c r="A43" s="540" t="s">
        <v>112</v>
      </c>
      <c r="B43" s="547">
        <v>3</v>
      </c>
      <c r="C43" s="548">
        <v>7</v>
      </c>
      <c r="D43" s="548"/>
    </row>
    <row r="44" spans="1:4" x14ac:dyDescent="0.25">
      <c r="A44" s="542" t="s">
        <v>303</v>
      </c>
      <c r="B44" s="547">
        <v>3</v>
      </c>
      <c r="C44" s="548">
        <v>7</v>
      </c>
      <c r="D44" s="548"/>
    </row>
    <row r="45" spans="1:4" x14ac:dyDescent="0.25">
      <c r="A45" s="540" t="s">
        <v>289</v>
      </c>
      <c r="B45" s="547">
        <v>8</v>
      </c>
      <c r="C45" s="548">
        <v>42</v>
      </c>
      <c r="D45" s="548"/>
    </row>
    <row r="46" spans="1:4" x14ac:dyDescent="0.25">
      <c r="A46" s="542" t="s">
        <v>303</v>
      </c>
      <c r="B46" s="547">
        <v>8</v>
      </c>
      <c r="C46" s="548">
        <v>42</v>
      </c>
      <c r="D46" s="548"/>
    </row>
    <row r="47" spans="1:4" x14ac:dyDescent="0.25">
      <c r="A47" s="540" t="s">
        <v>321</v>
      </c>
      <c r="B47" s="547">
        <v>5</v>
      </c>
      <c r="C47" s="548">
        <v>18</v>
      </c>
      <c r="D47" s="548"/>
    </row>
    <row r="48" spans="1:4" x14ac:dyDescent="0.25">
      <c r="A48" s="542" t="s">
        <v>303</v>
      </c>
      <c r="B48" s="547">
        <v>5</v>
      </c>
      <c r="C48" s="548">
        <v>18</v>
      </c>
      <c r="D48" s="548"/>
    </row>
    <row r="49" spans="1:4" x14ac:dyDescent="0.25">
      <c r="A49" s="540" t="s">
        <v>290</v>
      </c>
      <c r="B49" s="547">
        <v>1</v>
      </c>
      <c r="C49" s="548">
        <v>3</v>
      </c>
      <c r="D49" s="548"/>
    </row>
    <row r="50" spans="1:4" x14ac:dyDescent="0.25">
      <c r="A50" s="542" t="s">
        <v>303</v>
      </c>
      <c r="B50" s="547">
        <v>1</v>
      </c>
      <c r="C50" s="548">
        <v>3</v>
      </c>
      <c r="D50" s="548"/>
    </row>
    <row r="51" spans="1:4" x14ac:dyDescent="0.25">
      <c r="A51" s="540" t="s">
        <v>287</v>
      </c>
      <c r="B51" s="550">
        <v>8</v>
      </c>
      <c r="C51" s="548">
        <v>19</v>
      </c>
      <c r="D51" s="548"/>
    </row>
    <row r="52" spans="1:4" x14ac:dyDescent="0.25">
      <c r="A52" s="542" t="s">
        <v>303</v>
      </c>
      <c r="B52" s="547">
        <v>8</v>
      </c>
      <c r="C52" s="548">
        <v>19</v>
      </c>
      <c r="D52" s="548"/>
    </row>
    <row r="53" spans="1:4" x14ac:dyDescent="0.25">
      <c r="A53" s="540" t="s">
        <v>348</v>
      </c>
      <c r="B53" s="547">
        <v>2</v>
      </c>
      <c r="C53" s="548">
        <v>15</v>
      </c>
      <c r="D53" s="548"/>
    </row>
    <row r="54" spans="1:4" x14ac:dyDescent="0.25">
      <c r="A54" s="542" t="s">
        <v>303</v>
      </c>
      <c r="B54" s="547">
        <v>2</v>
      </c>
      <c r="C54" s="548">
        <v>15</v>
      </c>
      <c r="D54" s="548"/>
    </row>
    <row r="55" spans="1:4" x14ac:dyDescent="0.25">
      <c r="A55" s="540" t="s">
        <v>334</v>
      </c>
      <c r="B55" s="547">
        <v>4</v>
      </c>
      <c r="C55" s="548">
        <v>15</v>
      </c>
      <c r="D55" s="548">
        <v>15</v>
      </c>
    </row>
    <row r="56" spans="1:4" x14ac:dyDescent="0.25">
      <c r="A56" s="549">
        <v>43150</v>
      </c>
      <c r="B56" s="547">
        <v>3</v>
      </c>
      <c r="C56" s="548">
        <v>10</v>
      </c>
      <c r="D56" s="548">
        <v>10</v>
      </c>
    </row>
    <row r="57" spans="1:4" x14ac:dyDescent="0.25">
      <c r="A57" s="549">
        <v>43159</v>
      </c>
      <c r="B57" s="547">
        <v>1</v>
      </c>
      <c r="C57" s="548">
        <v>5</v>
      </c>
      <c r="D57" s="548">
        <v>5</v>
      </c>
    </row>
    <row r="58" spans="1:4" x14ac:dyDescent="0.25">
      <c r="A58" s="540" t="s">
        <v>274</v>
      </c>
      <c r="B58" s="547">
        <v>2</v>
      </c>
      <c r="C58" s="548">
        <v>5</v>
      </c>
      <c r="D58" s="548">
        <v>2</v>
      </c>
    </row>
    <row r="59" spans="1:4" x14ac:dyDescent="0.25">
      <c r="A59" s="542" t="s">
        <v>303</v>
      </c>
      <c r="B59" s="547">
        <v>1</v>
      </c>
      <c r="C59" s="548">
        <v>3</v>
      </c>
      <c r="D59" s="548"/>
    </row>
    <row r="60" spans="1:4" x14ac:dyDescent="0.25">
      <c r="A60" s="549">
        <v>43150</v>
      </c>
      <c r="B60" s="547">
        <v>1</v>
      </c>
      <c r="C60" s="548">
        <v>2</v>
      </c>
      <c r="D60" s="548">
        <v>2</v>
      </c>
    </row>
    <row r="61" spans="1:4" x14ac:dyDescent="0.25">
      <c r="A61" s="540" t="s">
        <v>346</v>
      </c>
      <c r="B61" s="547">
        <v>1</v>
      </c>
      <c r="C61" s="548">
        <v>2</v>
      </c>
      <c r="D61" s="548"/>
    </row>
    <row r="62" spans="1:4" x14ac:dyDescent="0.25">
      <c r="A62" s="542" t="s">
        <v>303</v>
      </c>
      <c r="B62" s="547">
        <v>1</v>
      </c>
      <c r="C62" s="548">
        <v>2</v>
      </c>
      <c r="D62" s="548"/>
    </row>
    <row r="63" spans="1:4" x14ac:dyDescent="0.25">
      <c r="A63" s="539">
        <v>2.2999999999999998</v>
      </c>
      <c r="B63" s="547">
        <v>33</v>
      </c>
      <c r="C63" s="548">
        <v>32</v>
      </c>
      <c r="D63" s="548"/>
    </row>
    <row r="64" spans="1:4" x14ac:dyDescent="0.25">
      <c r="A64" s="540" t="s">
        <v>143</v>
      </c>
      <c r="B64" s="547">
        <v>2</v>
      </c>
      <c r="C64" s="548">
        <v>3</v>
      </c>
      <c r="D64" s="548"/>
    </row>
    <row r="65" spans="1:4" x14ac:dyDescent="0.25">
      <c r="A65" s="542" t="s">
        <v>303</v>
      </c>
      <c r="B65" s="547">
        <v>2</v>
      </c>
      <c r="C65" s="548">
        <v>3</v>
      </c>
      <c r="D65" s="548"/>
    </row>
    <row r="66" spans="1:4" x14ac:dyDescent="0.25">
      <c r="A66" s="540" t="s">
        <v>275</v>
      </c>
      <c r="B66" s="547">
        <v>5</v>
      </c>
      <c r="C66" s="548"/>
      <c r="D66" s="548"/>
    </row>
    <row r="67" spans="1:4" x14ac:dyDescent="0.25">
      <c r="A67" s="542" t="s">
        <v>303</v>
      </c>
      <c r="B67" s="547">
        <v>5</v>
      </c>
      <c r="C67" s="548"/>
      <c r="D67" s="548"/>
    </row>
    <row r="68" spans="1:4" x14ac:dyDescent="0.25">
      <c r="A68" s="540" t="s">
        <v>181</v>
      </c>
      <c r="B68" s="547">
        <v>8</v>
      </c>
      <c r="C68" s="548"/>
      <c r="D68" s="548"/>
    </row>
    <row r="69" spans="1:4" x14ac:dyDescent="0.25">
      <c r="A69" s="542" t="s">
        <v>303</v>
      </c>
      <c r="B69" s="547">
        <v>8</v>
      </c>
      <c r="C69" s="548"/>
      <c r="D69" s="548"/>
    </row>
    <row r="70" spans="1:4" x14ac:dyDescent="0.25">
      <c r="A70" s="540" t="s">
        <v>65</v>
      </c>
      <c r="B70" s="547">
        <v>5</v>
      </c>
      <c r="C70" s="548">
        <v>8</v>
      </c>
      <c r="D70" s="548"/>
    </row>
    <row r="71" spans="1:4" x14ac:dyDescent="0.25">
      <c r="A71" s="542" t="s">
        <v>303</v>
      </c>
      <c r="B71" s="547">
        <v>5</v>
      </c>
      <c r="C71" s="548">
        <v>8</v>
      </c>
      <c r="D71" s="548"/>
    </row>
    <row r="72" spans="1:4" x14ac:dyDescent="0.25">
      <c r="A72" s="540" t="s">
        <v>112</v>
      </c>
      <c r="B72" s="547">
        <v>1</v>
      </c>
      <c r="C72" s="548">
        <v>3</v>
      </c>
      <c r="D72" s="548"/>
    </row>
    <row r="73" spans="1:4" x14ac:dyDescent="0.25">
      <c r="A73" s="542" t="s">
        <v>303</v>
      </c>
      <c r="B73" s="547">
        <v>1</v>
      </c>
      <c r="C73" s="548">
        <v>3</v>
      </c>
      <c r="D73" s="548"/>
    </row>
    <row r="74" spans="1:4" x14ac:dyDescent="0.25">
      <c r="A74" s="540" t="s">
        <v>289</v>
      </c>
      <c r="B74" s="547">
        <v>3</v>
      </c>
      <c r="C74" s="548">
        <v>7</v>
      </c>
      <c r="D74" s="548"/>
    </row>
    <row r="75" spans="1:4" x14ac:dyDescent="0.25">
      <c r="A75" s="542" t="s">
        <v>303</v>
      </c>
      <c r="B75" s="547">
        <v>3</v>
      </c>
      <c r="C75" s="548">
        <v>7</v>
      </c>
      <c r="D75" s="548"/>
    </row>
    <row r="76" spans="1:4" x14ac:dyDescent="0.25">
      <c r="A76" s="540" t="s">
        <v>361</v>
      </c>
      <c r="B76" s="547">
        <v>8</v>
      </c>
      <c r="C76" s="548">
        <v>8</v>
      </c>
      <c r="D76" s="548"/>
    </row>
    <row r="77" spans="1:4" x14ac:dyDescent="0.25">
      <c r="A77" s="542" t="s">
        <v>303</v>
      </c>
      <c r="B77" s="547">
        <v>8</v>
      </c>
      <c r="C77" s="548">
        <v>8</v>
      </c>
      <c r="D77" s="548"/>
    </row>
    <row r="78" spans="1:4" x14ac:dyDescent="0.25">
      <c r="A78" s="540" t="s">
        <v>346</v>
      </c>
      <c r="B78" s="547">
        <v>1</v>
      </c>
      <c r="C78" s="548">
        <v>3</v>
      </c>
      <c r="D78" s="548"/>
    </row>
    <row r="79" spans="1:4" x14ac:dyDescent="0.25">
      <c r="A79" s="542" t="s">
        <v>303</v>
      </c>
      <c r="B79" s="547">
        <v>1</v>
      </c>
      <c r="C79" s="548">
        <v>3</v>
      </c>
      <c r="D79" s="548"/>
    </row>
    <row r="80" spans="1:4" x14ac:dyDescent="0.25">
      <c r="A80" s="539">
        <v>3</v>
      </c>
      <c r="B80" s="547">
        <v>32</v>
      </c>
      <c r="C80" s="548">
        <v>16</v>
      </c>
      <c r="D80" s="548"/>
    </row>
    <row r="81" spans="1:4" x14ac:dyDescent="0.25">
      <c r="A81" s="540" t="s">
        <v>275</v>
      </c>
      <c r="B81" s="547">
        <v>1</v>
      </c>
      <c r="C81" s="548"/>
      <c r="D81" s="548"/>
    </row>
    <row r="82" spans="1:4" x14ac:dyDescent="0.25">
      <c r="A82" s="542" t="s">
        <v>303</v>
      </c>
      <c r="B82" s="547">
        <v>1</v>
      </c>
      <c r="C82" s="548"/>
      <c r="D82" s="548"/>
    </row>
    <row r="83" spans="1:4" x14ac:dyDescent="0.25">
      <c r="A83" s="540" t="s">
        <v>181</v>
      </c>
      <c r="B83" s="547">
        <v>5</v>
      </c>
      <c r="C83" s="548"/>
      <c r="D83" s="548"/>
    </row>
    <row r="84" spans="1:4" x14ac:dyDescent="0.25">
      <c r="A84" s="542" t="s">
        <v>303</v>
      </c>
      <c r="B84" s="547">
        <v>5</v>
      </c>
      <c r="C84" s="548"/>
      <c r="D84" s="548"/>
    </row>
    <row r="85" spans="1:4" x14ac:dyDescent="0.25">
      <c r="A85" s="540" t="s">
        <v>65</v>
      </c>
      <c r="B85" s="547">
        <v>1</v>
      </c>
      <c r="C85" s="548"/>
      <c r="D85" s="548"/>
    </row>
    <row r="86" spans="1:4" x14ac:dyDescent="0.25">
      <c r="A86" s="542" t="s">
        <v>303</v>
      </c>
      <c r="B86" s="547">
        <v>1</v>
      </c>
      <c r="C86" s="548"/>
      <c r="D86" s="548"/>
    </row>
    <row r="87" spans="1:4" x14ac:dyDescent="0.25">
      <c r="A87" s="540" t="s">
        <v>112</v>
      </c>
      <c r="B87" s="547">
        <v>9</v>
      </c>
      <c r="C87" s="548">
        <v>10</v>
      </c>
      <c r="D87" s="548"/>
    </row>
    <row r="88" spans="1:4" x14ac:dyDescent="0.25">
      <c r="A88" s="542" t="s">
        <v>303</v>
      </c>
      <c r="B88" s="547">
        <v>9</v>
      </c>
      <c r="C88" s="548">
        <v>10</v>
      </c>
      <c r="D88" s="548"/>
    </row>
    <row r="89" spans="1:4" x14ac:dyDescent="0.25">
      <c r="A89" s="540" t="s">
        <v>289</v>
      </c>
      <c r="B89" s="547">
        <v>1</v>
      </c>
      <c r="C89" s="548"/>
      <c r="D89" s="548"/>
    </row>
    <row r="90" spans="1:4" x14ac:dyDescent="0.25">
      <c r="A90" s="542" t="s">
        <v>303</v>
      </c>
      <c r="B90" s="547">
        <v>1</v>
      </c>
      <c r="C90" s="548"/>
      <c r="D90" s="548"/>
    </row>
    <row r="91" spans="1:4" x14ac:dyDescent="0.25">
      <c r="A91" s="540" t="s">
        <v>325</v>
      </c>
      <c r="B91" s="547">
        <v>5</v>
      </c>
      <c r="C91" s="548">
        <v>6</v>
      </c>
      <c r="D91" s="548"/>
    </row>
    <row r="92" spans="1:4" x14ac:dyDescent="0.25">
      <c r="A92" s="542" t="s">
        <v>303</v>
      </c>
      <c r="B92" s="547">
        <v>5</v>
      </c>
      <c r="C92" s="548">
        <v>6</v>
      </c>
      <c r="D92" s="548"/>
    </row>
    <row r="93" spans="1:4" x14ac:dyDescent="0.25">
      <c r="A93" s="540" t="s">
        <v>321</v>
      </c>
      <c r="B93" s="547">
        <v>2</v>
      </c>
      <c r="C93" s="548"/>
      <c r="D93" s="548"/>
    </row>
    <row r="94" spans="1:4" x14ac:dyDescent="0.25">
      <c r="A94" s="542" t="s">
        <v>303</v>
      </c>
      <c r="B94" s="547">
        <v>2</v>
      </c>
      <c r="C94" s="548"/>
      <c r="D94" s="548"/>
    </row>
    <row r="95" spans="1:4" x14ac:dyDescent="0.25">
      <c r="A95" s="540" t="s">
        <v>290</v>
      </c>
      <c r="B95" s="547">
        <v>4</v>
      </c>
      <c r="C95" s="548"/>
      <c r="D95" s="548"/>
    </row>
    <row r="96" spans="1:4" x14ac:dyDescent="0.25">
      <c r="A96" s="542" t="s">
        <v>303</v>
      </c>
      <c r="B96" s="547">
        <v>4</v>
      </c>
      <c r="C96" s="548"/>
      <c r="D96" s="548"/>
    </row>
    <row r="97" spans="1:4" x14ac:dyDescent="0.25">
      <c r="A97" s="540" t="s">
        <v>287</v>
      </c>
      <c r="B97" s="550">
        <v>3</v>
      </c>
      <c r="C97" s="548"/>
      <c r="D97" s="548"/>
    </row>
    <row r="98" spans="1:4" x14ac:dyDescent="0.25">
      <c r="A98" s="542" t="s">
        <v>303</v>
      </c>
      <c r="B98" s="547">
        <v>3</v>
      </c>
      <c r="C98" s="548"/>
      <c r="D98" s="548"/>
    </row>
    <row r="99" spans="1:4" x14ac:dyDescent="0.25">
      <c r="A99" s="540" t="s">
        <v>64</v>
      </c>
      <c r="B99" s="547">
        <v>1</v>
      </c>
      <c r="C99" s="548"/>
      <c r="D99" s="548"/>
    </row>
    <row r="100" spans="1:4" x14ac:dyDescent="0.25">
      <c r="A100" s="542" t="s">
        <v>303</v>
      </c>
      <c r="B100" s="547">
        <v>1</v>
      </c>
      <c r="C100" s="548"/>
      <c r="D100" s="548"/>
    </row>
    <row r="101" spans="1:4" x14ac:dyDescent="0.25">
      <c r="A101" s="539">
        <v>4</v>
      </c>
      <c r="B101" s="547">
        <v>2</v>
      </c>
      <c r="C101" s="548"/>
      <c r="D101" s="548"/>
    </row>
    <row r="102" spans="1:4" x14ac:dyDescent="0.25">
      <c r="A102" s="540" t="s">
        <v>112</v>
      </c>
      <c r="B102" s="547">
        <v>0</v>
      </c>
      <c r="C102" s="548"/>
      <c r="D102" s="548"/>
    </row>
    <row r="103" spans="1:4" x14ac:dyDescent="0.25">
      <c r="A103" s="542" t="s">
        <v>303</v>
      </c>
      <c r="B103" s="547">
        <v>0</v>
      </c>
      <c r="C103" s="548"/>
      <c r="D103" s="548"/>
    </row>
    <row r="104" spans="1:4" x14ac:dyDescent="0.25">
      <c r="A104" s="540" t="s">
        <v>287</v>
      </c>
      <c r="B104" s="547">
        <v>2</v>
      </c>
      <c r="C104" s="548"/>
      <c r="D104" s="548"/>
    </row>
    <row r="105" spans="1:4" x14ac:dyDescent="0.25">
      <c r="A105" s="542" t="s">
        <v>303</v>
      </c>
      <c r="B105" s="547">
        <v>2</v>
      </c>
      <c r="C105" s="548"/>
      <c r="D105" s="548"/>
    </row>
    <row r="106" spans="1:4" x14ac:dyDescent="0.25">
      <c r="A106" s="539" t="s">
        <v>303</v>
      </c>
      <c r="B106" s="547"/>
      <c r="C106" s="548"/>
      <c r="D106" s="548"/>
    </row>
    <row r="107" spans="1:4" x14ac:dyDescent="0.25">
      <c r="A107" s="540" t="s">
        <v>303</v>
      </c>
      <c r="B107" s="547"/>
      <c r="C107" s="548"/>
      <c r="D107" s="548"/>
    </row>
    <row r="108" spans="1:4" x14ac:dyDescent="0.25">
      <c r="A108" s="542" t="s">
        <v>303</v>
      </c>
      <c r="B108" s="547"/>
      <c r="C108" s="548"/>
      <c r="D108" s="548"/>
    </row>
    <row r="109" spans="1:4" x14ac:dyDescent="0.25">
      <c r="A109" s="539" t="s">
        <v>298</v>
      </c>
      <c r="B109" s="547"/>
      <c r="C109" s="548"/>
      <c r="D109" s="548"/>
    </row>
    <row r="110" spans="1:4" x14ac:dyDescent="0.25">
      <c r="A110" s="540" t="s">
        <v>303</v>
      </c>
      <c r="B110" s="547"/>
      <c r="C110" s="548"/>
      <c r="D110" s="548"/>
    </row>
    <row r="111" spans="1:4" x14ac:dyDescent="0.25">
      <c r="A111" s="542" t="s">
        <v>303</v>
      </c>
      <c r="B111" s="547"/>
      <c r="C111" s="548"/>
      <c r="D111" s="548"/>
    </row>
    <row r="112" spans="1:4" x14ac:dyDescent="0.25">
      <c r="A112" s="539" t="s">
        <v>304</v>
      </c>
      <c r="B112" s="547">
        <v>172</v>
      </c>
      <c r="C112" s="548">
        <v>382</v>
      </c>
      <c r="D112" s="548">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P43"/>
  <sheetViews>
    <sheetView topLeftCell="B1" zoomScaleNormal="100" workbookViewId="0">
      <selection activeCell="C2" sqref="C2"/>
    </sheetView>
  </sheetViews>
  <sheetFormatPr defaultRowHeight="15" x14ac:dyDescent="0.25"/>
  <cols>
    <col min="2" max="2" width="35.28515625" bestFit="1" customWidth="1"/>
    <col min="3" max="3" width="6.28515625" customWidth="1"/>
    <col min="4" max="4" width="1.140625" customWidth="1"/>
    <col min="5" max="5" width="32.7109375" bestFit="1" customWidth="1"/>
    <col min="7" max="7" width="0.85546875" customWidth="1"/>
    <col min="8" max="8" width="32.7109375" bestFit="1" customWidth="1"/>
    <col min="13" max="13" width="27.140625" bestFit="1" customWidth="1"/>
    <col min="17" max="94" width="4.7109375" customWidth="1"/>
  </cols>
  <sheetData>
    <row r="1" spans="2:9" ht="15.75" thickBot="1" x14ac:dyDescent="0.3"/>
    <row r="2" spans="2:9" x14ac:dyDescent="0.25">
      <c r="B2" s="447" t="s">
        <v>365</v>
      </c>
      <c r="C2" s="448">
        <f>GETPIVOTDATA("Sum of Helper",Dashboard!$A$3)</f>
        <v>172</v>
      </c>
      <c r="D2" s="449"/>
      <c r="E2" s="494" t="s">
        <v>93</v>
      </c>
      <c r="F2" s="493">
        <f>C7+C20+F20+I20+C32</f>
        <v>18</v>
      </c>
      <c r="G2" s="449"/>
      <c r="H2" s="449"/>
      <c r="I2" s="450"/>
    </row>
    <row r="3" spans="2:9" x14ac:dyDescent="0.25">
      <c r="B3" s="451" t="s">
        <v>366</v>
      </c>
      <c r="C3" s="434">
        <v>24</v>
      </c>
      <c r="D3" s="452"/>
      <c r="E3" s="491" t="s">
        <v>408</v>
      </c>
      <c r="F3" s="492">
        <f>C4-F2</f>
        <v>130</v>
      </c>
      <c r="G3" s="452"/>
      <c r="H3" s="452"/>
      <c r="I3" s="453"/>
    </row>
    <row r="4" spans="2:9" x14ac:dyDescent="0.25">
      <c r="B4" s="451" t="s">
        <v>367</v>
      </c>
      <c r="C4" s="434">
        <f>C2-C3</f>
        <v>148</v>
      </c>
      <c r="D4" s="452"/>
      <c r="E4" s="491"/>
      <c r="F4" s="492"/>
      <c r="G4" s="452"/>
      <c r="H4" s="452"/>
      <c r="I4" s="453"/>
    </row>
    <row r="5" spans="2:9" x14ac:dyDescent="0.25">
      <c r="B5" s="454"/>
      <c r="C5" s="435"/>
      <c r="D5" s="452"/>
      <c r="E5" s="452"/>
      <c r="F5" s="435"/>
      <c r="G5" s="452"/>
      <c r="H5" s="452"/>
      <c r="I5" s="453"/>
    </row>
    <row r="6" spans="2:9" x14ac:dyDescent="0.25">
      <c r="B6" s="455" t="s">
        <v>368</v>
      </c>
      <c r="C6" s="456">
        <f>GETPIVOTDATA("Sum of Helper",Dashboard!$A$3,"Release Lvl",1)-GETPIVOTDATA("Sum of Helper",Dashboard!$A$3,"Release Lvl",1,"TP Overall Status","De-scoped")</f>
        <v>11</v>
      </c>
      <c r="D6" s="452"/>
      <c r="E6" s="452"/>
      <c r="F6" s="435"/>
      <c r="G6" s="452"/>
      <c r="H6" s="452"/>
      <c r="I6" s="453"/>
    </row>
    <row r="7" spans="2:9" x14ac:dyDescent="0.25">
      <c r="B7" s="457" t="s">
        <v>93</v>
      </c>
      <c r="C7" s="434">
        <v>11</v>
      </c>
      <c r="D7" s="452"/>
      <c r="E7" s="452"/>
      <c r="F7" s="435"/>
      <c r="G7" s="452"/>
      <c r="H7" s="452"/>
      <c r="I7" s="453"/>
    </row>
    <row r="8" spans="2:9" ht="4.9000000000000004" customHeight="1" x14ac:dyDescent="0.25">
      <c r="B8" s="454"/>
      <c r="C8" s="435"/>
      <c r="D8" s="452"/>
      <c r="E8" s="452"/>
      <c r="F8" s="435"/>
      <c r="G8" s="452"/>
      <c r="H8" s="452"/>
      <c r="I8" s="453"/>
    </row>
    <row r="9" spans="2:9" x14ac:dyDescent="0.25">
      <c r="B9" s="455" t="s">
        <v>369</v>
      </c>
      <c r="C9" s="456">
        <f>GETPIVOTDATA("Sum of Helper",Dashboard!$A$3,"Release Lvl",2.1)</f>
        <v>47</v>
      </c>
      <c r="D9" s="452"/>
      <c r="E9" s="458" t="s">
        <v>370</v>
      </c>
      <c r="F9" s="456">
        <f>GETPIVOTDATA("Sum of Helper",Dashboard!$A$3,"Release Lvl",2.2)-GETPIVOTDATA("Sum of Helper",Dashboard!$A$3,"Release Lvl",2.2,"TP Overall Status","De-scoped")</f>
        <v>44</v>
      </c>
      <c r="G9" s="452"/>
      <c r="H9" s="458" t="s">
        <v>371</v>
      </c>
      <c r="I9" s="459">
        <f>GETPIVOTDATA("Sum of Helper",Dashboard!$A$3,"Release Lvl",2.3)-GETPIVOTDATA("Sum of Helper",Dashboard!$A$3,"Release Lvl",2.3,"TP Overall Status","De-scoped")</f>
        <v>25</v>
      </c>
    </row>
    <row r="10" spans="2:9" x14ac:dyDescent="0.25">
      <c r="B10" s="451" t="s">
        <v>372</v>
      </c>
      <c r="C10" s="434">
        <v>0</v>
      </c>
      <c r="D10" s="452"/>
      <c r="E10" s="426" t="s">
        <v>372</v>
      </c>
      <c r="F10" s="434">
        <f>GETPIVOTDATA("Sum of Helper",Dashboard!$A$3,"Release Lvl",2.2,"TP Overall Status","TP Setup")</f>
        <v>3</v>
      </c>
      <c r="G10" s="452"/>
      <c r="H10" s="426" t="s">
        <v>372</v>
      </c>
      <c r="I10" s="460">
        <f>GETPIVOTDATA("Sum of Helper",Dashboard!$A$3,"Release Lvl",2.3,"TP Overall Status","TP Setup")</f>
        <v>1</v>
      </c>
    </row>
    <row r="11" spans="2:9" x14ac:dyDescent="0.25">
      <c r="B11" s="451" t="s">
        <v>373</v>
      </c>
      <c r="C11" s="434">
        <v>0</v>
      </c>
      <c r="D11" s="452"/>
      <c r="E11" s="426" t="s">
        <v>373</v>
      </c>
      <c r="F11" s="434">
        <v>0</v>
      </c>
      <c r="G11" s="452"/>
      <c r="H11" s="426" t="s">
        <v>373</v>
      </c>
      <c r="I11" s="460">
        <f>GETPIVOTDATA("Sum of Helper",Dashboard!$A$3,"Release Lvl",2.3,"TP Overall Status","OB10/Tungsten")+GETPIVOTDATA("Sum of Helper",Dashboard!$A$3,"Release Lvl",2.3,"TP Overall Status","Await Contact Details")</f>
        <v>10</v>
      </c>
    </row>
    <row r="12" spans="2:9" x14ac:dyDescent="0.25">
      <c r="B12" s="451" t="s">
        <v>374</v>
      </c>
      <c r="C12" s="461">
        <f>GETPIVOTDATA("Sum of Helper",Dashboard!$A$3,"Release Lvl",2.1,"TP Overall Status","Waiting on TP Coms1")+GETPIVOTDATA("Sum of Helper",Dashboard!$A$3,"Release Lvl",2.1,"TP Overall Status","Waiting on TP Coms2")+GETPIVOTDATA("Sum of Helper",Dashboard!$A$3,"Release Lvl",2.1,"TP Overall Status","Waiting on TP Coms3")</f>
        <v>17</v>
      </c>
      <c r="D12" s="452"/>
      <c r="E12" s="426" t="s">
        <v>374</v>
      </c>
      <c r="F12" s="462">
        <f>GETPIVOTDATA("Sum of Helper",Dashboard!$A$3,"Release Lvl",2.2,"TP Overall Status","Waiting on TP Coms1")+GETPIVOTDATA("Sum of Helper",Dashboard!$A$3,"Release Lvl",2.2,"TP Overall Status","Waiting on TP Coms2")+GETPIVOTDATA("Sum of Helper",Dashboard!$A$3,"Release Lvl",2.2,"TP Overall Status","Waiting on TP Coms3")+GETPIVOTDATA("Sum of Helper",Dashboard!$A$3,"Release Lvl",2.2,"TP Overall Status","E2E Test Slot Proposed")</f>
        <v>15</v>
      </c>
      <c r="G12" s="452"/>
      <c r="H12" s="426" t="s">
        <v>374</v>
      </c>
      <c r="I12" s="463">
        <f>GETPIVOTDATA("Sum of Helper",Dashboard!$A$3,"Release Lvl",2.3,"TP Overall Status","Waiting on TP Coms1")</f>
        <v>3</v>
      </c>
    </row>
    <row r="13" spans="2:9" x14ac:dyDescent="0.25">
      <c r="B13" s="451" t="s">
        <v>325</v>
      </c>
      <c r="C13" s="434">
        <v>0</v>
      </c>
      <c r="D13" s="452"/>
      <c r="E13" s="426" t="s">
        <v>325</v>
      </c>
      <c r="F13" s="434">
        <v>0</v>
      </c>
      <c r="G13" s="452"/>
      <c r="H13" s="426" t="s">
        <v>325</v>
      </c>
      <c r="I13" s="460">
        <v>0</v>
      </c>
    </row>
    <row r="14" spans="2:9" x14ac:dyDescent="0.25">
      <c r="B14" s="451" t="s">
        <v>375</v>
      </c>
      <c r="C14" s="464">
        <f>GETPIVOTDATA("Sum of Helper",Dashboard!$A$3,"Release Lvl",2.1,"TP Overall Status","E2E Testing")+GETPIVOTDATA("Sum of Helper",Dashboard!$A$3,"Release Lvl",2.1,"TP Overall Status","E2E Test Slot Agreed")</f>
        <v>15</v>
      </c>
      <c r="D14" s="452"/>
      <c r="E14" s="426" t="s">
        <v>375</v>
      </c>
      <c r="F14" s="464">
        <f>GETPIVOTDATA("Sum of Helper",Dashboard!$A$3,"Release Lvl",2.2,"TP Overall Status","E2E Testing")+GETPIVOTDATA("Sum of Helper",Dashboard!$A$3,"Release Lvl",2.2,"TP Overall Status","E2E Test Slot Agreed")</f>
        <v>10</v>
      </c>
      <c r="G14" s="452"/>
      <c r="H14" s="426" t="s">
        <v>375</v>
      </c>
      <c r="I14" s="465">
        <v>0</v>
      </c>
    </row>
    <row r="15" spans="2:9" x14ac:dyDescent="0.25">
      <c r="B15" s="451" t="s">
        <v>274</v>
      </c>
      <c r="C15" s="464">
        <f>GETPIVOTDATA("Sum of Helper",Dashboard!$A$3,"Release Lvl",2.1,"TP Overall Status","Production Readiness")</f>
        <v>4</v>
      </c>
      <c r="D15" s="452"/>
      <c r="E15" s="451" t="s">
        <v>274</v>
      </c>
      <c r="F15" s="464">
        <f>GETPIVOTDATA("Sum of Helper",Dashboard!$A$3,"Release Lvl",2.2,"TP Overall Status","Production Readiness")</f>
        <v>2</v>
      </c>
      <c r="G15" s="452"/>
      <c r="H15" s="451" t="s">
        <v>274</v>
      </c>
      <c r="I15" s="465">
        <v>0</v>
      </c>
    </row>
    <row r="16" spans="2:9" x14ac:dyDescent="0.25">
      <c r="B16" s="451" t="s">
        <v>376</v>
      </c>
      <c r="C16" s="464">
        <v>0</v>
      </c>
      <c r="D16" s="452"/>
      <c r="E16" s="426" t="s">
        <v>376</v>
      </c>
      <c r="F16" s="464">
        <v>0</v>
      </c>
      <c r="G16" s="452"/>
      <c r="H16" s="426" t="s">
        <v>376</v>
      </c>
      <c r="I16" s="465">
        <v>0</v>
      </c>
    </row>
    <row r="17" spans="2:9" x14ac:dyDescent="0.25">
      <c r="B17" s="451" t="s">
        <v>334</v>
      </c>
      <c r="C17" s="464">
        <f>GETPIVOTDATA("Sum of Helper",Dashboard!$A$3,"Release Lvl",2.1,"TP Overall Status","Migration Booked")</f>
        <v>4</v>
      </c>
      <c r="D17" s="452"/>
      <c r="E17" s="426" t="s">
        <v>334</v>
      </c>
      <c r="F17" s="464">
        <f>GETPIVOTDATA("Sum of Helper",Dashboard!$A$3,"Release Lvl",2.2,"TP Overall Status","Migration Booked")</f>
        <v>4</v>
      </c>
      <c r="G17" s="452"/>
      <c r="H17" s="426" t="s">
        <v>334</v>
      </c>
      <c r="I17" s="465">
        <v>0</v>
      </c>
    </row>
    <row r="18" spans="2:9" x14ac:dyDescent="0.25">
      <c r="B18" s="451" t="s">
        <v>363</v>
      </c>
      <c r="C18" s="464">
        <v>0</v>
      </c>
      <c r="D18" s="452"/>
      <c r="E18" s="451" t="s">
        <v>363</v>
      </c>
      <c r="F18" s="464">
        <v>0</v>
      </c>
      <c r="G18" s="452"/>
      <c r="H18" s="451" t="s">
        <v>363</v>
      </c>
      <c r="I18" s="465">
        <f>GETPIVOTDATA("Sum of Helper",Dashboard!$A$3,"Release Lvl",2.3,"TP Overall Status","BizTalk")</f>
        <v>5</v>
      </c>
    </row>
    <row r="19" spans="2:9" x14ac:dyDescent="0.25">
      <c r="B19" s="451" t="s">
        <v>377</v>
      </c>
      <c r="C19" s="461">
        <f>GETPIVOTDATA("Sum of Helper",Dashboard!$A$3,"Release Lvl",2.1,"TP Overall Status","TP Coms Except")</f>
        <v>1</v>
      </c>
      <c r="D19" s="452"/>
      <c r="E19" s="426" t="s">
        <v>377</v>
      </c>
      <c r="F19" s="461">
        <f>GETPIVOTDATA("Sum of Helper",Dashboard!$A$3,"Release Lvl",2.2,"TP Overall Status","TP Coms Except")</f>
        <v>9</v>
      </c>
      <c r="G19" s="452"/>
      <c r="H19" s="426" t="s">
        <v>377</v>
      </c>
      <c r="I19" s="466">
        <f>GETPIVOTDATA("Sum of Helper",Dashboard!$A$3,"Release Lvl",2.3,"TP Overall Status","TP Coms Except")</f>
        <v>5</v>
      </c>
    </row>
    <row r="20" spans="2:9" x14ac:dyDescent="0.25">
      <c r="B20" s="467" t="s">
        <v>93</v>
      </c>
      <c r="C20" s="434">
        <f>GETPIVOTDATA("Sum of Helper",Dashboard!$A$3,"Release Lvl",2.1,"TP Overall Status","Live")</f>
        <v>6</v>
      </c>
      <c r="D20" s="452"/>
      <c r="E20" s="468" t="s">
        <v>93</v>
      </c>
      <c r="F20" s="434">
        <f>GETPIVOTDATA("Sum of Helper",Dashboard!$A$3,"Release Lvl",2.2,"TP Overall Status","Live")</f>
        <v>1</v>
      </c>
      <c r="G20" s="452"/>
      <c r="H20" s="468" t="s">
        <v>93</v>
      </c>
      <c r="I20" s="460">
        <v>0</v>
      </c>
    </row>
    <row r="21" spans="2:9" ht="6" customHeight="1" x14ac:dyDescent="0.25">
      <c r="B21" s="454"/>
      <c r="C21" s="435"/>
      <c r="D21" s="452"/>
      <c r="E21" s="452"/>
      <c r="F21" s="435"/>
      <c r="G21" s="452"/>
      <c r="H21" s="452"/>
      <c r="I21" s="453"/>
    </row>
    <row r="22" spans="2:9" x14ac:dyDescent="0.25">
      <c r="B22" s="455" t="s">
        <v>378</v>
      </c>
      <c r="C22" s="456">
        <f>GETPIVOTDATA("Sum of Helper",Dashboard!$A$3,"Release Lvl",3)-GETPIVOTDATA("Sum of Helper",Dashboard!$A$3,"Release Lvl",3,"TP Overall Status","De-scoped")</f>
        <v>27</v>
      </c>
      <c r="D22" s="452"/>
      <c r="E22" s="469"/>
      <c r="F22" s="435"/>
      <c r="G22" s="452"/>
      <c r="H22" s="452"/>
      <c r="I22" s="453"/>
    </row>
    <row r="23" spans="2:9" x14ac:dyDescent="0.25">
      <c r="B23" s="451" t="s">
        <v>372</v>
      </c>
      <c r="C23" s="434">
        <f>GETPIVOTDATA("Sum of Helper",Dashboard!$A$3,"Release Lvl",3,"TP Overall Status","TP Setup")+GETPIVOTDATA("Sum of Helper",Dashboard!$A$3,"Release Lvl",3,"TP Overall Status","Discovery")</f>
        <v>10</v>
      </c>
      <c r="D23" s="452"/>
      <c r="E23" s="480" t="s">
        <v>379</v>
      </c>
      <c r="F23" s="483">
        <f>SUM(N34:N60)/P34</f>
        <v>5.166666666666667</v>
      </c>
      <c r="G23" s="452"/>
      <c r="H23" s="469" t="s">
        <v>380</v>
      </c>
      <c r="I23" s="453"/>
    </row>
    <row r="24" spans="2:9" x14ac:dyDescent="0.25">
      <c r="B24" s="451" t="s">
        <v>373</v>
      </c>
      <c r="C24" s="434">
        <v>0</v>
      </c>
      <c r="D24" s="452"/>
      <c r="E24" s="480" t="s">
        <v>394</v>
      </c>
      <c r="F24" s="456"/>
      <c r="G24" s="452"/>
      <c r="H24" s="452"/>
      <c r="I24" s="453"/>
    </row>
    <row r="25" spans="2:9" x14ac:dyDescent="0.25">
      <c r="B25" s="451" t="s">
        <v>374</v>
      </c>
      <c r="C25" s="470">
        <f>GETPIVOTDATA("Sum of Helper",Dashboard!$A$3,"Release Lvl",3,"TP Overall Status","Waiting on TP Coms1")+GETPIVOTDATA("Sum of Helper",Dashboard!$A$3,"Release Lvl",3,"TP Overall Status","Waiting on TP Coms2")+GETPIVOTDATA("Sum of Helper",Dashboard!$A$3,"Release Lvl",3,"TP Overall Status","Waiting on TP Coms3")</f>
        <v>7</v>
      </c>
      <c r="D25" s="452"/>
      <c r="E25" s="482" t="s">
        <v>403</v>
      </c>
      <c r="F25" s="434">
        <v>0</v>
      </c>
      <c r="G25" s="452"/>
      <c r="H25" s="452"/>
      <c r="I25" s="453"/>
    </row>
    <row r="26" spans="2:9" x14ac:dyDescent="0.25">
      <c r="B26" s="451" t="s">
        <v>325</v>
      </c>
      <c r="C26" s="434">
        <f>GETPIVOTDATA("Sum of Helper",Dashboard!$A$3,"Release Lvl",3,"TP Overall Status","On Hold")</f>
        <v>5</v>
      </c>
      <c r="D26" s="452"/>
      <c r="E26" s="479" t="s">
        <v>393</v>
      </c>
      <c r="F26" s="434">
        <v>3</v>
      </c>
      <c r="G26" s="452"/>
      <c r="H26" s="452"/>
      <c r="I26" s="453"/>
    </row>
    <row r="27" spans="2:9" x14ac:dyDescent="0.25">
      <c r="B27" s="451" t="s">
        <v>375</v>
      </c>
      <c r="C27" s="464">
        <f>GETPIVOTDATA("Sum of Helper",Dashboard!$A$3,"Release Lvl",3,"TP Overall Status","E2E Testing")</f>
        <v>3</v>
      </c>
      <c r="D27" s="452"/>
      <c r="E27" s="479" t="s">
        <v>395</v>
      </c>
      <c r="F27" s="434">
        <v>7</v>
      </c>
      <c r="G27" s="452"/>
      <c r="H27" s="452"/>
      <c r="I27" s="453"/>
    </row>
    <row r="28" spans="2:9" x14ac:dyDescent="0.25">
      <c r="B28" s="451" t="s">
        <v>381</v>
      </c>
      <c r="C28" s="464">
        <v>0</v>
      </c>
      <c r="D28" s="452"/>
      <c r="E28" s="479" t="s">
        <v>396</v>
      </c>
      <c r="F28" s="434">
        <v>6</v>
      </c>
      <c r="G28" s="452"/>
      <c r="H28" s="452"/>
      <c r="I28" s="453"/>
    </row>
    <row r="29" spans="2:9" x14ac:dyDescent="0.25">
      <c r="B29" s="451" t="s">
        <v>334</v>
      </c>
      <c r="C29" s="464">
        <v>0</v>
      </c>
      <c r="D29" s="452"/>
      <c r="E29" s="479" t="s">
        <v>397</v>
      </c>
      <c r="F29" s="434">
        <v>8</v>
      </c>
      <c r="G29" s="452"/>
      <c r="H29" s="452"/>
      <c r="I29" s="453"/>
    </row>
    <row r="30" spans="2:9" x14ac:dyDescent="0.25">
      <c r="B30" s="451" t="s">
        <v>363</v>
      </c>
      <c r="C30" s="464">
        <f>GETPIVOTDATA("Sum of Helper",Dashboard!$A$3,"Release Lvl",3,"TP Overall Status","BizTalk")</f>
        <v>1</v>
      </c>
      <c r="D30" s="452"/>
      <c r="E30" s="469"/>
      <c r="F30" s="435"/>
      <c r="G30" s="452"/>
      <c r="H30" s="452"/>
      <c r="I30" s="453"/>
    </row>
    <row r="31" spans="2:9" x14ac:dyDescent="0.25">
      <c r="B31" s="451" t="s">
        <v>377</v>
      </c>
      <c r="C31" s="461">
        <f>GETPIVOTDATA("Sum of Helper",Dashboard!$A$3,"Release Lvl",3,"TP Overall Status","TP Coms Except")</f>
        <v>1</v>
      </c>
      <c r="D31" s="452"/>
      <c r="E31" s="469"/>
      <c r="F31" s="435"/>
      <c r="G31" s="452"/>
      <c r="H31" s="452"/>
      <c r="I31" s="453"/>
    </row>
    <row r="32" spans="2:9" ht="15.75" thickBot="1" x14ac:dyDescent="0.3">
      <c r="B32" s="471" t="s">
        <v>93</v>
      </c>
      <c r="C32" s="472">
        <v>0</v>
      </c>
      <c r="D32" s="473"/>
      <c r="E32" s="474"/>
      <c r="F32" s="475"/>
      <c r="G32" s="473"/>
      <c r="H32" s="473"/>
      <c r="I32" s="476"/>
    </row>
    <row r="33" spans="13:94" x14ac:dyDescent="0.25">
      <c r="M33" s="480" t="s">
        <v>394</v>
      </c>
      <c r="N33" s="456" t="s">
        <v>404</v>
      </c>
      <c r="O33" s="458" t="s">
        <v>405</v>
      </c>
    </row>
    <row r="34" spans="13:94" x14ac:dyDescent="0.25">
      <c r="M34" s="482" t="s">
        <v>403</v>
      </c>
      <c r="N34" s="434">
        <v>0</v>
      </c>
      <c r="O34" s="426">
        <v>1</v>
      </c>
      <c r="P34">
        <f>SUM(O34:O39)</f>
        <v>6</v>
      </c>
    </row>
    <row r="35" spans="13:94" x14ac:dyDescent="0.25">
      <c r="M35" s="479" t="s">
        <v>393</v>
      </c>
      <c r="N35" s="434">
        <v>3</v>
      </c>
      <c r="O35" s="426">
        <v>1</v>
      </c>
    </row>
    <row r="36" spans="13:94" x14ac:dyDescent="0.25">
      <c r="M36" s="479" t="s">
        <v>395</v>
      </c>
      <c r="N36" s="434">
        <v>7</v>
      </c>
      <c r="O36" s="426">
        <v>1</v>
      </c>
    </row>
    <row r="37" spans="13:94" x14ac:dyDescent="0.25">
      <c r="M37" s="479" t="s">
        <v>396</v>
      </c>
      <c r="N37" s="434">
        <v>6</v>
      </c>
      <c r="O37" s="426">
        <v>1</v>
      </c>
    </row>
    <row r="38" spans="13:94" x14ac:dyDescent="0.25">
      <c r="M38" s="479" t="s">
        <v>397</v>
      </c>
      <c r="N38" s="434">
        <v>8</v>
      </c>
      <c r="O38" s="426">
        <v>1</v>
      </c>
    </row>
    <row r="39" spans="13:94" x14ac:dyDescent="0.25">
      <c r="M39" s="479" t="s">
        <v>398</v>
      </c>
      <c r="N39" s="434">
        <v>7</v>
      </c>
      <c r="O39" s="426">
        <v>1</v>
      </c>
    </row>
    <row r="40" spans="13:94" x14ac:dyDescent="0.25">
      <c r="N40" s="495"/>
      <c r="O40" s="495"/>
      <c r="P40" s="495"/>
      <c r="Q40" s="495" t="s">
        <v>409</v>
      </c>
      <c r="R40" s="495" t="s">
        <v>410</v>
      </c>
      <c r="S40" s="495" t="s">
        <v>411</v>
      </c>
      <c r="T40" s="495" t="s">
        <v>410</v>
      </c>
      <c r="U40" s="495" t="s">
        <v>412</v>
      </c>
      <c r="V40" s="495" t="s">
        <v>413</v>
      </c>
      <c r="W40" s="495" t="s">
        <v>413</v>
      </c>
      <c r="X40" s="495" t="s">
        <v>409</v>
      </c>
      <c r="Y40" s="495" t="s">
        <v>410</v>
      </c>
      <c r="Z40" s="495" t="s">
        <v>411</v>
      </c>
      <c r="AA40" s="495" t="s">
        <v>410</v>
      </c>
      <c r="AB40" s="495" t="s">
        <v>412</v>
      </c>
      <c r="AC40" s="495" t="s">
        <v>413</v>
      </c>
      <c r="AD40" s="495" t="s">
        <v>413</v>
      </c>
      <c r="AE40" s="495" t="s">
        <v>409</v>
      </c>
      <c r="AF40" s="495" t="s">
        <v>410</v>
      </c>
      <c r="AG40" s="495" t="s">
        <v>411</v>
      </c>
      <c r="AH40" s="495" t="s">
        <v>410</v>
      </c>
      <c r="AI40" s="495" t="s">
        <v>412</v>
      </c>
      <c r="AJ40" s="495" t="s">
        <v>413</v>
      </c>
      <c r="AK40" s="495" t="s">
        <v>413</v>
      </c>
      <c r="AL40" s="495" t="s">
        <v>409</v>
      </c>
      <c r="AM40" s="495" t="s">
        <v>410</v>
      </c>
      <c r="AN40" s="495" t="s">
        <v>411</v>
      </c>
      <c r="AO40" s="495" t="s">
        <v>410</v>
      </c>
      <c r="AP40" s="495" t="s">
        <v>412</v>
      </c>
      <c r="AQ40" s="495" t="s">
        <v>413</v>
      </c>
      <c r="AR40" s="495" t="s">
        <v>413</v>
      </c>
      <c r="AS40" s="495" t="s">
        <v>409</v>
      </c>
      <c r="AT40" s="495" t="s">
        <v>410</v>
      </c>
      <c r="AU40" s="495" t="s">
        <v>411</v>
      </c>
      <c r="AV40" s="495" t="s">
        <v>410</v>
      </c>
      <c r="AW40" s="495" t="s">
        <v>412</v>
      </c>
      <c r="AX40" s="495" t="s">
        <v>413</v>
      </c>
      <c r="AY40" s="495" t="s">
        <v>413</v>
      </c>
      <c r="AZ40" s="495" t="s">
        <v>409</v>
      </c>
      <c r="BA40" s="495" t="s">
        <v>410</v>
      </c>
      <c r="BB40" s="495" t="s">
        <v>411</v>
      </c>
      <c r="BC40" s="495" t="s">
        <v>410</v>
      </c>
      <c r="BD40" s="495" t="s">
        <v>412</v>
      </c>
      <c r="BE40" s="495" t="s">
        <v>413</v>
      </c>
      <c r="BF40" s="495" t="s">
        <v>413</v>
      </c>
      <c r="BG40" s="496" t="s">
        <v>409</v>
      </c>
      <c r="BH40" s="496" t="s">
        <v>410</v>
      </c>
      <c r="BI40" s="496" t="s">
        <v>411</v>
      </c>
      <c r="BJ40" s="496" t="s">
        <v>410</v>
      </c>
      <c r="BK40" s="496" t="s">
        <v>412</v>
      </c>
      <c r="BL40" s="495" t="s">
        <v>413</v>
      </c>
      <c r="BM40" s="495" t="s">
        <v>413</v>
      </c>
      <c r="BN40" s="496" t="s">
        <v>409</v>
      </c>
      <c r="BO40" s="496" t="s">
        <v>410</v>
      </c>
      <c r="BP40" s="496" t="s">
        <v>411</v>
      </c>
      <c r="BQ40" s="496" t="s">
        <v>410</v>
      </c>
      <c r="BR40" s="496" t="s">
        <v>412</v>
      </c>
      <c r="BS40" s="495" t="s">
        <v>413</v>
      </c>
      <c r="BT40" s="495" t="s">
        <v>413</v>
      </c>
      <c r="BU40" s="496" t="s">
        <v>409</v>
      </c>
      <c r="BV40" s="496" t="s">
        <v>410</v>
      </c>
      <c r="BW40" s="496" t="s">
        <v>411</v>
      </c>
      <c r="BX40" s="496" t="s">
        <v>410</v>
      </c>
      <c r="BY40" s="496" t="s">
        <v>412</v>
      </c>
      <c r="BZ40" s="495" t="s">
        <v>413</v>
      </c>
      <c r="CA40" s="495" t="s">
        <v>413</v>
      </c>
      <c r="CB40" s="496" t="s">
        <v>409</v>
      </c>
      <c r="CC40" s="496" t="s">
        <v>410</v>
      </c>
      <c r="CD40" s="496" t="s">
        <v>411</v>
      </c>
      <c r="CE40" s="496" t="s">
        <v>410</v>
      </c>
      <c r="CF40" s="496" t="s">
        <v>412</v>
      </c>
      <c r="CG40" s="495" t="s">
        <v>413</v>
      </c>
      <c r="CH40" s="495" t="s">
        <v>413</v>
      </c>
      <c r="CI40" s="496" t="s">
        <v>409</v>
      </c>
      <c r="CJ40" s="496" t="s">
        <v>410</v>
      </c>
      <c r="CK40" s="496" t="s">
        <v>411</v>
      </c>
      <c r="CL40" s="496" t="s">
        <v>410</v>
      </c>
      <c r="CM40" s="496" t="s">
        <v>412</v>
      </c>
      <c r="CN40" s="495" t="s">
        <v>413</v>
      </c>
      <c r="CO40" s="495" t="s">
        <v>413</v>
      </c>
      <c r="CP40" s="496" t="s">
        <v>409</v>
      </c>
    </row>
    <row r="41" spans="13:94" ht="51" x14ac:dyDescent="0.25">
      <c r="N41" s="495"/>
      <c r="O41" s="495"/>
      <c r="P41" s="495" t="s">
        <v>414</v>
      </c>
      <c r="Q41" s="497">
        <v>43143</v>
      </c>
      <c r="R41" s="497">
        <v>43144</v>
      </c>
      <c r="S41" s="497">
        <v>43145</v>
      </c>
      <c r="T41" s="497">
        <v>43146</v>
      </c>
      <c r="U41" s="497">
        <v>43147</v>
      </c>
      <c r="V41" s="497">
        <v>43148</v>
      </c>
      <c r="W41" s="497">
        <v>43149</v>
      </c>
      <c r="X41" s="497">
        <v>43150</v>
      </c>
      <c r="Y41" s="497">
        <v>43151</v>
      </c>
      <c r="Z41" s="497">
        <v>43152</v>
      </c>
      <c r="AA41" s="497">
        <v>43153</v>
      </c>
      <c r="AB41" s="497">
        <v>43154</v>
      </c>
      <c r="AC41" s="497">
        <v>43155</v>
      </c>
      <c r="AD41" s="497">
        <v>43156</v>
      </c>
      <c r="AE41" s="497">
        <v>43157</v>
      </c>
      <c r="AF41" s="497">
        <v>43158</v>
      </c>
      <c r="AG41" s="497">
        <v>43159</v>
      </c>
      <c r="AH41" s="497">
        <v>43160</v>
      </c>
      <c r="AI41" s="497">
        <v>43161</v>
      </c>
      <c r="AJ41" s="497">
        <v>43162</v>
      </c>
      <c r="AK41" s="497">
        <v>43163</v>
      </c>
      <c r="AL41" s="497">
        <v>43164</v>
      </c>
      <c r="AM41" s="497">
        <v>43165</v>
      </c>
      <c r="AN41" s="497">
        <v>43166</v>
      </c>
      <c r="AO41" s="497">
        <v>43167</v>
      </c>
      <c r="AP41" s="497">
        <v>43168</v>
      </c>
      <c r="AQ41" s="497">
        <v>43169</v>
      </c>
      <c r="AR41" s="497">
        <v>43170</v>
      </c>
      <c r="AS41" s="497">
        <v>43171</v>
      </c>
      <c r="AT41" s="497">
        <v>43172</v>
      </c>
      <c r="AU41" s="497">
        <v>43173</v>
      </c>
      <c r="AV41" s="497">
        <v>43174</v>
      </c>
      <c r="AW41" s="497">
        <v>43175</v>
      </c>
      <c r="AX41" s="497">
        <v>43176</v>
      </c>
      <c r="AY41" s="497">
        <v>43177</v>
      </c>
      <c r="AZ41" s="497">
        <v>43178</v>
      </c>
      <c r="BA41" s="497">
        <v>43179</v>
      </c>
      <c r="BB41" s="497">
        <v>43180</v>
      </c>
      <c r="BC41" s="497">
        <v>43181</v>
      </c>
      <c r="BD41" s="497">
        <v>43182</v>
      </c>
      <c r="BE41" s="497">
        <v>43183</v>
      </c>
      <c r="BF41" s="497">
        <v>43184</v>
      </c>
      <c r="BG41" s="497">
        <v>43185</v>
      </c>
      <c r="BH41" s="497">
        <v>43186</v>
      </c>
      <c r="BI41" s="497">
        <v>43187</v>
      </c>
      <c r="BJ41" s="497">
        <v>43188</v>
      </c>
      <c r="BK41" s="497">
        <v>43189</v>
      </c>
      <c r="BL41" s="497">
        <v>43190</v>
      </c>
      <c r="BM41" s="497">
        <v>43191</v>
      </c>
      <c r="BN41" s="497">
        <v>43192</v>
      </c>
      <c r="BO41" s="497">
        <v>43193</v>
      </c>
      <c r="BP41" s="497">
        <v>43194</v>
      </c>
      <c r="BQ41" s="497">
        <v>43195</v>
      </c>
      <c r="BR41" s="497">
        <v>43196</v>
      </c>
      <c r="BS41" s="497">
        <v>43197</v>
      </c>
      <c r="BT41" s="497">
        <v>43198</v>
      </c>
      <c r="BU41" s="497">
        <v>43199</v>
      </c>
      <c r="BV41" s="497">
        <v>43200</v>
      </c>
      <c r="BW41" s="497">
        <v>43201</v>
      </c>
      <c r="BX41" s="497">
        <v>43202</v>
      </c>
      <c r="BY41" s="497">
        <v>43203</v>
      </c>
      <c r="BZ41" s="497">
        <v>43204</v>
      </c>
      <c r="CA41" s="497">
        <v>43205</v>
      </c>
      <c r="CB41" s="497">
        <v>43206</v>
      </c>
      <c r="CC41" s="497">
        <v>43207</v>
      </c>
      <c r="CD41" s="497">
        <v>43208</v>
      </c>
      <c r="CE41" s="497">
        <v>43209</v>
      </c>
      <c r="CF41" s="497">
        <v>43210</v>
      </c>
      <c r="CG41" s="497">
        <v>43211</v>
      </c>
      <c r="CH41" s="497">
        <v>43212</v>
      </c>
      <c r="CI41" s="497">
        <v>43213</v>
      </c>
      <c r="CJ41" s="497">
        <v>43214</v>
      </c>
      <c r="CK41" s="497">
        <v>43215</v>
      </c>
      <c r="CL41" s="497">
        <v>43216</v>
      </c>
      <c r="CM41" s="497">
        <v>43217</v>
      </c>
      <c r="CN41" s="497">
        <v>43218</v>
      </c>
      <c r="CO41" s="497">
        <v>43219</v>
      </c>
      <c r="CP41" s="497">
        <v>43220</v>
      </c>
    </row>
    <row r="42" spans="13:94" x14ac:dyDescent="0.25">
      <c r="N42" s="495" t="s">
        <v>415</v>
      </c>
      <c r="O42" s="495">
        <f>SUM(Q42:CP42)</f>
        <v>132.00000000000006</v>
      </c>
      <c r="P42" s="495">
        <v>4.4000000000000004</v>
      </c>
      <c r="Q42" s="495">
        <f>$P$42</f>
        <v>4.4000000000000004</v>
      </c>
      <c r="R42" s="495">
        <f t="shared" ref="R42:U42" si="0">$P$42</f>
        <v>4.4000000000000004</v>
      </c>
      <c r="S42" s="495">
        <f t="shared" si="0"/>
        <v>4.4000000000000004</v>
      </c>
      <c r="T42" s="495">
        <f t="shared" si="0"/>
        <v>4.4000000000000004</v>
      </c>
      <c r="U42" s="495">
        <f t="shared" si="0"/>
        <v>4.4000000000000004</v>
      </c>
      <c r="V42" s="495"/>
      <c r="W42" s="495"/>
      <c r="X42" s="495">
        <f t="shared" ref="X42:AB42" si="1">$P$42</f>
        <v>4.4000000000000004</v>
      </c>
      <c r="Y42" s="495">
        <f t="shared" si="1"/>
        <v>4.4000000000000004</v>
      </c>
      <c r="Z42" s="495">
        <f t="shared" si="1"/>
        <v>4.4000000000000004</v>
      </c>
      <c r="AA42" s="495">
        <f t="shared" si="1"/>
        <v>4.4000000000000004</v>
      </c>
      <c r="AB42" s="495">
        <f t="shared" si="1"/>
        <v>4.4000000000000004</v>
      </c>
      <c r="AC42" s="495"/>
      <c r="AD42" s="495"/>
      <c r="AE42" s="495">
        <f t="shared" ref="AE42:AI42" si="2">$P$42</f>
        <v>4.4000000000000004</v>
      </c>
      <c r="AF42" s="495">
        <f t="shared" si="2"/>
        <v>4.4000000000000004</v>
      </c>
      <c r="AG42" s="495">
        <f t="shared" si="2"/>
        <v>4.4000000000000004</v>
      </c>
      <c r="AH42" s="495">
        <f t="shared" si="2"/>
        <v>4.4000000000000004</v>
      </c>
      <c r="AI42" s="495">
        <f t="shared" si="2"/>
        <v>4.4000000000000004</v>
      </c>
      <c r="AJ42" s="495"/>
      <c r="AK42" s="495"/>
      <c r="AL42" s="495">
        <f t="shared" ref="AL42:AP42" si="3">$P$42</f>
        <v>4.4000000000000004</v>
      </c>
      <c r="AM42" s="495">
        <f t="shared" si="3"/>
        <v>4.4000000000000004</v>
      </c>
      <c r="AN42" s="495">
        <f t="shared" si="3"/>
        <v>4.4000000000000004</v>
      </c>
      <c r="AO42" s="495">
        <f t="shared" si="3"/>
        <v>4.4000000000000004</v>
      </c>
      <c r="AP42" s="495">
        <f t="shared" si="3"/>
        <v>4.4000000000000004</v>
      </c>
      <c r="AQ42" s="495"/>
      <c r="AR42" s="495"/>
      <c r="AS42" s="495">
        <f t="shared" ref="AS42:AW42" si="4">$P$42</f>
        <v>4.4000000000000004</v>
      </c>
      <c r="AT42" s="495">
        <f t="shared" si="4"/>
        <v>4.4000000000000004</v>
      </c>
      <c r="AU42" s="495">
        <f t="shared" si="4"/>
        <v>4.4000000000000004</v>
      </c>
      <c r="AV42" s="495">
        <f t="shared" si="4"/>
        <v>4.4000000000000004</v>
      </c>
      <c r="AW42" s="495">
        <f t="shared" si="4"/>
        <v>4.4000000000000004</v>
      </c>
      <c r="AX42" s="495"/>
      <c r="AY42" s="495"/>
      <c r="AZ42" s="495">
        <f t="shared" ref="AZ42:BD42" si="5">$P$42</f>
        <v>4.4000000000000004</v>
      </c>
      <c r="BA42" s="495">
        <f t="shared" si="5"/>
        <v>4.4000000000000004</v>
      </c>
      <c r="BB42" s="495">
        <f t="shared" si="5"/>
        <v>4.4000000000000004</v>
      </c>
      <c r="BC42" s="495">
        <f t="shared" si="5"/>
        <v>4.4000000000000004</v>
      </c>
      <c r="BD42" s="495">
        <f t="shared" si="5"/>
        <v>4.4000000000000004</v>
      </c>
      <c r="BE42" s="495"/>
      <c r="BF42" s="495"/>
      <c r="BG42" s="495"/>
      <c r="BH42" s="495"/>
      <c r="BI42" s="495"/>
      <c r="BJ42" s="495"/>
      <c r="BK42" s="495"/>
      <c r="BL42" s="495"/>
      <c r="BM42" s="495"/>
      <c r="BN42" s="495"/>
      <c r="BO42" s="495"/>
      <c r="BP42" s="495"/>
      <c r="BQ42" s="495"/>
      <c r="BR42" s="495"/>
      <c r="BS42" s="495"/>
      <c r="BT42" s="495"/>
      <c r="BU42" s="495"/>
      <c r="BV42" s="495"/>
      <c r="BW42" s="495"/>
      <c r="BX42" s="495"/>
      <c r="BY42" s="495"/>
      <c r="BZ42" s="495"/>
      <c r="CA42" s="495"/>
      <c r="CB42" s="495"/>
      <c r="CC42" s="495"/>
      <c r="CD42" s="495"/>
      <c r="CE42" s="495"/>
      <c r="CF42" s="495"/>
      <c r="CG42" s="495"/>
      <c r="CH42" s="495"/>
      <c r="CI42" s="495"/>
      <c r="CJ42" s="495"/>
      <c r="CK42" s="495"/>
      <c r="CL42" s="495"/>
      <c r="CM42" s="495"/>
      <c r="CN42" s="495"/>
      <c r="CO42" s="495"/>
      <c r="CP42" s="495"/>
    </row>
    <row r="43" spans="13:94" x14ac:dyDescent="0.25">
      <c r="N43" s="495" t="s">
        <v>416</v>
      </c>
      <c r="O43" s="495">
        <f>SUM(Q43:CP43)</f>
        <v>129.99999999999989</v>
      </c>
      <c r="P43" s="495">
        <v>2.6</v>
      </c>
      <c r="Q43" s="495">
        <f>$P$43</f>
        <v>2.6</v>
      </c>
      <c r="R43" s="495">
        <f t="shared" ref="R43:U43" si="6">$P$43</f>
        <v>2.6</v>
      </c>
      <c r="S43" s="495">
        <f t="shared" si="6"/>
        <v>2.6</v>
      </c>
      <c r="T43" s="495">
        <f t="shared" si="6"/>
        <v>2.6</v>
      </c>
      <c r="U43" s="495">
        <f t="shared" si="6"/>
        <v>2.6</v>
      </c>
      <c r="V43" s="495"/>
      <c r="W43" s="495"/>
      <c r="X43" s="495">
        <f t="shared" ref="X43:AB43" si="7">$P$43</f>
        <v>2.6</v>
      </c>
      <c r="Y43" s="495">
        <f t="shared" si="7"/>
        <v>2.6</v>
      </c>
      <c r="Z43" s="495">
        <f t="shared" si="7"/>
        <v>2.6</v>
      </c>
      <c r="AA43" s="495">
        <f t="shared" si="7"/>
        <v>2.6</v>
      </c>
      <c r="AB43" s="495">
        <f t="shared" si="7"/>
        <v>2.6</v>
      </c>
      <c r="AC43" s="495"/>
      <c r="AD43" s="495"/>
      <c r="AE43" s="495">
        <f t="shared" ref="AE43:AI43" si="8">$P$43</f>
        <v>2.6</v>
      </c>
      <c r="AF43" s="495">
        <f t="shared" si="8"/>
        <v>2.6</v>
      </c>
      <c r="AG43" s="495">
        <f t="shared" si="8"/>
        <v>2.6</v>
      </c>
      <c r="AH43" s="495">
        <f t="shared" si="8"/>
        <v>2.6</v>
      </c>
      <c r="AI43" s="495">
        <f t="shared" si="8"/>
        <v>2.6</v>
      </c>
      <c r="AJ43" s="495"/>
      <c r="AK43" s="495"/>
      <c r="AL43" s="495">
        <f t="shared" ref="AL43:AP43" si="9">$P$43</f>
        <v>2.6</v>
      </c>
      <c r="AM43" s="495">
        <f t="shared" si="9"/>
        <v>2.6</v>
      </c>
      <c r="AN43" s="495">
        <f t="shared" si="9"/>
        <v>2.6</v>
      </c>
      <c r="AO43" s="495">
        <f t="shared" si="9"/>
        <v>2.6</v>
      </c>
      <c r="AP43" s="495">
        <f t="shared" si="9"/>
        <v>2.6</v>
      </c>
      <c r="AQ43" s="495"/>
      <c r="AR43" s="495"/>
      <c r="AS43" s="495">
        <f t="shared" ref="AS43:AW43" si="10">$P$43</f>
        <v>2.6</v>
      </c>
      <c r="AT43" s="495">
        <f t="shared" si="10"/>
        <v>2.6</v>
      </c>
      <c r="AU43" s="495">
        <f t="shared" si="10"/>
        <v>2.6</v>
      </c>
      <c r="AV43" s="495">
        <f t="shared" si="10"/>
        <v>2.6</v>
      </c>
      <c r="AW43" s="495">
        <f t="shared" si="10"/>
        <v>2.6</v>
      </c>
      <c r="AX43" s="495"/>
      <c r="AY43" s="495"/>
      <c r="AZ43" s="495">
        <f t="shared" ref="AZ43:BD43" si="11">$P$43</f>
        <v>2.6</v>
      </c>
      <c r="BA43" s="495">
        <f t="shared" si="11"/>
        <v>2.6</v>
      </c>
      <c r="BB43" s="495">
        <f t="shared" si="11"/>
        <v>2.6</v>
      </c>
      <c r="BC43" s="495">
        <f t="shared" si="11"/>
        <v>2.6</v>
      </c>
      <c r="BD43" s="495">
        <f t="shared" si="11"/>
        <v>2.6</v>
      </c>
      <c r="BE43" s="495"/>
      <c r="BF43" s="495"/>
      <c r="BG43" s="495">
        <f t="shared" ref="BG43:BK43" si="12">$P$43</f>
        <v>2.6</v>
      </c>
      <c r="BH43" s="495">
        <f t="shared" si="12"/>
        <v>2.6</v>
      </c>
      <c r="BI43" s="495">
        <f t="shared" si="12"/>
        <v>2.6</v>
      </c>
      <c r="BJ43" s="495">
        <f t="shared" si="12"/>
        <v>2.6</v>
      </c>
      <c r="BK43" s="495">
        <f t="shared" si="12"/>
        <v>2.6</v>
      </c>
      <c r="BL43" s="495"/>
      <c r="BM43" s="495"/>
      <c r="BN43" s="495">
        <f t="shared" ref="BN43:BR43" si="13">$P$43</f>
        <v>2.6</v>
      </c>
      <c r="BO43" s="495">
        <f t="shared" si="13"/>
        <v>2.6</v>
      </c>
      <c r="BP43" s="495">
        <f t="shared" si="13"/>
        <v>2.6</v>
      </c>
      <c r="BQ43" s="495">
        <f t="shared" si="13"/>
        <v>2.6</v>
      </c>
      <c r="BR43" s="495">
        <f t="shared" si="13"/>
        <v>2.6</v>
      </c>
      <c r="BS43" s="495"/>
      <c r="BT43" s="495"/>
      <c r="BU43" s="495">
        <f t="shared" ref="BU43:BY43" si="14">$P$43</f>
        <v>2.6</v>
      </c>
      <c r="BV43" s="495">
        <f t="shared" si="14"/>
        <v>2.6</v>
      </c>
      <c r="BW43" s="495">
        <f t="shared" si="14"/>
        <v>2.6</v>
      </c>
      <c r="BX43" s="495">
        <f t="shared" si="14"/>
        <v>2.6</v>
      </c>
      <c r="BY43" s="495">
        <f t="shared" si="14"/>
        <v>2.6</v>
      </c>
      <c r="BZ43" s="495"/>
      <c r="CA43" s="495"/>
      <c r="CB43" s="495">
        <f t="shared" ref="CB43:CF43" si="15">$P$43</f>
        <v>2.6</v>
      </c>
      <c r="CC43" s="495">
        <f t="shared" si="15"/>
        <v>2.6</v>
      </c>
      <c r="CD43" s="495">
        <f t="shared" si="15"/>
        <v>2.6</v>
      </c>
      <c r="CE43" s="495">
        <f t="shared" si="15"/>
        <v>2.6</v>
      </c>
      <c r="CF43" s="495">
        <f t="shared" si="15"/>
        <v>2.6</v>
      </c>
      <c r="CG43" s="495"/>
      <c r="CH43" s="495"/>
      <c r="CI43" s="495"/>
      <c r="CJ43" s="495"/>
      <c r="CK43" s="495"/>
      <c r="CL43" s="495"/>
      <c r="CM43" s="495"/>
      <c r="CN43" s="495"/>
      <c r="CO43" s="495"/>
      <c r="CP43" s="4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57"/>
  <sheetViews>
    <sheetView topLeftCell="A22" workbookViewId="0">
      <selection activeCell="A3" sqref="A3"/>
    </sheetView>
  </sheetViews>
  <sheetFormatPr defaultRowHeight="15" x14ac:dyDescent="0.25"/>
  <cols>
    <col min="1" max="1" width="23.7109375" bestFit="1" customWidth="1"/>
    <col min="2" max="2" width="12.85546875" bestFit="1" customWidth="1"/>
    <col min="3" max="3" width="30" bestFit="1" customWidth="1"/>
    <col min="5" max="5" width="24.7109375" customWidth="1"/>
    <col min="6" max="6" width="75.5703125" customWidth="1"/>
  </cols>
  <sheetData>
    <row r="3" spans="1:6" x14ac:dyDescent="0.25">
      <c r="A3" s="544" t="s">
        <v>342</v>
      </c>
      <c r="B3" t="s">
        <v>312</v>
      </c>
      <c r="E3" s="427" t="s">
        <v>313</v>
      </c>
      <c r="F3" s="427" t="s">
        <v>314</v>
      </c>
    </row>
    <row r="4" spans="1:6" x14ac:dyDescent="0.25">
      <c r="A4" s="539">
        <v>1</v>
      </c>
      <c r="B4" s="541">
        <v>13</v>
      </c>
      <c r="E4" s="437" t="s">
        <v>315</v>
      </c>
      <c r="F4" s="428" t="s">
        <v>316</v>
      </c>
    </row>
    <row r="5" spans="1:6" x14ac:dyDescent="0.25">
      <c r="A5" s="540" t="s">
        <v>181</v>
      </c>
      <c r="B5" s="541">
        <v>2</v>
      </c>
      <c r="E5" s="437" t="s">
        <v>143</v>
      </c>
      <c r="F5" s="428" t="s">
        <v>317</v>
      </c>
    </row>
    <row r="6" spans="1:6" x14ac:dyDescent="0.25">
      <c r="A6" s="540" t="s">
        <v>93</v>
      </c>
      <c r="B6" s="541">
        <v>11</v>
      </c>
      <c r="E6" s="437" t="s">
        <v>318</v>
      </c>
      <c r="F6" s="428" t="s">
        <v>319</v>
      </c>
    </row>
    <row r="7" spans="1:6" x14ac:dyDescent="0.25">
      <c r="A7" s="539">
        <v>2.1</v>
      </c>
      <c r="B7" s="541">
        <v>47</v>
      </c>
      <c r="E7" s="437" t="s">
        <v>289</v>
      </c>
      <c r="F7" s="428" t="s">
        <v>320</v>
      </c>
    </row>
    <row r="8" spans="1:6" x14ac:dyDescent="0.25">
      <c r="A8" s="540" t="s">
        <v>348</v>
      </c>
      <c r="B8" s="541">
        <v>2</v>
      </c>
      <c r="E8" s="437" t="s">
        <v>321</v>
      </c>
      <c r="F8" s="428" t="s">
        <v>322</v>
      </c>
    </row>
    <row r="9" spans="1:6" x14ac:dyDescent="0.25">
      <c r="A9" s="540" t="s">
        <v>287</v>
      </c>
      <c r="B9" s="541">
        <v>13</v>
      </c>
      <c r="E9" s="437" t="s">
        <v>290</v>
      </c>
      <c r="F9" s="428" t="s">
        <v>323</v>
      </c>
    </row>
    <row r="10" spans="1:6" x14ac:dyDescent="0.25">
      <c r="A10" s="540" t="s">
        <v>93</v>
      </c>
      <c r="B10" s="541">
        <v>6</v>
      </c>
      <c r="E10" s="437" t="s">
        <v>65</v>
      </c>
      <c r="F10" s="428" t="s">
        <v>324</v>
      </c>
    </row>
    <row r="11" spans="1:6" x14ac:dyDescent="0.25">
      <c r="A11" s="540" t="s">
        <v>334</v>
      </c>
      <c r="B11" s="541">
        <v>4</v>
      </c>
      <c r="E11" s="437" t="s">
        <v>325</v>
      </c>
      <c r="F11" s="428" t="s">
        <v>326</v>
      </c>
    </row>
    <row r="12" spans="1:6" x14ac:dyDescent="0.25">
      <c r="A12" s="540" t="s">
        <v>274</v>
      </c>
      <c r="B12" s="541">
        <v>4</v>
      </c>
      <c r="E12" s="437" t="s">
        <v>64</v>
      </c>
      <c r="F12" s="428" t="s">
        <v>327</v>
      </c>
    </row>
    <row r="13" spans="1:6" x14ac:dyDescent="0.25">
      <c r="A13" s="540" t="s">
        <v>65</v>
      </c>
      <c r="B13" s="541">
        <v>1</v>
      </c>
      <c r="E13" s="437" t="s">
        <v>112</v>
      </c>
      <c r="F13" s="428" t="s">
        <v>328</v>
      </c>
    </row>
    <row r="14" spans="1:6" x14ac:dyDescent="0.25">
      <c r="A14" s="540" t="s">
        <v>289</v>
      </c>
      <c r="B14" s="541">
        <v>2</v>
      </c>
      <c r="E14" s="437" t="s">
        <v>103</v>
      </c>
      <c r="F14" s="428" t="s">
        <v>329</v>
      </c>
    </row>
    <row r="15" spans="1:6" x14ac:dyDescent="0.25">
      <c r="A15" s="540" t="s">
        <v>321</v>
      </c>
      <c r="B15" s="541">
        <v>12</v>
      </c>
      <c r="E15" s="438" t="s">
        <v>346</v>
      </c>
      <c r="F15" s="431" t="s">
        <v>347</v>
      </c>
    </row>
    <row r="16" spans="1:6" x14ac:dyDescent="0.25">
      <c r="A16" s="540" t="s">
        <v>290</v>
      </c>
      <c r="B16" s="541">
        <v>3</v>
      </c>
      <c r="E16" s="439" t="s">
        <v>348</v>
      </c>
      <c r="F16" s="429" t="s">
        <v>349</v>
      </c>
    </row>
    <row r="17" spans="1:6" x14ac:dyDescent="0.25">
      <c r="A17" s="539">
        <v>2.2000000000000002</v>
      </c>
      <c r="B17" s="541">
        <v>45</v>
      </c>
      <c r="E17" s="437" t="s">
        <v>287</v>
      </c>
      <c r="F17" s="428" t="s">
        <v>330</v>
      </c>
    </row>
    <row r="18" spans="1:6" x14ac:dyDescent="0.25">
      <c r="A18" s="540" t="s">
        <v>181</v>
      </c>
      <c r="B18" s="541">
        <v>1</v>
      </c>
      <c r="E18" s="437" t="s">
        <v>274</v>
      </c>
      <c r="F18" s="428" t="s">
        <v>331</v>
      </c>
    </row>
    <row r="19" spans="1:6" x14ac:dyDescent="0.25">
      <c r="A19" s="540" t="s">
        <v>348</v>
      </c>
      <c r="B19" s="541">
        <v>2</v>
      </c>
      <c r="E19" s="437" t="s">
        <v>332</v>
      </c>
      <c r="F19" s="428" t="s">
        <v>333</v>
      </c>
    </row>
    <row r="20" spans="1:6" x14ac:dyDescent="0.25">
      <c r="A20" s="540" t="s">
        <v>287</v>
      </c>
      <c r="B20" s="541">
        <v>8</v>
      </c>
      <c r="E20" s="437" t="s">
        <v>334</v>
      </c>
      <c r="F20" s="428" t="s">
        <v>335</v>
      </c>
    </row>
    <row r="21" spans="1:6" x14ac:dyDescent="0.25">
      <c r="A21" s="540" t="s">
        <v>93</v>
      </c>
      <c r="B21" s="541">
        <v>1</v>
      </c>
      <c r="E21" s="437" t="s">
        <v>93</v>
      </c>
      <c r="F21" s="428" t="s">
        <v>336</v>
      </c>
    </row>
    <row r="22" spans="1:6" x14ac:dyDescent="0.25">
      <c r="A22" s="540" t="s">
        <v>334</v>
      </c>
      <c r="B22" s="541">
        <v>4</v>
      </c>
      <c r="E22" s="439" t="s">
        <v>337</v>
      </c>
      <c r="F22" s="429" t="s">
        <v>338</v>
      </c>
    </row>
    <row r="23" spans="1:6" x14ac:dyDescent="0.25">
      <c r="A23" s="540" t="s">
        <v>274</v>
      </c>
      <c r="B23" s="541">
        <v>2</v>
      </c>
      <c r="E23" s="429" t="s">
        <v>361</v>
      </c>
      <c r="F23" s="426" t="s">
        <v>362</v>
      </c>
    </row>
    <row r="24" spans="1:6" x14ac:dyDescent="0.25">
      <c r="A24" s="540" t="s">
        <v>65</v>
      </c>
      <c r="B24" s="541">
        <v>9</v>
      </c>
      <c r="E24" s="429" t="s">
        <v>275</v>
      </c>
      <c r="F24" s="426" t="s">
        <v>364</v>
      </c>
    </row>
    <row r="25" spans="1:6" x14ac:dyDescent="0.25">
      <c r="A25" s="540" t="s">
        <v>112</v>
      </c>
      <c r="B25" s="541">
        <v>3</v>
      </c>
    </row>
    <row r="26" spans="1:6" x14ac:dyDescent="0.25">
      <c r="A26" s="540" t="s">
        <v>289</v>
      </c>
      <c r="B26" s="541">
        <v>8</v>
      </c>
    </row>
    <row r="27" spans="1:6" x14ac:dyDescent="0.25">
      <c r="A27" s="540" t="s">
        <v>321</v>
      </c>
      <c r="B27" s="541">
        <v>5</v>
      </c>
    </row>
    <row r="28" spans="1:6" x14ac:dyDescent="0.25">
      <c r="A28" s="540" t="s">
        <v>290</v>
      </c>
      <c r="B28" s="541">
        <v>1</v>
      </c>
    </row>
    <row r="29" spans="1:6" x14ac:dyDescent="0.25">
      <c r="A29" s="540" t="s">
        <v>346</v>
      </c>
      <c r="B29" s="541">
        <v>1</v>
      </c>
    </row>
    <row r="30" spans="1:6" x14ac:dyDescent="0.25">
      <c r="A30" s="539">
        <v>2.2999999999999998</v>
      </c>
      <c r="B30" s="541">
        <v>33</v>
      </c>
    </row>
    <row r="31" spans="1:6" x14ac:dyDescent="0.25">
      <c r="A31" s="540" t="s">
        <v>143</v>
      </c>
      <c r="B31" s="541">
        <v>2</v>
      </c>
    </row>
    <row r="32" spans="1:6" x14ac:dyDescent="0.25">
      <c r="A32" s="540" t="s">
        <v>275</v>
      </c>
      <c r="B32" s="541">
        <v>5</v>
      </c>
    </row>
    <row r="33" spans="1:2" x14ac:dyDescent="0.25">
      <c r="A33" s="540" t="s">
        <v>181</v>
      </c>
      <c r="B33" s="541">
        <v>8</v>
      </c>
    </row>
    <row r="34" spans="1:2" x14ac:dyDescent="0.25">
      <c r="A34" s="540" t="s">
        <v>361</v>
      </c>
      <c r="B34" s="541">
        <v>8</v>
      </c>
    </row>
    <row r="35" spans="1:2" x14ac:dyDescent="0.25">
      <c r="A35" s="540" t="s">
        <v>65</v>
      </c>
      <c r="B35" s="541">
        <v>5</v>
      </c>
    </row>
    <row r="36" spans="1:2" x14ac:dyDescent="0.25">
      <c r="A36" s="540" t="s">
        <v>112</v>
      </c>
      <c r="B36" s="541">
        <v>1</v>
      </c>
    </row>
    <row r="37" spans="1:2" x14ac:dyDescent="0.25">
      <c r="A37" s="540" t="s">
        <v>289</v>
      </c>
      <c r="B37" s="541">
        <v>3</v>
      </c>
    </row>
    <row r="38" spans="1:2" x14ac:dyDescent="0.25">
      <c r="A38" s="540" t="s">
        <v>346</v>
      </c>
      <c r="B38" s="541">
        <v>1</v>
      </c>
    </row>
    <row r="39" spans="1:2" x14ac:dyDescent="0.25">
      <c r="A39" s="539">
        <v>3</v>
      </c>
      <c r="B39" s="541">
        <v>32</v>
      </c>
    </row>
    <row r="40" spans="1:2" x14ac:dyDescent="0.25">
      <c r="A40" s="540" t="s">
        <v>275</v>
      </c>
      <c r="B40" s="541">
        <v>1</v>
      </c>
    </row>
    <row r="41" spans="1:2" x14ac:dyDescent="0.25">
      <c r="A41" s="540" t="s">
        <v>181</v>
      </c>
      <c r="B41" s="541">
        <v>5</v>
      </c>
    </row>
    <row r="42" spans="1:2" x14ac:dyDescent="0.25">
      <c r="A42" s="540" t="s">
        <v>64</v>
      </c>
      <c r="B42" s="541">
        <v>1</v>
      </c>
    </row>
    <row r="43" spans="1:2" x14ac:dyDescent="0.25">
      <c r="A43" s="540" t="s">
        <v>287</v>
      </c>
      <c r="B43" s="541">
        <v>3</v>
      </c>
    </row>
    <row r="44" spans="1:2" x14ac:dyDescent="0.25">
      <c r="A44" s="540" t="s">
        <v>325</v>
      </c>
      <c r="B44" s="541">
        <v>5</v>
      </c>
    </row>
    <row r="45" spans="1:2" x14ac:dyDescent="0.25">
      <c r="A45" s="540" t="s">
        <v>65</v>
      </c>
      <c r="B45" s="541">
        <v>1</v>
      </c>
    </row>
    <row r="46" spans="1:2" x14ac:dyDescent="0.25">
      <c r="A46" s="540" t="s">
        <v>112</v>
      </c>
      <c r="B46" s="541">
        <v>9</v>
      </c>
    </row>
    <row r="47" spans="1:2" x14ac:dyDescent="0.25">
      <c r="A47" s="540" t="s">
        <v>289</v>
      </c>
      <c r="B47" s="541">
        <v>1</v>
      </c>
    </row>
    <row r="48" spans="1:2" x14ac:dyDescent="0.25">
      <c r="A48" s="540" t="s">
        <v>321</v>
      </c>
      <c r="B48" s="541">
        <v>2</v>
      </c>
    </row>
    <row r="49" spans="1:2" x14ac:dyDescent="0.25">
      <c r="A49" s="540" t="s">
        <v>290</v>
      </c>
      <c r="B49" s="541">
        <v>4</v>
      </c>
    </row>
    <row r="50" spans="1:2" x14ac:dyDescent="0.25">
      <c r="A50" s="539">
        <v>4</v>
      </c>
      <c r="B50" s="541">
        <v>2</v>
      </c>
    </row>
    <row r="51" spans="1:2" x14ac:dyDescent="0.25">
      <c r="A51" s="540" t="s">
        <v>287</v>
      </c>
      <c r="B51" s="541">
        <v>2</v>
      </c>
    </row>
    <row r="52" spans="1:2" x14ac:dyDescent="0.25">
      <c r="A52" s="540" t="s">
        <v>112</v>
      </c>
      <c r="B52" s="541">
        <v>0</v>
      </c>
    </row>
    <row r="53" spans="1:2" x14ac:dyDescent="0.25">
      <c r="A53" s="539" t="s">
        <v>298</v>
      </c>
      <c r="B53" s="541"/>
    </row>
    <row r="54" spans="1:2" x14ac:dyDescent="0.25">
      <c r="A54" s="540" t="s">
        <v>303</v>
      </c>
      <c r="B54" s="541"/>
    </row>
    <row r="55" spans="1:2" x14ac:dyDescent="0.25">
      <c r="A55" s="539" t="s">
        <v>303</v>
      </c>
      <c r="B55" s="541"/>
    </row>
    <row r="56" spans="1:2" x14ac:dyDescent="0.25">
      <c r="A56" s="540" t="s">
        <v>303</v>
      </c>
      <c r="B56" s="541"/>
    </row>
    <row r="57" spans="1:2" x14ac:dyDescent="0.25">
      <c r="A57" s="539" t="s">
        <v>304</v>
      </c>
      <c r="B57" s="541">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29"/>
  <sheetViews>
    <sheetView tabSelected="1" zoomScaleNormal="100" workbookViewId="0">
      <pane xSplit="3" ySplit="1" topLeftCell="E2" activePane="bottomRight" state="frozen"/>
      <selection pane="topRight" activeCell="D1" sqref="D1"/>
      <selection pane="bottomLeft" activeCell="A2" sqref="A2"/>
      <selection pane="bottomRight" activeCell="C67" sqref="C67"/>
    </sheetView>
  </sheetViews>
  <sheetFormatPr defaultRowHeight="19.5" customHeight="1" x14ac:dyDescent="0.25"/>
  <cols>
    <col min="1" max="1" width="5.85546875" customWidth="1"/>
    <col min="2" max="2" width="6.85546875" customWidth="1"/>
    <col min="3" max="3" width="30" customWidth="1"/>
    <col min="4" max="4" width="19" customWidth="1"/>
    <col min="5" max="5" width="3.7109375" customWidth="1"/>
    <col min="6" max="6" width="7.85546875" customWidth="1"/>
    <col min="7" max="7" width="20.140625" customWidth="1"/>
    <col min="8" max="8" width="2.85546875" customWidth="1"/>
    <col min="9" max="9" width="5.42578125" customWidth="1"/>
    <col min="10" max="10" width="1.7109375" customWidth="1"/>
    <col min="11" max="11" width="14" customWidth="1"/>
    <col min="12" max="12" width="12.42578125" customWidth="1"/>
    <col min="13" max="13" width="14.42578125" customWidth="1"/>
    <col min="16" max="16" width="2.5703125" customWidth="1"/>
    <col min="17" max="17" width="6.85546875" customWidth="1"/>
    <col min="18" max="18" width="3" customWidth="1"/>
    <col min="20" max="20" width="5.85546875" customWidth="1"/>
    <col min="22" max="22" width="18.28515625" customWidth="1"/>
    <col min="23" max="23" width="3.42578125" customWidth="1"/>
    <col min="24" max="24" width="9.85546875" customWidth="1"/>
    <col min="25" max="25" width="21.5703125" customWidth="1"/>
    <col min="26" max="26" width="18.28515625" customWidth="1"/>
    <col min="27" max="27" width="13.28515625" bestFit="1" customWidth="1"/>
    <col min="28" max="28" width="18.42578125" bestFit="1" customWidth="1"/>
    <col min="29" max="30" width="18.140625" bestFit="1" customWidth="1"/>
    <col min="31" max="31" width="21" bestFit="1" customWidth="1"/>
    <col min="32" max="32" width="16" bestFit="1" customWidth="1"/>
    <col min="33" max="33" width="18" bestFit="1" customWidth="1"/>
    <col min="34" max="34" width="31.28515625" bestFit="1" customWidth="1"/>
    <col min="35" max="35" width="28.85546875" bestFit="1" customWidth="1"/>
    <col min="36" max="36" width="16.140625" customWidth="1"/>
    <col min="37" max="37" width="33.85546875" bestFit="1" customWidth="1"/>
    <col min="38" max="38" width="18.28515625" bestFit="1" customWidth="1"/>
    <col min="39" max="39" width="12.7109375" bestFit="1" customWidth="1"/>
    <col min="40" max="40" width="10.42578125" customWidth="1"/>
    <col min="42" max="42" width="10.42578125" bestFit="1" customWidth="1"/>
    <col min="43" max="43" width="11" customWidth="1"/>
    <col min="44" max="44" width="10.5703125" bestFit="1" customWidth="1"/>
    <col min="45" max="45" width="11.85546875" customWidth="1"/>
    <col min="46" max="46" width="13.28515625" customWidth="1"/>
    <col min="47" max="47" width="14.42578125" customWidth="1"/>
  </cols>
  <sheetData>
    <row r="1" spans="1:47" ht="19.5" customHeight="1" x14ac:dyDescent="0.2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3" t="s">
        <v>30</v>
      </c>
      <c r="AF1" s="3" t="s">
        <v>31</v>
      </c>
      <c r="AG1" s="3" t="s">
        <v>32</v>
      </c>
      <c r="AH1" s="3" t="s">
        <v>33</v>
      </c>
      <c r="AI1" s="3" t="s">
        <v>34</v>
      </c>
      <c r="AJ1" s="3" t="s">
        <v>35</v>
      </c>
      <c r="AK1" s="3" t="s">
        <v>36</v>
      </c>
      <c r="AL1" s="4" t="s">
        <v>37</v>
      </c>
      <c r="AM1" s="4" t="s">
        <v>38</v>
      </c>
      <c r="AN1" s="4" t="s">
        <v>39</v>
      </c>
      <c r="AO1" s="4" t="s">
        <v>40</v>
      </c>
      <c r="AP1" s="1" t="s">
        <v>41</v>
      </c>
      <c r="AQ1" s="1" t="s">
        <v>42</v>
      </c>
      <c r="AR1" s="1" t="s">
        <v>350</v>
      </c>
      <c r="AS1" s="1" t="s">
        <v>43</v>
      </c>
      <c r="AT1" s="4" t="s">
        <v>44</v>
      </c>
      <c r="AU1" s="4" t="s">
        <v>45</v>
      </c>
    </row>
    <row r="2" spans="1:47" ht="19.5" customHeight="1" x14ac:dyDescent="0.25">
      <c r="A2" s="5">
        <v>2.2999999999999998</v>
      </c>
      <c r="B2" s="5" t="s">
        <v>46</v>
      </c>
      <c r="C2" s="5" t="s">
        <v>47</v>
      </c>
      <c r="D2" s="6" t="s">
        <v>48</v>
      </c>
      <c r="E2" s="7">
        <f>IF(SUMPRODUCT(($K$2:$K2=K2)*($AB$2:$AB2=AB2))&gt;1,0,1)</f>
        <v>1</v>
      </c>
      <c r="F2" s="6" t="s">
        <v>49</v>
      </c>
      <c r="G2" s="8" t="s">
        <v>50</v>
      </c>
      <c r="H2" s="9"/>
      <c r="I2" s="6" t="s">
        <v>51</v>
      </c>
      <c r="J2" s="6" t="s">
        <v>52</v>
      </c>
      <c r="K2" s="5" t="s">
        <v>53</v>
      </c>
      <c r="L2" s="5" t="s">
        <v>54</v>
      </c>
      <c r="M2" s="10" t="s">
        <v>55</v>
      </c>
      <c r="N2" s="5" t="s">
        <v>56</v>
      </c>
      <c r="O2" s="5" t="s">
        <v>57</v>
      </c>
      <c r="P2" s="5" t="s">
        <v>58</v>
      </c>
      <c r="Q2" s="6" t="s">
        <v>59</v>
      </c>
      <c r="R2" s="5" t="s">
        <v>60</v>
      </c>
      <c r="S2" s="5" t="s">
        <v>61</v>
      </c>
      <c r="T2" s="11" t="s">
        <v>62</v>
      </c>
      <c r="U2" s="9"/>
      <c r="V2" s="558" t="s">
        <v>418</v>
      </c>
      <c r="W2" s="9"/>
      <c r="X2" s="12"/>
      <c r="Y2" s="13" t="s">
        <v>339</v>
      </c>
      <c r="Z2" s="13" t="s">
        <v>360</v>
      </c>
      <c r="AA2" s="9" t="s">
        <v>63</v>
      </c>
      <c r="AB2" s="9" t="s">
        <v>64</v>
      </c>
      <c r="AC2" s="7" t="s">
        <v>65</v>
      </c>
      <c r="AD2" s="9" t="s">
        <v>66</v>
      </c>
      <c r="AE2" s="9" t="s">
        <v>66</v>
      </c>
      <c r="AF2" s="9" t="s">
        <v>67</v>
      </c>
      <c r="AG2" s="9"/>
      <c r="AH2" s="9"/>
      <c r="AI2" s="11" t="s">
        <v>68</v>
      </c>
      <c r="AJ2" s="9" t="s">
        <v>69</v>
      </c>
      <c r="AK2" s="11" t="s">
        <v>70</v>
      </c>
      <c r="AL2" s="14" t="s">
        <v>67</v>
      </c>
      <c r="AM2" s="9" t="s">
        <v>71</v>
      </c>
      <c r="AN2" s="9"/>
      <c r="AO2" s="9"/>
      <c r="AP2" s="9"/>
      <c r="AQ2" s="9"/>
      <c r="AR2" s="432">
        <v>43157</v>
      </c>
      <c r="AS2" s="432"/>
      <c r="AT2" s="9"/>
      <c r="AU2" s="9"/>
    </row>
    <row r="3" spans="1:47" ht="19.5" customHeight="1" x14ac:dyDescent="0.25">
      <c r="A3" s="5">
        <v>2.2999999999999998</v>
      </c>
      <c r="B3" s="5" t="s">
        <v>46</v>
      </c>
      <c r="C3" s="5" t="s">
        <v>47</v>
      </c>
      <c r="D3" s="6" t="s">
        <v>48</v>
      </c>
      <c r="E3" s="15">
        <f>IF(SUMPRODUCT(($K$2:$K3=K3)*($AB$2:$AB3=AB3))&gt;1,0,1)</f>
        <v>0</v>
      </c>
      <c r="F3" s="6" t="s">
        <v>52</v>
      </c>
      <c r="G3" s="8" t="s">
        <v>50</v>
      </c>
      <c r="H3" s="9"/>
      <c r="I3" s="6" t="s">
        <v>51</v>
      </c>
      <c r="J3" s="6" t="s">
        <v>52</v>
      </c>
      <c r="K3" s="5" t="s">
        <v>53</v>
      </c>
      <c r="L3" s="5" t="s">
        <v>72</v>
      </c>
      <c r="M3" s="10" t="s">
        <v>73</v>
      </c>
      <c r="N3" s="5" t="s">
        <v>74</v>
      </c>
      <c r="O3" s="5" t="s">
        <v>57</v>
      </c>
      <c r="P3" s="5" t="s">
        <v>58</v>
      </c>
      <c r="Q3" s="6" t="s">
        <v>59</v>
      </c>
      <c r="R3" s="5" t="s">
        <v>75</v>
      </c>
      <c r="S3" s="5" t="s">
        <v>61</v>
      </c>
      <c r="T3" s="11" t="s">
        <v>62</v>
      </c>
      <c r="U3" s="9"/>
      <c r="V3" s="558" t="s">
        <v>418</v>
      </c>
      <c r="W3" s="9"/>
      <c r="X3" s="12"/>
      <c r="Y3" s="13" t="s">
        <v>339</v>
      </c>
      <c r="Z3" s="13"/>
      <c r="AA3" s="9" t="s">
        <v>63</v>
      </c>
      <c r="AB3" s="9" t="s">
        <v>64</v>
      </c>
      <c r="AC3" s="7" t="s">
        <v>65</v>
      </c>
      <c r="AD3" s="16" t="s">
        <v>66</v>
      </c>
      <c r="AE3" s="16" t="s">
        <v>66</v>
      </c>
      <c r="AF3" s="17" t="s">
        <v>67</v>
      </c>
      <c r="AG3" s="18">
        <v>42924</v>
      </c>
      <c r="AH3" s="18">
        <v>43016</v>
      </c>
      <c r="AI3" s="19" t="s">
        <v>76</v>
      </c>
      <c r="AJ3" s="9" t="s">
        <v>69</v>
      </c>
      <c r="AK3" s="11" t="s">
        <v>77</v>
      </c>
      <c r="AL3" s="12" t="s">
        <v>78</v>
      </c>
      <c r="AM3" s="14" t="s">
        <v>79</v>
      </c>
      <c r="AN3" s="14"/>
      <c r="AO3" s="14"/>
      <c r="AP3" s="9"/>
      <c r="AQ3" s="9"/>
      <c r="AR3" s="432">
        <v>43157</v>
      </c>
      <c r="AS3" s="9"/>
      <c r="AT3" s="9"/>
      <c r="AU3" s="9"/>
    </row>
    <row r="4" spans="1:47" ht="19.5" customHeight="1" x14ac:dyDescent="0.25">
      <c r="A4" s="5">
        <v>2.2999999999999998</v>
      </c>
      <c r="B4" s="5" t="s">
        <v>46</v>
      </c>
      <c r="C4" s="5" t="s">
        <v>47</v>
      </c>
      <c r="D4" s="6" t="s">
        <v>48</v>
      </c>
      <c r="E4" s="15">
        <f>IF(SUMPRODUCT(($K$2:$K4=K4)*($AB$2:$AB4=AB4))&gt;1,0,1)</f>
        <v>0</v>
      </c>
      <c r="F4" s="6" t="s">
        <v>52</v>
      </c>
      <c r="G4" s="8" t="s">
        <v>50</v>
      </c>
      <c r="H4" s="9"/>
      <c r="I4" s="6" t="s">
        <v>51</v>
      </c>
      <c r="J4" s="6" t="s">
        <v>52</v>
      </c>
      <c r="K4" s="5" t="s">
        <v>53</v>
      </c>
      <c r="L4" s="5" t="s">
        <v>80</v>
      </c>
      <c r="M4" s="10" t="s">
        <v>81</v>
      </c>
      <c r="N4" s="5" t="s">
        <v>56</v>
      </c>
      <c r="O4" s="5" t="s">
        <v>57</v>
      </c>
      <c r="P4" s="5" t="s">
        <v>58</v>
      </c>
      <c r="Q4" s="6" t="s">
        <v>59</v>
      </c>
      <c r="R4" s="5" t="s">
        <v>60</v>
      </c>
      <c r="S4" s="5" t="s">
        <v>61</v>
      </c>
      <c r="T4" s="11" t="s">
        <v>62</v>
      </c>
      <c r="U4" s="9"/>
      <c r="V4" s="558" t="s">
        <v>418</v>
      </c>
      <c r="W4" s="9"/>
      <c r="X4" s="12"/>
      <c r="Y4" s="13" t="s">
        <v>339</v>
      </c>
      <c r="Z4" s="13"/>
      <c r="AA4" s="9" t="s">
        <v>63</v>
      </c>
      <c r="AB4" s="9" t="s">
        <v>64</v>
      </c>
      <c r="AC4" s="7" t="s">
        <v>65</v>
      </c>
      <c r="AD4" s="16" t="s">
        <v>66</v>
      </c>
      <c r="AE4" s="16" t="s">
        <v>66</v>
      </c>
      <c r="AF4" s="17" t="s">
        <v>67</v>
      </c>
      <c r="AG4" s="20"/>
      <c r="AH4" s="20"/>
      <c r="AI4" s="10" t="s">
        <v>82</v>
      </c>
      <c r="AJ4" s="9" t="s">
        <v>69</v>
      </c>
      <c r="AK4" s="11" t="s">
        <v>83</v>
      </c>
      <c r="AL4" s="14" t="s">
        <v>84</v>
      </c>
      <c r="AM4" s="14" t="s">
        <v>85</v>
      </c>
      <c r="AN4" s="9"/>
      <c r="AO4" s="9"/>
      <c r="AP4" s="9"/>
      <c r="AQ4" s="9"/>
      <c r="AR4" s="432">
        <v>43157</v>
      </c>
      <c r="AS4" s="9"/>
      <c r="AT4" s="9"/>
      <c r="AU4" s="9"/>
    </row>
    <row r="5" spans="1:47" ht="19.5" customHeight="1" x14ac:dyDescent="0.25">
      <c r="A5" s="21">
        <v>1</v>
      </c>
      <c r="B5" s="21" t="s">
        <v>46</v>
      </c>
      <c r="C5" s="21" t="s">
        <v>86</v>
      </c>
      <c r="D5" s="22" t="s">
        <v>87</v>
      </c>
      <c r="E5" s="23">
        <f>IF(SUMPRODUCT(($K$2:$K5=K5)*($AB$2:$AB5=AB5))&gt;1,0,1)</f>
        <v>1</v>
      </c>
      <c r="F5" s="24" t="s">
        <v>52</v>
      </c>
      <c r="G5" s="25" t="s">
        <v>50</v>
      </c>
      <c r="H5" s="26"/>
      <c r="I5" s="22" t="s">
        <v>51</v>
      </c>
      <c r="J5" s="22" t="s">
        <v>52</v>
      </c>
      <c r="K5" s="21" t="s">
        <v>88</v>
      </c>
      <c r="L5" s="21" t="s">
        <v>72</v>
      </c>
      <c r="M5" s="27" t="s">
        <v>73</v>
      </c>
      <c r="N5" s="21" t="s">
        <v>74</v>
      </c>
      <c r="O5" s="21" t="s">
        <v>57</v>
      </c>
      <c r="P5" s="21" t="s">
        <v>58</v>
      </c>
      <c r="Q5" s="22" t="s">
        <v>59</v>
      </c>
      <c r="R5" s="21" t="s">
        <v>75</v>
      </c>
      <c r="S5" s="28" t="s">
        <v>89</v>
      </c>
      <c r="T5" s="29" t="s">
        <v>90</v>
      </c>
      <c r="U5" s="30"/>
      <c r="V5" s="559" t="s">
        <v>419</v>
      </c>
      <c r="W5" s="31"/>
      <c r="X5" s="32"/>
      <c r="Y5" s="32" t="s">
        <v>91</v>
      </c>
      <c r="Z5" s="33" t="s">
        <v>92</v>
      </c>
      <c r="AA5" s="26" t="s">
        <v>63</v>
      </c>
      <c r="AB5" s="31" t="s">
        <v>93</v>
      </c>
      <c r="AC5" s="34" t="s">
        <v>93</v>
      </c>
      <c r="AD5" s="35" t="s">
        <v>66</v>
      </c>
      <c r="AE5" s="35" t="s">
        <v>66</v>
      </c>
      <c r="AF5" s="36"/>
      <c r="AG5" s="37">
        <v>42924</v>
      </c>
      <c r="AH5" s="37">
        <v>43016</v>
      </c>
      <c r="AI5" s="38" t="s">
        <v>76</v>
      </c>
      <c r="AJ5" s="39" t="s">
        <v>69</v>
      </c>
      <c r="AK5" s="40" t="s">
        <v>94</v>
      </c>
      <c r="AL5" s="41" t="s">
        <v>78</v>
      </c>
      <c r="AM5" s="31" t="s">
        <v>95</v>
      </c>
      <c r="AN5" s="31"/>
      <c r="AO5" s="31"/>
      <c r="AP5" s="42" t="s">
        <v>96</v>
      </c>
      <c r="AQ5" s="31" t="s">
        <v>97</v>
      </c>
      <c r="AR5" s="31"/>
      <c r="AS5" s="485">
        <v>43115</v>
      </c>
      <c r="AT5" s="485">
        <v>43070</v>
      </c>
      <c r="AU5" s="485">
        <v>43115</v>
      </c>
    </row>
    <row r="6" spans="1:47" ht="19.5" customHeight="1" x14ac:dyDescent="0.25">
      <c r="A6" s="44">
        <v>2.2000000000000002</v>
      </c>
      <c r="B6" s="44" t="s">
        <v>46</v>
      </c>
      <c r="C6" s="44" t="s">
        <v>98</v>
      </c>
      <c r="D6" s="45" t="s">
        <v>99</v>
      </c>
      <c r="E6" s="46">
        <f>IF(SUMPRODUCT(($K$2:$K6=K6)*($AB$2:$AB6=AB6))&gt;1,0,1)</f>
        <v>1</v>
      </c>
      <c r="F6" s="47" t="s">
        <v>100</v>
      </c>
      <c r="G6" s="48" t="s">
        <v>50</v>
      </c>
      <c r="H6" s="36"/>
      <c r="I6" s="47" t="s">
        <v>51</v>
      </c>
      <c r="J6" s="47" t="s">
        <v>52</v>
      </c>
      <c r="K6" s="44" t="s">
        <v>101</v>
      </c>
      <c r="L6" s="49" t="s">
        <v>72</v>
      </c>
      <c r="M6" s="50" t="s">
        <v>73</v>
      </c>
      <c r="N6" s="49" t="s">
        <v>74</v>
      </c>
      <c r="O6" s="49" t="s">
        <v>57</v>
      </c>
      <c r="P6" s="49" t="s">
        <v>58</v>
      </c>
      <c r="Q6" s="47" t="s">
        <v>59</v>
      </c>
      <c r="R6" s="49" t="s">
        <v>75</v>
      </c>
      <c r="S6" s="49" t="s">
        <v>61</v>
      </c>
      <c r="T6" s="51" t="s">
        <v>102</v>
      </c>
      <c r="U6" s="52"/>
      <c r="V6" s="559" t="s">
        <v>419</v>
      </c>
      <c r="W6" s="41"/>
      <c r="X6" s="41"/>
      <c r="Y6" s="53" t="s">
        <v>340</v>
      </c>
      <c r="Z6" s="54" t="s">
        <v>382</v>
      </c>
      <c r="AA6" s="26" t="s">
        <v>288</v>
      </c>
      <c r="AB6" s="36" t="s">
        <v>287</v>
      </c>
      <c r="AC6" s="36" t="s">
        <v>65</v>
      </c>
      <c r="AD6" s="16" t="s">
        <v>66</v>
      </c>
      <c r="AE6" s="16" t="s">
        <v>66</v>
      </c>
      <c r="AF6" s="17" t="s">
        <v>67</v>
      </c>
      <c r="AG6" s="55">
        <v>42924</v>
      </c>
      <c r="AH6" s="55">
        <v>43016</v>
      </c>
      <c r="AI6" s="56" t="s">
        <v>76</v>
      </c>
      <c r="AJ6" s="57" t="s">
        <v>69</v>
      </c>
      <c r="AK6" s="58" t="s">
        <v>77</v>
      </c>
      <c r="AL6" s="41" t="s">
        <v>78</v>
      </c>
      <c r="AM6" s="59" t="s">
        <v>79</v>
      </c>
      <c r="AN6" s="41"/>
      <c r="AO6" s="41"/>
      <c r="AP6" s="60"/>
      <c r="AQ6" s="41"/>
      <c r="AR6" s="485">
        <v>43150</v>
      </c>
      <c r="AS6" s="41"/>
      <c r="AT6" s="36"/>
      <c r="AU6" s="36"/>
    </row>
    <row r="7" spans="1:47" ht="19.5" customHeight="1" x14ac:dyDescent="0.25">
      <c r="A7" s="44">
        <v>2.2000000000000002</v>
      </c>
      <c r="B7" s="44" t="s">
        <v>46</v>
      </c>
      <c r="C7" s="44" t="s">
        <v>98</v>
      </c>
      <c r="D7" s="45" t="s">
        <v>99</v>
      </c>
      <c r="E7" s="46">
        <f>IF(SUMPRODUCT(($K$2:$K7=K7)*($AB$2:$AB7=AB7))&gt;1,0,1)</f>
        <v>0</v>
      </c>
      <c r="F7" s="47" t="s">
        <v>104</v>
      </c>
      <c r="G7" s="48" t="s">
        <v>50</v>
      </c>
      <c r="H7" s="36"/>
      <c r="I7" s="47" t="s">
        <v>51</v>
      </c>
      <c r="J7" s="47" t="s">
        <v>104</v>
      </c>
      <c r="K7" s="44" t="s">
        <v>101</v>
      </c>
      <c r="L7" s="49" t="s">
        <v>54</v>
      </c>
      <c r="M7" s="50" t="s">
        <v>55</v>
      </c>
      <c r="N7" s="49" t="s">
        <v>56</v>
      </c>
      <c r="O7" s="49" t="s">
        <v>57</v>
      </c>
      <c r="P7" s="49" t="s">
        <v>58</v>
      </c>
      <c r="Q7" s="47" t="s">
        <v>59</v>
      </c>
      <c r="R7" s="49" t="s">
        <v>60</v>
      </c>
      <c r="S7" s="49" t="s">
        <v>61</v>
      </c>
      <c r="T7" s="51" t="s">
        <v>102</v>
      </c>
      <c r="U7" s="52"/>
      <c r="V7" s="559" t="s">
        <v>419</v>
      </c>
      <c r="W7" s="41"/>
      <c r="X7" s="41"/>
      <c r="Y7" s="53" t="s">
        <v>340</v>
      </c>
      <c r="Z7" s="54" t="s">
        <v>382</v>
      </c>
      <c r="AA7" s="26" t="s">
        <v>288</v>
      </c>
      <c r="AB7" s="36" t="s">
        <v>287</v>
      </c>
      <c r="AC7" s="36" t="s">
        <v>65</v>
      </c>
      <c r="AD7" s="16" t="s">
        <v>66</v>
      </c>
      <c r="AE7" s="16" t="s">
        <v>66</v>
      </c>
      <c r="AF7" s="17" t="s">
        <v>67</v>
      </c>
      <c r="AG7" s="41"/>
      <c r="AH7" s="41"/>
      <c r="AI7" s="61" t="s">
        <v>68</v>
      </c>
      <c r="AJ7" s="57" t="s">
        <v>69</v>
      </c>
      <c r="AK7" s="58" t="s">
        <v>70</v>
      </c>
      <c r="AL7" s="41" t="s">
        <v>67</v>
      </c>
      <c r="AM7" s="60" t="s">
        <v>71</v>
      </c>
      <c r="AN7" s="60"/>
      <c r="AO7" s="60"/>
      <c r="AP7" s="60"/>
      <c r="AQ7" s="41"/>
      <c r="AR7" s="485">
        <v>43150</v>
      </c>
      <c r="AS7" s="41"/>
      <c r="AT7" s="36"/>
      <c r="AU7" s="36"/>
    </row>
    <row r="8" spans="1:47" ht="19.5" customHeight="1" x14ac:dyDescent="0.25">
      <c r="A8" s="44">
        <v>2.2000000000000002</v>
      </c>
      <c r="B8" s="62" t="s">
        <v>46</v>
      </c>
      <c r="C8" s="62" t="s">
        <v>105</v>
      </c>
      <c r="D8" s="63" t="s">
        <v>106</v>
      </c>
      <c r="E8" s="64">
        <f>IF(SUMPRODUCT(($K$2:$K8=K8)*($AB$2:$AB8=AB8))&gt;1,0,1)</f>
        <v>1</v>
      </c>
      <c r="F8" s="65" t="s">
        <v>52</v>
      </c>
      <c r="G8" s="66" t="s">
        <v>50</v>
      </c>
      <c r="H8" s="17"/>
      <c r="I8" s="67" t="s">
        <v>51</v>
      </c>
      <c r="J8" s="67" t="s">
        <v>52</v>
      </c>
      <c r="K8" s="68" t="s">
        <v>107</v>
      </c>
      <c r="L8" s="62" t="s">
        <v>108</v>
      </c>
      <c r="M8" s="69" t="s">
        <v>81</v>
      </c>
      <c r="N8" s="62" t="s">
        <v>74</v>
      </c>
      <c r="O8" s="62" t="s">
        <v>57</v>
      </c>
      <c r="P8" s="62" t="s">
        <v>58</v>
      </c>
      <c r="Q8" s="65" t="s">
        <v>59</v>
      </c>
      <c r="R8" s="62" t="s">
        <v>75</v>
      </c>
      <c r="S8" s="70" t="s">
        <v>109</v>
      </c>
      <c r="T8" s="71"/>
      <c r="U8" s="72"/>
      <c r="V8" s="371" t="s">
        <v>420</v>
      </c>
      <c r="W8" s="73"/>
      <c r="X8" s="41"/>
      <c r="Y8" s="53" t="s">
        <v>384</v>
      </c>
      <c r="Z8" s="54" t="s">
        <v>383</v>
      </c>
      <c r="AA8" s="26" t="s">
        <v>63</v>
      </c>
      <c r="AB8" s="36" t="s">
        <v>93</v>
      </c>
      <c r="AC8" s="36" t="s">
        <v>93</v>
      </c>
      <c r="AD8" s="16" t="s">
        <v>66</v>
      </c>
      <c r="AE8" s="16" t="s">
        <v>66</v>
      </c>
      <c r="AF8" s="17" t="s">
        <v>67</v>
      </c>
      <c r="AG8" s="75"/>
      <c r="AH8" s="75"/>
      <c r="AI8" s="38" t="s">
        <v>113</v>
      </c>
      <c r="AJ8" s="76" t="s">
        <v>69</v>
      </c>
      <c r="AK8" s="77" t="s">
        <v>114</v>
      </c>
      <c r="AL8" s="73" t="s">
        <v>84</v>
      </c>
      <c r="AM8" s="73" t="s">
        <v>115</v>
      </c>
      <c r="AN8" s="78"/>
      <c r="AO8" s="78"/>
      <c r="AP8" s="78"/>
      <c r="AQ8" s="73"/>
      <c r="AR8" s="485">
        <v>43150</v>
      </c>
      <c r="AS8" s="485">
        <v>43143</v>
      </c>
      <c r="AT8" s="216" t="s">
        <v>390</v>
      </c>
      <c r="AU8" s="485">
        <v>43143</v>
      </c>
    </row>
    <row r="9" spans="1:47" ht="19.5" customHeight="1" x14ac:dyDescent="0.25">
      <c r="A9" s="44">
        <v>1</v>
      </c>
      <c r="B9" s="44" t="s">
        <v>46</v>
      </c>
      <c r="C9" s="44" t="s">
        <v>116</v>
      </c>
      <c r="D9" s="79" t="s">
        <v>117</v>
      </c>
      <c r="E9" s="80">
        <f>IF(SUMPRODUCT(($K$2:$K9=K9)*($AB$2:$AB9=AB9))&gt;1,0,1)</f>
        <v>1</v>
      </c>
      <c r="F9" s="81" t="s">
        <v>118</v>
      </c>
      <c r="G9" s="48" t="s">
        <v>50</v>
      </c>
      <c r="H9" s="82"/>
      <c r="I9" s="47" t="s">
        <v>51</v>
      </c>
      <c r="J9" s="47" t="s">
        <v>52</v>
      </c>
      <c r="K9" s="44" t="s">
        <v>119</v>
      </c>
      <c r="L9" s="49" t="s">
        <v>120</v>
      </c>
      <c r="M9" s="83" t="s">
        <v>121</v>
      </c>
      <c r="N9" s="49" t="s">
        <v>74</v>
      </c>
      <c r="O9" s="49" t="s">
        <v>122</v>
      </c>
      <c r="P9" s="49" t="s">
        <v>58</v>
      </c>
      <c r="Q9" s="47" t="s">
        <v>59</v>
      </c>
      <c r="R9" s="49" t="s">
        <v>75</v>
      </c>
      <c r="S9" s="84" t="s">
        <v>89</v>
      </c>
      <c r="T9" s="85" t="s">
        <v>123</v>
      </c>
      <c r="U9" s="52"/>
      <c r="V9" s="86" t="s">
        <v>421</v>
      </c>
      <c r="W9" s="41"/>
      <c r="X9" s="87"/>
      <c r="Y9" s="53" t="s">
        <v>124</v>
      </c>
      <c r="Z9" s="38" t="s">
        <v>125</v>
      </c>
      <c r="AA9" s="36" t="s">
        <v>63</v>
      </c>
      <c r="AB9" s="41" t="s">
        <v>93</v>
      </c>
      <c r="AC9" s="34" t="s">
        <v>93</v>
      </c>
      <c r="AD9" s="16" t="s">
        <v>66</v>
      </c>
      <c r="AE9" s="16" t="s">
        <v>66</v>
      </c>
      <c r="AF9" s="17" t="s">
        <v>67</v>
      </c>
      <c r="AG9" s="88"/>
      <c r="AH9" s="88"/>
      <c r="AI9" s="89" t="s">
        <v>126</v>
      </c>
      <c r="AJ9" s="57" t="s">
        <v>69</v>
      </c>
      <c r="AK9" s="58" t="s">
        <v>127</v>
      </c>
      <c r="AL9" s="41" t="s">
        <v>128</v>
      </c>
      <c r="AM9" s="41" t="s">
        <v>129</v>
      </c>
      <c r="AN9" s="60"/>
      <c r="AO9" s="60"/>
      <c r="AP9" s="60" t="s">
        <v>96</v>
      </c>
      <c r="AQ9" s="41" t="s">
        <v>96</v>
      </c>
      <c r="AR9" s="41"/>
      <c r="AS9" s="485">
        <v>43073</v>
      </c>
      <c r="AT9" s="485">
        <v>43070</v>
      </c>
      <c r="AU9" s="485">
        <v>43073</v>
      </c>
    </row>
    <row r="10" spans="1:47" ht="19.5" customHeight="1" x14ac:dyDescent="0.25">
      <c r="A10" s="90">
        <v>2.2999999999999998</v>
      </c>
      <c r="B10" s="90" t="s">
        <v>46</v>
      </c>
      <c r="C10" s="90" t="s">
        <v>131</v>
      </c>
      <c r="D10" s="91" t="s">
        <v>132</v>
      </c>
      <c r="E10" s="92">
        <f>IF(SUMPRODUCT(($K$2:$K10=K10)*($AB$2:$AB10=AB10))&gt;1,0,1)</f>
        <v>1</v>
      </c>
      <c r="F10" s="91" t="s">
        <v>133</v>
      </c>
      <c r="G10" s="93" t="s">
        <v>50</v>
      </c>
      <c r="H10" s="94"/>
      <c r="I10" s="95" t="s">
        <v>51</v>
      </c>
      <c r="J10" s="95" t="s">
        <v>134</v>
      </c>
      <c r="K10" s="96" t="s">
        <v>135</v>
      </c>
      <c r="L10" s="90" t="s">
        <v>136</v>
      </c>
      <c r="M10" s="97" t="s">
        <v>137</v>
      </c>
      <c r="N10" s="90" t="s">
        <v>74</v>
      </c>
      <c r="O10" s="90" t="s">
        <v>57</v>
      </c>
      <c r="P10" s="90" t="s">
        <v>58</v>
      </c>
      <c r="Q10" s="91" t="s">
        <v>138</v>
      </c>
      <c r="R10" s="90" t="s">
        <v>139</v>
      </c>
      <c r="S10" s="98" t="s">
        <v>140</v>
      </c>
      <c r="T10" s="99" t="s">
        <v>141</v>
      </c>
      <c r="U10" s="100" t="s">
        <v>142</v>
      </c>
      <c r="V10" s="372" t="s">
        <v>400</v>
      </c>
      <c r="W10" s="101" t="s">
        <v>399</v>
      </c>
      <c r="X10" s="101"/>
      <c r="Y10" s="101"/>
      <c r="Z10" s="102" t="s">
        <v>401</v>
      </c>
      <c r="AA10" s="94" t="s">
        <v>156</v>
      </c>
      <c r="AB10" s="101" t="s">
        <v>64</v>
      </c>
      <c r="AC10" s="7" t="s">
        <v>289</v>
      </c>
      <c r="AD10" s="103">
        <v>42804</v>
      </c>
      <c r="AE10" s="104">
        <v>42804</v>
      </c>
      <c r="AF10" s="105">
        <v>42896</v>
      </c>
      <c r="AG10" s="106"/>
      <c r="AH10" s="106"/>
      <c r="AI10" s="107" t="s">
        <v>144</v>
      </c>
      <c r="AJ10" s="108" t="s">
        <v>69</v>
      </c>
      <c r="AK10" s="109" t="s">
        <v>145</v>
      </c>
      <c r="AL10" s="101" t="s">
        <v>146</v>
      </c>
      <c r="AM10" s="101" t="s">
        <v>85</v>
      </c>
      <c r="AN10" s="101" t="s">
        <v>85</v>
      </c>
      <c r="AO10" s="103"/>
      <c r="AP10" s="103"/>
      <c r="AQ10" s="101"/>
      <c r="AR10" s="432">
        <v>43157</v>
      </c>
      <c r="AS10" s="101"/>
      <c r="AT10" s="94"/>
      <c r="AU10" s="94"/>
    </row>
    <row r="11" spans="1:47" ht="19.5" customHeight="1" x14ac:dyDescent="0.25">
      <c r="A11" s="90">
        <v>2.2999999999999998</v>
      </c>
      <c r="B11" s="90" t="s">
        <v>46</v>
      </c>
      <c r="C11" s="90" t="s">
        <v>131</v>
      </c>
      <c r="D11" s="91" t="s">
        <v>132</v>
      </c>
      <c r="E11" s="92">
        <f>IF(SUMPRODUCT(($K$2:$K11=K11)*($AB$2:$AB11=AB11))&gt;1,0,1)</f>
        <v>0</v>
      </c>
      <c r="F11" s="91" t="s">
        <v>133</v>
      </c>
      <c r="G11" s="93" t="s">
        <v>50</v>
      </c>
      <c r="H11" s="94"/>
      <c r="I11" s="91" t="s">
        <v>51</v>
      </c>
      <c r="J11" s="91" t="s">
        <v>134</v>
      </c>
      <c r="K11" s="90" t="s">
        <v>135</v>
      </c>
      <c r="L11" s="90" t="s">
        <v>108</v>
      </c>
      <c r="M11" s="97" t="s">
        <v>81</v>
      </c>
      <c r="N11" s="90" t="s">
        <v>74</v>
      </c>
      <c r="O11" s="90" t="s">
        <v>57</v>
      </c>
      <c r="P11" s="90" t="s">
        <v>58</v>
      </c>
      <c r="Q11" s="91" t="s">
        <v>147</v>
      </c>
      <c r="R11" s="90" t="s">
        <v>139</v>
      </c>
      <c r="S11" s="98" t="s">
        <v>140</v>
      </c>
      <c r="T11" s="99" t="s">
        <v>141</v>
      </c>
      <c r="U11" s="110" t="s">
        <v>142</v>
      </c>
      <c r="V11" s="372" t="s">
        <v>400</v>
      </c>
      <c r="W11" s="101" t="s">
        <v>422</v>
      </c>
      <c r="X11" s="101"/>
      <c r="Y11" s="101"/>
      <c r="Z11" s="102" t="s">
        <v>401</v>
      </c>
      <c r="AA11" s="94" t="s">
        <v>156</v>
      </c>
      <c r="AB11" s="101" t="s">
        <v>64</v>
      </c>
      <c r="AC11" s="7" t="s">
        <v>289</v>
      </c>
      <c r="AD11" s="105">
        <v>42988</v>
      </c>
      <c r="AE11" s="111">
        <v>42988</v>
      </c>
      <c r="AF11" s="106" t="s">
        <v>148</v>
      </c>
      <c r="AG11" s="104"/>
      <c r="AH11" s="104"/>
      <c r="AI11" s="107" t="s">
        <v>149</v>
      </c>
      <c r="AJ11" s="108" t="s">
        <v>69</v>
      </c>
      <c r="AK11" s="109" t="s">
        <v>150</v>
      </c>
      <c r="AL11" s="101" t="s">
        <v>84</v>
      </c>
      <c r="AM11" s="101" t="s">
        <v>115</v>
      </c>
      <c r="AN11" s="103"/>
      <c r="AO11" s="103"/>
      <c r="AP11" s="103"/>
      <c r="AQ11" s="101"/>
      <c r="AR11" s="432">
        <v>43157</v>
      </c>
      <c r="AS11" s="101"/>
      <c r="AT11" s="94"/>
      <c r="AU11" s="94"/>
    </row>
    <row r="12" spans="1:47" ht="30.75" customHeight="1" thickBot="1" x14ac:dyDescent="0.3">
      <c r="A12" s="44">
        <v>3</v>
      </c>
      <c r="B12" s="44" t="s">
        <v>46</v>
      </c>
      <c r="C12" s="44" t="s">
        <v>151</v>
      </c>
      <c r="D12" s="45" t="s">
        <v>152</v>
      </c>
      <c r="E12" s="46">
        <f>IF(SUMPRODUCT(($K$2:$K12=K12)*($AB$2:$AB12=AB12))&gt;1,0,1)</f>
        <v>1</v>
      </c>
      <c r="F12" s="47" t="s">
        <v>153</v>
      </c>
      <c r="G12" s="48" t="s">
        <v>50</v>
      </c>
      <c r="H12" s="36"/>
      <c r="I12" s="47" t="s">
        <v>51</v>
      </c>
      <c r="J12" s="47" t="s">
        <v>52</v>
      </c>
      <c r="K12" s="44" t="s">
        <v>154</v>
      </c>
      <c r="L12" s="49" t="s">
        <v>155</v>
      </c>
      <c r="M12" s="50" t="s">
        <v>121</v>
      </c>
      <c r="N12" s="49" t="s">
        <v>56</v>
      </c>
      <c r="O12" s="49" t="s">
        <v>122</v>
      </c>
      <c r="P12" s="49" t="s">
        <v>58</v>
      </c>
      <c r="Q12" s="47" t="s">
        <v>59</v>
      </c>
      <c r="R12" s="49" t="s">
        <v>60</v>
      </c>
      <c r="S12" s="49" t="s">
        <v>61</v>
      </c>
      <c r="T12" s="38" t="s">
        <v>102</v>
      </c>
      <c r="U12" s="41"/>
      <c r="V12" s="388" t="s">
        <v>423</v>
      </c>
      <c r="W12" s="41"/>
      <c r="X12" s="41" t="s">
        <v>389</v>
      </c>
      <c r="Y12" s="387" t="s">
        <v>110</v>
      </c>
      <c r="Z12" s="41" t="s">
        <v>388</v>
      </c>
      <c r="AA12" s="36" t="s">
        <v>111</v>
      </c>
      <c r="AB12" s="41" t="s">
        <v>112</v>
      </c>
      <c r="AC12" s="34" t="s">
        <v>112</v>
      </c>
      <c r="AD12" s="41"/>
      <c r="AE12" s="60"/>
      <c r="AF12" s="41"/>
      <c r="AG12" s="41"/>
      <c r="AH12" s="41"/>
      <c r="AI12" s="38"/>
      <c r="AJ12" s="57"/>
      <c r="AK12" s="58" t="s">
        <v>158</v>
      </c>
      <c r="AL12" s="60"/>
      <c r="AM12" s="60"/>
      <c r="AN12" s="60"/>
      <c r="AO12" s="60"/>
      <c r="AP12" s="60"/>
      <c r="AQ12" s="41"/>
      <c r="AR12" s="41"/>
      <c r="AS12" s="41"/>
      <c r="AT12" s="36"/>
      <c r="AU12" s="36"/>
    </row>
    <row r="13" spans="1:47" ht="19.5" customHeight="1" thickBot="1" x14ac:dyDescent="0.3">
      <c r="A13" s="44">
        <v>3</v>
      </c>
      <c r="B13" s="44" t="s">
        <v>46</v>
      </c>
      <c r="C13" s="44" t="s">
        <v>151</v>
      </c>
      <c r="D13" s="45" t="s">
        <v>152</v>
      </c>
      <c r="E13" s="46">
        <f>IF(SUMPRODUCT(($K$2:$K13=K13)*($AB$2:$AB13=AB13))&gt;1,0,1)</f>
        <v>0</v>
      </c>
      <c r="F13" s="47" t="s">
        <v>153</v>
      </c>
      <c r="G13" s="48" t="s">
        <v>50</v>
      </c>
      <c r="H13" s="36"/>
      <c r="I13" s="47" t="s">
        <v>51</v>
      </c>
      <c r="J13" s="47" t="s">
        <v>52</v>
      </c>
      <c r="K13" s="44" t="s">
        <v>154</v>
      </c>
      <c r="L13" s="49" t="s">
        <v>72</v>
      </c>
      <c r="M13" s="50" t="s">
        <v>73</v>
      </c>
      <c r="N13" s="49" t="s">
        <v>74</v>
      </c>
      <c r="O13" s="49" t="s">
        <v>57</v>
      </c>
      <c r="P13" s="49" t="s">
        <v>58</v>
      </c>
      <c r="Q13" s="47" t="s">
        <v>59</v>
      </c>
      <c r="R13" s="49" t="s">
        <v>75</v>
      </c>
      <c r="S13" s="49" t="s">
        <v>61</v>
      </c>
      <c r="T13" s="38" t="s">
        <v>102</v>
      </c>
      <c r="U13" s="41"/>
      <c r="V13" s="388" t="s">
        <v>423</v>
      </c>
      <c r="W13" s="41"/>
      <c r="X13" s="41"/>
      <c r="Y13" s="387" t="s">
        <v>110</v>
      </c>
      <c r="Z13" s="41"/>
      <c r="AA13" s="36" t="s">
        <v>111</v>
      </c>
      <c r="AB13" s="41" t="s">
        <v>112</v>
      </c>
      <c r="AC13" s="34" t="s">
        <v>112</v>
      </c>
      <c r="AD13" s="60">
        <v>43018</v>
      </c>
      <c r="AE13" s="60">
        <v>43018</v>
      </c>
      <c r="AF13" s="41" t="s">
        <v>159</v>
      </c>
      <c r="AG13" s="41"/>
      <c r="AH13" s="41"/>
      <c r="AI13" s="112" t="s">
        <v>160</v>
      </c>
      <c r="AJ13" s="57"/>
      <c r="AK13" s="58" t="s">
        <v>161</v>
      </c>
      <c r="AL13" s="41" t="s">
        <v>78</v>
      </c>
      <c r="AM13" s="41" t="s">
        <v>85</v>
      </c>
      <c r="AN13" s="60"/>
      <c r="AO13" s="60"/>
      <c r="AP13" s="60"/>
      <c r="AQ13" s="41"/>
      <c r="AR13" s="41"/>
      <c r="AS13" s="41"/>
      <c r="AT13" s="36"/>
      <c r="AU13" s="36"/>
    </row>
    <row r="14" spans="1:47" ht="28.5" customHeight="1" x14ac:dyDescent="0.25">
      <c r="A14" s="44">
        <v>3</v>
      </c>
      <c r="B14" s="44" t="s">
        <v>46</v>
      </c>
      <c r="C14" s="44" t="s">
        <v>151</v>
      </c>
      <c r="D14" s="45" t="s">
        <v>152</v>
      </c>
      <c r="E14" s="46">
        <f>IF(SUMPRODUCT(($K$2:$K14=K14)*($AB$2:$AB14=AB14))&gt;1,0,1)</f>
        <v>0</v>
      </c>
      <c r="F14" s="49"/>
      <c r="G14" s="48" t="s">
        <v>50</v>
      </c>
      <c r="H14" s="36"/>
      <c r="I14" s="47" t="s">
        <v>162</v>
      </c>
      <c r="J14" s="47" t="s">
        <v>52</v>
      </c>
      <c r="K14" s="44" t="s">
        <v>154</v>
      </c>
      <c r="L14" s="49" t="s">
        <v>163</v>
      </c>
      <c r="M14" s="50"/>
      <c r="N14" s="49" t="s">
        <v>56</v>
      </c>
      <c r="O14" s="49" t="s">
        <v>122</v>
      </c>
      <c r="P14" s="49"/>
      <c r="Q14" s="49"/>
      <c r="R14" s="49" t="s">
        <v>60</v>
      </c>
      <c r="S14" s="44" t="s">
        <v>89</v>
      </c>
      <c r="T14" s="38" t="s">
        <v>102</v>
      </c>
      <c r="U14" s="41"/>
      <c r="V14" s="388" t="s">
        <v>423</v>
      </c>
      <c r="W14" s="41"/>
      <c r="Y14" s="387" t="s">
        <v>341</v>
      </c>
      <c r="Z14" s="41"/>
      <c r="AA14" s="36" t="s">
        <v>288</v>
      </c>
      <c r="AB14" s="41" t="s">
        <v>112</v>
      </c>
      <c r="AC14" s="34" t="s">
        <v>321</v>
      </c>
      <c r="AD14" s="60"/>
      <c r="AE14" s="60"/>
      <c r="AF14" s="49" t="s">
        <v>164</v>
      </c>
      <c r="AG14" s="49" t="s">
        <v>164</v>
      </c>
      <c r="AH14" s="49" t="s">
        <v>164</v>
      </c>
      <c r="AI14" s="50" t="s">
        <v>164</v>
      </c>
      <c r="AJ14" s="114" t="s">
        <v>164</v>
      </c>
      <c r="AK14" s="58" t="s">
        <v>165</v>
      </c>
      <c r="AL14" s="49" t="s">
        <v>165</v>
      </c>
      <c r="AM14" s="60"/>
      <c r="AN14" s="60"/>
      <c r="AO14" s="60"/>
      <c r="AP14" s="60"/>
      <c r="AQ14" s="60"/>
      <c r="AR14" s="60"/>
      <c r="AS14" s="41"/>
      <c r="AT14" s="36"/>
      <c r="AU14" s="36"/>
    </row>
    <row r="15" spans="1:47" ht="19.5" customHeight="1" x14ac:dyDescent="0.25">
      <c r="A15" s="44">
        <v>3</v>
      </c>
      <c r="B15" s="44" t="s">
        <v>46</v>
      </c>
      <c r="C15" s="44" t="s">
        <v>151</v>
      </c>
      <c r="D15" s="45" t="s">
        <v>152</v>
      </c>
      <c r="E15" s="46">
        <f>IF(SUMPRODUCT(($K$2:$K15=K15)*($AB$2:$AB15=AB15))&gt;1,0,1)</f>
        <v>0</v>
      </c>
      <c r="F15" s="47" t="s">
        <v>153</v>
      </c>
      <c r="G15" s="48" t="s">
        <v>50</v>
      </c>
      <c r="H15" s="36"/>
      <c r="I15" s="47" t="s">
        <v>51</v>
      </c>
      <c r="J15" s="47" t="s">
        <v>52</v>
      </c>
      <c r="K15" s="44" t="s">
        <v>154</v>
      </c>
      <c r="L15" s="49" t="s">
        <v>80</v>
      </c>
      <c r="M15" s="50" t="s">
        <v>81</v>
      </c>
      <c r="N15" s="49" t="s">
        <v>56</v>
      </c>
      <c r="O15" s="49" t="s">
        <v>57</v>
      </c>
      <c r="P15" s="49" t="s">
        <v>58</v>
      </c>
      <c r="Q15" s="47" t="s">
        <v>59</v>
      </c>
      <c r="R15" s="49" t="s">
        <v>60</v>
      </c>
      <c r="S15" s="49" t="s">
        <v>61</v>
      </c>
      <c r="T15" s="38" t="s">
        <v>102</v>
      </c>
      <c r="U15" s="41"/>
      <c r="V15" s="388" t="s">
        <v>423</v>
      </c>
      <c r="W15" s="41"/>
      <c r="X15" s="41"/>
      <c r="Y15" s="387" t="s">
        <v>110</v>
      </c>
      <c r="Z15" s="41"/>
      <c r="AA15" s="36" t="s">
        <v>111</v>
      </c>
      <c r="AB15" s="41" t="s">
        <v>112</v>
      </c>
      <c r="AC15" s="34" t="s">
        <v>112</v>
      </c>
      <c r="AD15" s="115">
        <v>42865</v>
      </c>
      <c r="AE15" s="115">
        <v>42865</v>
      </c>
      <c r="AF15" s="41" t="s">
        <v>148</v>
      </c>
      <c r="AG15" s="88"/>
      <c r="AH15" s="88"/>
      <c r="AI15" s="116" t="s">
        <v>82</v>
      </c>
      <c r="AJ15" s="57" t="s">
        <v>69</v>
      </c>
      <c r="AK15" s="58" t="s">
        <v>166</v>
      </c>
      <c r="AL15" s="59" t="s">
        <v>84</v>
      </c>
      <c r="AM15" s="59" t="s">
        <v>85</v>
      </c>
      <c r="AN15" s="60"/>
      <c r="AO15" s="60"/>
      <c r="AP15" s="60"/>
      <c r="AQ15" s="60"/>
      <c r="AR15" s="60"/>
      <c r="AS15" s="41"/>
      <c r="AT15" s="36"/>
      <c r="AU15" s="36"/>
    </row>
    <row r="16" spans="1:47" ht="19.5" customHeight="1" thickBot="1" x14ac:dyDescent="0.3">
      <c r="A16" s="44">
        <v>3</v>
      </c>
      <c r="B16" s="44" t="s">
        <v>46</v>
      </c>
      <c r="C16" s="44" t="s">
        <v>151</v>
      </c>
      <c r="D16" s="45" t="s">
        <v>152</v>
      </c>
      <c r="E16" s="46">
        <f>IF(SUMPRODUCT(($K$2:$K16=K16)*($AB$2:$AB16=AB16))&gt;1,0,1)</f>
        <v>0</v>
      </c>
      <c r="F16" s="47" t="s">
        <v>153</v>
      </c>
      <c r="G16" s="48" t="s">
        <v>50</v>
      </c>
      <c r="H16" s="36"/>
      <c r="I16" s="47" t="s">
        <v>51</v>
      </c>
      <c r="J16" s="47" t="s">
        <v>52</v>
      </c>
      <c r="K16" s="44" t="s">
        <v>154</v>
      </c>
      <c r="L16" s="49" t="s">
        <v>54</v>
      </c>
      <c r="M16" s="50" t="s">
        <v>55</v>
      </c>
      <c r="N16" s="49" t="s">
        <v>56</v>
      </c>
      <c r="O16" s="49" t="s">
        <v>57</v>
      </c>
      <c r="P16" s="49" t="s">
        <v>58</v>
      </c>
      <c r="Q16" s="47" t="s">
        <v>59</v>
      </c>
      <c r="R16" s="49" t="s">
        <v>60</v>
      </c>
      <c r="S16" s="49" t="s">
        <v>61</v>
      </c>
      <c r="T16" s="38" t="s">
        <v>102</v>
      </c>
      <c r="U16" s="41"/>
      <c r="V16" s="388" t="s">
        <v>423</v>
      </c>
      <c r="W16" s="41"/>
      <c r="X16" s="41"/>
      <c r="Y16" s="387" t="s">
        <v>110</v>
      </c>
      <c r="Z16" s="41"/>
      <c r="AA16" s="36" t="s">
        <v>111</v>
      </c>
      <c r="AB16" s="41" t="s">
        <v>112</v>
      </c>
      <c r="AC16" s="34" t="s">
        <v>112</v>
      </c>
      <c r="AD16" s="16" t="s">
        <v>66</v>
      </c>
      <c r="AE16" s="16" t="s">
        <v>66</v>
      </c>
      <c r="AF16" s="17" t="s">
        <v>67</v>
      </c>
      <c r="AG16" s="41"/>
      <c r="AH16" s="41"/>
      <c r="AI16" s="61" t="s">
        <v>68</v>
      </c>
      <c r="AJ16" s="57" t="s">
        <v>69</v>
      </c>
      <c r="AK16" s="58" t="s">
        <v>70</v>
      </c>
      <c r="AL16" s="41" t="s">
        <v>67</v>
      </c>
      <c r="AM16" s="60" t="s">
        <v>71</v>
      </c>
      <c r="AN16" s="60"/>
      <c r="AO16" s="60"/>
      <c r="AP16" s="60"/>
      <c r="AQ16" s="60"/>
      <c r="AR16" s="60"/>
      <c r="AS16" s="41"/>
      <c r="AT16" s="36"/>
      <c r="AU16" s="36"/>
    </row>
    <row r="17" spans="1:47" ht="19.5" customHeight="1" thickBot="1" x14ac:dyDescent="0.3">
      <c r="A17" s="44">
        <v>3</v>
      </c>
      <c r="B17" s="44" t="s">
        <v>46</v>
      </c>
      <c r="C17" s="44" t="s">
        <v>151</v>
      </c>
      <c r="D17" s="45" t="s">
        <v>152</v>
      </c>
      <c r="E17" s="46">
        <f>IF(SUMPRODUCT(($K$2:$K17=K17)*($AB$2:$AB17=AB17))&gt;1,0,1)</f>
        <v>1</v>
      </c>
      <c r="F17" s="47" t="s">
        <v>153</v>
      </c>
      <c r="G17" s="48" t="s">
        <v>50</v>
      </c>
      <c r="H17" s="36"/>
      <c r="I17" s="47" t="s">
        <v>51</v>
      </c>
      <c r="J17" s="47" t="s">
        <v>52</v>
      </c>
      <c r="K17" s="44" t="s">
        <v>167</v>
      </c>
      <c r="L17" s="49" t="s">
        <v>72</v>
      </c>
      <c r="M17" s="50" t="s">
        <v>73</v>
      </c>
      <c r="N17" s="49" t="s">
        <v>74</v>
      </c>
      <c r="O17" s="49" t="s">
        <v>57</v>
      </c>
      <c r="P17" s="49" t="s">
        <v>58</v>
      </c>
      <c r="Q17" s="47" t="s">
        <v>59</v>
      </c>
      <c r="R17" s="49" t="s">
        <v>168</v>
      </c>
      <c r="S17" s="49" t="s">
        <v>61</v>
      </c>
      <c r="T17" s="38" t="s">
        <v>102</v>
      </c>
      <c r="U17" s="41"/>
      <c r="V17" s="388" t="s">
        <v>423</v>
      </c>
      <c r="W17" s="41"/>
      <c r="X17" s="41"/>
      <c r="Y17" s="387" t="s">
        <v>110</v>
      </c>
      <c r="Z17" s="41"/>
      <c r="AA17" s="36" t="s">
        <v>111</v>
      </c>
      <c r="AB17" s="41" t="s">
        <v>112</v>
      </c>
      <c r="AC17" s="34" t="s">
        <v>112</v>
      </c>
      <c r="AD17" s="60">
        <v>43018</v>
      </c>
      <c r="AE17" s="60">
        <v>43018</v>
      </c>
      <c r="AF17" s="41" t="s">
        <v>159</v>
      </c>
      <c r="AG17" s="41"/>
      <c r="AH17" s="41"/>
      <c r="AI17" s="112" t="s">
        <v>160</v>
      </c>
      <c r="AJ17" s="57"/>
      <c r="AK17" s="58" t="s">
        <v>161</v>
      </c>
      <c r="AL17" s="41" t="s">
        <v>78</v>
      </c>
      <c r="AM17" s="41" t="s">
        <v>85</v>
      </c>
      <c r="AN17" s="60"/>
      <c r="AO17" s="60"/>
      <c r="AP17" s="60"/>
      <c r="AQ17" s="60"/>
      <c r="AR17" s="60"/>
      <c r="AS17" s="41"/>
      <c r="AT17" s="36"/>
      <c r="AU17" s="36"/>
    </row>
    <row r="18" spans="1:47" s="309" customFormat="1" ht="19.5" customHeight="1" x14ac:dyDescent="0.25">
      <c r="A18" s="62">
        <v>2.2999999999999998</v>
      </c>
      <c r="B18" s="21" t="s">
        <v>46</v>
      </c>
      <c r="C18" s="21" t="s">
        <v>169</v>
      </c>
      <c r="D18" s="22" t="s">
        <v>170</v>
      </c>
      <c r="E18" s="137">
        <f>IF(SUMPRODUCT(($K$2:$K18=K18)*($AB$2:$AB18=AB18))&gt;1,0,1)</f>
        <v>1</v>
      </c>
      <c r="F18" s="22" t="s">
        <v>52</v>
      </c>
      <c r="G18" s="25" t="s">
        <v>50</v>
      </c>
      <c r="H18" s="26"/>
      <c r="I18" s="22" t="s">
        <v>51</v>
      </c>
      <c r="J18" s="22" t="s">
        <v>52</v>
      </c>
      <c r="K18" s="21" t="s">
        <v>171</v>
      </c>
      <c r="L18" s="21" t="s">
        <v>54</v>
      </c>
      <c r="M18" s="138" t="s">
        <v>55</v>
      </c>
      <c r="N18" s="21" t="s">
        <v>56</v>
      </c>
      <c r="O18" s="21" t="s">
        <v>57</v>
      </c>
      <c r="P18" s="21" t="s">
        <v>58</v>
      </c>
      <c r="Q18" s="22" t="s">
        <v>59</v>
      </c>
      <c r="R18" s="21" t="s">
        <v>60</v>
      </c>
      <c r="S18" s="21" t="s">
        <v>61</v>
      </c>
      <c r="T18" s="40" t="s">
        <v>102</v>
      </c>
      <c r="U18" s="26"/>
      <c r="V18" s="395" t="s">
        <v>424</v>
      </c>
      <c r="W18" s="26"/>
      <c r="X18" s="31"/>
      <c r="Y18" s="32" t="s">
        <v>245</v>
      </c>
      <c r="Z18" s="32" t="s">
        <v>354</v>
      </c>
      <c r="AA18" s="26" t="s">
        <v>111</v>
      </c>
      <c r="AB18" s="26" t="s">
        <v>112</v>
      </c>
      <c r="AC18" s="367" t="s">
        <v>112</v>
      </c>
      <c r="AD18" s="26" t="s">
        <v>66</v>
      </c>
      <c r="AE18" s="26" t="s">
        <v>66</v>
      </c>
      <c r="AF18" s="26" t="s">
        <v>67</v>
      </c>
      <c r="AG18" s="26"/>
      <c r="AH18" s="26"/>
      <c r="AI18" s="40" t="s">
        <v>68</v>
      </c>
      <c r="AJ18" s="26" t="s">
        <v>69</v>
      </c>
      <c r="AK18" s="40" t="s">
        <v>70</v>
      </c>
      <c r="AL18" s="43" t="s">
        <v>67</v>
      </c>
      <c r="AM18" s="26" t="s">
        <v>71</v>
      </c>
      <c r="AN18" s="26"/>
      <c r="AO18" s="26"/>
      <c r="AP18" s="26"/>
      <c r="AQ18" s="26"/>
      <c r="AR18" s="331">
        <v>43157</v>
      </c>
      <c r="AS18" s="26"/>
      <c r="AT18" s="26"/>
      <c r="AU18" s="26"/>
    </row>
    <row r="19" spans="1:47" s="309" customFormat="1" ht="19.5" customHeight="1" x14ac:dyDescent="0.25">
      <c r="A19" s="62">
        <v>2.2999999999999998</v>
      </c>
      <c r="B19" s="21" t="s">
        <v>46</v>
      </c>
      <c r="C19" s="21" t="s">
        <v>169</v>
      </c>
      <c r="D19" s="22" t="s">
        <v>170</v>
      </c>
      <c r="E19" s="137">
        <f>IF(SUMPRODUCT(($K$2:$K19=K19)*($AB$2:$AB19=AB19))&gt;1,0,1)</f>
        <v>0</v>
      </c>
      <c r="F19" s="22" t="s">
        <v>52</v>
      </c>
      <c r="G19" s="25" t="s">
        <v>50</v>
      </c>
      <c r="H19" s="26"/>
      <c r="I19" s="22" t="s">
        <v>51</v>
      </c>
      <c r="J19" s="22" t="s">
        <v>52</v>
      </c>
      <c r="K19" s="21" t="s">
        <v>171</v>
      </c>
      <c r="L19" s="21" t="s">
        <v>72</v>
      </c>
      <c r="M19" s="138" t="s">
        <v>73</v>
      </c>
      <c r="N19" s="21" t="s">
        <v>74</v>
      </c>
      <c r="O19" s="21" t="s">
        <v>57</v>
      </c>
      <c r="P19" s="21" t="s">
        <v>58</v>
      </c>
      <c r="Q19" s="22" t="s">
        <v>59</v>
      </c>
      <c r="R19" s="21" t="s">
        <v>75</v>
      </c>
      <c r="S19" s="21" t="s">
        <v>61</v>
      </c>
      <c r="T19" s="40" t="s">
        <v>102</v>
      </c>
      <c r="U19" s="26"/>
      <c r="V19" s="395" t="s">
        <v>424</v>
      </c>
      <c r="W19" s="26"/>
      <c r="X19" s="31"/>
      <c r="Y19" s="32" t="s">
        <v>245</v>
      </c>
      <c r="Z19" s="32"/>
      <c r="AA19" s="26" t="s">
        <v>111</v>
      </c>
      <c r="AB19" s="26" t="s">
        <v>112</v>
      </c>
      <c r="AC19" s="367" t="s">
        <v>112</v>
      </c>
      <c r="AD19" s="37" t="s">
        <v>172</v>
      </c>
      <c r="AE19" s="37" t="s">
        <v>172</v>
      </c>
      <c r="AF19" s="37">
        <v>42924</v>
      </c>
      <c r="AG19" s="37">
        <v>42924</v>
      </c>
      <c r="AH19" s="37">
        <v>43016</v>
      </c>
      <c r="AI19" s="89" t="s">
        <v>76</v>
      </c>
      <c r="AJ19" s="26" t="s">
        <v>69</v>
      </c>
      <c r="AK19" s="40" t="s">
        <v>77</v>
      </c>
      <c r="AL19" s="31" t="s">
        <v>78</v>
      </c>
      <c r="AM19" s="43" t="s">
        <v>79</v>
      </c>
      <c r="AN19" s="43"/>
      <c r="AO19" s="43"/>
      <c r="AP19" s="26"/>
      <c r="AQ19" s="26"/>
      <c r="AR19" s="331">
        <v>43157</v>
      </c>
      <c r="AS19" s="26"/>
      <c r="AT19" s="26"/>
      <c r="AU19" s="26"/>
    </row>
    <row r="20" spans="1:47" s="309" customFormat="1" ht="19.5" customHeight="1" x14ac:dyDescent="0.25">
      <c r="A20" s="62">
        <v>2.2999999999999998</v>
      </c>
      <c r="B20" s="21" t="s">
        <v>46</v>
      </c>
      <c r="C20" s="21" t="s">
        <v>169</v>
      </c>
      <c r="D20" s="22" t="s">
        <v>170</v>
      </c>
      <c r="E20" s="137">
        <f>IF(SUMPRODUCT(($K$2:$K20=K20)*($AB$2:$AB20=AB20))&gt;1,0,1)</f>
        <v>0</v>
      </c>
      <c r="F20" s="22" t="s">
        <v>52</v>
      </c>
      <c r="G20" s="25" t="s">
        <v>50</v>
      </c>
      <c r="H20" s="26"/>
      <c r="I20" s="22" t="s">
        <v>51</v>
      </c>
      <c r="J20" s="22" t="s">
        <v>52</v>
      </c>
      <c r="K20" s="21" t="s">
        <v>171</v>
      </c>
      <c r="L20" s="21" t="s">
        <v>80</v>
      </c>
      <c r="M20" s="138" t="s">
        <v>81</v>
      </c>
      <c r="N20" s="21" t="s">
        <v>56</v>
      </c>
      <c r="O20" s="21" t="s">
        <v>57</v>
      </c>
      <c r="P20" s="21" t="s">
        <v>58</v>
      </c>
      <c r="Q20" s="22" t="s">
        <v>59</v>
      </c>
      <c r="R20" s="21" t="s">
        <v>60</v>
      </c>
      <c r="S20" s="21" t="s">
        <v>61</v>
      </c>
      <c r="T20" s="40" t="s">
        <v>102</v>
      </c>
      <c r="U20" s="26"/>
      <c r="V20" s="395" t="s">
        <v>424</v>
      </c>
      <c r="W20" s="26"/>
      <c r="X20" s="31"/>
      <c r="Y20" s="32" t="s">
        <v>245</v>
      </c>
      <c r="Z20" s="32"/>
      <c r="AA20" s="26" t="s">
        <v>111</v>
      </c>
      <c r="AB20" s="26" t="s">
        <v>112</v>
      </c>
      <c r="AC20" s="367" t="s">
        <v>112</v>
      </c>
      <c r="AD20" s="222">
        <v>42865</v>
      </c>
      <c r="AE20" s="222">
        <v>42865</v>
      </c>
      <c r="AF20" s="223" t="s">
        <v>148</v>
      </c>
      <c r="AG20" s="223"/>
      <c r="AH20" s="223"/>
      <c r="AI20" s="138" t="s">
        <v>82</v>
      </c>
      <c r="AJ20" s="26" t="s">
        <v>69</v>
      </c>
      <c r="AK20" s="40" t="s">
        <v>166</v>
      </c>
      <c r="AL20" s="43" t="s">
        <v>84</v>
      </c>
      <c r="AM20" s="43" t="s">
        <v>85</v>
      </c>
      <c r="AN20" s="26"/>
      <c r="AO20" s="26"/>
      <c r="AP20" s="26"/>
      <c r="AQ20" s="26"/>
      <c r="AR20" s="331">
        <v>43157</v>
      </c>
      <c r="AS20" s="26"/>
      <c r="AT20" s="26"/>
      <c r="AU20" s="26"/>
    </row>
    <row r="21" spans="1:47" ht="26.25" customHeight="1" x14ac:dyDescent="0.25">
      <c r="A21" s="44">
        <v>2.1</v>
      </c>
      <c r="B21" s="44" t="s">
        <v>46</v>
      </c>
      <c r="C21" s="44" t="s">
        <v>173</v>
      </c>
      <c r="D21" s="45" t="s">
        <v>174</v>
      </c>
      <c r="E21" s="46">
        <f>IF(SUMPRODUCT(($K$2:$K21=K21)*($AB$2:$AB21=AB21))&gt;1,0,1)</f>
        <v>1</v>
      </c>
      <c r="F21" s="45" t="s">
        <v>100</v>
      </c>
      <c r="G21" s="118" t="s">
        <v>50</v>
      </c>
      <c r="H21" s="119"/>
      <c r="I21" s="45" t="s">
        <v>51</v>
      </c>
      <c r="J21" s="45" t="s">
        <v>52</v>
      </c>
      <c r="K21" s="44" t="s">
        <v>175</v>
      </c>
      <c r="L21" s="44" t="s">
        <v>72</v>
      </c>
      <c r="M21" s="116" t="s">
        <v>73</v>
      </c>
      <c r="N21" s="44" t="s">
        <v>74</v>
      </c>
      <c r="O21" s="44" t="s">
        <v>57</v>
      </c>
      <c r="P21" s="44" t="s">
        <v>58</v>
      </c>
      <c r="Q21" s="45" t="s">
        <v>59</v>
      </c>
      <c r="R21" s="44" t="s">
        <v>75</v>
      </c>
      <c r="S21" s="44" t="s">
        <v>176</v>
      </c>
      <c r="T21" s="77"/>
      <c r="U21" s="119"/>
      <c r="V21" s="395" t="s">
        <v>425</v>
      </c>
      <c r="W21" s="119"/>
      <c r="X21" s="41" t="s">
        <v>355</v>
      </c>
      <c r="Y21" s="53" t="s">
        <v>384</v>
      </c>
      <c r="Z21" s="54" t="s">
        <v>417</v>
      </c>
      <c r="AA21" s="26" t="s">
        <v>63</v>
      </c>
      <c r="AB21" s="36" t="s">
        <v>93</v>
      </c>
      <c r="AC21" s="36" t="s">
        <v>93</v>
      </c>
      <c r="AD21" s="55" t="s">
        <v>172</v>
      </c>
      <c r="AE21" s="55" t="s">
        <v>172</v>
      </c>
      <c r="AF21" s="55">
        <v>42924</v>
      </c>
      <c r="AG21" s="55">
        <v>42924</v>
      </c>
      <c r="AH21" s="55">
        <v>43016</v>
      </c>
      <c r="AI21" s="56" t="s">
        <v>76</v>
      </c>
      <c r="AJ21" s="119" t="s">
        <v>69</v>
      </c>
      <c r="AK21" s="77" t="s">
        <v>77</v>
      </c>
      <c r="AL21" s="41" t="s">
        <v>78</v>
      </c>
      <c r="AM21" s="120" t="s">
        <v>79</v>
      </c>
      <c r="AN21" s="120"/>
      <c r="AO21" s="120"/>
      <c r="AP21" s="119"/>
      <c r="AQ21" s="119"/>
      <c r="AR21" s="440">
        <v>43143</v>
      </c>
      <c r="AS21" s="440">
        <v>43143</v>
      </c>
      <c r="AT21" s="216" t="s">
        <v>390</v>
      </c>
      <c r="AU21" s="216" t="s">
        <v>391</v>
      </c>
    </row>
    <row r="22" spans="1:47" ht="32.25" customHeight="1" x14ac:dyDescent="0.25">
      <c r="A22" s="44">
        <v>2.1</v>
      </c>
      <c r="B22" s="44" t="s">
        <v>46</v>
      </c>
      <c r="C22" s="44" t="s">
        <v>173</v>
      </c>
      <c r="D22" s="45" t="s">
        <v>174</v>
      </c>
      <c r="E22" s="46">
        <f>IF(SUMPRODUCT(($K$2:$K22=K22)*($AB$2:$AB22=AB22))&gt;1,0,1)</f>
        <v>0</v>
      </c>
      <c r="F22" s="45" t="s">
        <v>100</v>
      </c>
      <c r="G22" s="118" t="s">
        <v>50</v>
      </c>
      <c r="H22" s="119"/>
      <c r="I22" s="45" t="s">
        <v>51</v>
      </c>
      <c r="J22" s="45" t="s">
        <v>52</v>
      </c>
      <c r="K22" s="44" t="s">
        <v>175</v>
      </c>
      <c r="L22" s="44" t="s">
        <v>54</v>
      </c>
      <c r="M22" s="116" t="s">
        <v>55</v>
      </c>
      <c r="N22" s="44" t="s">
        <v>56</v>
      </c>
      <c r="O22" s="44" t="s">
        <v>57</v>
      </c>
      <c r="P22" s="44" t="s">
        <v>58</v>
      </c>
      <c r="Q22" s="45" t="s">
        <v>59</v>
      </c>
      <c r="R22" s="44" t="s">
        <v>60</v>
      </c>
      <c r="S22" s="44" t="s">
        <v>176</v>
      </c>
      <c r="T22" s="77"/>
      <c r="U22" s="119"/>
      <c r="V22" s="395" t="s">
        <v>425</v>
      </c>
      <c r="W22" s="119"/>
      <c r="X22" s="41"/>
      <c r="Y22" s="53" t="s">
        <v>384</v>
      </c>
      <c r="Z22" s="54"/>
      <c r="AA22" s="26" t="s">
        <v>63</v>
      </c>
      <c r="AB22" s="36" t="s">
        <v>93</v>
      </c>
      <c r="AC22" s="36" t="s">
        <v>93</v>
      </c>
      <c r="AD22" s="16" t="s">
        <v>66</v>
      </c>
      <c r="AE22" s="16" t="s">
        <v>66</v>
      </c>
      <c r="AF22" s="17" t="s">
        <v>67</v>
      </c>
      <c r="AG22" s="119"/>
      <c r="AH22" s="119"/>
      <c r="AI22" s="61" t="s">
        <v>68</v>
      </c>
      <c r="AJ22" s="119" t="s">
        <v>69</v>
      </c>
      <c r="AK22" s="77" t="s">
        <v>70</v>
      </c>
      <c r="AL22" s="41" t="s">
        <v>67</v>
      </c>
      <c r="AM22" s="60" t="s">
        <v>71</v>
      </c>
      <c r="AN22" s="119"/>
      <c r="AO22" s="119"/>
      <c r="AP22" s="119"/>
      <c r="AQ22" s="119"/>
      <c r="AR22" s="440">
        <v>43143</v>
      </c>
      <c r="AS22" s="440">
        <v>43143</v>
      </c>
      <c r="AT22" s="216" t="s">
        <v>390</v>
      </c>
      <c r="AU22" s="216" t="s">
        <v>391</v>
      </c>
    </row>
    <row r="23" spans="1:47" ht="19.5" customHeight="1" x14ac:dyDescent="0.25">
      <c r="A23" s="121">
        <v>2.2999999999999998</v>
      </c>
      <c r="B23" s="121" t="s">
        <v>46</v>
      </c>
      <c r="C23" s="121" t="s">
        <v>177</v>
      </c>
      <c r="D23" s="122" t="s">
        <v>178</v>
      </c>
      <c r="E23" s="123">
        <f>IF(SUMPRODUCT(($K$2:$K23=K23)*($AB$2:$AB23=AB23))&gt;1,0,1)</f>
        <v>1</v>
      </c>
      <c r="F23" s="122" t="s">
        <v>104</v>
      </c>
      <c r="G23" s="124" t="s">
        <v>50</v>
      </c>
      <c r="H23" s="125"/>
      <c r="I23" s="122" t="s">
        <v>51</v>
      </c>
      <c r="J23" s="122" t="s">
        <v>52</v>
      </c>
      <c r="K23" s="121" t="s">
        <v>179</v>
      </c>
      <c r="L23" s="121" t="s">
        <v>54</v>
      </c>
      <c r="M23" s="126" t="s">
        <v>55</v>
      </c>
      <c r="N23" s="121" t="s">
        <v>56</v>
      </c>
      <c r="O23" s="121" t="s">
        <v>57</v>
      </c>
      <c r="P23" s="121" t="s">
        <v>58</v>
      </c>
      <c r="Q23" s="122" t="s">
        <v>59</v>
      </c>
      <c r="R23" s="121" t="s">
        <v>60</v>
      </c>
      <c r="S23" s="121" t="s">
        <v>61</v>
      </c>
      <c r="T23" s="127" t="s">
        <v>102</v>
      </c>
      <c r="U23" s="125"/>
      <c r="V23" s="560" t="s">
        <v>426</v>
      </c>
      <c r="W23" s="125"/>
      <c r="X23" s="128"/>
      <c r="Y23" s="128"/>
      <c r="Z23" s="129" t="s">
        <v>180</v>
      </c>
      <c r="AA23" s="125" t="s">
        <v>63</v>
      </c>
      <c r="AB23" s="125" t="s">
        <v>181</v>
      </c>
      <c r="AC23" s="130" t="s">
        <v>181</v>
      </c>
      <c r="AD23" s="125" t="s">
        <v>66</v>
      </c>
      <c r="AE23" s="125" t="s">
        <v>66</v>
      </c>
      <c r="AF23" s="125" t="s">
        <v>67</v>
      </c>
      <c r="AG23" s="125"/>
      <c r="AH23" s="125"/>
      <c r="AI23" s="127" t="s">
        <v>68</v>
      </c>
      <c r="AJ23" s="125" t="s">
        <v>69</v>
      </c>
      <c r="AK23" s="127" t="s">
        <v>182</v>
      </c>
      <c r="AL23" s="131"/>
      <c r="AM23" s="125"/>
      <c r="AN23" s="125"/>
      <c r="AO23" s="125"/>
      <c r="AP23" s="125"/>
      <c r="AQ23" s="125"/>
      <c r="AR23" s="125"/>
      <c r="AS23" s="125"/>
      <c r="AT23" s="125"/>
      <c r="AU23" s="125"/>
    </row>
    <row r="24" spans="1:47" ht="19.5" customHeight="1" x14ac:dyDescent="0.25">
      <c r="A24" s="121">
        <v>2.2999999999999998</v>
      </c>
      <c r="B24" s="121" t="s">
        <v>46</v>
      </c>
      <c r="C24" s="121" t="s">
        <v>177</v>
      </c>
      <c r="D24" s="122" t="s">
        <v>178</v>
      </c>
      <c r="E24" s="123">
        <f>IF(SUMPRODUCT(($K$2:$K24=K24)*($AB$2:$AB24=AB24))&gt;1,0,1)</f>
        <v>0</v>
      </c>
      <c r="F24" s="122" t="s">
        <v>104</v>
      </c>
      <c r="G24" s="124" t="s">
        <v>50</v>
      </c>
      <c r="H24" s="125"/>
      <c r="I24" s="122" t="s">
        <v>51</v>
      </c>
      <c r="J24" s="122" t="s">
        <v>52</v>
      </c>
      <c r="K24" s="121" t="s">
        <v>179</v>
      </c>
      <c r="L24" s="121" t="s">
        <v>72</v>
      </c>
      <c r="M24" s="126" t="s">
        <v>73</v>
      </c>
      <c r="N24" s="121" t="s">
        <v>74</v>
      </c>
      <c r="O24" s="121" t="s">
        <v>57</v>
      </c>
      <c r="P24" s="121" t="s">
        <v>58</v>
      </c>
      <c r="Q24" s="122" t="s">
        <v>59</v>
      </c>
      <c r="R24" s="121" t="s">
        <v>75</v>
      </c>
      <c r="S24" s="121" t="s">
        <v>61</v>
      </c>
      <c r="T24" s="127" t="s">
        <v>102</v>
      </c>
      <c r="U24" s="125"/>
      <c r="V24" s="560" t="s">
        <v>426</v>
      </c>
      <c r="W24" s="125"/>
      <c r="X24" s="128"/>
      <c r="Y24" s="128"/>
      <c r="Z24" s="129" t="s">
        <v>183</v>
      </c>
      <c r="AA24" s="125" t="s">
        <v>63</v>
      </c>
      <c r="AB24" s="125" t="s">
        <v>181</v>
      </c>
      <c r="AC24" s="130" t="s">
        <v>181</v>
      </c>
      <c r="AD24" s="132">
        <v>42833</v>
      </c>
      <c r="AE24" s="132">
        <v>42833</v>
      </c>
      <c r="AF24" s="132">
        <v>43016</v>
      </c>
      <c r="AG24" s="132" t="s">
        <v>184</v>
      </c>
      <c r="AH24" s="125" t="s">
        <v>185</v>
      </c>
      <c r="AI24" s="127" t="s">
        <v>186</v>
      </c>
      <c r="AJ24" s="125" t="s">
        <v>69</v>
      </c>
      <c r="AK24" s="127" t="s">
        <v>187</v>
      </c>
      <c r="AL24" s="131"/>
      <c r="AM24" s="131"/>
      <c r="AN24" s="125"/>
      <c r="AO24" s="125"/>
      <c r="AP24" s="125"/>
      <c r="AQ24" s="125"/>
      <c r="AR24" s="125"/>
      <c r="AS24" s="125"/>
      <c r="AT24" s="125"/>
      <c r="AU24" s="125"/>
    </row>
    <row r="25" spans="1:47" ht="19.5" customHeight="1" x14ac:dyDescent="0.25">
      <c r="A25" s="121">
        <v>2.2999999999999998</v>
      </c>
      <c r="B25" s="121" t="s">
        <v>46</v>
      </c>
      <c r="C25" s="121" t="s">
        <v>177</v>
      </c>
      <c r="D25" s="122" t="s">
        <v>178</v>
      </c>
      <c r="E25" s="123">
        <f>IF(SUMPRODUCT(($K$2:$K25=K25)*($AB$2:$AB25=AB25))&gt;1,0,1)</f>
        <v>0</v>
      </c>
      <c r="F25" s="122" t="s">
        <v>104</v>
      </c>
      <c r="G25" s="124" t="s">
        <v>50</v>
      </c>
      <c r="H25" s="125"/>
      <c r="I25" s="122" t="s">
        <v>51</v>
      </c>
      <c r="J25" s="122" t="s">
        <v>52</v>
      </c>
      <c r="K25" s="121" t="s">
        <v>179</v>
      </c>
      <c r="L25" s="121" t="s">
        <v>188</v>
      </c>
      <c r="M25" s="126" t="s">
        <v>189</v>
      </c>
      <c r="N25" s="121" t="s">
        <v>74</v>
      </c>
      <c r="O25" s="121" t="s">
        <v>122</v>
      </c>
      <c r="P25" s="121" t="s">
        <v>58</v>
      </c>
      <c r="Q25" s="122" t="s">
        <v>59</v>
      </c>
      <c r="R25" s="121" t="s">
        <v>190</v>
      </c>
      <c r="S25" s="121" t="s">
        <v>61</v>
      </c>
      <c r="T25" s="127" t="s">
        <v>102</v>
      </c>
      <c r="U25" s="125"/>
      <c r="V25" s="560" t="s">
        <v>426</v>
      </c>
      <c r="W25" s="125"/>
      <c r="X25" s="128"/>
      <c r="Y25" s="128"/>
      <c r="Z25" s="129" t="s">
        <v>183</v>
      </c>
      <c r="AA25" s="125" t="s">
        <v>63</v>
      </c>
      <c r="AB25" s="125" t="s">
        <v>181</v>
      </c>
      <c r="AC25" s="130" t="s">
        <v>181</v>
      </c>
      <c r="AD25" s="125" t="s">
        <v>191</v>
      </c>
      <c r="AE25" s="125" t="s">
        <v>191</v>
      </c>
      <c r="AF25" s="125" t="s">
        <v>192</v>
      </c>
      <c r="AG25" s="125"/>
      <c r="AH25" s="125"/>
      <c r="AI25" s="127" t="s">
        <v>193</v>
      </c>
      <c r="AJ25" s="125" t="s">
        <v>69</v>
      </c>
      <c r="AK25" s="127" t="s">
        <v>194</v>
      </c>
      <c r="AL25" s="131"/>
      <c r="AM25" s="131"/>
      <c r="AN25" s="125"/>
      <c r="AO25" s="125"/>
      <c r="AP25" s="125"/>
      <c r="AQ25" s="125"/>
      <c r="AR25" s="125"/>
      <c r="AS25" s="125"/>
      <c r="AT25" s="125"/>
      <c r="AU25" s="125"/>
    </row>
    <row r="26" spans="1:47" ht="19.5" customHeight="1" x14ac:dyDescent="0.25">
      <c r="A26" s="121">
        <v>2.2999999999999998</v>
      </c>
      <c r="B26" s="121" t="s">
        <v>46</v>
      </c>
      <c r="C26" s="121" t="s">
        <v>195</v>
      </c>
      <c r="D26" s="122" t="s">
        <v>196</v>
      </c>
      <c r="E26" s="123">
        <f>IF(SUMPRODUCT(($K$2:$K26=K26)*($AB$2:$AB26=AB26))&gt;1,0,1)</f>
        <v>1</v>
      </c>
      <c r="F26" s="122" t="s">
        <v>104</v>
      </c>
      <c r="G26" s="124" t="s">
        <v>50</v>
      </c>
      <c r="H26" s="125"/>
      <c r="I26" s="122" t="s">
        <v>51</v>
      </c>
      <c r="J26" s="122" t="s">
        <v>52</v>
      </c>
      <c r="K26" s="121" t="s">
        <v>197</v>
      </c>
      <c r="L26" s="121" t="s">
        <v>54</v>
      </c>
      <c r="M26" s="126" t="s">
        <v>55</v>
      </c>
      <c r="N26" s="121" t="s">
        <v>56</v>
      </c>
      <c r="O26" s="121" t="s">
        <v>57</v>
      </c>
      <c r="P26" s="121" t="s">
        <v>58</v>
      </c>
      <c r="Q26" s="122" t="s">
        <v>59</v>
      </c>
      <c r="R26" s="121" t="s">
        <v>60</v>
      </c>
      <c r="S26" s="121" t="s">
        <v>61</v>
      </c>
      <c r="T26" s="127" t="s">
        <v>102</v>
      </c>
      <c r="U26" s="125"/>
      <c r="V26" s="560" t="s">
        <v>426</v>
      </c>
      <c r="W26" s="125"/>
      <c r="X26" s="128"/>
      <c r="Y26" s="125"/>
      <c r="Z26" s="133" t="s">
        <v>198</v>
      </c>
      <c r="AA26" s="125" t="s">
        <v>63</v>
      </c>
      <c r="AB26" s="125" t="s">
        <v>181</v>
      </c>
      <c r="AC26" s="130" t="s">
        <v>181</v>
      </c>
      <c r="AD26" s="125" t="s">
        <v>66</v>
      </c>
      <c r="AE26" s="125" t="s">
        <v>66</v>
      </c>
      <c r="AF26" s="125" t="s">
        <v>67</v>
      </c>
      <c r="AG26" s="125"/>
      <c r="AH26" s="125"/>
      <c r="AI26" s="127" t="s">
        <v>68</v>
      </c>
      <c r="AJ26" s="125" t="s">
        <v>69</v>
      </c>
      <c r="AK26" s="127" t="s">
        <v>182</v>
      </c>
      <c r="AL26" s="131"/>
      <c r="AM26" s="125"/>
      <c r="AN26" s="125"/>
      <c r="AO26" s="125"/>
      <c r="AP26" s="125"/>
      <c r="AQ26" s="125"/>
      <c r="AR26" s="125"/>
      <c r="AS26" s="125"/>
      <c r="AT26" s="125"/>
      <c r="AU26" s="125"/>
    </row>
    <row r="27" spans="1:47" ht="19.5" customHeight="1" x14ac:dyDescent="0.25">
      <c r="A27" s="121">
        <v>2.2999999999999998</v>
      </c>
      <c r="B27" s="121" t="s">
        <v>199</v>
      </c>
      <c r="C27" s="121" t="s">
        <v>195</v>
      </c>
      <c r="D27" s="122" t="s">
        <v>196</v>
      </c>
      <c r="E27" s="123">
        <f>IF(SUMPRODUCT(($K$2:$K27=K27)*($AB$2:$AB27=AB27))&gt;1,0,1)</f>
        <v>0</v>
      </c>
      <c r="F27" s="122" t="s">
        <v>104</v>
      </c>
      <c r="G27" s="134" t="s">
        <v>200</v>
      </c>
      <c r="H27" s="125"/>
      <c r="I27" s="122" t="s">
        <v>51</v>
      </c>
      <c r="J27" s="122" t="s">
        <v>52</v>
      </c>
      <c r="K27" s="121" t="s">
        <v>197</v>
      </c>
      <c r="L27" s="121" t="s">
        <v>201</v>
      </c>
      <c r="M27" s="126" t="s">
        <v>73</v>
      </c>
      <c r="N27" s="121" t="s">
        <v>74</v>
      </c>
      <c r="O27" s="121" t="s">
        <v>57</v>
      </c>
      <c r="P27" s="121" t="s">
        <v>58</v>
      </c>
      <c r="Q27" s="122" t="s">
        <v>59</v>
      </c>
      <c r="R27" s="121" t="s">
        <v>75</v>
      </c>
      <c r="S27" s="121" t="s">
        <v>61</v>
      </c>
      <c r="T27" s="127" t="s">
        <v>102</v>
      </c>
      <c r="U27" s="125"/>
      <c r="V27" s="560" t="s">
        <v>426</v>
      </c>
      <c r="W27" s="125"/>
      <c r="X27" s="128"/>
      <c r="Y27" s="125"/>
      <c r="Z27" s="133" t="s">
        <v>202</v>
      </c>
      <c r="AA27" s="125" t="s">
        <v>63</v>
      </c>
      <c r="AB27" s="125" t="s">
        <v>181</v>
      </c>
      <c r="AC27" s="130" t="s">
        <v>181</v>
      </c>
      <c r="AD27" s="135">
        <v>43018</v>
      </c>
      <c r="AE27" s="135">
        <v>43018</v>
      </c>
      <c r="AF27" s="125" t="s">
        <v>159</v>
      </c>
      <c r="AG27" s="125"/>
      <c r="AH27" s="125"/>
      <c r="AI27" s="127" t="s">
        <v>203</v>
      </c>
      <c r="AJ27" s="125"/>
      <c r="AK27" s="136" t="s">
        <v>204</v>
      </c>
      <c r="AL27" s="131"/>
      <c r="AM27" s="131"/>
      <c r="AN27" s="125"/>
      <c r="AO27" s="125"/>
      <c r="AP27" s="125"/>
      <c r="AQ27" s="125"/>
      <c r="AR27" s="125"/>
      <c r="AS27" s="125"/>
      <c r="AT27" s="125"/>
      <c r="AU27" s="125"/>
    </row>
    <row r="28" spans="1:47" ht="19.5" customHeight="1" x14ac:dyDescent="0.25">
      <c r="A28" s="21">
        <v>2.2000000000000002</v>
      </c>
      <c r="B28" s="21" t="s">
        <v>46</v>
      </c>
      <c r="C28" s="21" t="s">
        <v>205</v>
      </c>
      <c r="D28" s="22" t="s">
        <v>358</v>
      </c>
      <c r="E28" s="137">
        <f>IF(SUMPRODUCT(($K$2:$K28=K28)*($AB$2:$AB28=AB28))&gt;1,0,1)</f>
        <v>1</v>
      </c>
      <c r="F28" s="22" t="s">
        <v>49</v>
      </c>
      <c r="G28" s="25" t="s">
        <v>50</v>
      </c>
      <c r="H28" s="26"/>
      <c r="I28" s="22" t="s">
        <v>51</v>
      </c>
      <c r="J28" s="22" t="s">
        <v>52</v>
      </c>
      <c r="K28" s="21" t="s">
        <v>206</v>
      </c>
      <c r="L28" s="21" t="s">
        <v>54</v>
      </c>
      <c r="M28" s="138" t="s">
        <v>55</v>
      </c>
      <c r="N28" s="21" t="s">
        <v>56</v>
      </c>
      <c r="O28" s="21" t="s">
        <v>57</v>
      </c>
      <c r="P28" s="21" t="s">
        <v>58</v>
      </c>
      <c r="Q28" s="22" t="s">
        <v>59</v>
      </c>
      <c r="R28" s="21" t="s">
        <v>60</v>
      </c>
      <c r="S28" s="21" t="s">
        <v>61</v>
      </c>
      <c r="T28" s="40" t="s">
        <v>102</v>
      </c>
      <c r="U28" s="26"/>
      <c r="V28" s="139" t="s">
        <v>427</v>
      </c>
      <c r="W28" s="26"/>
      <c r="X28" s="41" t="s">
        <v>387</v>
      </c>
      <c r="Y28" s="53" t="s">
        <v>340</v>
      </c>
      <c r="Z28" s="140" t="s">
        <v>386</v>
      </c>
      <c r="AA28" s="26" t="s">
        <v>288</v>
      </c>
      <c r="AB28" s="36" t="s">
        <v>274</v>
      </c>
      <c r="AC28" s="36" t="s">
        <v>274</v>
      </c>
      <c r="AD28" s="16" t="s">
        <v>66</v>
      </c>
      <c r="AE28" s="16" t="s">
        <v>66</v>
      </c>
      <c r="AF28" s="17" t="s">
        <v>67</v>
      </c>
      <c r="AG28" s="36"/>
      <c r="AH28" s="36"/>
      <c r="AI28" s="61" t="s">
        <v>68</v>
      </c>
      <c r="AJ28" s="36" t="s">
        <v>69</v>
      </c>
      <c r="AK28" s="40" t="s">
        <v>182</v>
      </c>
      <c r="AL28" s="41" t="s">
        <v>67</v>
      </c>
      <c r="AM28" s="60" t="s">
        <v>71</v>
      </c>
      <c r="AN28" s="26"/>
      <c r="AO28" s="26"/>
      <c r="AP28" s="26"/>
      <c r="AQ28" s="26"/>
      <c r="AR28" s="485">
        <v>43150</v>
      </c>
      <c r="AS28" s="485">
        <v>43150</v>
      </c>
      <c r="AT28" s="26"/>
      <c r="AU28" s="26"/>
    </row>
    <row r="29" spans="1:47" ht="19.5" customHeight="1" x14ac:dyDescent="0.25">
      <c r="A29" s="21">
        <v>2.2000000000000002</v>
      </c>
      <c r="B29" s="21" t="s">
        <v>46</v>
      </c>
      <c r="C29" s="21" t="s">
        <v>205</v>
      </c>
      <c r="D29" s="22" t="s">
        <v>358</v>
      </c>
      <c r="E29" s="137">
        <f>IF(SUMPRODUCT(($K$2:$K29=K29)*($AB$2:$AB29=AB29))&gt;1,0,1)</f>
        <v>0</v>
      </c>
      <c r="F29" s="22" t="s">
        <v>49</v>
      </c>
      <c r="G29" s="25" t="s">
        <v>50</v>
      </c>
      <c r="H29" s="26"/>
      <c r="I29" s="22" t="s">
        <v>51</v>
      </c>
      <c r="J29" s="22" t="s">
        <v>52</v>
      </c>
      <c r="K29" s="21" t="s">
        <v>206</v>
      </c>
      <c r="L29" s="21" t="s">
        <v>72</v>
      </c>
      <c r="M29" s="138" t="s">
        <v>73</v>
      </c>
      <c r="N29" s="21" t="s">
        <v>74</v>
      </c>
      <c r="O29" s="21" t="s">
        <v>57</v>
      </c>
      <c r="P29" s="21" t="s">
        <v>58</v>
      </c>
      <c r="Q29" s="22" t="s">
        <v>59</v>
      </c>
      <c r="R29" s="21" t="s">
        <v>75</v>
      </c>
      <c r="S29" s="21" t="s">
        <v>61</v>
      </c>
      <c r="T29" s="40" t="s">
        <v>102</v>
      </c>
      <c r="U29" s="26"/>
      <c r="V29" s="139" t="s">
        <v>427</v>
      </c>
      <c r="W29" s="26"/>
      <c r="X29" s="41"/>
      <c r="Y29" s="53" t="s">
        <v>340</v>
      </c>
      <c r="Z29" s="140"/>
      <c r="AA29" s="26" t="s">
        <v>288</v>
      </c>
      <c r="AB29" s="36" t="s">
        <v>274</v>
      </c>
      <c r="AC29" s="36" t="s">
        <v>274</v>
      </c>
      <c r="AD29" s="37" t="s">
        <v>172</v>
      </c>
      <c r="AE29" s="37" t="s">
        <v>172</v>
      </c>
      <c r="AF29" s="37">
        <v>42924</v>
      </c>
      <c r="AG29" s="37">
        <v>42924</v>
      </c>
      <c r="AH29" s="37">
        <v>43016</v>
      </c>
      <c r="AI29" s="56" t="s">
        <v>76</v>
      </c>
      <c r="AJ29" s="26" t="s">
        <v>69</v>
      </c>
      <c r="AK29" s="40" t="s">
        <v>77</v>
      </c>
      <c r="AL29" s="41" t="s">
        <v>78</v>
      </c>
      <c r="AM29" s="43" t="s">
        <v>79</v>
      </c>
      <c r="AN29" s="43"/>
      <c r="AO29" s="43"/>
      <c r="AP29" s="26"/>
      <c r="AQ29" s="26"/>
      <c r="AR29" s="485">
        <v>43150</v>
      </c>
      <c r="AS29" s="485">
        <v>43150</v>
      </c>
      <c r="AT29" s="26"/>
      <c r="AU29" s="26"/>
    </row>
    <row r="30" spans="1:47" ht="19.5" customHeight="1" x14ac:dyDescent="0.25">
      <c r="A30" s="21">
        <v>2.2000000000000002</v>
      </c>
      <c r="B30" s="44" t="s">
        <v>207</v>
      </c>
      <c r="C30" s="44" t="s">
        <v>208</v>
      </c>
      <c r="D30" s="45" t="s">
        <v>209</v>
      </c>
      <c r="E30" s="46">
        <f>IF(SUMPRODUCT(($K$2:$K30=K30)*($AB$2:$AB30=AB30))&gt;1,0,1)</f>
        <v>1</v>
      </c>
      <c r="F30" s="47" t="s">
        <v>104</v>
      </c>
      <c r="G30" s="141" t="s">
        <v>210</v>
      </c>
      <c r="H30" s="36"/>
      <c r="I30" s="47" t="s">
        <v>51</v>
      </c>
      <c r="J30" s="47" t="s">
        <v>52</v>
      </c>
      <c r="K30" s="44" t="s">
        <v>211</v>
      </c>
      <c r="L30" s="49" t="s">
        <v>212</v>
      </c>
      <c r="M30" s="50" t="s">
        <v>121</v>
      </c>
      <c r="N30" s="49" t="s">
        <v>74</v>
      </c>
      <c r="O30" s="49" t="s">
        <v>122</v>
      </c>
      <c r="P30" s="49" t="s">
        <v>58</v>
      </c>
      <c r="Q30" s="47" t="s">
        <v>59</v>
      </c>
      <c r="R30" s="49" t="s">
        <v>213</v>
      </c>
      <c r="S30" s="49" t="s">
        <v>61</v>
      </c>
      <c r="T30" s="77" t="s">
        <v>102</v>
      </c>
      <c r="U30" s="119"/>
      <c r="V30" s="142" t="s">
        <v>428</v>
      </c>
      <c r="W30" s="36"/>
      <c r="X30" s="41" t="s">
        <v>356</v>
      </c>
      <c r="Y30" s="53" t="s">
        <v>340</v>
      </c>
      <c r="Z30" s="54" t="s">
        <v>406</v>
      </c>
      <c r="AA30" s="36" t="s">
        <v>63</v>
      </c>
      <c r="AB30" s="36" t="s">
        <v>287</v>
      </c>
      <c r="AC30" s="36" t="s">
        <v>348</v>
      </c>
      <c r="AD30" s="36" t="s">
        <v>214</v>
      </c>
      <c r="AE30" s="36" t="s">
        <v>214</v>
      </c>
      <c r="AF30" s="36" t="s">
        <v>215</v>
      </c>
      <c r="AG30" s="36"/>
      <c r="AH30" s="36"/>
      <c r="AI30" s="77" t="s">
        <v>216</v>
      </c>
      <c r="AJ30" s="36" t="s">
        <v>69</v>
      </c>
      <c r="AK30" s="58" t="s">
        <v>217</v>
      </c>
      <c r="AL30" s="43" t="s">
        <v>218</v>
      </c>
      <c r="AM30" s="59" t="s">
        <v>219</v>
      </c>
      <c r="AN30" s="36"/>
      <c r="AO30" s="36"/>
      <c r="AP30" s="36"/>
      <c r="AQ30" s="36"/>
      <c r="AR30" s="485">
        <v>43150</v>
      </c>
      <c r="AS30" s="36"/>
      <c r="AT30" s="36"/>
      <c r="AU30" s="36"/>
    </row>
    <row r="31" spans="1:47" ht="19.5" customHeight="1" x14ac:dyDescent="0.25">
      <c r="A31" s="21">
        <v>2.2000000000000002</v>
      </c>
      <c r="B31" s="44" t="s">
        <v>199</v>
      </c>
      <c r="C31" s="44" t="s">
        <v>208</v>
      </c>
      <c r="D31" s="45" t="s">
        <v>209</v>
      </c>
      <c r="E31" s="46">
        <f>IF(SUMPRODUCT(($K$2:$K31=K31)*($AB$2:$AB31=AB31))&gt;1,0,1)</f>
        <v>0</v>
      </c>
      <c r="F31" s="45" t="s">
        <v>104</v>
      </c>
      <c r="G31" s="143" t="s">
        <v>210</v>
      </c>
      <c r="H31" s="44"/>
      <c r="I31" s="45" t="s">
        <v>51</v>
      </c>
      <c r="J31" s="45" t="s">
        <v>52</v>
      </c>
      <c r="K31" s="44" t="s">
        <v>211</v>
      </c>
      <c r="L31" s="44" t="s">
        <v>220</v>
      </c>
      <c r="M31" s="116" t="s">
        <v>121</v>
      </c>
      <c r="N31" s="44" t="s">
        <v>74</v>
      </c>
      <c r="O31" s="44" t="s">
        <v>122</v>
      </c>
      <c r="P31" s="44" t="s">
        <v>58</v>
      </c>
      <c r="Q31" s="45" t="s">
        <v>59</v>
      </c>
      <c r="R31" s="44" t="s">
        <v>213</v>
      </c>
      <c r="S31" s="49" t="s">
        <v>61</v>
      </c>
      <c r="T31" s="77" t="s">
        <v>102</v>
      </c>
      <c r="U31" s="119"/>
      <c r="V31" s="142" t="s">
        <v>428</v>
      </c>
      <c r="W31" s="36"/>
      <c r="X31" s="41"/>
      <c r="Y31" s="53" t="s">
        <v>340</v>
      </c>
      <c r="Z31" s="54" t="s">
        <v>357</v>
      </c>
      <c r="AA31" s="36" t="s">
        <v>63</v>
      </c>
      <c r="AB31" s="36" t="s">
        <v>287</v>
      </c>
      <c r="AC31" s="36" t="s">
        <v>348</v>
      </c>
      <c r="AD31" s="36" t="s">
        <v>214</v>
      </c>
      <c r="AE31" s="36" t="s">
        <v>214</v>
      </c>
      <c r="AF31" s="36" t="s">
        <v>215</v>
      </c>
      <c r="AG31" s="119"/>
      <c r="AH31" s="119"/>
      <c r="AI31" s="77" t="s">
        <v>216</v>
      </c>
      <c r="AJ31" s="36" t="s">
        <v>69</v>
      </c>
      <c r="AK31" s="77" t="s">
        <v>221</v>
      </c>
      <c r="AL31" s="43" t="s">
        <v>218</v>
      </c>
      <c r="AM31" s="59" t="s">
        <v>219</v>
      </c>
      <c r="AN31" s="119"/>
      <c r="AO31" s="119"/>
      <c r="AP31" s="119"/>
      <c r="AQ31" s="119"/>
      <c r="AR31" s="485">
        <v>43150</v>
      </c>
      <c r="AS31" s="119"/>
      <c r="AT31" s="119"/>
      <c r="AU31" s="119"/>
    </row>
    <row r="32" spans="1:47" ht="19.5" customHeight="1" x14ac:dyDescent="0.25">
      <c r="A32" s="21">
        <v>2.2000000000000002</v>
      </c>
      <c r="B32" s="44" t="s">
        <v>199</v>
      </c>
      <c r="C32" s="44" t="s">
        <v>208</v>
      </c>
      <c r="D32" s="45" t="s">
        <v>209</v>
      </c>
      <c r="E32" s="46">
        <f>IF(SUMPRODUCT(($K$2:$K32=K32)*($AB$2:$AB32=AB32))&gt;1,0,1)</f>
        <v>0</v>
      </c>
      <c r="F32" s="45" t="s">
        <v>104</v>
      </c>
      <c r="G32" s="143" t="s">
        <v>210</v>
      </c>
      <c r="H32" s="44"/>
      <c r="I32" s="45" t="s">
        <v>51</v>
      </c>
      <c r="J32" s="45" t="s">
        <v>52</v>
      </c>
      <c r="K32" s="44" t="s">
        <v>211</v>
      </c>
      <c r="L32" s="44" t="s">
        <v>222</v>
      </c>
      <c r="M32" s="116" t="s">
        <v>121</v>
      </c>
      <c r="N32" s="44" t="s">
        <v>74</v>
      </c>
      <c r="O32" s="44" t="s">
        <v>122</v>
      </c>
      <c r="P32" s="44" t="s">
        <v>58</v>
      </c>
      <c r="Q32" s="45" t="s">
        <v>59</v>
      </c>
      <c r="R32" s="44" t="s">
        <v>213</v>
      </c>
      <c r="S32" s="49" t="s">
        <v>61</v>
      </c>
      <c r="T32" s="77" t="s">
        <v>102</v>
      </c>
      <c r="U32" s="119"/>
      <c r="V32" s="142" t="s">
        <v>428</v>
      </c>
      <c r="W32" s="36"/>
      <c r="X32" s="41"/>
      <c r="Y32" s="53" t="s">
        <v>340</v>
      </c>
      <c r="Z32" s="54" t="s">
        <v>357</v>
      </c>
      <c r="AA32" s="36" t="s">
        <v>63</v>
      </c>
      <c r="AB32" s="36" t="s">
        <v>287</v>
      </c>
      <c r="AC32" s="36" t="s">
        <v>348</v>
      </c>
      <c r="AD32" s="36" t="s">
        <v>214</v>
      </c>
      <c r="AE32" s="36" t="s">
        <v>214</v>
      </c>
      <c r="AF32" s="36" t="s">
        <v>215</v>
      </c>
      <c r="AG32" s="119"/>
      <c r="AH32" s="119"/>
      <c r="AI32" s="77" t="s">
        <v>216</v>
      </c>
      <c r="AJ32" s="36" t="s">
        <v>69</v>
      </c>
      <c r="AK32" s="77" t="s">
        <v>223</v>
      </c>
      <c r="AL32" s="43" t="s">
        <v>218</v>
      </c>
      <c r="AM32" s="59" t="s">
        <v>219</v>
      </c>
      <c r="AN32" s="119"/>
      <c r="AO32" s="119"/>
      <c r="AP32" s="119"/>
      <c r="AQ32" s="119"/>
      <c r="AR32" s="485">
        <v>43150</v>
      </c>
      <c r="AS32" s="119"/>
      <c r="AT32" s="119"/>
      <c r="AU32" s="119"/>
    </row>
    <row r="33" spans="1:47" ht="19.5" customHeight="1" x14ac:dyDescent="0.25">
      <c r="A33" s="21">
        <v>2.2000000000000002</v>
      </c>
      <c r="B33" s="44" t="s">
        <v>199</v>
      </c>
      <c r="C33" s="44" t="s">
        <v>208</v>
      </c>
      <c r="D33" s="45" t="s">
        <v>209</v>
      </c>
      <c r="E33" s="46">
        <f>IF(SUMPRODUCT(($K$2:$K33=K33)*($AB$2:$AB33=AB33))&gt;1,0,1)</f>
        <v>0</v>
      </c>
      <c r="F33" s="47" t="s">
        <v>104</v>
      </c>
      <c r="G33" s="141" t="s">
        <v>200</v>
      </c>
      <c r="H33" s="36"/>
      <c r="I33" s="47" t="s">
        <v>51</v>
      </c>
      <c r="J33" s="47" t="s">
        <v>52</v>
      </c>
      <c r="K33" s="44" t="s">
        <v>211</v>
      </c>
      <c r="L33" s="49" t="s">
        <v>224</v>
      </c>
      <c r="M33" s="50" t="s">
        <v>121</v>
      </c>
      <c r="N33" s="49" t="s">
        <v>74</v>
      </c>
      <c r="O33" s="49" t="s">
        <v>122</v>
      </c>
      <c r="P33" s="49" t="s">
        <v>58</v>
      </c>
      <c r="Q33" s="47" t="s">
        <v>59</v>
      </c>
      <c r="R33" s="49" t="s">
        <v>213</v>
      </c>
      <c r="S33" s="49" t="s">
        <v>61</v>
      </c>
      <c r="T33" s="77" t="s">
        <v>102</v>
      </c>
      <c r="U33" s="119"/>
      <c r="V33" s="142" t="s">
        <v>428</v>
      </c>
      <c r="W33" s="36"/>
      <c r="X33" s="41"/>
      <c r="Y33" s="53" t="s">
        <v>340</v>
      </c>
      <c r="Z33" s="54" t="s">
        <v>357</v>
      </c>
      <c r="AA33" s="36" t="s">
        <v>63</v>
      </c>
      <c r="AB33" s="36" t="s">
        <v>287</v>
      </c>
      <c r="AC33" s="36" t="s">
        <v>348</v>
      </c>
      <c r="AD33" s="36" t="s">
        <v>214</v>
      </c>
      <c r="AE33" s="36" t="s">
        <v>214</v>
      </c>
      <c r="AF33" s="36" t="s">
        <v>215</v>
      </c>
      <c r="AG33" s="36"/>
      <c r="AH33" s="36"/>
      <c r="AI33" s="77" t="s">
        <v>216</v>
      </c>
      <c r="AJ33" s="36" t="s">
        <v>69</v>
      </c>
      <c r="AK33" s="58" t="s">
        <v>225</v>
      </c>
      <c r="AL33" s="43" t="s">
        <v>218</v>
      </c>
      <c r="AM33" s="59" t="s">
        <v>219</v>
      </c>
      <c r="AN33" s="36"/>
      <c r="AO33" s="36"/>
      <c r="AP33" s="36"/>
      <c r="AQ33" s="36"/>
      <c r="AR33" s="485">
        <v>43150</v>
      </c>
      <c r="AS33" s="36"/>
      <c r="AT33" s="36"/>
      <c r="AU33" s="36"/>
    </row>
    <row r="34" spans="1:47" ht="19.5" customHeight="1" x14ac:dyDescent="0.25">
      <c r="A34" s="21">
        <v>2.2000000000000002</v>
      </c>
      <c r="B34" s="44" t="s">
        <v>199</v>
      </c>
      <c r="C34" s="44" t="s">
        <v>208</v>
      </c>
      <c r="D34" s="45" t="s">
        <v>209</v>
      </c>
      <c r="E34" s="46">
        <f>IF(SUMPRODUCT(($K$2:$K34=K34)*($AB$2:$AB34=AB34))&gt;1,0,1)</f>
        <v>0</v>
      </c>
      <c r="F34" s="47" t="s">
        <v>104</v>
      </c>
      <c r="G34" s="141" t="s">
        <v>200</v>
      </c>
      <c r="H34" s="36"/>
      <c r="I34" s="47" t="s">
        <v>51</v>
      </c>
      <c r="J34" s="47" t="s">
        <v>52</v>
      </c>
      <c r="K34" s="44" t="s">
        <v>211</v>
      </c>
      <c r="L34" s="49" t="s">
        <v>226</v>
      </c>
      <c r="M34" s="50" t="s">
        <v>189</v>
      </c>
      <c r="N34" s="49" t="s">
        <v>74</v>
      </c>
      <c r="O34" s="49" t="s">
        <v>122</v>
      </c>
      <c r="P34" s="49" t="s">
        <v>58</v>
      </c>
      <c r="Q34" s="47" t="s">
        <v>59</v>
      </c>
      <c r="R34" s="49" t="s">
        <v>213</v>
      </c>
      <c r="S34" s="49" t="s">
        <v>61</v>
      </c>
      <c r="T34" s="77" t="s">
        <v>102</v>
      </c>
      <c r="U34" s="119"/>
      <c r="V34" s="142" t="s">
        <v>428</v>
      </c>
      <c r="W34" s="36"/>
      <c r="X34" s="41"/>
      <c r="Y34" s="53" t="s">
        <v>340</v>
      </c>
      <c r="Z34" s="54" t="s">
        <v>357</v>
      </c>
      <c r="AA34" s="36" t="s">
        <v>63</v>
      </c>
      <c r="AB34" s="36" t="s">
        <v>287</v>
      </c>
      <c r="AC34" s="36" t="s">
        <v>348</v>
      </c>
      <c r="AD34" s="36" t="s">
        <v>227</v>
      </c>
      <c r="AE34" s="36" t="s">
        <v>227</v>
      </c>
      <c r="AF34" s="36" t="s">
        <v>192</v>
      </c>
      <c r="AG34" s="36"/>
      <c r="AH34" s="36"/>
      <c r="AI34" s="77" t="s">
        <v>228</v>
      </c>
      <c r="AJ34" s="36" t="s">
        <v>69</v>
      </c>
      <c r="AK34" s="77" t="s">
        <v>229</v>
      </c>
      <c r="AL34" s="59" t="s">
        <v>218</v>
      </c>
      <c r="AM34" s="59" t="s">
        <v>219</v>
      </c>
      <c r="AN34" s="36"/>
      <c r="AO34" s="36"/>
      <c r="AP34" s="36"/>
      <c r="AQ34" s="36"/>
      <c r="AR34" s="485">
        <v>43150</v>
      </c>
      <c r="AS34" s="36"/>
      <c r="AT34" s="36"/>
      <c r="AU34" s="36"/>
    </row>
    <row r="35" spans="1:47" ht="19.5" customHeight="1" x14ac:dyDescent="0.25">
      <c r="A35" s="21">
        <v>2.2000000000000002</v>
      </c>
      <c r="B35" s="44" t="s">
        <v>199</v>
      </c>
      <c r="C35" s="44" t="s">
        <v>208</v>
      </c>
      <c r="D35" s="45" t="s">
        <v>209</v>
      </c>
      <c r="E35" s="46">
        <f>IF(SUMPRODUCT(($K$2:$K35=K35)*($AB$2:$AB35=AB35))&gt;1,0,1)</f>
        <v>0</v>
      </c>
      <c r="F35" s="45" t="s">
        <v>104</v>
      </c>
      <c r="G35" s="143" t="s">
        <v>200</v>
      </c>
      <c r="H35" s="44" t="s">
        <v>122</v>
      </c>
      <c r="I35" s="45" t="s">
        <v>51</v>
      </c>
      <c r="J35" s="45" t="s">
        <v>52</v>
      </c>
      <c r="K35" s="44" t="s">
        <v>211</v>
      </c>
      <c r="L35" s="44" t="s">
        <v>230</v>
      </c>
      <c r="M35" s="116" t="s">
        <v>189</v>
      </c>
      <c r="N35" s="44" t="s">
        <v>74</v>
      </c>
      <c r="O35" s="49" t="s">
        <v>122</v>
      </c>
      <c r="P35" s="44" t="s">
        <v>58</v>
      </c>
      <c r="Q35" s="45" t="s">
        <v>59</v>
      </c>
      <c r="R35" s="44" t="s">
        <v>213</v>
      </c>
      <c r="S35" s="49" t="s">
        <v>61</v>
      </c>
      <c r="T35" s="77" t="s">
        <v>102</v>
      </c>
      <c r="U35" s="119"/>
      <c r="V35" s="142" t="s">
        <v>428</v>
      </c>
      <c r="W35" s="36"/>
      <c r="X35" s="41"/>
      <c r="Y35" s="53" t="s">
        <v>340</v>
      </c>
      <c r="Z35" s="54" t="s">
        <v>357</v>
      </c>
      <c r="AA35" s="36" t="s">
        <v>63</v>
      </c>
      <c r="AB35" s="36" t="s">
        <v>287</v>
      </c>
      <c r="AC35" s="36" t="s">
        <v>348</v>
      </c>
      <c r="AD35" s="119" t="s">
        <v>227</v>
      </c>
      <c r="AE35" s="119" t="s">
        <v>227</v>
      </c>
      <c r="AF35" s="119" t="s">
        <v>231</v>
      </c>
      <c r="AG35" s="119"/>
      <c r="AH35" s="119"/>
      <c r="AI35" s="77" t="s">
        <v>232</v>
      </c>
      <c r="AJ35" s="119" t="s">
        <v>69</v>
      </c>
      <c r="AK35" s="77" t="s">
        <v>233</v>
      </c>
      <c r="AL35" s="59" t="s">
        <v>218</v>
      </c>
      <c r="AM35" s="59" t="s">
        <v>219</v>
      </c>
      <c r="AN35" s="119"/>
      <c r="AO35" s="119"/>
      <c r="AP35" s="119"/>
      <c r="AQ35" s="119"/>
      <c r="AR35" s="485">
        <v>43150</v>
      </c>
      <c r="AS35" s="119"/>
      <c r="AT35" s="119"/>
      <c r="AU35" s="119"/>
    </row>
    <row r="36" spans="1:47" ht="19.5" customHeight="1" x14ac:dyDescent="0.25">
      <c r="A36" s="21">
        <v>2.2000000000000002</v>
      </c>
      <c r="B36" s="44" t="s">
        <v>199</v>
      </c>
      <c r="C36" s="44" t="s">
        <v>208</v>
      </c>
      <c r="D36" s="45" t="s">
        <v>209</v>
      </c>
      <c r="E36" s="46">
        <f>IF(SUMPRODUCT(($K$2:$K36=K36)*($AB$2:$AB36=AB36))&gt;1,0,1)</f>
        <v>0</v>
      </c>
      <c r="F36" s="45" t="s">
        <v>104</v>
      </c>
      <c r="G36" s="143" t="s">
        <v>200</v>
      </c>
      <c r="H36" s="44" t="s">
        <v>122</v>
      </c>
      <c r="I36" s="45" t="s">
        <v>51</v>
      </c>
      <c r="J36" s="45" t="s">
        <v>52</v>
      </c>
      <c r="K36" s="44" t="s">
        <v>211</v>
      </c>
      <c r="L36" s="44" t="s">
        <v>234</v>
      </c>
      <c r="M36" s="116" t="s">
        <v>189</v>
      </c>
      <c r="N36" s="44" t="s">
        <v>74</v>
      </c>
      <c r="O36" s="49" t="s">
        <v>122</v>
      </c>
      <c r="P36" s="44" t="s">
        <v>58</v>
      </c>
      <c r="Q36" s="45" t="s">
        <v>59</v>
      </c>
      <c r="R36" s="44" t="s">
        <v>213</v>
      </c>
      <c r="S36" s="49" t="s">
        <v>61</v>
      </c>
      <c r="T36" s="77" t="s">
        <v>102</v>
      </c>
      <c r="U36" s="119"/>
      <c r="V36" s="142" t="s">
        <v>428</v>
      </c>
      <c r="W36" s="36"/>
      <c r="X36" s="41"/>
      <c r="Y36" s="53" t="s">
        <v>340</v>
      </c>
      <c r="Z36" s="54" t="s">
        <v>357</v>
      </c>
      <c r="AA36" s="36" t="s">
        <v>63</v>
      </c>
      <c r="AB36" s="36" t="s">
        <v>287</v>
      </c>
      <c r="AC36" s="36" t="s">
        <v>348</v>
      </c>
      <c r="AD36" s="119" t="s">
        <v>227</v>
      </c>
      <c r="AE36" s="119" t="s">
        <v>227</v>
      </c>
      <c r="AF36" s="119" t="s">
        <v>192</v>
      </c>
      <c r="AG36" s="119"/>
      <c r="AH36" s="119"/>
      <c r="AI36" s="77" t="s">
        <v>235</v>
      </c>
      <c r="AJ36" s="119" t="s">
        <v>69</v>
      </c>
      <c r="AK36" s="77" t="s">
        <v>236</v>
      </c>
      <c r="AL36" s="59" t="s">
        <v>218</v>
      </c>
      <c r="AM36" s="59" t="s">
        <v>219</v>
      </c>
      <c r="AN36" s="119"/>
      <c r="AO36" s="119"/>
      <c r="AP36" s="119"/>
      <c r="AQ36" s="119"/>
      <c r="AR36" s="485">
        <v>43150</v>
      </c>
      <c r="AS36" s="119"/>
      <c r="AT36" s="119"/>
      <c r="AU36" s="119"/>
    </row>
    <row r="37" spans="1:47" ht="19.5" customHeight="1" x14ac:dyDescent="0.25">
      <c r="A37" s="21">
        <v>2.2000000000000002</v>
      </c>
      <c r="B37" s="44" t="s">
        <v>207</v>
      </c>
      <c r="C37" s="44" t="s">
        <v>208</v>
      </c>
      <c r="D37" s="45" t="s">
        <v>209</v>
      </c>
      <c r="E37" s="46">
        <f>IF(SUMPRODUCT(($K$2:$K37=K37)*($AB$2:$AB37=AB37))&gt;1,0,1)</f>
        <v>0</v>
      </c>
      <c r="F37" s="47" t="s">
        <v>104</v>
      </c>
      <c r="G37" s="141" t="s">
        <v>210</v>
      </c>
      <c r="H37" s="36"/>
      <c r="I37" s="47" t="s">
        <v>51</v>
      </c>
      <c r="J37" s="47" t="s">
        <v>52</v>
      </c>
      <c r="K37" s="44" t="s">
        <v>211</v>
      </c>
      <c r="L37" s="49" t="s">
        <v>237</v>
      </c>
      <c r="M37" s="50" t="s">
        <v>189</v>
      </c>
      <c r="N37" s="49" t="s">
        <v>74</v>
      </c>
      <c r="O37" s="49" t="s">
        <v>122</v>
      </c>
      <c r="P37" s="49" t="s">
        <v>58</v>
      </c>
      <c r="Q37" s="47" t="s">
        <v>59</v>
      </c>
      <c r="R37" s="49" t="s">
        <v>213</v>
      </c>
      <c r="S37" s="49" t="s">
        <v>61</v>
      </c>
      <c r="T37" s="77" t="s">
        <v>102</v>
      </c>
      <c r="U37" s="119"/>
      <c r="V37" s="142" t="s">
        <v>428</v>
      </c>
      <c r="W37" s="36"/>
      <c r="X37" s="41"/>
      <c r="Y37" s="53" t="s">
        <v>340</v>
      </c>
      <c r="Z37" s="54" t="s">
        <v>357</v>
      </c>
      <c r="AA37" s="36" t="s">
        <v>63</v>
      </c>
      <c r="AB37" s="36" t="s">
        <v>287</v>
      </c>
      <c r="AC37" s="36" t="s">
        <v>348</v>
      </c>
      <c r="AD37" s="119" t="s">
        <v>227</v>
      </c>
      <c r="AE37" s="119" t="s">
        <v>227</v>
      </c>
      <c r="AF37" s="119" t="s">
        <v>231</v>
      </c>
      <c r="AG37" s="36"/>
      <c r="AH37" s="36"/>
      <c r="AI37" s="77" t="s">
        <v>238</v>
      </c>
      <c r="AJ37" s="119" t="s">
        <v>69</v>
      </c>
      <c r="AK37" s="77" t="s">
        <v>239</v>
      </c>
      <c r="AL37" s="59" t="s">
        <v>240</v>
      </c>
      <c r="AM37" s="59" t="s">
        <v>219</v>
      </c>
      <c r="AN37" s="36"/>
      <c r="AO37" s="36"/>
      <c r="AP37" s="36"/>
      <c r="AQ37" s="36"/>
      <c r="AR37" s="485">
        <v>43150</v>
      </c>
      <c r="AS37" s="36"/>
      <c r="AT37" s="36"/>
      <c r="AU37" s="36"/>
    </row>
    <row r="38" spans="1:47" ht="19.5" customHeight="1" x14ac:dyDescent="0.25">
      <c r="A38" s="21">
        <v>2.2000000000000002</v>
      </c>
      <c r="B38" s="49" t="s">
        <v>46</v>
      </c>
      <c r="C38" s="49" t="s">
        <v>241</v>
      </c>
      <c r="D38" s="47" t="s">
        <v>242</v>
      </c>
      <c r="E38" s="144">
        <f>IF(SUMPRODUCT(($K$2:$K38=K38)*($AB$2:$AB38=AB38))&gt;1,0,1)</f>
        <v>1</v>
      </c>
      <c r="F38" s="47" t="s">
        <v>104</v>
      </c>
      <c r="G38" s="48" t="s">
        <v>50</v>
      </c>
      <c r="H38" s="36"/>
      <c r="I38" s="47" t="s">
        <v>51</v>
      </c>
      <c r="J38" s="47" t="s">
        <v>52</v>
      </c>
      <c r="K38" s="49" t="s">
        <v>243</v>
      </c>
      <c r="L38" s="49" t="s">
        <v>54</v>
      </c>
      <c r="M38" s="50" t="s">
        <v>55</v>
      </c>
      <c r="N38" s="49" t="s">
        <v>56</v>
      </c>
      <c r="O38" s="49" t="s">
        <v>57</v>
      </c>
      <c r="P38" s="49" t="s">
        <v>58</v>
      </c>
      <c r="Q38" s="47" t="s">
        <v>59</v>
      </c>
      <c r="R38" s="49" t="s">
        <v>60</v>
      </c>
      <c r="S38" s="49" t="s">
        <v>61</v>
      </c>
      <c r="T38" s="58" t="s">
        <v>244</v>
      </c>
      <c r="U38" s="36"/>
      <c r="V38" s="561" t="s">
        <v>429</v>
      </c>
      <c r="W38" s="36"/>
      <c r="X38" s="41"/>
      <c r="Y38" s="53" t="s">
        <v>340</v>
      </c>
      <c r="Z38" s="53" t="s">
        <v>359</v>
      </c>
      <c r="AA38" s="36" t="s">
        <v>63</v>
      </c>
      <c r="AB38" s="36" t="s">
        <v>287</v>
      </c>
      <c r="AC38" s="36" t="s">
        <v>65</v>
      </c>
      <c r="AD38" s="16" t="s">
        <v>66</v>
      </c>
      <c r="AE38" s="16" t="s">
        <v>66</v>
      </c>
      <c r="AF38" s="17" t="s">
        <v>67</v>
      </c>
      <c r="AG38" s="36"/>
      <c r="AH38" s="36"/>
      <c r="AI38" s="61" t="s">
        <v>68</v>
      </c>
      <c r="AJ38" s="36" t="s">
        <v>69</v>
      </c>
      <c r="AK38" s="146" t="s">
        <v>70</v>
      </c>
      <c r="AL38" s="41" t="s">
        <v>67</v>
      </c>
      <c r="AM38" s="60" t="s">
        <v>71</v>
      </c>
      <c r="AN38" s="36"/>
      <c r="AO38" s="36"/>
      <c r="AP38" s="36"/>
      <c r="AQ38" s="36"/>
      <c r="AR38" s="485">
        <v>43150</v>
      </c>
      <c r="AS38" s="36"/>
      <c r="AT38" s="36"/>
      <c r="AU38" s="36"/>
    </row>
    <row r="39" spans="1:47" ht="19.5" customHeight="1" x14ac:dyDescent="0.25">
      <c r="A39" s="21">
        <v>2.2000000000000002</v>
      </c>
      <c r="B39" s="49" t="s">
        <v>46</v>
      </c>
      <c r="C39" s="49" t="s">
        <v>241</v>
      </c>
      <c r="D39" s="47" t="s">
        <v>242</v>
      </c>
      <c r="E39" s="144">
        <f>IF(SUMPRODUCT(($K$2:$K39=K39)*($AB$2:$AB39=AB39))&gt;1,0,1)</f>
        <v>0</v>
      </c>
      <c r="F39" s="47" t="s">
        <v>104</v>
      </c>
      <c r="G39" s="48" t="s">
        <v>50</v>
      </c>
      <c r="H39" s="36"/>
      <c r="I39" s="47" t="s">
        <v>51</v>
      </c>
      <c r="J39" s="47" t="s">
        <v>52</v>
      </c>
      <c r="K39" s="49" t="s">
        <v>243</v>
      </c>
      <c r="L39" s="49" t="s">
        <v>72</v>
      </c>
      <c r="M39" s="50" t="s">
        <v>73</v>
      </c>
      <c r="N39" s="49" t="s">
        <v>74</v>
      </c>
      <c r="O39" s="49" t="s">
        <v>57</v>
      </c>
      <c r="P39" s="49" t="s">
        <v>58</v>
      </c>
      <c r="Q39" s="47" t="s">
        <v>59</v>
      </c>
      <c r="R39" s="49" t="s">
        <v>75</v>
      </c>
      <c r="S39" s="49" t="s">
        <v>61</v>
      </c>
      <c r="T39" s="58" t="s">
        <v>244</v>
      </c>
      <c r="U39" s="36"/>
      <c r="V39" s="561" t="s">
        <v>429</v>
      </c>
      <c r="W39" s="36"/>
      <c r="X39" s="41"/>
      <c r="Y39" s="53" t="s">
        <v>340</v>
      </c>
      <c r="Z39" s="53"/>
      <c r="AA39" s="36" t="s">
        <v>288</v>
      </c>
      <c r="AB39" s="36" t="s">
        <v>287</v>
      </c>
      <c r="AC39" s="36" t="s">
        <v>65</v>
      </c>
      <c r="AD39" s="87" t="s">
        <v>172</v>
      </c>
      <c r="AE39" s="87" t="s">
        <v>172</v>
      </c>
      <c r="AF39" s="87">
        <v>42924</v>
      </c>
      <c r="AG39" s="87">
        <v>42924</v>
      </c>
      <c r="AH39" s="87">
        <v>43016</v>
      </c>
      <c r="AI39" s="56" t="s">
        <v>76</v>
      </c>
      <c r="AJ39" s="36" t="s">
        <v>69</v>
      </c>
      <c r="AK39" s="147" t="s">
        <v>77</v>
      </c>
      <c r="AL39" s="41" t="s">
        <v>78</v>
      </c>
      <c r="AM39" s="59" t="s">
        <v>79</v>
      </c>
      <c r="AN39" s="59"/>
      <c r="AO39" s="59"/>
      <c r="AP39" s="36"/>
      <c r="AQ39" s="36"/>
      <c r="AR39" s="485">
        <v>43150</v>
      </c>
      <c r="AS39" s="36"/>
      <c r="AT39" s="36"/>
      <c r="AU39" s="36"/>
    </row>
    <row r="40" spans="1:47" ht="19.5" customHeight="1" x14ac:dyDescent="0.25">
      <c r="A40" s="21">
        <v>2.2000000000000002</v>
      </c>
      <c r="B40" s="49" t="s">
        <v>46</v>
      </c>
      <c r="C40" s="49" t="s">
        <v>241</v>
      </c>
      <c r="D40" s="47" t="s">
        <v>242</v>
      </c>
      <c r="E40" s="144">
        <f>IF(SUMPRODUCT(($K$2:$K40=K40)*($AB$2:$AB40=AB40))&gt;1,0,1)</f>
        <v>0</v>
      </c>
      <c r="F40" s="47" t="s">
        <v>104</v>
      </c>
      <c r="G40" s="48" t="s">
        <v>50</v>
      </c>
      <c r="H40" s="36"/>
      <c r="I40" s="47" t="s">
        <v>51</v>
      </c>
      <c r="J40" s="47" t="s">
        <v>52</v>
      </c>
      <c r="K40" s="49" t="s">
        <v>243</v>
      </c>
      <c r="L40" s="49" t="s">
        <v>246</v>
      </c>
      <c r="M40" s="50" t="s">
        <v>247</v>
      </c>
      <c r="N40" s="49" t="s">
        <v>74</v>
      </c>
      <c r="O40" s="49" t="s">
        <v>57</v>
      </c>
      <c r="P40" s="49" t="s">
        <v>58</v>
      </c>
      <c r="Q40" s="47" t="s">
        <v>59</v>
      </c>
      <c r="R40" s="49" t="s">
        <v>75</v>
      </c>
      <c r="S40" s="49" t="s">
        <v>61</v>
      </c>
      <c r="T40" s="58" t="s">
        <v>244</v>
      </c>
      <c r="U40" s="36"/>
      <c r="V40" s="561" t="s">
        <v>429</v>
      </c>
      <c r="W40" s="36"/>
      <c r="X40" s="41"/>
      <c r="Y40" s="53" t="s">
        <v>340</v>
      </c>
      <c r="Z40" s="53"/>
      <c r="AA40" s="36" t="s">
        <v>288</v>
      </c>
      <c r="AB40" s="36" t="s">
        <v>287</v>
      </c>
      <c r="AC40" s="36" t="s">
        <v>65</v>
      </c>
      <c r="AD40" s="36" t="s">
        <v>159</v>
      </c>
      <c r="AE40" s="36" t="s">
        <v>159</v>
      </c>
      <c r="AF40" s="36" t="s">
        <v>159</v>
      </c>
      <c r="AG40" s="36"/>
      <c r="AH40" s="36"/>
      <c r="AI40" s="77" t="s">
        <v>248</v>
      </c>
      <c r="AJ40" s="82" t="s">
        <v>69</v>
      </c>
      <c r="AK40" s="148" t="s">
        <v>249</v>
      </c>
      <c r="AL40" s="149" t="s">
        <v>67</v>
      </c>
      <c r="AM40" s="59" t="s">
        <v>250</v>
      </c>
      <c r="AN40" s="36"/>
      <c r="AO40" s="36"/>
      <c r="AP40" s="36"/>
      <c r="AQ40" s="36"/>
      <c r="AR40" s="485">
        <v>43150</v>
      </c>
      <c r="AS40" s="36"/>
      <c r="AT40" s="36"/>
      <c r="AU40" s="36"/>
    </row>
    <row r="41" spans="1:47" ht="19.5" customHeight="1" x14ac:dyDescent="0.25">
      <c r="A41" s="21">
        <v>2.2000000000000002</v>
      </c>
      <c r="B41" s="49" t="s">
        <v>46</v>
      </c>
      <c r="C41" s="49" t="s">
        <v>241</v>
      </c>
      <c r="D41" s="47" t="s">
        <v>242</v>
      </c>
      <c r="E41" s="144">
        <f>IF(SUMPRODUCT(($K$2:$K41=K41)*($AB$2:$AB41=AB41))&gt;1,0,1)</f>
        <v>0</v>
      </c>
      <c r="F41" s="47" t="s">
        <v>104</v>
      </c>
      <c r="G41" s="48" t="s">
        <v>50</v>
      </c>
      <c r="H41" s="36"/>
      <c r="I41" s="47" t="s">
        <v>51</v>
      </c>
      <c r="J41" s="47" t="s">
        <v>52</v>
      </c>
      <c r="K41" s="49" t="s">
        <v>243</v>
      </c>
      <c r="L41" s="49" t="s">
        <v>80</v>
      </c>
      <c r="M41" s="50" t="s">
        <v>81</v>
      </c>
      <c r="N41" s="49" t="s">
        <v>56</v>
      </c>
      <c r="O41" s="49" t="s">
        <v>57</v>
      </c>
      <c r="P41" s="49" t="s">
        <v>58</v>
      </c>
      <c r="Q41" s="47" t="s">
        <v>59</v>
      </c>
      <c r="R41" s="49" t="s">
        <v>60</v>
      </c>
      <c r="S41" s="49" t="s">
        <v>61</v>
      </c>
      <c r="T41" s="58" t="s">
        <v>244</v>
      </c>
      <c r="U41" s="36"/>
      <c r="V41" s="561" t="s">
        <v>429</v>
      </c>
      <c r="W41" s="36"/>
      <c r="X41" s="41"/>
      <c r="Y41" s="53" t="s">
        <v>340</v>
      </c>
      <c r="Z41" s="53"/>
      <c r="AA41" s="36" t="s">
        <v>288</v>
      </c>
      <c r="AB41" s="36" t="s">
        <v>287</v>
      </c>
      <c r="AC41" s="36" t="s">
        <v>65</v>
      </c>
      <c r="AD41" s="150">
        <v>42865</v>
      </c>
      <c r="AE41" s="150">
        <v>42865</v>
      </c>
      <c r="AF41" s="88" t="s">
        <v>148</v>
      </c>
      <c r="AG41" s="88"/>
      <c r="AH41" s="88"/>
      <c r="AI41" s="116" t="s">
        <v>82</v>
      </c>
      <c r="AJ41" s="151" t="s">
        <v>69</v>
      </c>
      <c r="AK41" s="148" t="s">
        <v>83</v>
      </c>
      <c r="AL41" s="59" t="s">
        <v>84</v>
      </c>
      <c r="AM41" s="59" t="s">
        <v>85</v>
      </c>
      <c r="AN41" s="36"/>
      <c r="AO41" s="36"/>
      <c r="AP41" s="36"/>
      <c r="AQ41" s="36"/>
      <c r="AR41" s="180">
        <v>43150</v>
      </c>
      <c r="AS41" s="36"/>
      <c r="AT41" s="36"/>
      <c r="AU41" s="36"/>
    </row>
    <row r="42" spans="1:47" ht="19.5" customHeight="1" x14ac:dyDescent="0.25">
      <c r="A42" s="21">
        <v>2.2000000000000002</v>
      </c>
      <c r="B42" s="49" t="s">
        <v>46</v>
      </c>
      <c r="C42" s="49" t="s">
        <v>241</v>
      </c>
      <c r="D42" s="47" t="s">
        <v>242</v>
      </c>
      <c r="E42" s="144">
        <f>IF(SUMPRODUCT(($K$2:$K42=K42)*($AB$2:$AB42=AB42))&gt;1,0,1)</f>
        <v>0</v>
      </c>
      <c r="F42" s="47" t="s">
        <v>104</v>
      </c>
      <c r="G42" s="48" t="s">
        <v>50</v>
      </c>
      <c r="H42" s="36"/>
      <c r="I42" s="47" t="s">
        <v>51</v>
      </c>
      <c r="J42" s="47" t="s">
        <v>52</v>
      </c>
      <c r="K42" s="49" t="s">
        <v>243</v>
      </c>
      <c r="L42" s="49" t="s">
        <v>251</v>
      </c>
      <c r="M42" s="50" t="s">
        <v>137</v>
      </c>
      <c r="N42" s="49" t="s">
        <v>56</v>
      </c>
      <c r="O42" s="49" t="s">
        <v>57</v>
      </c>
      <c r="P42" s="49" t="s">
        <v>58</v>
      </c>
      <c r="Q42" s="47" t="s">
        <v>59</v>
      </c>
      <c r="R42" s="49" t="s">
        <v>60</v>
      </c>
      <c r="S42" s="49" t="s">
        <v>61</v>
      </c>
      <c r="T42" s="58" t="s">
        <v>244</v>
      </c>
      <c r="U42" s="36"/>
      <c r="V42" s="561" t="s">
        <v>429</v>
      </c>
      <c r="W42" s="36"/>
      <c r="X42" s="41"/>
      <c r="Y42" s="53" t="s">
        <v>340</v>
      </c>
      <c r="Z42" s="53"/>
      <c r="AA42" s="36" t="s">
        <v>288</v>
      </c>
      <c r="AB42" s="36" t="s">
        <v>287</v>
      </c>
      <c r="AC42" s="36" t="s">
        <v>65</v>
      </c>
      <c r="AD42" s="152">
        <v>42804</v>
      </c>
      <c r="AE42" s="152">
        <v>42804</v>
      </c>
      <c r="AF42" s="152">
        <v>42896</v>
      </c>
      <c r="AG42" s="36"/>
      <c r="AH42" s="36"/>
      <c r="AI42" s="77" t="s">
        <v>252</v>
      </c>
      <c r="AJ42" s="82" t="s">
        <v>69</v>
      </c>
      <c r="AK42" s="148" t="s">
        <v>253</v>
      </c>
      <c r="AL42" s="153" t="s">
        <v>254</v>
      </c>
      <c r="AM42" s="59" t="s">
        <v>255</v>
      </c>
      <c r="AN42" s="36"/>
      <c r="AO42" s="36"/>
      <c r="AP42" s="36"/>
      <c r="AQ42" s="36"/>
      <c r="AR42" s="180">
        <v>43150</v>
      </c>
      <c r="AS42" s="36"/>
      <c r="AT42" s="36"/>
      <c r="AU42" s="36"/>
    </row>
    <row r="43" spans="1:47" ht="19.5" customHeight="1" x14ac:dyDescent="0.25">
      <c r="A43" s="21">
        <v>2.2000000000000002</v>
      </c>
      <c r="B43" s="49" t="s">
        <v>46</v>
      </c>
      <c r="C43" s="49" t="s">
        <v>241</v>
      </c>
      <c r="D43" s="47" t="s">
        <v>242</v>
      </c>
      <c r="E43" s="144">
        <f>IF(SUMPRODUCT(($K$2:$K43=K43)*($AB$2:$AB43=AB43))&gt;1,0,1)</f>
        <v>1</v>
      </c>
      <c r="F43" s="47" t="s">
        <v>104</v>
      </c>
      <c r="G43" s="48" t="s">
        <v>50</v>
      </c>
      <c r="H43" s="36"/>
      <c r="I43" s="47" t="s">
        <v>51</v>
      </c>
      <c r="J43" s="47" t="s">
        <v>52</v>
      </c>
      <c r="K43" s="49" t="s">
        <v>256</v>
      </c>
      <c r="L43" s="49" t="s">
        <v>188</v>
      </c>
      <c r="M43" s="50" t="s">
        <v>189</v>
      </c>
      <c r="N43" s="49" t="s">
        <v>74</v>
      </c>
      <c r="O43" s="49" t="s">
        <v>122</v>
      </c>
      <c r="P43" s="49" t="s">
        <v>58</v>
      </c>
      <c r="Q43" s="47" t="s">
        <v>59</v>
      </c>
      <c r="R43" s="49" t="s">
        <v>257</v>
      </c>
      <c r="S43" s="49" t="s">
        <v>61</v>
      </c>
      <c r="T43" s="58" t="s">
        <v>244</v>
      </c>
      <c r="U43" s="36"/>
      <c r="V43" s="561" t="s">
        <v>429</v>
      </c>
      <c r="W43" s="36"/>
      <c r="X43" s="41"/>
      <c r="Y43" s="53" t="s">
        <v>340</v>
      </c>
      <c r="Z43" s="53"/>
      <c r="AA43" s="36" t="s">
        <v>288</v>
      </c>
      <c r="AB43" s="36" t="s">
        <v>287</v>
      </c>
      <c r="AC43" s="36" t="s">
        <v>65</v>
      </c>
      <c r="AD43" s="36" t="s">
        <v>191</v>
      </c>
      <c r="AE43" s="36" t="s">
        <v>191</v>
      </c>
      <c r="AF43" s="36" t="s">
        <v>192</v>
      </c>
      <c r="AG43" s="36"/>
      <c r="AH43" s="36"/>
      <c r="AI43" s="77" t="s">
        <v>258</v>
      </c>
      <c r="AJ43" s="36" t="s">
        <v>69</v>
      </c>
      <c r="AK43" s="154" t="s">
        <v>259</v>
      </c>
      <c r="AL43" s="59" t="s">
        <v>218</v>
      </c>
      <c r="AM43" s="59" t="s">
        <v>219</v>
      </c>
      <c r="AN43" s="36"/>
      <c r="AO43" s="36"/>
      <c r="AP43" s="36"/>
      <c r="AQ43" s="36"/>
      <c r="AR43" s="180">
        <v>43150</v>
      </c>
      <c r="AS43" s="36"/>
      <c r="AT43" s="36"/>
      <c r="AU43" s="36"/>
    </row>
    <row r="44" spans="1:47" ht="19.5" customHeight="1" x14ac:dyDescent="0.25">
      <c r="A44" s="44">
        <v>2.1</v>
      </c>
      <c r="B44" s="44" t="s">
        <v>46</v>
      </c>
      <c r="C44" s="44" t="s">
        <v>260</v>
      </c>
      <c r="D44" s="45" t="s">
        <v>261</v>
      </c>
      <c r="E44" s="46">
        <f>IF(SUMPRODUCT(($K$2:$K44=K44)*($AB$2:$AB44=AB44))&gt;1,0,1)</f>
        <v>1</v>
      </c>
      <c r="F44" s="47" t="s">
        <v>104</v>
      </c>
      <c r="G44" s="48" t="s">
        <v>50</v>
      </c>
      <c r="H44" s="36"/>
      <c r="I44" s="47" t="s">
        <v>51</v>
      </c>
      <c r="J44" s="47" t="s">
        <v>52</v>
      </c>
      <c r="K44" s="44" t="s">
        <v>262</v>
      </c>
      <c r="L44" s="49" t="s">
        <v>251</v>
      </c>
      <c r="M44" s="50" t="s">
        <v>137</v>
      </c>
      <c r="N44" s="49" t="s">
        <v>56</v>
      </c>
      <c r="O44" s="49" t="s">
        <v>57</v>
      </c>
      <c r="P44" s="49" t="s">
        <v>58</v>
      </c>
      <c r="Q44" s="47" t="s">
        <v>59</v>
      </c>
      <c r="R44" s="49" t="s">
        <v>60</v>
      </c>
      <c r="S44" s="49" t="s">
        <v>61</v>
      </c>
      <c r="T44" s="77" t="s">
        <v>102</v>
      </c>
      <c r="U44" s="119"/>
      <c r="V44" s="562" t="s">
        <v>430</v>
      </c>
      <c r="W44" s="36"/>
      <c r="X44" s="41" t="s">
        <v>392</v>
      </c>
      <c r="Y44" s="53" t="s">
        <v>340</v>
      </c>
      <c r="Z44" s="155" t="s">
        <v>385</v>
      </c>
      <c r="AA44" s="36" t="s">
        <v>288</v>
      </c>
      <c r="AB44" s="36" t="s">
        <v>287</v>
      </c>
      <c r="AC44" s="36" t="s">
        <v>348</v>
      </c>
      <c r="AD44" s="152">
        <v>42804</v>
      </c>
      <c r="AE44" s="152">
        <v>42804</v>
      </c>
      <c r="AF44" s="152">
        <v>42896</v>
      </c>
      <c r="AG44" s="36"/>
      <c r="AH44" s="36"/>
      <c r="AI44" s="77" t="s">
        <v>252</v>
      </c>
      <c r="AJ44" s="36" t="s">
        <v>69</v>
      </c>
      <c r="AK44" s="77" t="s">
        <v>253</v>
      </c>
      <c r="AL44" s="153" t="s">
        <v>254</v>
      </c>
      <c r="AM44" s="59" t="s">
        <v>255</v>
      </c>
      <c r="AN44" s="36"/>
      <c r="AO44" s="36"/>
      <c r="AP44" s="36"/>
      <c r="AQ44" s="36"/>
      <c r="AR44" s="440">
        <v>43143</v>
      </c>
      <c r="AS44" s="36"/>
      <c r="AT44" s="36"/>
      <c r="AU44" s="36"/>
    </row>
    <row r="45" spans="1:47" ht="19.5" customHeight="1" x14ac:dyDescent="0.25">
      <c r="A45" s="44">
        <v>2.1</v>
      </c>
      <c r="B45" s="44" t="s">
        <v>46</v>
      </c>
      <c r="C45" s="44" t="s">
        <v>260</v>
      </c>
      <c r="D45" s="45" t="s">
        <v>261</v>
      </c>
      <c r="E45" s="46">
        <f>IF(SUMPRODUCT(($K$2:$K45=K45)*($AB$2:$AB45=AB45))&gt;1,0,1)</f>
        <v>0</v>
      </c>
      <c r="F45" s="47" t="s">
        <v>104</v>
      </c>
      <c r="G45" s="48" t="s">
        <v>50</v>
      </c>
      <c r="H45" s="36"/>
      <c r="I45" s="47" t="s">
        <v>51</v>
      </c>
      <c r="J45" s="47" t="s">
        <v>52</v>
      </c>
      <c r="K45" s="44" t="s">
        <v>262</v>
      </c>
      <c r="L45" s="49" t="s">
        <v>80</v>
      </c>
      <c r="M45" s="50" t="s">
        <v>81</v>
      </c>
      <c r="N45" s="49" t="s">
        <v>56</v>
      </c>
      <c r="O45" s="49" t="s">
        <v>57</v>
      </c>
      <c r="P45" s="49" t="s">
        <v>58</v>
      </c>
      <c r="Q45" s="47" t="s">
        <v>59</v>
      </c>
      <c r="R45" s="49" t="s">
        <v>60</v>
      </c>
      <c r="S45" s="49" t="s">
        <v>61</v>
      </c>
      <c r="T45" s="77" t="s">
        <v>102</v>
      </c>
      <c r="U45" s="119"/>
      <c r="V45" s="562" t="s">
        <v>430</v>
      </c>
      <c r="W45" s="36"/>
      <c r="X45" s="41" t="s">
        <v>392</v>
      </c>
      <c r="Y45" s="53" t="s">
        <v>340</v>
      </c>
      <c r="Z45" s="155"/>
      <c r="AA45" s="36" t="s">
        <v>288</v>
      </c>
      <c r="AB45" s="36" t="s">
        <v>287</v>
      </c>
      <c r="AC45" s="36" t="s">
        <v>348</v>
      </c>
      <c r="AD45" s="150">
        <v>42865</v>
      </c>
      <c r="AE45" s="150">
        <v>42865</v>
      </c>
      <c r="AF45" s="88" t="s">
        <v>148</v>
      </c>
      <c r="AG45" s="88"/>
      <c r="AH45" s="88"/>
      <c r="AI45" s="116" t="s">
        <v>82</v>
      </c>
      <c r="AJ45" s="119" t="s">
        <v>69</v>
      </c>
      <c r="AK45" s="77" t="s">
        <v>166</v>
      </c>
      <c r="AL45" s="59" t="s">
        <v>84</v>
      </c>
      <c r="AM45" s="59" t="s">
        <v>85</v>
      </c>
      <c r="AN45" s="36"/>
      <c r="AO45" s="36"/>
      <c r="AP45" s="36"/>
      <c r="AQ45" s="36"/>
      <c r="AR45" s="440">
        <v>43143</v>
      </c>
      <c r="AS45" s="36"/>
      <c r="AT45" s="36"/>
      <c r="AU45" s="36"/>
    </row>
    <row r="46" spans="1:47" ht="19.5" customHeight="1" x14ac:dyDescent="0.25">
      <c r="A46" s="44">
        <v>2.1</v>
      </c>
      <c r="B46" s="44" t="s">
        <v>46</v>
      </c>
      <c r="C46" s="44" t="s">
        <v>260</v>
      </c>
      <c r="D46" s="45" t="s">
        <v>261</v>
      </c>
      <c r="E46" s="46">
        <f>IF(SUMPRODUCT(($K$2:$K46=K46)*($AB$2:$AB46=AB46))&gt;1,0,1)</f>
        <v>0</v>
      </c>
      <c r="F46" s="47" t="s">
        <v>104</v>
      </c>
      <c r="G46" s="48" t="s">
        <v>50</v>
      </c>
      <c r="H46" s="36"/>
      <c r="I46" s="47" t="s">
        <v>51</v>
      </c>
      <c r="J46" s="47" t="s">
        <v>52</v>
      </c>
      <c r="K46" s="44" t="s">
        <v>262</v>
      </c>
      <c r="L46" s="49" t="s">
        <v>54</v>
      </c>
      <c r="M46" s="50" t="s">
        <v>55</v>
      </c>
      <c r="N46" s="49" t="s">
        <v>56</v>
      </c>
      <c r="O46" s="49" t="s">
        <v>57</v>
      </c>
      <c r="P46" s="49" t="s">
        <v>58</v>
      </c>
      <c r="Q46" s="47" t="s">
        <v>59</v>
      </c>
      <c r="R46" s="49" t="s">
        <v>60</v>
      </c>
      <c r="S46" s="49" t="s">
        <v>61</v>
      </c>
      <c r="T46" s="77" t="s">
        <v>102</v>
      </c>
      <c r="U46" s="119"/>
      <c r="V46" s="562" t="s">
        <v>430</v>
      </c>
      <c r="W46" s="36"/>
      <c r="X46" s="41" t="s">
        <v>392</v>
      </c>
      <c r="Y46" s="53" t="s">
        <v>340</v>
      </c>
      <c r="Z46" s="155"/>
      <c r="AA46" s="36" t="s">
        <v>288</v>
      </c>
      <c r="AB46" s="36" t="s">
        <v>287</v>
      </c>
      <c r="AC46" s="36" t="s">
        <v>348</v>
      </c>
      <c r="AD46" s="16" t="s">
        <v>66</v>
      </c>
      <c r="AE46" s="16" t="s">
        <v>66</v>
      </c>
      <c r="AF46" s="17" t="s">
        <v>67</v>
      </c>
      <c r="AG46" s="36"/>
      <c r="AH46" s="36"/>
      <c r="AI46" s="61" t="s">
        <v>68</v>
      </c>
      <c r="AJ46" s="36" t="s">
        <v>69</v>
      </c>
      <c r="AK46" s="58" t="s">
        <v>70</v>
      </c>
      <c r="AL46" s="41" t="s">
        <v>67</v>
      </c>
      <c r="AM46" s="60" t="s">
        <v>71</v>
      </c>
      <c r="AN46" s="36"/>
      <c r="AO46" s="36"/>
      <c r="AP46" s="36"/>
      <c r="AQ46" s="36"/>
      <c r="AR46" s="440">
        <v>43143</v>
      </c>
      <c r="AS46" s="36"/>
      <c r="AT46" s="36"/>
      <c r="AU46" s="36"/>
    </row>
    <row r="47" spans="1:47" ht="19.5" customHeight="1" x14ac:dyDescent="0.25">
      <c r="A47" s="44">
        <v>2.1</v>
      </c>
      <c r="B47" s="44" t="s">
        <v>46</v>
      </c>
      <c r="C47" s="44" t="s">
        <v>260</v>
      </c>
      <c r="D47" s="45" t="s">
        <v>261</v>
      </c>
      <c r="E47" s="46">
        <f>IF(SUMPRODUCT(($K$2:$K47=K47)*($AB$2:$AB47=AB47))&gt;1,0,1)</f>
        <v>0</v>
      </c>
      <c r="F47" s="47" t="s">
        <v>104</v>
      </c>
      <c r="G47" s="48" t="s">
        <v>50</v>
      </c>
      <c r="H47" s="36"/>
      <c r="I47" s="47" t="s">
        <v>51</v>
      </c>
      <c r="J47" s="47" t="s">
        <v>52</v>
      </c>
      <c r="K47" s="44" t="s">
        <v>262</v>
      </c>
      <c r="L47" s="49" t="s">
        <v>72</v>
      </c>
      <c r="M47" s="50" t="s">
        <v>73</v>
      </c>
      <c r="N47" s="49" t="s">
        <v>74</v>
      </c>
      <c r="O47" s="49" t="s">
        <v>57</v>
      </c>
      <c r="P47" s="49" t="s">
        <v>58</v>
      </c>
      <c r="Q47" s="47" t="s">
        <v>59</v>
      </c>
      <c r="R47" s="49" t="s">
        <v>75</v>
      </c>
      <c r="S47" s="49" t="s">
        <v>61</v>
      </c>
      <c r="T47" s="77" t="s">
        <v>102</v>
      </c>
      <c r="U47" s="119"/>
      <c r="V47" s="562" t="s">
        <v>430</v>
      </c>
      <c r="W47" s="36"/>
      <c r="X47" s="41" t="s">
        <v>392</v>
      </c>
      <c r="Y47" s="53" t="s">
        <v>340</v>
      </c>
      <c r="Z47" s="155"/>
      <c r="AA47" s="36" t="s">
        <v>288</v>
      </c>
      <c r="AB47" s="36" t="s">
        <v>287</v>
      </c>
      <c r="AC47" s="36" t="s">
        <v>348</v>
      </c>
      <c r="AD47" s="55" t="s">
        <v>172</v>
      </c>
      <c r="AE47" s="55" t="s">
        <v>172</v>
      </c>
      <c r="AF47" s="55">
        <v>42924</v>
      </c>
      <c r="AG47" s="55">
        <v>42924</v>
      </c>
      <c r="AH47" s="55">
        <v>43016</v>
      </c>
      <c r="AI47" s="56" t="s">
        <v>76</v>
      </c>
      <c r="AJ47" s="119" t="s">
        <v>69</v>
      </c>
      <c r="AK47" s="58" t="s">
        <v>77</v>
      </c>
      <c r="AL47" s="41" t="s">
        <v>78</v>
      </c>
      <c r="AM47" s="59" t="s">
        <v>79</v>
      </c>
      <c r="AN47" s="59"/>
      <c r="AO47" s="59"/>
      <c r="AP47" s="36"/>
      <c r="AQ47" s="36"/>
      <c r="AR47" s="440">
        <v>43143</v>
      </c>
      <c r="AS47" s="36"/>
      <c r="AT47" s="36"/>
      <c r="AU47" s="36"/>
    </row>
    <row r="48" spans="1:47" ht="19.5" customHeight="1" x14ac:dyDescent="0.25">
      <c r="A48" s="44">
        <v>2.1</v>
      </c>
      <c r="B48" s="44" t="s">
        <v>46</v>
      </c>
      <c r="C48" s="44" t="s">
        <v>260</v>
      </c>
      <c r="D48" s="45" t="s">
        <v>261</v>
      </c>
      <c r="E48" s="46">
        <f>IF(SUMPRODUCT(($K$2:$K48=K48)*($AB$2:$AB48=AB48))&gt;1,0,1)</f>
        <v>0</v>
      </c>
      <c r="F48" s="47" t="s">
        <v>104</v>
      </c>
      <c r="G48" s="48" t="s">
        <v>50</v>
      </c>
      <c r="H48" s="36"/>
      <c r="I48" s="47" t="s">
        <v>51</v>
      </c>
      <c r="J48" s="47" t="s">
        <v>52</v>
      </c>
      <c r="K48" s="44" t="s">
        <v>262</v>
      </c>
      <c r="L48" s="49" t="s">
        <v>120</v>
      </c>
      <c r="M48" s="50" t="s">
        <v>121</v>
      </c>
      <c r="N48" s="49" t="s">
        <v>74</v>
      </c>
      <c r="O48" s="49" t="s">
        <v>122</v>
      </c>
      <c r="P48" s="49" t="s">
        <v>58</v>
      </c>
      <c r="Q48" s="47" t="s">
        <v>59</v>
      </c>
      <c r="R48" s="49" t="s">
        <v>75</v>
      </c>
      <c r="S48" s="49" t="s">
        <v>61</v>
      </c>
      <c r="T48" s="77" t="s">
        <v>102</v>
      </c>
      <c r="U48" s="119"/>
      <c r="V48" s="562" t="s">
        <v>430</v>
      </c>
      <c r="W48" s="36"/>
      <c r="X48" s="41" t="s">
        <v>392</v>
      </c>
      <c r="Y48" s="53" t="s">
        <v>340</v>
      </c>
      <c r="Z48" s="155"/>
      <c r="AA48" s="36" t="s">
        <v>288</v>
      </c>
      <c r="AB48" s="36" t="s">
        <v>287</v>
      </c>
      <c r="AC48" s="36" t="s">
        <v>348</v>
      </c>
      <c r="AD48" s="55" t="s">
        <v>263</v>
      </c>
      <c r="AE48" s="55">
        <v>42864</v>
      </c>
      <c r="AF48" s="152">
        <v>42925</v>
      </c>
      <c r="AG48" s="36"/>
      <c r="AH48" s="36"/>
      <c r="AI48" s="77" t="s">
        <v>264</v>
      </c>
      <c r="AJ48" s="36" t="s">
        <v>69</v>
      </c>
      <c r="AK48" s="58" t="s">
        <v>265</v>
      </c>
      <c r="AL48" s="41" t="s">
        <v>128</v>
      </c>
      <c r="AM48" s="41" t="s">
        <v>129</v>
      </c>
      <c r="AN48" s="36"/>
      <c r="AO48" s="36"/>
      <c r="AP48" s="36"/>
      <c r="AQ48" s="36"/>
      <c r="AR48" s="440">
        <v>43143</v>
      </c>
      <c r="AS48" s="36"/>
      <c r="AT48" s="36"/>
      <c r="AU48" s="36"/>
    </row>
    <row r="49" spans="1:47" ht="19.5" customHeight="1" x14ac:dyDescent="0.25">
      <c r="A49" s="44">
        <v>2.1</v>
      </c>
      <c r="B49" s="44" t="s">
        <v>46</v>
      </c>
      <c r="C49" s="44" t="s">
        <v>260</v>
      </c>
      <c r="D49" s="45" t="s">
        <v>261</v>
      </c>
      <c r="E49" s="46">
        <f>IF(SUMPRODUCT(($K$2:$K49=K49)*($AB$2:$AB49=AB49))&gt;1,0,1)</f>
        <v>0</v>
      </c>
      <c r="F49" s="47" t="s">
        <v>104</v>
      </c>
      <c r="G49" s="48" t="s">
        <v>50</v>
      </c>
      <c r="H49" s="36"/>
      <c r="I49" s="47" t="s">
        <v>51</v>
      </c>
      <c r="J49" s="47" t="s">
        <v>52</v>
      </c>
      <c r="K49" s="44" t="s">
        <v>262</v>
      </c>
      <c r="L49" s="49" t="s">
        <v>188</v>
      </c>
      <c r="M49" s="50" t="s">
        <v>189</v>
      </c>
      <c r="N49" s="49" t="s">
        <v>74</v>
      </c>
      <c r="O49" s="49" t="s">
        <v>122</v>
      </c>
      <c r="P49" s="49" t="s">
        <v>58</v>
      </c>
      <c r="Q49" s="47" t="s">
        <v>59</v>
      </c>
      <c r="R49" s="49" t="s">
        <v>75</v>
      </c>
      <c r="S49" s="49" t="s">
        <v>61</v>
      </c>
      <c r="T49" s="77" t="s">
        <v>102</v>
      </c>
      <c r="U49" s="119"/>
      <c r="V49" s="562" t="s">
        <v>430</v>
      </c>
      <c r="W49" s="36"/>
      <c r="X49" s="41" t="s">
        <v>392</v>
      </c>
      <c r="Y49" s="53" t="s">
        <v>340</v>
      </c>
      <c r="Z49" s="155"/>
      <c r="AA49" s="36" t="s">
        <v>288</v>
      </c>
      <c r="AB49" s="36" t="s">
        <v>287</v>
      </c>
      <c r="AC49" s="36" t="s">
        <v>348</v>
      </c>
      <c r="AD49" s="152">
        <v>42744</v>
      </c>
      <c r="AE49" s="152">
        <v>42895</v>
      </c>
      <c r="AF49" s="36" t="s">
        <v>266</v>
      </c>
      <c r="AG49" s="36"/>
      <c r="AH49" s="36"/>
      <c r="AI49" s="77" t="s">
        <v>267</v>
      </c>
      <c r="AJ49" s="36" t="s">
        <v>69</v>
      </c>
      <c r="AK49" s="58" t="s">
        <v>268</v>
      </c>
      <c r="AL49" s="41" t="s">
        <v>128</v>
      </c>
      <c r="AM49" s="59" t="s">
        <v>269</v>
      </c>
      <c r="AN49" s="36"/>
      <c r="AO49" s="36"/>
      <c r="AP49" s="36"/>
      <c r="AQ49" s="36"/>
      <c r="AR49" s="440">
        <v>43143</v>
      </c>
      <c r="AS49" s="36"/>
      <c r="AT49" s="36"/>
      <c r="AU49" s="36"/>
    </row>
    <row r="50" spans="1:47" ht="19.5" customHeight="1" x14ac:dyDescent="0.25">
      <c r="A50" s="49">
        <v>2.1</v>
      </c>
      <c r="B50" s="49" t="s">
        <v>46</v>
      </c>
      <c r="C50" s="49" t="s">
        <v>270</v>
      </c>
      <c r="D50" s="47" t="s">
        <v>271</v>
      </c>
      <c r="E50" s="144">
        <f>IF(SUMPRODUCT(($K$2:$K50=K50)*($AB$2:$AB50=AB50))&gt;1,0,1)</f>
        <v>1</v>
      </c>
      <c r="F50" s="47" t="s">
        <v>134</v>
      </c>
      <c r="G50" s="48" t="s">
        <v>50</v>
      </c>
      <c r="H50" s="36"/>
      <c r="I50" s="47" t="s">
        <v>51</v>
      </c>
      <c r="J50" s="47" t="s">
        <v>134</v>
      </c>
      <c r="K50" s="49" t="s">
        <v>272</v>
      </c>
      <c r="L50" s="49" t="s">
        <v>54</v>
      </c>
      <c r="M50" s="50" t="s">
        <v>55</v>
      </c>
      <c r="N50" s="49" t="s">
        <v>56</v>
      </c>
      <c r="O50" s="49" t="s">
        <v>57</v>
      </c>
      <c r="P50" s="49" t="s">
        <v>58</v>
      </c>
      <c r="Q50" s="47" t="s">
        <v>59</v>
      </c>
      <c r="R50" s="49" t="s">
        <v>60</v>
      </c>
      <c r="S50" s="49"/>
      <c r="T50" s="58" t="s">
        <v>273</v>
      </c>
      <c r="U50" s="36"/>
      <c r="V50" s="562" t="s">
        <v>430</v>
      </c>
      <c r="W50" s="36"/>
      <c r="X50" s="41" t="s">
        <v>402</v>
      </c>
      <c r="Y50" s="36" t="s">
        <v>340</v>
      </c>
      <c r="Z50" s="53" t="s">
        <v>407</v>
      </c>
      <c r="AA50" s="36" t="s">
        <v>288</v>
      </c>
      <c r="AB50" s="36" t="s">
        <v>287</v>
      </c>
      <c r="AC50" s="34" t="s">
        <v>321</v>
      </c>
      <c r="AD50" s="16" t="s">
        <v>66</v>
      </c>
      <c r="AE50" s="16" t="s">
        <v>66</v>
      </c>
      <c r="AF50" s="17" t="s">
        <v>67</v>
      </c>
      <c r="AG50" s="36"/>
      <c r="AH50" s="36"/>
      <c r="AI50" s="61" t="s">
        <v>68</v>
      </c>
      <c r="AJ50" s="36" t="s">
        <v>69</v>
      </c>
      <c r="AK50" s="58" t="s">
        <v>70</v>
      </c>
      <c r="AL50" s="41" t="s">
        <v>67</v>
      </c>
      <c r="AM50" s="60" t="s">
        <v>71</v>
      </c>
      <c r="AN50" s="36"/>
      <c r="AO50" s="36"/>
      <c r="AP50" s="36"/>
      <c r="AQ50" s="36"/>
      <c r="AR50" s="440">
        <v>43143</v>
      </c>
      <c r="AS50" s="36"/>
      <c r="AT50" s="36"/>
      <c r="AU50" s="36"/>
    </row>
    <row r="51" spans="1:47" ht="19.5" customHeight="1" x14ac:dyDescent="0.25">
      <c r="A51" s="49"/>
      <c r="B51" s="49"/>
      <c r="C51" s="49"/>
      <c r="D51" s="47"/>
      <c r="E51" s="144"/>
      <c r="F51" s="47"/>
      <c r="G51" s="48"/>
      <c r="H51" s="36"/>
      <c r="I51" s="47"/>
      <c r="J51" s="47"/>
      <c r="K51" s="49"/>
      <c r="L51" s="49"/>
      <c r="M51" s="50"/>
      <c r="N51" s="49"/>
      <c r="O51" s="49"/>
      <c r="P51" s="49"/>
      <c r="Q51" s="47"/>
      <c r="R51" s="49"/>
      <c r="S51" s="49"/>
      <c r="T51" s="58"/>
      <c r="U51" s="36"/>
      <c r="V51" s="373"/>
      <c r="W51" s="36"/>
      <c r="X51" s="41"/>
      <c r="Y51" s="36"/>
      <c r="Z51" s="53"/>
      <c r="AA51" s="36"/>
      <c r="AB51" s="36"/>
      <c r="AC51" s="34"/>
      <c r="AD51" s="152"/>
      <c r="AE51" s="152"/>
      <c r="AF51" s="152"/>
      <c r="AG51" s="152"/>
      <c r="AH51" s="36"/>
      <c r="AI51" s="77"/>
      <c r="AJ51" s="36"/>
      <c r="AK51" s="58"/>
      <c r="AL51" s="41"/>
      <c r="AM51" s="59"/>
      <c r="AN51" s="36"/>
      <c r="AO51" s="36"/>
      <c r="AP51" s="36"/>
      <c r="AQ51" s="36"/>
      <c r="AR51" s="440"/>
      <c r="AS51" s="36"/>
      <c r="AT51" s="36"/>
      <c r="AU51" s="36"/>
    </row>
    <row r="52" spans="1:47" ht="19.5" customHeight="1" x14ac:dyDescent="0.25">
      <c r="A52" s="21"/>
      <c r="B52" s="44"/>
      <c r="C52" s="44"/>
      <c r="D52" s="45"/>
      <c r="E52" s="46"/>
      <c r="F52" s="47"/>
      <c r="G52" s="48"/>
      <c r="H52" s="36"/>
      <c r="I52" s="47"/>
      <c r="J52" s="47"/>
      <c r="K52" s="44"/>
      <c r="L52" s="49"/>
      <c r="M52" s="50"/>
      <c r="N52" s="49"/>
      <c r="O52" s="49"/>
      <c r="P52" s="49"/>
      <c r="Q52" s="47"/>
      <c r="R52" s="49"/>
      <c r="S52" s="44"/>
      <c r="T52" s="119"/>
      <c r="U52" s="119"/>
      <c r="V52" s="488"/>
      <c r="W52" s="36"/>
      <c r="X52" s="145"/>
      <c r="Y52" s="53"/>
      <c r="Z52" s="54"/>
      <c r="AA52" s="36"/>
      <c r="AB52" s="34"/>
      <c r="AC52" s="34"/>
      <c r="AD52" s="150"/>
      <c r="AE52" s="150"/>
      <c r="AF52" s="88"/>
      <c r="AG52" s="88"/>
      <c r="AH52" s="88"/>
      <c r="AI52" s="116"/>
      <c r="AJ52" s="119"/>
      <c r="AK52" s="77"/>
      <c r="AL52" s="59"/>
      <c r="AM52" s="59"/>
      <c r="AN52" s="36"/>
      <c r="AO52" s="36"/>
      <c r="AP52" s="36"/>
      <c r="AQ52" s="36"/>
      <c r="AR52" s="485"/>
      <c r="AS52" s="485"/>
      <c r="AT52" s="36"/>
      <c r="AU52" s="36"/>
    </row>
    <row r="53" spans="1:47" ht="19.5" customHeight="1" x14ac:dyDescent="0.25">
      <c r="A53" s="21"/>
      <c r="B53" s="44"/>
      <c r="C53" s="44"/>
      <c r="D53" s="45"/>
      <c r="E53" s="46"/>
      <c r="F53" s="47"/>
      <c r="G53" s="48"/>
      <c r="H53" s="36"/>
      <c r="I53" s="47"/>
      <c r="J53" s="47"/>
      <c r="K53" s="44"/>
      <c r="L53" s="49"/>
      <c r="M53" s="50"/>
      <c r="N53" s="49"/>
      <c r="O53" s="49"/>
      <c r="P53" s="49"/>
      <c r="Q53" s="47"/>
      <c r="R53" s="49"/>
      <c r="S53" s="44"/>
      <c r="T53" s="119"/>
      <c r="U53" s="157"/>
      <c r="V53" s="488"/>
      <c r="W53" s="36"/>
      <c r="X53" s="145"/>
      <c r="Y53" s="53"/>
      <c r="Z53" s="54"/>
      <c r="AA53" s="36"/>
      <c r="AB53" s="34"/>
      <c r="AC53" s="34"/>
      <c r="AD53" s="55"/>
      <c r="AE53" s="55"/>
      <c r="AF53" s="55"/>
      <c r="AG53" s="55"/>
      <c r="AH53" s="55"/>
      <c r="AI53" s="56"/>
      <c r="AJ53" s="119"/>
      <c r="AK53" s="58"/>
      <c r="AL53" s="41"/>
      <c r="AM53" s="59"/>
      <c r="AN53" s="59"/>
      <c r="AO53" s="59"/>
      <c r="AP53" s="36"/>
      <c r="AQ53" s="36"/>
      <c r="AR53" s="485"/>
      <c r="AS53" s="485"/>
      <c r="AT53" s="36"/>
      <c r="AU53" s="36"/>
    </row>
    <row r="54" spans="1:47" ht="19.5" customHeight="1" x14ac:dyDescent="0.25">
      <c r="A54" s="21"/>
      <c r="B54" s="44"/>
      <c r="C54" s="44"/>
      <c r="D54" s="45"/>
      <c r="E54" s="46"/>
      <c r="F54" s="47"/>
      <c r="G54" s="48"/>
      <c r="H54" s="36"/>
      <c r="I54" s="47"/>
      <c r="J54" s="47"/>
      <c r="K54" s="44"/>
      <c r="L54" s="49"/>
      <c r="M54" s="50"/>
      <c r="N54" s="49"/>
      <c r="O54" s="49"/>
      <c r="P54" s="49"/>
      <c r="Q54" s="47"/>
      <c r="R54" s="49"/>
      <c r="S54" s="44"/>
      <c r="T54" s="119"/>
      <c r="U54" s="157"/>
      <c r="V54" s="488"/>
      <c r="W54" s="36"/>
      <c r="X54" s="145"/>
      <c r="Y54" s="53"/>
      <c r="Z54" s="54"/>
      <c r="AA54" s="36"/>
      <c r="AB54" s="34"/>
      <c r="AC54" s="34"/>
      <c r="AD54" s="16"/>
      <c r="AE54" s="16"/>
      <c r="AF54" s="17"/>
      <c r="AG54" s="36"/>
      <c r="AH54" s="36"/>
      <c r="AI54" s="61"/>
      <c r="AJ54" s="36"/>
      <c r="AK54" s="58"/>
      <c r="AL54" s="41"/>
      <c r="AM54" s="60"/>
      <c r="AN54" s="36"/>
      <c r="AO54" s="36"/>
      <c r="AP54" s="36"/>
      <c r="AQ54" s="36"/>
      <c r="AR54" s="485"/>
      <c r="AS54" s="485"/>
      <c r="AT54" s="36"/>
      <c r="AU54" s="36"/>
    </row>
    <row r="55" spans="1:47" ht="19.5" customHeight="1" x14ac:dyDescent="0.25">
      <c r="A55" s="158"/>
      <c r="B55" s="158"/>
      <c r="C55" s="158"/>
      <c r="D55" s="159"/>
      <c r="E55" s="160"/>
      <c r="F55" s="159"/>
      <c r="G55" s="161"/>
      <c r="H55" s="35"/>
      <c r="I55" s="159"/>
      <c r="J55" s="159"/>
      <c r="K55" s="158"/>
      <c r="L55" s="158"/>
      <c r="M55" s="162"/>
      <c r="N55" s="158"/>
      <c r="O55" s="158"/>
      <c r="P55" s="158"/>
      <c r="Q55" s="159"/>
      <c r="R55" s="158"/>
      <c r="S55" s="163"/>
      <c r="T55" s="164"/>
      <c r="U55" s="35"/>
      <c r="V55" s="374"/>
      <c r="W55" s="165"/>
      <c r="X55" s="166"/>
      <c r="Y55" s="13"/>
      <c r="Z55" s="167"/>
      <c r="AA55" s="35"/>
      <c r="AB55" s="35"/>
      <c r="AC55" s="7"/>
      <c r="AD55" s="168"/>
      <c r="AE55" s="168"/>
      <c r="AF55" s="168"/>
      <c r="AG55" s="35"/>
      <c r="AH55" s="35"/>
      <c r="AI55" s="11"/>
      <c r="AJ55" s="35"/>
      <c r="AK55" s="169"/>
      <c r="AL55" s="166"/>
      <c r="AM55" s="166"/>
      <c r="AN55" s="35"/>
      <c r="AO55" s="35"/>
      <c r="AP55" s="35"/>
      <c r="AQ55" s="35"/>
      <c r="AR55" s="432"/>
      <c r="AS55" s="35"/>
      <c r="AT55" s="35"/>
      <c r="AU55" s="35"/>
    </row>
    <row r="56" spans="1:47" ht="19.5" customHeight="1" x14ac:dyDescent="0.25">
      <c r="A56" s="158"/>
      <c r="B56" s="158"/>
      <c r="C56" s="158"/>
      <c r="D56" s="159"/>
      <c r="E56" s="160"/>
      <c r="F56" s="159"/>
      <c r="G56" s="161"/>
      <c r="H56" s="35"/>
      <c r="I56" s="159"/>
      <c r="J56" s="159"/>
      <c r="K56" s="158"/>
      <c r="L56" s="158"/>
      <c r="M56" s="162"/>
      <c r="N56" s="158"/>
      <c r="O56" s="158"/>
      <c r="P56" s="158"/>
      <c r="Q56" s="159"/>
      <c r="R56" s="158"/>
      <c r="S56" s="158"/>
      <c r="T56" s="170"/>
      <c r="U56" s="171"/>
      <c r="V56" s="167"/>
      <c r="W56" s="165"/>
      <c r="X56" s="166"/>
      <c r="Y56" s="13"/>
      <c r="Z56" s="167"/>
      <c r="AA56" s="35"/>
      <c r="AB56" s="35"/>
      <c r="AC56" s="7"/>
      <c r="AD56" s="172"/>
      <c r="AE56" s="172"/>
      <c r="AF56" s="35"/>
      <c r="AG56" s="35"/>
      <c r="AH56" s="35"/>
      <c r="AI56" s="11"/>
      <c r="AJ56" s="35"/>
      <c r="AK56" s="173"/>
      <c r="AL56" s="166"/>
      <c r="AM56" s="166"/>
      <c r="AN56" s="35"/>
      <c r="AO56" s="35"/>
      <c r="AP56" s="35"/>
      <c r="AQ56" s="35"/>
      <c r="AR56" s="432"/>
      <c r="AS56" s="35"/>
      <c r="AT56" s="35"/>
      <c r="AU56" s="35"/>
    </row>
    <row r="57" spans="1:47" ht="19.5" customHeight="1" x14ac:dyDescent="0.25">
      <c r="A57" s="44"/>
      <c r="B57" s="44"/>
      <c r="C57" s="44"/>
      <c r="D57" s="45"/>
      <c r="E57" s="174"/>
      <c r="F57" s="175"/>
      <c r="G57" s="118"/>
      <c r="H57" s="119"/>
      <c r="I57" s="45"/>
      <c r="J57" s="45"/>
      <c r="K57" s="44"/>
      <c r="L57" s="44"/>
      <c r="M57" s="116"/>
      <c r="N57" s="44"/>
      <c r="O57" s="44"/>
      <c r="P57" s="44"/>
      <c r="Q57" s="45"/>
      <c r="R57" s="44"/>
      <c r="S57" s="44"/>
      <c r="T57" s="77"/>
      <c r="U57" s="176"/>
      <c r="V57" s="177"/>
      <c r="W57" s="119"/>
      <c r="X57" s="178"/>
      <c r="Y57" s="178"/>
      <c r="Z57" s="38"/>
      <c r="AA57" s="119"/>
      <c r="AB57" s="41"/>
      <c r="AC57" s="34"/>
      <c r="AD57" s="179"/>
      <c r="AE57" s="179"/>
      <c r="AF57" s="179"/>
      <c r="AG57" s="179"/>
      <c r="AH57" s="119"/>
      <c r="AI57" s="77"/>
      <c r="AJ57" s="119"/>
      <c r="AK57" s="77"/>
      <c r="AL57" s="41"/>
      <c r="AM57" s="120"/>
      <c r="AN57" s="119"/>
      <c r="AO57" s="119"/>
      <c r="AP57" s="485"/>
      <c r="AQ57" s="487"/>
      <c r="AR57" s="119"/>
      <c r="AS57" s="485"/>
      <c r="AT57" s="485"/>
      <c r="AU57" s="485"/>
    </row>
    <row r="58" spans="1:47" ht="19.5" customHeight="1" x14ac:dyDescent="0.25">
      <c r="A58" s="44"/>
      <c r="B58" s="44"/>
      <c r="C58" s="44"/>
      <c r="D58" s="277"/>
      <c r="E58" s="46"/>
      <c r="F58" s="47"/>
      <c r="G58" s="48"/>
      <c r="H58" s="36"/>
      <c r="I58" s="47"/>
      <c r="J58" s="47"/>
      <c r="K58" s="44"/>
      <c r="L58" s="49"/>
      <c r="M58" s="50"/>
      <c r="N58" s="49"/>
      <c r="O58" s="49"/>
      <c r="P58" s="49"/>
      <c r="Q58" s="47"/>
      <c r="R58" s="49"/>
      <c r="S58" s="49"/>
      <c r="T58" s="77"/>
      <c r="U58" s="119"/>
      <c r="V58" s="53"/>
      <c r="W58" s="36"/>
      <c r="X58" s="145"/>
      <c r="Y58" s="53"/>
      <c r="Z58" s="54"/>
      <c r="AA58" s="36"/>
      <c r="AB58" s="34"/>
      <c r="AC58" s="34"/>
      <c r="AD58" s="55"/>
      <c r="AE58" s="55"/>
      <c r="AF58" s="152"/>
      <c r="AG58" s="36"/>
      <c r="AH58" s="36"/>
      <c r="AI58" s="77"/>
      <c r="AJ58" s="36"/>
      <c r="AK58" s="58"/>
      <c r="AL58" s="41"/>
      <c r="AM58" s="41"/>
      <c r="AN58" s="36"/>
      <c r="AO58" s="36"/>
      <c r="AP58" s="36"/>
      <c r="AQ58" s="36"/>
      <c r="AR58" s="440"/>
      <c r="AS58" s="485"/>
      <c r="AT58" s="36"/>
      <c r="AU58" s="36"/>
    </row>
    <row r="59" spans="1:47" ht="19.5" customHeight="1" x14ac:dyDescent="0.25">
      <c r="A59" s="44"/>
      <c r="B59" s="44"/>
      <c r="C59" s="44"/>
      <c r="D59" s="277"/>
      <c r="E59" s="46"/>
      <c r="F59" s="47"/>
      <c r="G59" s="48"/>
      <c r="H59" s="36"/>
      <c r="I59" s="47"/>
      <c r="J59" s="47"/>
      <c r="K59" s="44"/>
      <c r="L59" s="49"/>
      <c r="M59" s="50"/>
      <c r="N59" s="49"/>
      <c r="O59" s="49"/>
      <c r="P59" s="49"/>
      <c r="Q59" s="47"/>
      <c r="R59" s="49"/>
      <c r="S59" s="49"/>
      <c r="T59" s="77"/>
      <c r="U59" s="119"/>
      <c r="V59" s="53"/>
      <c r="W59" s="36"/>
      <c r="X59" s="145"/>
      <c r="Y59" s="53"/>
      <c r="Z59" s="54"/>
      <c r="AA59" s="36"/>
      <c r="AB59" s="34"/>
      <c r="AC59" s="34"/>
      <c r="AD59" s="150"/>
      <c r="AE59" s="150"/>
      <c r="AF59" s="88"/>
      <c r="AG59" s="88"/>
      <c r="AH59" s="88"/>
      <c r="AI59" s="116"/>
      <c r="AJ59" s="119"/>
      <c r="AK59" s="77"/>
      <c r="AL59" s="59"/>
      <c r="AM59" s="59"/>
      <c r="AN59" s="36"/>
      <c r="AO59" s="36"/>
      <c r="AP59" s="36"/>
      <c r="AQ59" s="36"/>
      <c r="AR59" s="440"/>
      <c r="AS59" s="485"/>
      <c r="AT59" s="36"/>
      <c r="AU59" s="36"/>
    </row>
    <row r="60" spans="1:47" ht="19.5" customHeight="1" x14ac:dyDescent="0.25">
      <c r="A60" s="44"/>
      <c r="B60" s="44"/>
      <c r="C60" s="44"/>
      <c r="D60" s="277"/>
      <c r="E60" s="46"/>
      <c r="F60" s="47"/>
      <c r="G60" s="48"/>
      <c r="H60" s="36"/>
      <c r="I60" s="47"/>
      <c r="J60" s="47"/>
      <c r="K60" s="44"/>
      <c r="L60" s="49"/>
      <c r="M60" s="50"/>
      <c r="N60" s="49"/>
      <c r="O60" s="49"/>
      <c r="P60" s="49"/>
      <c r="Q60" s="47"/>
      <c r="R60" s="49"/>
      <c r="S60" s="49"/>
      <c r="T60" s="77"/>
      <c r="U60" s="119"/>
      <c r="V60" s="53"/>
      <c r="W60" s="36"/>
      <c r="X60" s="145"/>
      <c r="Y60" s="53"/>
      <c r="Z60" s="54"/>
      <c r="AA60" s="36"/>
      <c r="AB60" s="34"/>
      <c r="AC60" s="34"/>
      <c r="AD60" s="152"/>
      <c r="AE60" s="152"/>
      <c r="AF60" s="152"/>
      <c r="AG60" s="152"/>
      <c r="AH60" s="36"/>
      <c r="AI60" s="77"/>
      <c r="AJ60" s="36"/>
      <c r="AK60" s="58"/>
      <c r="AL60" s="41"/>
      <c r="AM60" s="59"/>
      <c r="AN60" s="36"/>
      <c r="AO60" s="36"/>
      <c r="AP60" s="36"/>
      <c r="AQ60" s="36"/>
      <c r="AR60" s="440"/>
      <c r="AS60" s="485"/>
      <c r="AT60" s="36"/>
      <c r="AU60" s="36"/>
    </row>
    <row r="61" spans="1:47" ht="19.5" customHeight="1" x14ac:dyDescent="0.25">
      <c r="A61" s="44"/>
      <c r="B61" s="44"/>
      <c r="C61" s="44"/>
      <c r="D61" s="277"/>
      <c r="E61" s="46"/>
      <c r="F61" s="47"/>
      <c r="G61" s="48"/>
      <c r="H61" s="36"/>
      <c r="I61" s="47"/>
      <c r="J61" s="47"/>
      <c r="K61" s="44"/>
      <c r="L61" s="49"/>
      <c r="M61" s="50"/>
      <c r="N61" s="49"/>
      <c r="O61" s="49"/>
      <c r="P61" s="49"/>
      <c r="Q61" s="47"/>
      <c r="R61" s="49"/>
      <c r="S61" s="49"/>
      <c r="T61" s="77"/>
      <c r="U61" s="119"/>
      <c r="V61" s="53"/>
      <c r="W61" s="36"/>
      <c r="X61" s="145"/>
      <c r="Y61" s="53"/>
      <c r="Z61" s="54"/>
      <c r="AA61" s="36"/>
      <c r="AB61" s="34"/>
      <c r="AC61" s="34"/>
      <c r="AD61" s="16"/>
      <c r="AE61" s="16"/>
      <c r="AF61" s="17"/>
      <c r="AG61" s="36"/>
      <c r="AH61" s="36"/>
      <c r="AI61" s="61"/>
      <c r="AJ61" s="36"/>
      <c r="AK61" s="58"/>
      <c r="AL61" s="41"/>
      <c r="AM61" s="60"/>
      <c r="AN61" s="36"/>
      <c r="AO61" s="36"/>
      <c r="AP61" s="36"/>
      <c r="AQ61" s="36"/>
      <c r="AR61" s="440"/>
      <c r="AS61" s="485"/>
      <c r="AT61" s="36"/>
      <c r="AU61" s="36"/>
    </row>
    <row r="62" spans="1:47" ht="19.5" customHeight="1" x14ac:dyDescent="0.25">
      <c r="A62" s="44"/>
      <c r="B62" s="44"/>
      <c r="C62" s="44"/>
      <c r="D62" s="277"/>
      <c r="E62" s="46"/>
      <c r="F62" s="47"/>
      <c r="G62" s="48"/>
      <c r="H62" s="36"/>
      <c r="I62" s="47"/>
      <c r="J62" s="47"/>
      <c r="K62" s="44"/>
      <c r="L62" s="49"/>
      <c r="M62" s="50"/>
      <c r="N62" s="49"/>
      <c r="O62" s="49"/>
      <c r="P62" s="49"/>
      <c r="Q62" s="47"/>
      <c r="R62" s="49"/>
      <c r="S62" s="49"/>
      <c r="T62" s="77"/>
      <c r="U62" s="119"/>
      <c r="V62" s="53"/>
      <c r="W62" s="36"/>
      <c r="X62" s="145"/>
      <c r="Y62" s="53"/>
      <c r="Z62" s="54"/>
      <c r="AA62" s="36"/>
      <c r="AB62" s="34"/>
      <c r="AC62" s="34"/>
      <c r="AD62" s="152"/>
      <c r="AE62" s="152"/>
      <c r="AF62" s="152"/>
      <c r="AG62" s="36"/>
      <c r="AH62" s="36"/>
      <c r="AI62" s="77"/>
      <c r="AJ62" s="36"/>
      <c r="AK62" s="77"/>
      <c r="AL62" s="153"/>
      <c r="AM62" s="59"/>
      <c r="AN62" s="36"/>
      <c r="AO62" s="36"/>
      <c r="AP62" s="36"/>
      <c r="AQ62" s="36"/>
      <c r="AR62" s="440"/>
      <c r="AS62" s="485"/>
      <c r="AT62" s="36"/>
      <c r="AU62" s="36"/>
    </row>
    <row r="63" spans="1:47" ht="19.5" customHeight="1" x14ac:dyDescent="0.25">
      <c r="A63" s="44"/>
      <c r="B63" s="44"/>
      <c r="C63" s="44"/>
      <c r="D63" s="277"/>
      <c r="E63" s="46"/>
      <c r="F63" s="47"/>
      <c r="G63" s="48"/>
      <c r="H63" s="36"/>
      <c r="I63" s="47"/>
      <c r="J63" s="47"/>
      <c r="K63" s="44"/>
      <c r="L63" s="49"/>
      <c r="M63" s="50"/>
      <c r="N63" s="49"/>
      <c r="O63" s="49"/>
      <c r="P63" s="49"/>
      <c r="Q63" s="47"/>
      <c r="R63" s="49"/>
      <c r="S63" s="49"/>
      <c r="T63" s="77"/>
      <c r="U63" s="119"/>
      <c r="V63" s="53"/>
      <c r="W63" s="36"/>
      <c r="X63" s="145"/>
      <c r="Y63" s="53"/>
      <c r="Z63" s="54"/>
      <c r="AA63" s="36"/>
      <c r="AB63" s="34"/>
      <c r="AC63" s="34"/>
      <c r="AD63" s="36"/>
      <c r="AE63" s="36"/>
      <c r="AF63" s="36"/>
      <c r="AG63" s="36"/>
      <c r="AH63" s="36"/>
      <c r="AI63" s="77"/>
      <c r="AJ63" s="36"/>
      <c r="AK63" s="77"/>
      <c r="AL63" s="149"/>
      <c r="AM63" s="59"/>
      <c r="AN63" s="36"/>
      <c r="AO63" s="36"/>
      <c r="AP63" s="36"/>
      <c r="AQ63" s="36"/>
      <c r="AR63" s="440"/>
      <c r="AS63" s="485"/>
      <c r="AT63" s="36"/>
      <c r="AU63" s="36"/>
    </row>
    <row r="64" spans="1:47" ht="19.5" customHeight="1" x14ac:dyDescent="0.25">
      <c r="A64" s="44"/>
      <c r="B64" s="44"/>
      <c r="C64" s="44"/>
      <c r="D64" s="277"/>
      <c r="E64" s="46"/>
      <c r="F64" s="47"/>
      <c r="G64" s="141"/>
      <c r="H64" s="36"/>
      <c r="I64" s="47"/>
      <c r="J64" s="47"/>
      <c r="K64" s="44"/>
      <c r="L64" s="49"/>
      <c r="M64" s="50"/>
      <c r="N64" s="49"/>
      <c r="O64" s="49"/>
      <c r="P64" s="49"/>
      <c r="Q64" s="47"/>
      <c r="R64" s="49"/>
      <c r="S64" s="49"/>
      <c r="T64" s="77"/>
      <c r="U64" s="119"/>
      <c r="V64" s="53"/>
      <c r="W64" s="36"/>
      <c r="X64" s="145"/>
      <c r="Y64" s="53"/>
      <c r="Z64" s="54"/>
      <c r="AA64" s="36"/>
      <c r="AB64" s="34"/>
      <c r="AC64" s="34"/>
      <c r="AD64" s="180"/>
      <c r="AE64" s="180"/>
      <c r="AF64" s="180"/>
      <c r="AG64" s="36"/>
      <c r="AH64" s="36"/>
      <c r="AI64" s="77"/>
      <c r="AJ64" s="36"/>
      <c r="AK64" s="58"/>
      <c r="AL64" s="41"/>
      <c r="AM64" s="41"/>
      <c r="AN64" s="36"/>
      <c r="AO64" s="36"/>
      <c r="AP64" s="36"/>
      <c r="AQ64" s="36"/>
      <c r="AR64" s="440"/>
      <c r="AS64" s="485"/>
      <c r="AT64" s="36"/>
      <c r="AU64" s="36"/>
    </row>
    <row r="65" spans="1:47" ht="19.5" customHeight="1" x14ac:dyDescent="0.25">
      <c r="A65" s="44"/>
      <c r="B65" s="44"/>
      <c r="C65" s="44"/>
      <c r="D65" s="277"/>
      <c r="E65" s="46"/>
      <c r="F65" s="47"/>
      <c r="G65" s="48"/>
      <c r="H65" s="36"/>
      <c r="I65" s="47"/>
      <c r="J65" s="47"/>
      <c r="K65" s="44"/>
      <c r="L65" s="49"/>
      <c r="M65" s="50"/>
      <c r="N65" s="49"/>
      <c r="O65" s="49"/>
      <c r="P65" s="49"/>
      <c r="Q65" s="47"/>
      <c r="R65" s="49"/>
      <c r="S65" s="49"/>
      <c r="T65" s="77"/>
      <c r="U65" s="119"/>
      <c r="V65" s="53"/>
      <c r="W65" s="36"/>
      <c r="X65" s="145"/>
      <c r="Y65" s="53"/>
      <c r="Z65" s="54"/>
      <c r="AA65" s="36"/>
      <c r="AB65" s="34"/>
      <c r="AC65" s="34"/>
      <c r="AD65" s="152"/>
      <c r="AE65" s="152"/>
      <c r="AF65" s="36"/>
      <c r="AG65" s="36"/>
      <c r="AH65" s="36"/>
      <c r="AI65" s="77"/>
      <c r="AJ65" s="36"/>
      <c r="AK65" s="58"/>
      <c r="AL65" s="41"/>
      <c r="AM65" s="59"/>
      <c r="AN65" s="36"/>
      <c r="AO65" s="36"/>
      <c r="AP65" s="36"/>
      <c r="AQ65" s="36"/>
      <c r="AR65" s="440"/>
      <c r="AS65" s="485"/>
      <c r="AT65" s="36"/>
      <c r="AU65" s="36"/>
    </row>
    <row r="66" spans="1:47" ht="41.45" customHeight="1" x14ac:dyDescent="0.25">
      <c r="A66" s="44"/>
      <c r="B66" s="44"/>
      <c r="C66" s="44"/>
      <c r="D66" s="44"/>
      <c r="E66" s="44"/>
      <c r="F66" s="44"/>
      <c r="G66" s="44"/>
      <c r="H66" s="44"/>
      <c r="I66" s="44"/>
      <c r="J66" s="44"/>
      <c r="K66" s="44"/>
      <c r="L66" s="44"/>
      <c r="M66" s="44"/>
      <c r="N66" s="44"/>
      <c r="O66" s="44"/>
      <c r="P66" s="44"/>
      <c r="Q66" s="44"/>
      <c r="R66" s="44"/>
      <c r="S66" s="44"/>
      <c r="T66" s="44"/>
      <c r="U66" s="44"/>
      <c r="V66" s="53"/>
      <c r="W66" s="44"/>
      <c r="X66" s="44"/>
      <c r="Y66" s="53"/>
      <c r="Z66" s="44"/>
      <c r="AA66" s="44"/>
      <c r="AB66" s="44"/>
      <c r="AC66" s="44"/>
      <c r="AD66" s="44"/>
      <c r="AE66" s="44"/>
      <c r="AF66" s="44"/>
      <c r="AG66" s="44"/>
      <c r="AH66" s="44"/>
      <c r="AI66" s="77"/>
      <c r="AJ66" s="36"/>
      <c r="AK66" s="77"/>
      <c r="AL66" s="44"/>
      <c r="AM66" s="44"/>
      <c r="AN66" s="44"/>
      <c r="AO66" s="44"/>
      <c r="AP66" s="44"/>
      <c r="AQ66" s="44"/>
      <c r="AR66" s="44"/>
      <c r="AS66" s="44"/>
    </row>
    <row r="67" spans="1:47" ht="48" customHeight="1" x14ac:dyDescent="0.25">
      <c r="A67" s="44"/>
      <c r="B67" s="44"/>
      <c r="C67" s="44"/>
      <c r="D67" s="44"/>
      <c r="E67" s="44"/>
      <c r="F67" s="44"/>
      <c r="G67" s="44"/>
      <c r="H67" s="44"/>
      <c r="I67" s="44"/>
      <c r="J67" s="44"/>
      <c r="K67" s="44"/>
      <c r="L67" s="44"/>
      <c r="M67" s="44"/>
      <c r="N67" s="44"/>
      <c r="O67" s="44"/>
      <c r="P67" s="44"/>
      <c r="Q67" s="44"/>
      <c r="R67" s="44"/>
      <c r="S67" s="44"/>
      <c r="T67" s="44"/>
      <c r="U67" s="44"/>
      <c r="V67" s="53"/>
      <c r="W67" s="44"/>
      <c r="X67" s="44"/>
      <c r="Y67" s="53"/>
      <c r="Z67" s="44"/>
      <c r="AA67" s="44"/>
      <c r="AB67" s="44"/>
      <c r="AC67" s="44"/>
      <c r="AD67" s="44"/>
      <c r="AE67" s="44"/>
      <c r="AF67" s="44"/>
      <c r="AG67" s="44"/>
      <c r="AH67" s="44"/>
      <c r="AI67" s="77"/>
      <c r="AJ67" s="36"/>
      <c r="AK67" s="77"/>
      <c r="AL67" s="44"/>
      <c r="AM67" s="44"/>
      <c r="AN67" s="44"/>
      <c r="AO67" s="44"/>
      <c r="AP67" s="44"/>
      <c r="AQ67" s="44"/>
      <c r="AR67" s="44"/>
      <c r="AS67" s="44"/>
    </row>
    <row r="68" spans="1:47" ht="34.9" customHeight="1" x14ac:dyDescent="0.25">
      <c r="A68" s="44"/>
      <c r="B68" s="44"/>
      <c r="C68" s="44"/>
      <c r="D68" s="44"/>
      <c r="E68" s="44"/>
      <c r="F68" s="44"/>
      <c r="G68" s="44"/>
      <c r="H68" s="44"/>
      <c r="I68" s="44"/>
      <c r="J68" s="44"/>
      <c r="K68" s="44"/>
      <c r="L68" s="44"/>
      <c r="M68" s="44"/>
      <c r="N68" s="44"/>
      <c r="O68" s="44"/>
      <c r="P68" s="44"/>
      <c r="Q68" s="44"/>
      <c r="R68" s="44"/>
      <c r="S68" s="44"/>
      <c r="T68" s="44"/>
      <c r="U68" s="44"/>
      <c r="V68" s="53"/>
      <c r="W68" s="44"/>
      <c r="X68" s="44"/>
      <c r="Y68" s="53"/>
      <c r="Z68" s="44"/>
      <c r="AA68" s="44"/>
      <c r="AB68" s="44"/>
      <c r="AC68" s="44"/>
      <c r="AD68" s="44"/>
      <c r="AE68" s="44"/>
      <c r="AF68" s="44"/>
      <c r="AG68" s="44"/>
      <c r="AH68" s="44"/>
      <c r="AI68" s="77"/>
      <c r="AJ68" s="36"/>
      <c r="AK68" s="77"/>
      <c r="AL68" s="44"/>
      <c r="AM68" s="44"/>
      <c r="AN68" s="44"/>
      <c r="AO68" s="44"/>
      <c r="AP68" s="44"/>
      <c r="AQ68" s="44"/>
      <c r="AR68" s="44"/>
      <c r="AS68" s="44"/>
    </row>
    <row r="69" spans="1:47" ht="19.5" customHeight="1" x14ac:dyDescent="0.25">
      <c r="A69" s="181"/>
      <c r="B69" s="181"/>
      <c r="C69" s="181"/>
      <c r="D69" s="182"/>
      <c r="E69" s="183"/>
      <c r="F69" s="182"/>
      <c r="G69" s="184"/>
      <c r="H69" s="185"/>
      <c r="I69" s="182"/>
      <c r="J69" s="182"/>
      <c r="K69" s="181"/>
      <c r="L69" s="181"/>
      <c r="M69" s="186"/>
      <c r="N69" s="181"/>
      <c r="O69" s="181"/>
      <c r="P69" s="181"/>
      <c r="Q69" s="182"/>
      <c r="R69" s="181"/>
      <c r="S69" s="181"/>
      <c r="T69" s="187"/>
      <c r="U69" s="185"/>
      <c r="V69" s="375"/>
      <c r="W69" s="185"/>
      <c r="X69" s="185"/>
      <c r="Y69" s="185"/>
      <c r="Z69" s="185"/>
      <c r="AA69" s="185"/>
      <c r="AB69" s="188"/>
      <c r="AC69" s="130"/>
      <c r="AD69" s="185"/>
      <c r="AE69" s="185"/>
      <c r="AF69" s="185"/>
      <c r="AG69" s="185"/>
      <c r="AH69" s="185"/>
      <c r="AI69" s="187"/>
      <c r="AJ69" s="185"/>
      <c r="AK69" s="187"/>
      <c r="AL69" s="185"/>
      <c r="AM69" s="185"/>
      <c r="AN69" s="185"/>
      <c r="AO69" s="185"/>
      <c r="AP69" s="185"/>
      <c r="AQ69" s="185"/>
      <c r="AR69" s="185"/>
      <c r="AS69" s="185"/>
      <c r="AT69" s="185"/>
      <c r="AU69" s="185"/>
    </row>
    <row r="70" spans="1:47" ht="19.5" customHeight="1" x14ac:dyDescent="0.25">
      <c r="A70" s="44"/>
      <c r="B70" s="44"/>
      <c r="C70" s="44"/>
      <c r="D70" s="45"/>
      <c r="E70" s="46"/>
      <c r="F70" s="47"/>
      <c r="G70" s="48"/>
      <c r="H70" s="36"/>
      <c r="I70" s="47"/>
      <c r="J70" s="47"/>
      <c r="K70" s="44"/>
      <c r="L70" s="49"/>
      <c r="M70" s="50"/>
      <c r="N70" s="49"/>
      <c r="O70" s="49"/>
      <c r="P70" s="49"/>
      <c r="Q70" s="47"/>
      <c r="R70" s="49"/>
      <c r="S70" s="49"/>
      <c r="T70" s="189"/>
      <c r="U70" s="119"/>
      <c r="V70" s="142"/>
      <c r="W70" s="36"/>
      <c r="X70" s="41"/>
      <c r="Y70" s="53"/>
      <c r="Z70" s="54"/>
      <c r="AA70" s="36"/>
      <c r="AB70" s="36"/>
      <c r="AC70" s="34"/>
      <c r="AD70" s="152"/>
      <c r="AE70" s="152"/>
      <c r="AF70" s="152"/>
      <c r="AG70" s="36"/>
      <c r="AH70" s="36"/>
      <c r="AI70" s="77"/>
      <c r="AJ70" s="36"/>
      <c r="AK70" s="77"/>
      <c r="AL70" s="153"/>
      <c r="AM70" s="59"/>
      <c r="AN70" s="36"/>
      <c r="AO70" s="36"/>
      <c r="AP70" s="36"/>
      <c r="AQ70" s="36"/>
      <c r="AR70" s="485"/>
      <c r="AS70" s="36"/>
      <c r="AT70" s="36"/>
      <c r="AU70" s="36"/>
    </row>
    <row r="71" spans="1:47" ht="19.5" customHeight="1" x14ac:dyDescent="0.25">
      <c r="A71" s="44"/>
      <c r="B71" s="44"/>
      <c r="C71" s="44"/>
      <c r="D71" s="45"/>
      <c r="E71" s="46"/>
      <c r="F71" s="47"/>
      <c r="G71" s="48"/>
      <c r="H71" s="36"/>
      <c r="I71" s="47"/>
      <c r="J71" s="47"/>
      <c r="K71" s="44"/>
      <c r="L71" s="49"/>
      <c r="M71" s="50"/>
      <c r="N71" s="49"/>
      <c r="O71" s="49"/>
      <c r="P71" s="49"/>
      <c r="Q71" s="47"/>
      <c r="R71" s="49"/>
      <c r="S71" s="49"/>
      <c r="T71" s="189"/>
      <c r="U71" s="119"/>
      <c r="V71" s="142"/>
      <c r="W71" s="36"/>
      <c r="X71" s="41"/>
      <c r="Y71" s="53"/>
      <c r="Z71" s="54"/>
      <c r="AA71" s="36"/>
      <c r="AB71" s="36"/>
      <c r="AC71" s="34"/>
      <c r="AD71" s="150"/>
      <c r="AE71" s="150"/>
      <c r="AF71" s="88"/>
      <c r="AG71" s="88"/>
      <c r="AH71" s="88"/>
      <c r="AI71" s="116"/>
      <c r="AJ71" s="119"/>
      <c r="AK71" s="77"/>
      <c r="AL71" s="59"/>
      <c r="AM71" s="59"/>
      <c r="AN71" s="36"/>
      <c r="AO71" s="36"/>
      <c r="AP71" s="36"/>
      <c r="AQ71" s="36"/>
      <c r="AR71" s="485"/>
      <c r="AS71" s="36"/>
      <c r="AT71" s="36"/>
      <c r="AU71" s="36"/>
    </row>
    <row r="72" spans="1:47" ht="19.5" customHeight="1" x14ac:dyDescent="0.25">
      <c r="A72" s="44"/>
      <c r="B72" s="44"/>
      <c r="C72" s="44"/>
      <c r="D72" s="45"/>
      <c r="E72" s="46"/>
      <c r="F72" s="47"/>
      <c r="G72" s="48"/>
      <c r="H72" s="36"/>
      <c r="I72" s="47"/>
      <c r="J72" s="47"/>
      <c r="K72" s="44"/>
      <c r="L72" s="49"/>
      <c r="M72" s="50"/>
      <c r="N72" s="49"/>
      <c r="O72" s="49"/>
      <c r="P72" s="49"/>
      <c r="Q72" s="47"/>
      <c r="R72" s="49"/>
      <c r="S72" s="49"/>
      <c r="T72" s="189"/>
      <c r="U72" s="119"/>
      <c r="V72" s="142"/>
      <c r="W72" s="36"/>
      <c r="X72" s="145"/>
      <c r="Y72" s="53"/>
      <c r="Z72" s="54"/>
      <c r="AA72" s="36"/>
      <c r="AB72" s="36"/>
      <c r="AC72" s="34"/>
      <c r="AD72" s="16"/>
      <c r="AE72" s="16"/>
      <c r="AF72" s="17"/>
      <c r="AG72" s="36"/>
      <c r="AH72" s="36"/>
      <c r="AI72" s="61"/>
      <c r="AJ72" s="36"/>
      <c r="AK72" s="58"/>
      <c r="AL72" s="41"/>
      <c r="AM72" s="60"/>
      <c r="AN72" s="36"/>
      <c r="AO72" s="36"/>
      <c r="AP72" s="36"/>
      <c r="AQ72" s="36"/>
      <c r="AR72" s="485"/>
      <c r="AS72" s="36"/>
      <c r="AT72" s="36"/>
      <c r="AU72" s="36"/>
    </row>
    <row r="73" spans="1:47" ht="19.5" customHeight="1" x14ac:dyDescent="0.25">
      <c r="A73" s="44"/>
      <c r="B73" s="44"/>
      <c r="C73" s="44"/>
      <c r="D73" s="45"/>
      <c r="E73" s="46"/>
      <c r="F73" s="47"/>
      <c r="G73" s="48"/>
      <c r="H73" s="36"/>
      <c r="I73" s="47"/>
      <c r="J73" s="47"/>
      <c r="K73" s="44"/>
      <c r="L73" s="49"/>
      <c r="M73" s="50"/>
      <c r="N73" s="49"/>
      <c r="O73" s="49"/>
      <c r="P73" s="49"/>
      <c r="Q73" s="47"/>
      <c r="R73" s="49"/>
      <c r="S73" s="49"/>
      <c r="T73" s="189"/>
      <c r="U73" s="119"/>
      <c r="V73" s="142"/>
      <c r="W73" s="36"/>
      <c r="X73" s="145"/>
      <c r="Y73" s="53"/>
      <c r="Z73" s="54"/>
      <c r="AA73" s="36"/>
      <c r="AB73" s="36"/>
      <c r="AC73" s="34"/>
      <c r="AD73" s="55"/>
      <c r="AE73" s="55"/>
      <c r="AF73" s="55"/>
      <c r="AG73" s="55"/>
      <c r="AH73" s="55"/>
      <c r="AI73" s="56"/>
      <c r="AJ73" s="119"/>
      <c r="AK73" s="58"/>
      <c r="AL73" s="41"/>
      <c r="AM73" s="59"/>
      <c r="AN73" s="59"/>
      <c r="AO73" s="59"/>
      <c r="AP73" s="36"/>
      <c r="AQ73" s="36"/>
      <c r="AR73" s="485"/>
      <c r="AS73" s="36"/>
      <c r="AT73" s="36"/>
      <c r="AU73" s="36"/>
    </row>
    <row r="74" spans="1:47" ht="19.5" customHeight="1" x14ac:dyDescent="0.25">
      <c r="A74" s="44"/>
      <c r="B74" s="44"/>
      <c r="C74" s="44"/>
      <c r="D74" s="45"/>
      <c r="E74" s="46"/>
      <c r="F74" s="47"/>
      <c r="G74" s="48"/>
      <c r="H74" s="36"/>
      <c r="I74" s="47"/>
      <c r="J74" s="47"/>
      <c r="K74" s="44"/>
      <c r="L74" s="49"/>
      <c r="M74" s="50"/>
      <c r="N74" s="49"/>
      <c r="O74" s="49"/>
      <c r="P74" s="49"/>
      <c r="Q74" s="47"/>
      <c r="R74" s="49"/>
      <c r="S74" s="49"/>
      <c r="T74" s="189"/>
      <c r="U74" s="119"/>
      <c r="V74" s="142"/>
      <c r="W74" s="36"/>
      <c r="X74" s="145"/>
      <c r="Y74" s="53"/>
      <c r="Z74" s="54"/>
      <c r="AA74" s="36"/>
      <c r="AB74" s="36"/>
      <c r="AC74" s="34"/>
      <c r="AD74" s="36"/>
      <c r="AE74" s="36"/>
      <c r="AF74" s="36"/>
      <c r="AG74" s="36"/>
      <c r="AH74" s="36"/>
      <c r="AI74" s="77"/>
      <c r="AJ74" s="36"/>
      <c r="AK74" s="77"/>
      <c r="AL74" s="59"/>
      <c r="AM74" s="59"/>
      <c r="AN74" s="36"/>
      <c r="AO74" s="36"/>
      <c r="AP74" s="36"/>
      <c r="AQ74" s="36"/>
      <c r="AR74" s="485"/>
      <c r="AS74" s="36"/>
      <c r="AT74" s="36"/>
      <c r="AU74" s="36"/>
    </row>
    <row r="75" spans="1:47" ht="19.5" customHeight="1" x14ac:dyDescent="0.25">
      <c r="A75" s="44"/>
      <c r="B75" s="44"/>
      <c r="C75" s="44"/>
      <c r="D75" s="45"/>
      <c r="E75" s="46"/>
      <c r="F75" s="47"/>
      <c r="G75" s="48"/>
      <c r="H75" s="36"/>
      <c r="I75" s="47"/>
      <c r="J75" s="47"/>
      <c r="K75" s="44"/>
      <c r="L75" s="49"/>
      <c r="M75" s="50"/>
      <c r="N75" s="49"/>
      <c r="O75" s="49"/>
      <c r="P75" s="49"/>
      <c r="Q75" s="47"/>
      <c r="R75" s="49"/>
      <c r="S75" s="49"/>
      <c r="T75" s="189"/>
      <c r="U75" s="119"/>
      <c r="V75" s="142"/>
      <c r="W75" s="36"/>
      <c r="X75" s="145"/>
      <c r="Y75" s="53"/>
      <c r="Z75" s="54"/>
      <c r="AA75" s="36"/>
      <c r="AB75" s="36"/>
      <c r="AC75" s="34"/>
      <c r="AD75" s="36"/>
      <c r="AE75" s="152"/>
      <c r="AF75" s="152"/>
      <c r="AG75" s="36"/>
      <c r="AH75" s="36"/>
      <c r="AI75" s="77"/>
      <c r="AJ75" s="36"/>
      <c r="AK75" s="58"/>
      <c r="AL75" s="41"/>
      <c r="AM75" s="41"/>
      <c r="AN75" s="36"/>
      <c r="AO75" s="36"/>
      <c r="AP75" s="36"/>
      <c r="AQ75" s="36"/>
      <c r="AR75" s="485"/>
      <c r="AS75" s="36"/>
      <c r="AT75" s="36"/>
      <c r="AU75" s="36"/>
    </row>
    <row r="76" spans="1:47" ht="19.5" customHeight="1" x14ac:dyDescent="0.25">
      <c r="A76" s="44"/>
      <c r="B76" s="44"/>
      <c r="C76" s="44"/>
      <c r="D76" s="45"/>
      <c r="E76" s="46"/>
      <c r="F76" s="47"/>
      <c r="G76" s="48"/>
      <c r="H76" s="36"/>
      <c r="I76" s="47"/>
      <c r="J76" s="47"/>
      <c r="K76" s="44"/>
      <c r="L76" s="49"/>
      <c r="M76" s="50"/>
      <c r="N76" s="49"/>
      <c r="O76" s="49"/>
      <c r="P76" s="49"/>
      <c r="Q76" s="47"/>
      <c r="R76" s="49"/>
      <c r="S76" s="49"/>
      <c r="T76" s="189"/>
      <c r="U76" s="119"/>
      <c r="V76" s="142"/>
      <c r="W76" s="36"/>
      <c r="X76" s="145"/>
      <c r="Y76" s="53"/>
      <c r="Z76" s="54"/>
      <c r="AA76" s="36"/>
      <c r="AB76" s="36"/>
      <c r="AC76" s="34"/>
      <c r="AD76" s="36"/>
      <c r="AE76" s="36"/>
      <c r="AF76" s="36"/>
      <c r="AG76" s="36"/>
      <c r="AH76" s="36"/>
      <c r="AI76" s="77"/>
      <c r="AJ76" s="36"/>
      <c r="AK76" s="77"/>
      <c r="AL76" s="149"/>
      <c r="AM76" s="59"/>
      <c r="AN76" s="36"/>
      <c r="AO76" s="36"/>
      <c r="AP76" s="36"/>
      <c r="AQ76" s="36"/>
      <c r="AR76" s="485"/>
      <c r="AS76" s="36"/>
      <c r="AT76" s="36"/>
      <c r="AU76" s="36"/>
    </row>
    <row r="77" spans="1:47" ht="19.5" customHeight="1" x14ac:dyDescent="0.25">
      <c r="A77" s="44"/>
      <c r="B77" s="44"/>
      <c r="C77" s="44"/>
      <c r="D77" s="45"/>
      <c r="E77" s="46"/>
      <c r="F77" s="47"/>
      <c r="G77" s="48"/>
      <c r="H77" s="36"/>
      <c r="I77" s="47"/>
      <c r="J77" s="47"/>
      <c r="K77" s="44"/>
      <c r="L77" s="49"/>
      <c r="M77" s="50"/>
      <c r="N77" s="49"/>
      <c r="O77" s="49"/>
      <c r="P77" s="49"/>
      <c r="Q77" s="47"/>
      <c r="R77" s="49"/>
      <c r="S77" s="49"/>
      <c r="T77" s="189"/>
      <c r="U77" s="119"/>
      <c r="V77" s="156"/>
      <c r="W77" s="36"/>
      <c r="X77" s="145"/>
      <c r="Y77" s="53"/>
      <c r="Z77" s="190"/>
      <c r="AA77" s="36"/>
      <c r="AB77" s="34"/>
      <c r="AC77" s="34"/>
      <c r="AD77" s="55"/>
      <c r="AE77" s="55"/>
      <c r="AF77" s="55"/>
      <c r="AG77" s="55"/>
      <c r="AH77" s="55"/>
      <c r="AI77" s="56"/>
      <c r="AJ77" s="119"/>
      <c r="AK77" s="58"/>
      <c r="AL77" s="41"/>
      <c r="AM77" s="59"/>
      <c r="AN77" s="59"/>
      <c r="AO77" s="59"/>
      <c r="AP77" s="36"/>
      <c r="AQ77" s="36"/>
      <c r="AR77" s="485"/>
      <c r="AS77" s="36"/>
      <c r="AT77" s="36"/>
      <c r="AU77" s="36"/>
    </row>
    <row r="78" spans="1:47" ht="19.5" customHeight="1" x14ac:dyDescent="0.25">
      <c r="A78" s="44"/>
      <c r="B78" s="44"/>
      <c r="C78" s="44"/>
      <c r="D78" s="45"/>
      <c r="E78" s="46"/>
      <c r="F78" s="47"/>
      <c r="G78" s="48"/>
      <c r="H78" s="36"/>
      <c r="I78" s="47"/>
      <c r="J78" s="47"/>
      <c r="K78" s="44"/>
      <c r="L78" s="49"/>
      <c r="M78" s="50"/>
      <c r="N78" s="49"/>
      <c r="O78" s="49"/>
      <c r="P78" s="49"/>
      <c r="Q78" s="47"/>
      <c r="R78" s="49"/>
      <c r="S78" s="49"/>
      <c r="T78" s="189"/>
      <c r="U78" s="119"/>
      <c r="V78" s="156"/>
      <c r="W78" s="36"/>
      <c r="X78" s="145"/>
      <c r="Y78" s="53"/>
      <c r="Z78" s="190"/>
      <c r="AA78" s="36"/>
      <c r="AB78" s="34"/>
      <c r="AC78" s="34"/>
      <c r="AD78" s="16"/>
      <c r="AE78" s="16"/>
      <c r="AF78" s="17"/>
      <c r="AG78" s="36"/>
      <c r="AH78" s="36"/>
      <c r="AI78" s="61"/>
      <c r="AJ78" s="36"/>
      <c r="AK78" s="147"/>
      <c r="AL78" s="41"/>
      <c r="AM78" s="60"/>
      <c r="AN78" s="36"/>
      <c r="AO78" s="36"/>
      <c r="AP78" s="36"/>
      <c r="AQ78" s="36"/>
      <c r="AR78" s="485"/>
      <c r="AS78" s="36"/>
      <c r="AT78" s="36"/>
      <c r="AU78" s="36"/>
    </row>
    <row r="79" spans="1:47" ht="19.5" customHeight="1" x14ac:dyDescent="0.25">
      <c r="A79" s="44"/>
      <c r="B79" s="44"/>
      <c r="C79" s="44"/>
      <c r="D79" s="45"/>
      <c r="E79" s="46"/>
      <c r="F79" s="47"/>
      <c r="G79" s="48"/>
      <c r="H79" s="36"/>
      <c r="I79" s="47"/>
      <c r="J79" s="47"/>
      <c r="K79" s="44"/>
      <c r="L79" s="49"/>
      <c r="M79" s="50"/>
      <c r="N79" s="49"/>
      <c r="O79" s="49"/>
      <c r="P79" s="49"/>
      <c r="Q79" s="47"/>
      <c r="R79" s="49"/>
      <c r="S79" s="49"/>
      <c r="T79" s="189"/>
      <c r="U79" s="119"/>
      <c r="V79" s="191"/>
      <c r="W79" s="36"/>
      <c r="X79" s="31"/>
      <c r="Y79" s="53"/>
      <c r="Z79" s="53"/>
      <c r="AA79" s="36"/>
      <c r="AB79" s="36"/>
      <c r="AC79" s="36"/>
      <c r="AD79" s="150"/>
      <c r="AE79" s="150"/>
      <c r="AF79" s="88"/>
      <c r="AG79" s="88"/>
      <c r="AH79" s="88"/>
      <c r="AI79" s="116"/>
      <c r="AJ79" s="151"/>
      <c r="AK79" s="148"/>
      <c r="AL79" s="59"/>
      <c r="AM79" s="59"/>
      <c r="AN79" s="36"/>
      <c r="AO79" s="36"/>
      <c r="AP79" s="36"/>
      <c r="AQ79" s="36"/>
      <c r="AR79" s="440"/>
      <c r="AS79" s="440"/>
      <c r="AT79" s="216"/>
      <c r="AU79" s="216"/>
    </row>
    <row r="80" spans="1:47" ht="19.5" customHeight="1" x14ac:dyDescent="0.25">
      <c r="A80" s="44"/>
      <c r="B80" s="44"/>
      <c r="C80" s="44"/>
      <c r="D80" s="45"/>
      <c r="E80" s="46"/>
      <c r="F80" s="47"/>
      <c r="G80" s="48"/>
      <c r="H80" s="36"/>
      <c r="I80" s="47"/>
      <c r="J80" s="47"/>
      <c r="K80" s="44"/>
      <c r="L80" s="49"/>
      <c r="M80" s="50"/>
      <c r="N80" s="49"/>
      <c r="O80" s="49"/>
      <c r="P80" s="49"/>
      <c r="Q80" s="47"/>
      <c r="R80" s="49"/>
      <c r="S80" s="49"/>
      <c r="T80" s="189"/>
      <c r="U80" s="119"/>
      <c r="V80" s="191"/>
      <c r="W80" s="36"/>
      <c r="X80" s="31"/>
      <c r="Y80" s="53"/>
      <c r="Z80" s="510"/>
      <c r="AA80" s="36"/>
      <c r="AB80" s="36"/>
      <c r="AC80" s="36"/>
      <c r="AD80" s="16"/>
      <c r="AE80" s="16"/>
      <c r="AF80" s="17"/>
      <c r="AG80" s="36"/>
      <c r="AH80" s="36"/>
      <c r="AI80" s="61"/>
      <c r="AJ80" s="36"/>
      <c r="AK80" s="192"/>
      <c r="AL80" s="41"/>
      <c r="AM80" s="60"/>
      <c r="AN80" s="36"/>
      <c r="AO80" s="36"/>
      <c r="AP80" s="36"/>
      <c r="AQ80" s="36"/>
      <c r="AR80" s="440"/>
      <c r="AS80" s="440"/>
      <c r="AT80" s="216"/>
      <c r="AU80" s="216"/>
    </row>
    <row r="81" spans="1:47" ht="19.5" customHeight="1" x14ac:dyDescent="0.25">
      <c r="A81" s="44"/>
      <c r="B81" s="44"/>
      <c r="C81" s="44"/>
      <c r="D81" s="45"/>
      <c r="E81" s="46"/>
      <c r="F81" s="47"/>
      <c r="G81" s="48"/>
      <c r="H81" s="36"/>
      <c r="I81" s="47"/>
      <c r="J81" s="47"/>
      <c r="K81" s="44"/>
      <c r="L81" s="49"/>
      <c r="M81" s="50"/>
      <c r="N81" s="49"/>
      <c r="O81" s="49"/>
      <c r="P81" s="49"/>
      <c r="Q81" s="47"/>
      <c r="R81" s="49"/>
      <c r="S81" s="49"/>
      <c r="T81" s="189"/>
      <c r="U81" s="119"/>
      <c r="V81" s="191"/>
      <c r="W81" s="36"/>
      <c r="X81" s="31"/>
      <c r="Y81" s="53"/>
      <c r="Z81" s="510"/>
      <c r="AA81" s="36"/>
      <c r="AB81" s="36"/>
      <c r="AC81" s="36"/>
      <c r="AD81" s="55"/>
      <c r="AE81" s="55"/>
      <c r="AF81" s="55"/>
      <c r="AG81" s="55"/>
      <c r="AH81" s="55"/>
      <c r="AI81" s="56"/>
      <c r="AJ81" s="119"/>
      <c r="AK81" s="61"/>
      <c r="AL81" s="41"/>
      <c r="AM81" s="59"/>
      <c r="AN81" s="59"/>
      <c r="AO81" s="59"/>
      <c r="AP81" s="36"/>
      <c r="AQ81" s="36"/>
      <c r="AR81" s="440"/>
      <c r="AS81" s="440"/>
      <c r="AT81" s="216"/>
      <c r="AU81" s="216"/>
    </row>
    <row r="82" spans="1:47" ht="19.5" customHeight="1" x14ac:dyDescent="0.25">
      <c r="A82" s="44"/>
      <c r="B82" s="44"/>
      <c r="C82" s="44"/>
      <c r="D82" s="45"/>
      <c r="E82" s="46"/>
      <c r="F82" s="47"/>
      <c r="G82" s="48"/>
      <c r="H82" s="36"/>
      <c r="I82" s="47"/>
      <c r="J82" s="47"/>
      <c r="K82" s="44"/>
      <c r="L82" s="49"/>
      <c r="M82" s="50"/>
      <c r="N82" s="49"/>
      <c r="O82" s="49"/>
      <c r="P82" s="49"/>
      <c r="Q82" s="47"/>
      <c r="R82" s="49"/>
      <c r="S82" s="49"/>
      <c r="T82" s="193"/>
      <c r="U82" s="119"/>
      <c r="V82" s="246"/>
      <c r="W82" s="36"/>
      <c r="X82" s="53"/>
      <c r="Y82" s="53"/>
      <c r="Z82" s="53"/>
      <c r="AA82" s="36"/>
      <c r="AB82" s="36"/>
      <c r="AC82" s="36"/>
      <c r="AD82" s="16"/>
      <c r="AE82" s="16"/>
      <c r="AF82" s="17"/>
      <c r="AG82" s="36"/>
      <c r="AH82" s="36"/>
      <c r="AI82" s="61"/>
      <c r="AJ82" s="36"/>
      <c r="AK82" s="146"/>
      <c r="AL82" s="41"/>
      <c r="AM82" s="60"/>
      <c r="AN82" s="36"/>
      <c r="AO82" s="36"/>
      <c r="AP82" s="36"/>
      <c r="AQ82" s="36"/>
      <c r="AR82" s="440"/>
      <c r="AS82" s="440"/>
      <c r="AT82" s="216"/>
      <c r="AU82" s="216"/>
    </row>
    <row r="83" spans="1:47" ht="19.5" customHeight="1" x14ac:dyDescent="0.25">
      <c r="A83" s="44"/>
      <c r="B83" s="44"/>
      <c r="C83" s="44"/>
      <c r="D83" s="45"/>
      <c r="E83" s="46"/>
      <c r="F83" s="47"/>
      <c r="G83" s="48"/>
      <c r="H83" s="36"/>
      <c r="I83" s="47"/>
      <c r="J83" s="47"/>
      <c r="K83" s="44"/>
      <c r="L83" s="49"/>
      <c r="M83" s="50"/>
      <c r="N83" s="49"/>
      <c r="O83" s="49"/>
      <c r="P83" s="49"/>
      <c r="Q83" s="47"/>
      <c r="R83" s="49"/>
      <c r="S83" s="49"/>
      <c r="T83" s="193"/>
      <c r="U83" s="119"/>
      <c r="V83" s="246"/>
      <c r="W83" s="36"/>
      <c r="X83" s="53"/>
      <c r="Y83" s="53"/>
      <c r="Z83" s="53"/>
      <c r="AA83" s="36"/>
      <c r="AB83" s="36"/>
      <c r="AC83" s="36"/>
      <c r="AD83" s="55"/>
      <c r="AE83" s="55"/>
      <c r="AF83" s="55"/>
      <c r="AG83" s="55"/>
      <c r="AH83" s="55"/>
      <c r="AI83" s="56"/>
      <c r="AJ83" s="119"/>
      <c r="AK83" s="58"/>
      <c r="AL83" s="41"/>
      <c r="AM83" s="59"/>
      <c r="AN83" s="59"/>
      <c r="AO83" s="59"/>
      <c r="AP83" s="36"/>
      <c r="AQ83" s="36"/>
      <c r="AR83" s="440"/>
      <c r="AS83" s="440"/>
      <c r="AT83" s="216"/>
      <c r="AU83" s="216"/>
    </row>
    <row r="84" spans="1:47" ht="19.5" customHeight="1" x14ac:dyDescent="0.25">
      <c r="A84" s="44"/>
      <c r="B84" s="44"/>
      <c r="C84" s="44"/>
      <c r="D84" s="45"/>
      <c r="E84" s="46"/>
      <c r="F84" s="45"/>
      <c r="G84" s="48"/>
      <c r="H84" s="36"/>
      <c r="I84" s="47"/>
      <c r="J84" s="47"/>
      <c r="K84" s="44"/>
      <c r="L84" s="49"/>
      <c r="M84" s="50"/>
      <c r="N84" s="49"/>
      <c r="O84" s="49"/>
      <c r="P84" s="49"/>
      <c r="Q84" s="47"/>
      <c r="R84" s="49"/>
      <c r="S84" s="49"/>
      <c r="T84" s="193"/>
      <c r="U84" s="119"/>
      <c r="V84" s="246"/>
      <c r="W84" s="36"/>
      <c r="X84" s="53"/>
      <c r="Y84" s="53"/>
      <c r="Z84" s="53"/>
      <c r="AA84" s="36"/>
      <c r="AB84" s="36"/>
      <c r="AC84" s="36"/>
      <c r="AD84" s="150"/>
      <c r="AE84" s="150"/>
      <c r="AF84" s="88"/>
      <c r="AG84" s="88"/>
      <c r="AH84" s="88"/>
      <c r="AI84" s="116"/>
      <c r="AJ84" s="119"/>
      <c r="AK84" s="154"/>
      <c r="AL84" s="59"/>
      <c r="AM84" s="59"/>
      <c r="AN84" s="36"/>
      <c r="AO84" s="36"/>
      <c r="AP84" s="36"/>
      <c r="AQ84" s="36"/>
      <c r="AR84" s="440"/>
      <c r="AS84" s="440"/>
      <c r="AT84" s="216"/>
      <c r="AU84" s="216"/>
    </row>
    <row r="85" spans="1:47" ht="19.5" customHeight="1" x14ac:dyDescent="0.25">
      <c r="A85" s="194"/>
      <c r="B85" s="194"/>
      <c r="C85" s="194"/>
      <c r="D85" s="195"/>
      <c r="E85" s="196"/>
      <c r="F85" s="197"/>
      <c r="G85" s="198"/>
      <c r="H85" s="199"/>
      <c r="I85" s="200"/>
      <c r="J85" s="200"/>
      <c r="K85" s="194"/>
      <c r="L85" s="194"/>
      <c r="M85" s="201"/>
      <c r="N85" s="194"/>
      <c r="O85" s="194"/>
      <c r="P85" s="194"/>
      <c r="Q85" s="200"/>
      <c r="R85" s="194"/>
      <c r="S85" s="194"/>
      <c r="T85" s="202"/>
      <c r="U85" s="199"/>
      <c r="V85" s="376"/>
      <c r="W85" s="199"/>
      <c r="X85" s="203"/>
      <c r="Y85" s="203"/>
      <c r="Z85" s="204"/>
      <c r="AA85" s="199"/>
      <c r="AB85" s="185"/>
      <c r="AC85" s="130"/>
      <c r="AD85" s="205"/>
      <c r="AE85" s="206"/>
      <c r="AF85" s="206"/>
      <c r="AG85" s="206"/>
      <c r="AH85" s="206"/>
      <c r="AI85" s="204"/>
      <c r="AJ85" s="207"/>
      <c r="AK85" s="208"/>
      <c r="AL85" s="209"/>
      <c r="AM85" s="209"/>
      <c r="AN85" s="209"/>
      <c r="AO85" s="210"/>
      <c r="AP85" s="205"/>
      <c r="AQ85" s="199"/>
      <c r="AR85" s="199"/>
      <c r="AS85" s="209"/>
      <c r="AT85" s="210"/>
      <c r="AU85" s="199"/>
    </row>
    <row r="86" spans="1:47" ht="19.5" customHeight="1" x14ac:dyDescent="0.25">
      <c r="A86" s="44"/>
      <c r="B86" s="62"/>
      <c r="C86" s="62"/>
      <c r="D86" s="65"/>
      <c r="E86" s="211"/>
      <c r="F86" s="65"/>
      <c r="G86" s="66"/>
      <c r="H86" s="17"/>
      <c r="I86" s="65"/>
      <c r="J86" s="65"/>
      <c r="K86" s="62"/>
      <c r="L86" s="62"/>
      <c r="M86" s="69"/>
      <c r="N86" s="62"/>
      <c r="O86" s="62"/>
      <c r="P86" s="62"/>
      <c r="Q86" s="65"/>
      <c r="R86" s="62"/>
      <c r="S86" s="62"/>
      <c r="T86" s="212"/>
      <c r="U86" s="17"/>
      <c r="V86" s="306"/>
      <c r="W86" s="17"/>
      <c r="X86" s="145"/>
      <c r="Y86" s="53"/>
      <c r="Z86" s="74"/>
      <c r="AA86" s="36"/>
      <c r="AB86" s="36"/>
      <c r="AC86" s="34"/>
      <c r="AD86" s="16"/>
      <c r="AE86" s="16"/>
      <c r="AF86" s="17"/>
      <c r="AG86" s="17"/>
      <c r="AH86" s="17"/>
      <c r="AI86" s="214"/>
      <c r="AJ86" s="17"/>
      <c r="AK86" s="77"/>
      <c r="AL86" s="41"/>
      <c r="AM86" s="60"/>
      <c r="AN86" s="17"/>
      <c r="AO86" s="17"/>
      <c r="AP86" s="17"/>
      <c r="AQ86" s="17"/>
      <c r="AR86" s="485"/>
      <c r="AS86" s="17"/>
      <c r="AT86" s="17"/>
      <c r="AU86" s="17"/>
    </row>
    <row r="87" spans="1:47" ht="19.5" customHeight="1" x14ac:dyDescent="0.25">
      <c r="A87" s="44"/>
      <c r="B87" s="62"/>
      <c r="C87" s="62"/>
      <c r="D87" s="65"/>
      <c r="E87" s="211"/>
      <c r="F87" s="65"/>
      <c r="G87" s="66"/>
      <c r="H87" s="17"/>
      <c r="I87" s="65"/>
      <c r="J87" s="65"/>
      <c r="K87" s="62"/>
      <c r="L87" s="62"/>
      <c r="M87" s="69"/>
      <c r="N87" s="62"/>
      <c r="O87" s="62"/>
      <c r="P87" s="62"/>
      <c r="Q87" s="65"/>
      <c r="R87" s="62"/>
      <c r="S87" s="62"/>
      <c r="T87" s="212"/>
      <c r="U87" s="17"/>
      <c r="V87" s="306"/>
      <c r="W87" s="17"/>
      <c r="X87" s="145"/>
      <c r="Y87" s="53"/>
      <c r="Z87" s="74"/>
      <c r="AA87" s="36"/>
      <c r="AB87" s="36"/>
      <c r="AC87" s="34"/>
      <c r="AD87" s="16"/>
      <c r="AE87" s="16"/>
      <c r="AF87" s="17"/>
      <c r="AG87" s="17"/>
      <c r="AH87" s="17"/>
      <c r="AI87" s="214"/>
      <c r="AJ87" s="17"/>
      <c r="AK87" s="215"/>
      <c r="AL87" s="41"/>
      <c r="AM87" s="216"/>
      <c r="AN87" s="17"/>
      <c r="AO87" s="17"/>
      <c r="AP87" s="17"/>
      <c r="AQ87" s="17"/>
      <c r="AR87" s="485"/>
      <c r="AS87" s="17"/>
      <c r="AT87" s="17"/>
      <c r="AU87" s="17"/>
    </row>
    <row r="88" spans="1:47" ht="19.5" customHeight="1" x14ac:dyDescent="0.25">
      <c r="A88" s="44"/>
      <c r="B88" s="44"/>
      <c r="C88" s="44"/>
      <c r="D88" s="45"/>
      <c r="E88" s="46"/>
      <c r="F88" s="45"/>
      <c r="G88" s="48"/>
      <c r="H88" s="36"/>
      <c r="I88" s="47"/>
      <c r="J88" s="47"/>
      <c r="K88" s="44"/>
      <c r="L88" s="49"/>
      <c r="M88" s="50"/>
      <c r="N88" s="49"/>
      <c r="O88" s="49"/>
      <c r="P88" s="49"/>
      <c r="Q88" s="47"/>
      <c r="R88" s="49"/>
      <c r="S88" s="49"/>
      <c r="T88" s="193"/>
      <c r="U88" s="178"/>
      <c r="V88" s="178"/>
      <c r="W88" s="36"/>
      <c r="X88" s="145"/>
      <c r="Y88" s="53"/>
      <c r="Z88" s="54"/>
      <c r="AA88" s="36"/>
      <c r="AB88" s="36"/>
      <c r="AC88" s="34"/>
      <c r="AD88" s="16"/>
      <c r="AE88" s="16"/>
      <c r="AF88" s="17"/>
      <c r="AG88" s="36"/>
      <c r="AH88" s="36"/>
      <c r="AI88" s="77"/>
      <c r="AJ88" s="36"/>
      <c r="AK88" s="77"/>
      <c r="AL88" s="153"/>
      <c r="AM88" s="59"/>
      <c r="AN88" s="36"/>
      <c r="AO88" s="36"/>
      <c r="AP88" s="36"/>
      <c r="AQ88" s="36"/>
      <c r="AR88" s="485"/>
      <c r="AS88" s="36"/>
      <c r="AT88" s="36"/>
      <c r="AU88" s="36"/>
    </row>
    <row r="89" spans="1:47" ht="19.5" customHeight="1" x14ac:dyDescent="0.25">
      <c r="A89" s="44"/>
      <c r="B89" s="44"/>
      <c r="C89" s="44"/>
      <c r="D89" s="45"/>
      <c r="E89" s="46"/>
      <c r="F89" s="45"/>
      <c r="G89" s="48"/>
      <c r="H89" s="36"/>
      <c r="I89" s="47"/>
      <c r="J89" s="47"/>
      <c r="K89" s="44"/>
      <c r="L89" s="49"/>
      <c r="M89" s="50"/>
      <c r="N89" s="49"/>
      <c r="O89" s="49"/>
      <c r="P89" s="49"/>
      <c r="Q89" s="47"/>
      <c r="R89" s="49"/>
      <c r="S89" s="49"/>
      <c r="T89" s="193"/>
      <c r="U89" s="178"/>
      <c r="V89" s="178"/>
      <c r="W89" s="36"/>
      <c r="X89" s="145"/>
      <c r="Y89" s="53"/>
      <c r="Z89" s="54"/>
      <c r="AA89" s="36"/>
      <c r="AB89" s="36"/>
      <c r="AC89" s="34"/>
      <c r="AD89" s="35"/>
      <c r="AE89" s="35"/>
      <c r="AF89" s="36"/>
      <c r="AG89" s="55"/>
      <c r="AH89" s="55"/>
      <c r="AI89" s="56"/>
      <c r="AJ89" s="119"/>
      <c r="AK89" s="58"/>
      <c r="AL89" s="41"/>
      <c r="AM89" s="59"/>
      <c r="AN89" s="59"/>
      <c r="AO89" s="59"/>
      <c r="AP89" s="36"/>
      <c r="AQ89" s="36"/>
      <c r="AR89" s="485"/>
      <c r="AS89" s="36"/>
      <c r="AT89" s="36"/>
      <c r="AU89" s="36"/>
    </row>
    <row r="90" spans="1:47" ht="19.5" customHeight="1" x14ac:dyDescent="0.25">
      <c r="A90" s="44"/>
      <c r="B90" s="44"/>
      <c r="C90" s="44"/>
      <c r="D90" s="45"/>
      <c r="E90" s="46"/>
      <c r="F90" s="45"/>
      <c r="G90" s="48"/>
      <c r="H90" s="36"/>
      <c r="I90" s="47"/>
      <c r="J90" s="47"/>
      <c r="K90" s="44"/>
      <c r="L90" s="49"/>
      <c r="M90" s="50"/>
      <c r="N90" s="49"/>
      <c r="O90" s="49"/>
      <c r="P90" s="49"/>
      <c r="Q90" s="47"/>
      <c r="R90" s="49"/>
      <c r="S90" s="49"/>
      <c r="T90" s="193"/>
      <c r="U90" s="178"/>
      <c r="V90" s="178"/>
      <c r="W90" s="36"/>
      <c r="X90" s="145"/>
      <c r="Y90" s="53"/>
      <c r="Z90" s="54"/>
      <c r="AA90" s="36"/>
      <c r="AB90" s="36"/>
      <c r="AC90" s="34"/>
      <c r="AD90" s="16"/>
      <c r="AE90" s="16"/>
      <c r="AF90" s="17"/>
      <c r="AG90" s="36"/>
      <c r="AH90" s="36"/>
      <c r="AI90" s="61"/>
      <c r="AJ90" s="36"/>
      <c r="AK90" s="58"/>
      <c r="AL90" s="41"/>
      <c r="AM90" s="60"/>
      <c r="AN90" s="36"/>
      <c r="AO90" s="36"/>
      <c r="AP90" s="36"/>
      <c r="AQ90" s="36"/>
      <c r="AR90" s="485"/>
      <c r="AS90" s="36"/>
      <c r="AT90" s="36"/>
      <c r="AU90" s="36"/>
    </row>
    <row r="91" spans="1:47" ht="19.5" customHeight="1" x14ac:dyDescent="0.25">
      <c r="A91" s="44"/>
      <c r="B91" s="44"/>
      <c r="C91" s="44"/>
      <c r="D91" s="45"/>
      <c r="E91" s="46"/>
      <c r="F91" s="45"/>
      <c r="G91" s="48"/>
      <c r="H91" s="36"/>
      <c r="I91" s="47"/>
      <c r="J91" s="47"/>
      <c r="K91" s="44"/>
      <c r="L91" s="49"/>
      <c r="M91" s="50"/>
      <c r="N91" s="49"/>
      <c r="O91" s="49"/>
      <c r="P91" s="49"/>
      <c r="Q91" s="47"/>
      <c r="R91" s="49"/>
      <c r="S91" s="49"/>
      <c r="T91" s="193"/>
      <c r="U91" s="178"/>
      <c r="V91" s="178"/>
      <c r="W91" s="36"/>
      <c r="X91" s="145"/>
      <c r="Y91" s="53"/>
      <c r="Z91" s="54"/>
      <c r="AA91" s="36"/>
      <c r="AB91" s="36"/>
      <c r="AC91" s="34"/>
      <c r="AD91" s="16"/>
      <c r="AE91" s="16"/>
      <c r="AF91" s="17"/>
      <c r="AG91" s="88"/>
      <c r="AH91" s="88"/>
      <c r="AI91" s="116"/>
      <c r="AJ91" s="119"/>
      <c r="AK91" s="77"/>
      <c r="AL91" s="59"/>
      <c r="AM91" s="59"/>
      <c r="AN91" s="36"/>
      <c r="AO91" s="36"/>
      <c r="AP91" s="36"/>
      <c r="AQ91" s="36"/>
      <c r="AR91" s="485"/>
      <c r="AS91" s="36"/>
      <c r="AT91" s="36"/>
      <c r="AU91" s="36"/>
    </row>
    <row r="92" spans="1:47" ht="19.5" customHeight="1" x14ac:dyDescent="0.25">
      <c r="A92" s="44"/>
      <c r="B92" s="62"/>
      <c r="C92" s="62"/>
      <c r="D92" s="65"/>
      <c r="E92" s="211"/>
      <c r="F92" s="65"/>
      <c r="G92" s="66"/>
      <c r="H92" s="17"/>
      <c r="I92" s="65"/>
      <c r="J92" s="65"/>
      <c r="K92" s="62"/>
      <c r="L92" s="62"/>
      <c r="M92" s="69"/>
      <c r="N92" s="62"/>
      <c r="O92" s="62"/>
      <c r="P92" s="62"/>
      <c r="Q92" s="65"/>
      <c r="R92" s="62"/>
      <c r="S92" s="62"/>
      <c r="T92" s="212"/>
      <c r="U92" s="17"/>
      <c r="V92" s="306"/>
      <c r="W92" s="17"/>
      <c r="X92" s="145"/>
      <c r="Y92" s="53"/>
      <c r="Z92" s="74"/>
      <c r="AA92" s="36"/>
      <c r="AB92" s="36"/>
      <c r="AC92" s="36"/>
      <c r="AD92" s="16"/>
      <c r="AE92" s="16"/>
      <c r="AF92" s="17"/>
      <c r="AG92" s="17"/>
      <c r="AH92" s="17"/>
      <c r="AI92" s="77"/>
      <c r="AJ92" s="17"/>
      <c r="AK92" s="77"/>
      <c r="AL92" s="41"/>
      <c r="AM92" s="60"/>
      <c r="AN92" s="17"/>
      <c r="AO92" s="17"/>
      <c r="AP92" s="17"/>
      <c r="AQ92" s="17"/>
      <c r="AR92" s="440"/>
      <c r="AS92" s="17"/>
      <c r="AT92" s="17"/>
      <c r="AU92" s="17"/>
    </row>
    <row r="93" spans="1:47" ht="19.5" customHeight="1" x14ac:dyDescent="0.25">
      <c r="A93" s="44"/>
      <c r="B93" s="62"/>
      <c r="C93" s="62"/>
      <c r="D93" s="65"/>
      <c r="E93" s="211"/>
      <c r="F93" s="65"/>
      <c r="G93" s="66"/>
      <c r="H93" s="17"/>
      <c r="I93" s="65"/>
      <c r="J93" s="65"/>
      <c r="K93" s="62"/>
      <c r="L93" s="62"/>
      <c r="M93" s="69"/>
      <c r="N93" s="62"/>
      <c r="O93" s="62"/>
      <c r="P93" s="62"/>
      <c r="Q93" s="65"/>
      <c r="R93" s="62"/>
      <c r="S93" s="62"/>
      <c r="T93" s="212"/>
      <c r="U93" s="17"/>
      <c r="V93" s="306"/>
      <c r="W93" s="17"/>
      <c r="X93" s="145"/>
      <c r="Y93" s="53"/>
      <c r="Z93" s="74"/>
      <c r="AA93" s="36"/>
      <c r="AB93" s="36"/>
      <c r="AC93" s="36"/>
      <c r="AD93" s="16"/>
      <c r="AE93" s="16"/>
      <c r="AF93" s="17"/>
      <c r="AG93" s="17"/>
      <c r="AH93" s="17"/>
      <c r="AI93" s="77"/>
      <c r="AJ93" s="17"/>
      <c r="AK93" s="215"/>
      <c r="AL93" s="41"/>
      <c r="AM93" s="216"/>
      <c r="AN93" s="17"/>
      <c r="AO93" s="17"/>
      <c r="AP93" s="17"/>
      <c r="AQ93" s="17"/>
      <c r="AR93" s="440"/>
      <c r="AS93" s="17"/>
      <c r="AT93" s="17"/>
      <c r="AU93" s="17"/>
    </row>
    <row r="94" spans="1:47" ht="19.5" customHeight="1" x14ac:dyDescent="0.25">
      <c r="A94" s="44"/>
      <c r="B94" s="49"/>
      <c r="C94" s="49"/>
      <c r="D94" s="47"/>
      <c r="E94" s="144"/>
      <c r="F94" s="47"/>
      <c r="G94" s="48"/>
      <c r="H94" s="36"/>
      <c r="I94" s="47"/>
      <c r="J94" s="47"/>
      <c r="K94" s="49"/>
      <c r="L94" s="49"/>
      <c r="M94" s="50"/>
      <c r="N94" s="49"/>
      <c r="O94" s="49"/>
      <c r="P94" s="49"/>
      <c r="Q94" s="47"/>
      <c r="R94" s="49"/>
      <c r="S94" s="49"/>
      <c r="T94" s="217"/>
      <c r="U94" s="36"/>
      <c r="V94" s="218"/>
      <c r="W94" s="36"/>
      <c r="X94" s="145"/>
      <c r="Y94" s="53"/>
      <c r="Z94" s="53"/>
      <c r="AA94" s="36"/>
      <c r="AB94" s="36"/>
      <c r="AC94" s="36"/>
      <c r="AD94" s="16"/>
      <c r="AE94" s="16"/>
      <c r="AF94" s="17"/>
      <c r="AG94" s="36"/>
      <c r="AH94" s="36"/>
      <c r="AI94" s="61"/>
      <c r="AJ94" s="36"/>
      <c r="AK94" s="146"/>
      <c r="AL94" s="41"/>
      <c r="AM94" s="60"/>
      <c r="AN94" s="36"/>
      <c r="AO94" s="36"/>
      <c r="AP94" s="36"/>
      <c r="AQ94" s="36"/>
      <c r="AR94" s="440"/>
      <c r="AS94" s="440"/>
      <c r="AT94" s="216"/>
      <c r="AU94" s="216"/>
    </row>
    <row r="95" spans="1:47" ht="19.5" customHeight="1" x14ac:dyDescent="0.25">
      <c r="A95" s="44"/>
      <c r="B95" s="49"/>
      <c r="C95" s="49"/>
      <c r="D95" s="47"/>
      <c r="E95" s="144"/>
      <c r="F95" s="47"/>
      <c r="G95" s="48"/>
      <c r="H95" s="36"/>
      <c r="I95" s="47"/>
      <c r="J95" s="47"/>
      <c r="K95" s="49"/>
      <c r="L95" s="49"/>
      <c r="M95" s="50"/>
      <c r="N95" s="49"/>
      <c r="O95" s="49"/>
      <c r="P95" s="49"/>
      <c r="Q95" s="47"/>
      <c r="R95" s="49"/>
      <c r="S95" s="49"/>
      <c r="T95" s="217"/>
      <c r="U95" s="36"/>
      <c r="V95" s="218"/>
      <c r="W95" s="36"/>
      <c r="X95" s="145"/>
      <c r="Y95" s="53"/>
      <c r="Z95" s="53"/>
      <c r="AA95" s="36"/>
      <c r="AB95" s="36"/>
      <c r="AC95" s="36"/>
      <c r="AD95" s="87"/>
      <c r="AE95" s="87"/>
      <c r="AF95" s="87"/>
      <c r="AG95" s="87"/>
      <c r="AH95" s="87"/>
      <c r="AI95" s="56"/>
      <c r="AJ95" s="36"/>
      <c r="AK95" s="58"/>
      <c r="AL95" s="41"/>
      <c r="AM95" s="59"/>
      <c r="AN95" s="59"/>
      <c r="AO95" s="59"/>
      <c r="AP95" s="36"/>
      <c r="AQ95" s="36"/>
      <c r="AR95" s="440"/>
      <c r="AS95" s="440"/>
      <c r="AT95" s="216"/>
      <c r="AU95" s="216"/>
    </row>
    <row r="96" spans="1:47" ht="19.5" customHeight="1" x14ac:dyDescent="0.25">
      <c r="A96" s="44"/>
      <c r="B96" s="49"/>
      <c r="C96" s="49"/>
      <c r="D96" s="47"/>
      <c r="E96" s="144"/>
      <c r="F96" s="47"/>
      <c r="G96" s="48"/>
      <c r="H96" s="36"/>
      <c r="I96" s="47"/>
      <c r="J96" s="47"/>
      <c r="K96" s="49"/>
      <c r="L96" s="49"/>
      <c r="M96" s="50"/>
      <c r="N96" s="49"/>
      <c r="O96" s="49"/>
      <c r="P96" s="49"/>
      <c r="Q96" s="47"/>
      <c r="R96" s="49"/>
      <c r="S96" s="49"/>
      <c r="T96" s="217"/>
      <c r="U96" s="36"/>
      <c r="V96" s="218"/>
      <c r="W96" s="36"/>
      <c r="X96" s="145"/>
      <c r="Y96" s="53"/>
      <c r="Z96" s="53"/>
      <c r="AA96" s="36"/>
      <c r="AB96" s="36"/>
      <c r="AC96" s="36"/>
      <c r="AD96" s="152"/>
      <c r="AE96" s="152"/>
      <c r="AF96" s="88"/>
      <c r="AG96" s="88"/>
      <c r="AH96" s="88"/>
      <c r="AI96" s="116"/>
      <c r="AJ96" s="119"/>
      <c r="AK96" s="154"/>
      <c r="AL96" s="59"/>
      <c r="AM96" s="59"/>
      <c r="AN96" s="36"/>
      <c r="AO96" s="36"/>
      <c r="AP96" s="36"/>
      <c r="AQ96" s="36"/>
      <c r="AR96" s="440"/>
      <c r="AS96" s="440"/>
      <c r="AT96" s="216"/>
      <c r="AU96" s="216"/>
    </row>
    <row r="97" spans="1:47" ht="19.5" customHeight="1" x14ac:dyDescent="0.25">
      <c r="A97" s="44"/>
      <c r="B97" s="21"/>
      <c r="C97" s="21"/>
      <c r="D97" s="219"/>
      <c r="E97" s="137"/>
      <c r="F97" s="22"/>
      <c r="G97" s="25"/>
      <c r="H97" s="26"/>
      <c r="I97" s="22"/>
      <c r="J97" s="22"/>
      <c r="K97" s="21"/>
      <c r="L97" s="21"/>
      <c r="M97" s="138"/>
      <c r="N97" s="21"/>
      <c r="O97" s="21"/>
      <c r="P97" s="21"/>
      <c r="Q97" s="22"/>
      <c r="R97" s="21"/>
      <c r="S97" s="21"/>
      <c r="T97" s="220"/>
      <c r="U97" s="39"/>
      <c r="V97" s="221"/>
      <c r="W97" s="26"/>
      <c r="X97" s="41"/>
      <c r="Y97" s="53"/>
      <c r="Z97" s="140"/>
      <c r="AA97" s="502"/>
      <c r="AB97" s="36"/>
      <c r="AC97" s="502"/>
      <c r="AD97" s="222"/>
      <c r="AE97" s="222"/>
      <c r="AF97" s="223"/>
      <c r="AG97" s="223"/>
      <c r="AH97" s="223"/>
      <c r="AI97" s="116"/>
      <c r="AJ97" s="26"/>
      <c r="AK97" s="77"/>
      <c r="AL97" s="59"/>
      <c r="AM97" s="59"/>
      <c r="AN97" s="26"/>
      <c r="AO97" s="26"/>
      <c r="AP97" s="26"/>
      <c r="AQ97" s="26"/>
      <c r="AR97" s="440"/>
      <c r="AS97" s="26"/>
      <c r="AT97" s="26"/>
      <c r="AU97" s="26"/>
    </row>
    <row r="98" spans="1:47" ht="19.5" customHeight="1" x14ac:dyDescent="0.25">
      <c r="A98" s="44"/>
      <c r="B98" s="21"/>
      <c r="C98" s="21"/>
      <c r="D98" s="219"/>
      <c r="E98" s="137"/>
      <c r="F98" s="22"/>
      <c r="G98" s="224"/>
      <c r="H98" s="26"/>
      <c r="I98" s="22"/>
      <c r="J98" s="22"/>
      <c r="K98" s="21"/>
      <c r="L98" s="21"/>
      <c r="M98" s="138"/>
      <c r="N98" s="21"/>
      <c r="O98" s="21"/>
      <c r="P98" s="21"/>
      <c r="Q98" s="22"/>
      <c r="R98" s="21"/>
      <c r="S98" s="21"/>
      <c r="T98" s="225"/>
      <c r="U98" s="39"/>
      <c r="V98" s="221"/>
      <c r="W98" s="26"/>
      <c r="X98" s="145"/>
      <c r="Y98" s="53"/>
      <c r="Z98" s="140"/>
      <c r="AA98" s="502"/>
      <c r="AB98" s="36"/>
      <c r="AC98" s="502"/>
      <c r="AD98" s="26"/>
      <c r="AE98" s="26"/>
      <c r="AF98" s="26"/>
      <c r="AG98" s="26"/>
      <c r="AH98" s="26"/>
      <c r="AI98" s="40"/>
      <c r="AJ98" s="26"/>
      <c r="AK98" s="40"/>
      <c r="AL98" s="43"/>
      <c r="AM98" s="43"/>
      <c r="AN98" s="26"/>
      <c r="AO98" s="26"/>
      <c r="AP98" s="26"/>
      <c r="AQ98" s="26"/>
      <c r="AR98" s="440"/>
      <c r="AS98" s="26"/>
      <c r="AT98" s="26"/>
      <c r="AU98" s="26"/>
    </row>
    <row r="99" spans="1:47" ht="19.5" customHeight="1" x14ac:dyDescent="0.25">
      <c r="A99" s="44"/>
      <c r="B99" s="21"/>
      <c r="C99" s="21"/>
      <c r="D99" s="219"/>
      <c r="E99" s="137"/>
      <c r="F99" s="22"/>
      <c r="G99" s="25"/>
      <c r="H99" s="26"/>
      <c r="I99" s="22"/>
      <c r="J99" s="22"/>
      <c r="K99" s="21"/>
      <c r="L99" s="21"/>
      <c r="M99" s="138"/>
      <c r="N99" s="21"/>
      <c r="O99" s="21"/>
      <c r="P99" s="21"/>
      <c r="Q99" s="22"/>
      <c r="R99" s="21"/>
      <c r="S99" s="21"/>
      <c r="T99" s="225"/>
      <c r="U99" s="39"/>
      <c r="V99" s="221"/>
      <c r="W99" s="26"/>
      <c r="X99" s="41"/>
      <c r="Y99" s="53"/>
      <c r="Z99" s="140"/>
      <c r="AA99" s="502"/>
      <c r="AB99" s="36"/>
      <c r="AC99" s="502"/>
      <c r="AD99" s="26"/>
      <c r="AE99" s="26"/>
      <c r="AF99" s="26"/>
      <c r="AG99" s="26"/>
      <c r="AH99" s="26"/>
      <c r="AI99" s="77"/>
      <c r="AJ99" s="26"/>
      <c r="AK99" s="77"/>
      <c r="AL99" s="59"/>
      <c r="AM99" s="43"/>
      <c r="AN99" s="26"/>
      <c r="AO99" s="26"/>
      <c r="AP99" s="26"/>
      <c r="AQ99" s="26"/>
      <c r="AR99" s="440"/>
      <c r="AS99" s="26"/>
      <c r="AT99" s="26"/>
      <c r="AU99" s="26"/>
    </row>
    <row r="100" spans="1:47" ht="19.5" customHeight="1" x14ac:dyDescent="0.25">
      <c r="A100" s="44"/>
      <c r="B100" s="21"/>
      <c r="C100" s="21"/>
      <c r="D100" s="219"/>
      <c r="E100" s="137"/>
      <c r="F100" s="22"/>
      <c r="G100" s="224"/>
      <c r="H100" s="26"/>
      <c r="I100" s="22"/>
      <c r="J100" s="22"/>
      <c r="K100" s="21"/>
      <c r="L100" s="21"/>
      <c r="M100" s="138"/>
      <c r="N100" s="21"/>
      <c r="O100" s="21"/>
      <c r="P100" s="21"/>
      <c r="Q100" s="22"/>
      <c r="R100" s="21"/>
      <c r="S100" s="21"/>
      <c r="T100" s="225"/>
      <c r="U100" s="226"/>
      <c r="V100" s="221"/>
      <c r="W100" s="26"/>
      <c r="X100" s="41"/>
      <c r="Y100" s="53"/>
      <c r="Z100" s="140"/>
      <c r="AA100" s="502"/>
      <c r="AB100" s="36"/>
      <c r="AC100" s="502"/>
      <c r="AD100" s="26"/>
      <c r="AE100" s="26"/>
      <c r="AF100" s="26"/>
      <c r="AG100" s="26"/>
      <c r="AH100" s="26"/>
      <c r="AI100" s="40"/>
      <c r="AJ100" s="26"/>
      <c r="AK100" s="40"/>
      <c r="AL100" s="43"/>
      <c r="AM100" s="43"/>
      <c r="AN100" s="26"/>
      <c r="AO100" s="26"/>
      <c r="AP100" s="26"/>
      <c r="AQ100" s="26"/>
      <c r="AR100" s="440"/>
      <c r="AS100" s="26"/>
      <c r="AT100" s="26"/>
      <c r="AU100" s="26"/>
    </row>
    <row r="101" spans="1:47" ht="19.5" customHeight="1" x14ac:dyDescent="0.25">
      <c r="A101" s="44"/>
      <c r="B101" s="21"/>
      <c r="C101" s="21"/>
      <c r="D101" s="219"/>
      <c r="E101" s="137"/>
      <c r="F101" s="22"/>
      <c r="G101" s="25"/>
      <c r="H101" s="26"/>
      <c r="I101" s="22"/>
      <c r="J101" s="22"/>
      <c r="K101" s="21"/>
      <c r="L101" s="21"/>
      <c r="M101" s="138"/>
      <c r="N101" s="21"/>
      <c r="O101" s="21"/>
      <c r="P101" s="21"/>
      <c r="Q101" s="22"/>
      <c r="R101" s="21"/>
      <c r="S101" s="21"/>
      <c r="T101" s="225"/>
      <c r="U101" s="226"/>
      <c r="V101" s="221"/>
      <c r="W101" s="26"/>
      <c r="X101" s="41"/>
      <c r="Y101" s="53"/>
      <c r="Z101" s="140"/>
      <c r="AA101" s="502"/>
      <c r="AB101" s="36"/>
      <c r="AC101" s="502"/>
      <c r="AD101" s="37"/>
      <c r="AE101" s="37"/>
      <c r="AF101" s="227"/>
      <c r="AG101" s="26"/>
      <c r="AH101" s="26"/>
      <c r="AI101" s="77"/>
      <c r="AJ101" s="26"/>
      <c r="AK101" s="40"/>
      <c r="AL101" s="41"/>
      <c r="AM101" s="31"/>
      <c r="AN101" s="26"/>
      <c r="AO101" s="26"/>
      <c r="AP101" s="26"/>
      <c r="AQ101" s="26"/>
      <c r="AR101" s="440"/>
      <c r="AS101" s="26"/>
      <c r="AT101" s="26"/>
      <c r="AU101" s="26"/>
    </row>
    <row r="102" spans="1:47" ht="19.5" customHeight="1" x14ac:dyDescent="0.25">
      <c r="A102" s="44"/>
      <c r="B102" s="21"/>
      <c r="C102" s="21"/>
      <c r="D102" s="219"/>
      <c r="E102" s="137"/>
      <c r="F102" s="22"/>
      <c r="G102" s="224"/>
      <c r="H102" s="26"/>
      <c r="I102" s="22"/>
      <c r="J102" s="22"/>
      <c r="K102" s="21"/>
      <c r="L102" s="21"/>
      <c r="M102" s="138"/>
      <c r="N102" s="21"/>
      <c r="O102" s="21"/>
      <c r="P102" s="21"/>
      <c r="Q102" s="22"/>
      <c r="R102" s="21"/>
      <c r="S102" s="21"/>
      <c r="T102" s="225"/>
      <c r="U102" s="226"/>
      <c r="V102" s="221"/>
      <c r="W102" s="26"/>
      <c r="X102" s="41"/>
      <c r="Y102" s="53"/>
      <c r="Z102" s="140"/>
      <c r="AA102" s="502"/>
      <c r="AB102" s="36"/>
      <c r="AC102" s="502"/>
      <c r="AD102" s="26"/>
      <c r="AE102" s="26"/>
      <c r="AF102" s="26"/>
      <c r="AG102" s="26"/>
      <c r="AH102" s="26"/>
      <c r="AI102" s="40"/>
      <c r="AJ102" s="26"/>
      <c r="AK102" s="40"/>
      <c r="AL102" s="43"/>
      <c r="AM102" s="43"/>
      <c r="AN102" s="26"/>
      <c r="AO102" s="26"/>
      <c r="AP102" s="26"/>
      <c r="AQ102" s="26"/>
      <c r="AR102" s="440"/>
      <c r="AS102" s="26"/>
      <c r="AT102" s="26"/>
      <c r="AU102" s="26"/>
    </row>
    <row r="103" spans="1:47" ht="19.5" customHeight="1" x14ac:dyDescent="0.25">
      <c r="A103" s="44"/>
      <c r="B103" s="21"/>
      <c r="C103" s="21"/>
      <c r="D103" s="219"/>
      <c r="E103" s="137"/>
      <c r="F103" s="22"/>
      <c r="G103" s="224"/>
      <c r="H103" s="26"/>
      <c r="I103" s="22"/>
      <c r="J103" s="22"/>
      <c r="K103" s="21"/>
      <c r="L103" s="21"/>
      <c r="M103" s="138"/>
      <c r="N103" s="21"/>
      <c r="O103" s="21"/>
      <c r="P103" s="21"/>
      <c r="Q103" s="22"/>
      <c r="R103" s="21"/>
      <c r="S103" s="21"/>
      <c r="T103" s="225"/>
      <c r="U103" s="226"/>
      <c r="V103" s="221"/>
      <c r="W103" s="26"/>
      <c r="X103" s="41"/>
      <c r="Y103" s="53"/>
      <c r="Z103" s="140"/>
      <c r="AA103" s="502"/>
      <c r="AB103" s="36"/>
      <c r="AC103" s="502"/>
      <c r="AD103" s="26"/>
      <c r="AE103" s="26"/>
      <c r="AF103" s="26"/>
      <c r="AG103" s="26"/>
      <c r="AH103" s="26"/>
      <c r="AI103" s="40"/>
      <c r="AJ103" s="26"/>
      <c r="AK103" s="40"/>
      <c r="AL103" s="43"/>
      <c r="AM103" s="43"/>
      <c r="AN103" s="26"/>
      <c r="AO103" s="26"/>
      <c r="AP103" s="26"/>
      <c r="AQ103" s="26"/>
      <c r="AR103" s="440"/>
      <c r="AS103" s="26"/>
      <c r="AT103" s="26"/>
      <c r="AU103" s="26"/>
    </row>
    <row r="104" spans="1:47" ht="19.5" customHeight="1" x14ac:dyDescent="0.25">
      <c r="A104" s="44"/>
      <c r="B104" s="21"/>
      <c r="C104" s="21"/>
      <c r="D104" s="219"/>
      <c r="E104" s="137"/>
      <c r="F104" s="22"/>
      <c r="G104" s="224"/>
      <c r="H104" s="26"/>
      <c r="I104" s="22"/>
      <c r="J104" s="22"/>
      <c r="K104" s="21"/>
      <c r="L104" s="21"/>
      <c r="M104" s="138"/>
      <c r="N104" s="21"/>
      <c r="O104" s="21"/>
      <c r="P104" s="21"/>
      <c r="Q104" s="22"/>
      <c r="R104" s="21"/>
      <c r="S104" s="21"/>
      <c r="T104" s="225"/>
      <c r="U104" s="226"/>
      <c r="V104" s="221"/>
      <c r="W104" s="26"/>
      <c r="X104" s="41"/>
      <c r="Y104" s="53"/>
      <c r="Z104" s="140"/>
      <c r="AA104" s="502"/>
      <c r="AB104" s="36"/>
      <c r="AC104" s="502"/>
      <c r="AD104" s="227"/>
      <c r="AE104" s="227"/>
      <c r="AF104" s="26"/>
      <c r="AG104" s="26"/>
      <c r="AH104" s="26"/>
      <c r="AI104" s="77"/>
      <c r="AJ104" s="26"/>
      <c r="AK104" s="40"/>
      <c r="AL104" s="41"/>
      <c r="AM104" s="43"/>
      <c r="AN104" s="26"/>
      <c r="AO104" s="26"/>
      <c r="AP104" s="26"/>
      <c r="AQ104" s="26"/>
      <c r="AR104" s="440"/>
      <c r="AS104" s="26"/>
      <c r="AT104" s="26"/>
      <c r="AU104" s="26"/>
    </row>
    <row r="105" spans="1:47" ht="19.5" customHeight="1" x14ac:dyDescent="0.25">
      <c r="A105" s="44"/>
      <c r="B105" s="21"/>
      <c r="C105" s="21"/>
      <c r="D105" s="219"/>
      <c r="E105" s="137"/>
      <c r="F105" s="22"/>
      <c r="G105" s="224"/>
      <c r="H105" s="26"/>
      <c r="I105" s="22"/>
      <c r="J105" s="22"/>
      <c r="K105" s="21"/>
      <c r="L105" s="21"/>
      <c r="M105" s="138"/>
      <c r="N105" s="21"/>
      <c r="O105" s="21"/>
      <c r="P105" s="21"/>
      <c r="Q105" s="22"/>
      <c r="R105" s="21"/>
      <c r="S105" s="21"/>
      <c r="T105" s="225"/>
      <c r="U105" s="226"/>
      <c r="V105" s="221"/>
      <c r="W105" s="26"/>
      <c r="X105" s="41"/>
      <c r="Y105" s="53"/>
      <c r="Z105" s="140"/>
      <c r="AA105" s="502"/>
      <c r="AB105" s="36"/>
      <c r="AC105" s="502"/>
      <c r="AD105" s="26"/>
      <c r="AE105" s="26"/>
      <c r="AF105" s="26"/>
      <c r="AG105" s="26"/>
      <c r="AH105" s="26"/>
      <c r="AI105" s="77"/>
      <c r="AJ105" s="26"/>
      <c r="AK105" s="77"/>
      <c r="AL105" s="59"/>
      <c r="AM105" s="43"/>
      <c r="AN105" s="26"/>
      <c r="AO105" s="26"/>
      <c r="AP105" s="26"/>
      <c r="AQ105" s="26"/>
      <c r="AR105" s="440"/>
      <c r="AS105" s="26"/>
      <c r="AT105" s="26"/>
      <c r="AU105" s="26"/>
    </row>
    <row r="106" spans="1:47" ht="19.5" customHeight="1" x14ac:dyDescent="0.25">
      <c r="A106" s="44"/>
      <c r="B106" s="21"/>
      <c r="C106" s="21"/>
      <c r="D106" s="219"/>
      <c r="E106" s="137"/>
      <c r="F106" s="22"/>
      <c r="G106" s="224"/>
      <c r="H106" s="26"/>
      <c r="I106" s="22"/>
      <c r="J106" s="22"/>
      <c r="K106" s="21"/>
      <c r="L106" s="21"/>
      <c r="M106" s="138"/>
      <c r="N106" s="21"/>
      <c r="O106" s="21"/>
      <c r="P106" s="21"/>
      <c r="Q106" s="22"/>
      <c r="R106" s="21"/>
      <c r="S106" s="21"/>
      <c r="T106" s="225"/>
      <c r="U106" s="39"/>
      <c r="V106" s="221"/>
      <c r="W106" s="26"/>
      <c r="X106" s="41"/>
      <c r="Y106" s="53"/>
      <c r="Z106" s="140"/>
      <c r="AA106" s="502"/>
      <c r="AB106" s="36"/>
      <c r="AC106" s="502"/>
      <c r="AD106" s="227"/>
      <c r="AE106" s="227"/>
      <c r="AF106" s="26"/>
      <c r="AG106" s="26"/>
      <c r="AH106" s="26"/>
      <c r="AI106" s="77"/>
      <c r="AJ106" s="26"/>
      <c r="AK106" s="40"/>
      <c r="AL106" s="41"/>
      <c r="AM106" s="43"/>
      <c r="AN106" s="26"/>
      <c r="AO106" s="26"/>
      <c r="AP106" s="26"/>
      <c r="AQ106" s="26"/>
      <c r="AR106" s="440"/>
      <c r="AS106" s="26"/>
      <c r="AT106" s="26"/>
      <c r="AU106" s="26"/>
    </row>
    <row r="107" spans="1:47" ht="19.5" customHeight="1" x14ac:dyDescent="0.25">
      <c r="A107" s="44"/>
      <c r="B107" s="21"/>
      <c r="C107" s="21"/>
      <c r="D107" s="219"/>
      <c r="E107" s="137"/>
      <c r="F107" s="22"/>
      <c r="G107" s="25"/>
      <c r="H107" s="26"/>
      <c r="I107" s="22"/>
      <c r="J107" s="22"/>
      <c r="K107" s="21"/>
      <c r="L107" s="21"/>
      <c r="M107" s="138"/>
      <c r="N107" s="21"/>
      <c r="O107" s="21"/>
      <c r="P107" s="21"/>
      <c r="Q107" s="22"/>
      <c r="R107" s="21"/>
      <c r="S107" s="21"/>
      <c r="T107" s="225"/>
      <c r="U107" s="39"/>
      <c r="V107" s="221"/>
      <c r="W107" s="26"/>
      <c r="X107" s="41"/>
      <c r="Y107" s="53"/>
      <c r="Z107" s="140"/>
      <c r="AA107" s="502"/>
      <c r="AB107" s="36"/>
      <c r="AC107" s="502"/>
      <c r="AD107" s="16"/>
      <c r="AE107" s="16"/>
      <c r="AF107" s="17"/>
      <c r="AG107" s="26"/>
      <c r="AH107" s="26"/>
      <c r="AI107" s="61"/>
      <c r="AJ107" s="36"/>
      <c r="AK107" s="40"/>
      <c r="AL107" s="41"/>
      <c r="AM107" s="60"/>
      <c r="AN107" s="26"/>
      <c r="AO107" s="26"/>
      <c r="AP107" s="26"/>
      <c r="AQ107" s="26"/>
      <c r="AR107" s="440"/>
      <c r="AS107" s="26"/>
      <c r="AT107" s="26"/>
      <c r="AU107" s="26"/>
    </row>
    <row r="108" spans="1:47" ht="19.5" customHeight="1" x14ac:dyDescent="0.25">
      <c r="A108" s="44"/>
      <c r="B108" s="21"/>
      <c r="C108" s="21"/>
      <c r="D108" s="219"/>
      <c r="E108" s="137"/>
      <c r="F108" s="22"/>
      <c r="G108" s="25"/>
      <c r="H108" s="26"/>
      <c r="I108" s="22"/>
      <c r="J108" s="22"/>
      <c r="K108" s="21"/>
      <c r="L108" s="21"/>
      <c r="M108" s="138"/>
      <c r="N108" s="21"/>
      <c r="O108" s="21"/>
      <c r="P108" s="21"/>
      <c r="Q108" s="22"/>
      <c r="R108" s="21"/>
      <c r="S108" s="21"/>
      <c r="T108" s="225"/>
      <c r="U108" s="39"/>
      <c r="V108" s="221"/>
      <c r="W108" s="26"/>
      <c r="X108" s="41"/>
      <c r="Y108" s="53"/>
      <c r="Z108" s="140"/>
      <c r="AA108" s="502"/>
      <c r="AB108" s="36"/>
      <c r="AC108" s="502"/>
      <c r="AD108" s="37"/>
      <c r="AE108" s="37"/>
      <c r="AF108" s="37"/>
      <c r="AG108" s="37"/>
      <c r="AH108" s="37"/>
      <c r="AI108" s="56"/>
      <c r="AJ108" s="26"/>
      <c r="AK108" s="40"/>
      <c r="AL108" s="41"/>
      <c r="AM108" s="43"/>
      <c r="AN108" s="43"/>
      <c r="AO108" s="43"/>
      <c r="AP108" s="26"/>
      <c r="AQ108" s="26"/>
      <c r="AR108" s="440"/>
      <c r="AS108" s="26"/>
      <c r="AT108" s="26"/>
      <c r="AU108" s="26"/>
    </row>
    <row r="109" spans="1:47" ht="19.5" customHeight="1" x14ac:dyDescent="0.25">
      <c r="A109" s="44"/>
      <c r="B109" s="21"/>
      <c r="C109" s="21"/>
      <c r="D109" s="219"/>
      <c r="E109" s="137"/>
      <c r="F109" s="22"/>
      <c r="G109" s="224"/>
      <c r="H109" s="26"/>
      <c r="I109" s="22"/>
      <c r="J109" s="22"/>
      <c r="K109" s="21"/>
      <c r="L109" s="21"/>
      <c r="M109" s="138"/>
      <c r="N109" s="21"/>
      <c r="O109" s="21"/>
      <c r="P109" s="21"/>
      <c r="Q109" s="22"/>
      <c r="R109" s="21"/>
      <c r="S109" s="21"/>
      <c r="T109" s="225"/>
      <c r="U109" s="39"/>
      <c r="V109" s="221"/>
      <c r="W109" s="26"/>
      <c r="X109" s="41"/>
      <c r="Y109" s="53"/>
      <c r="Z109" s="140"/>
      <c r="AA109" s="502"/>
      <c r="AB109" s="36"/>
      <c r="AC109" s="502"/>
      <c r="AD109" s="227"/>
      <c r="AE109" s="227"/>
      <c r="AF109" s="26"/>
      <c r="AG109" s="26"/>
      <c r="AH109" s="26"/>
      <c r="AI109" s="77"/>
      <c r="AJ109" s="26"/>
      <c r="AK109" s="40"/>
      <c r="AL109" s="41"/>
      <c r="AM109" s="43"/>
      <c r="AN109" s="26"/>
      <c r="AO109" s="26"/>
      <c r="AP109" s="26"/>
      <c r="AQ109" s="26"/>
      <c r="AR109" s="440"/>
      <c r="AS109" s="26"/>
      <c r="AT109" s="26"/>
      <c r="AU109" s="26"/>
    </row>
    <row r="110" spans="1:47" ht="19.5" customHeight="1" x14ac:dyDescent="0.25">
      <c r="A110" s="44"/>
      <c r="B110" s="44"/>
      <c r="C110" s="44"/>
      <c r="D110" s="45"/>
      <c r="E110" s="46"/>
      <c r="F110" s="45"/>
      <c r="G110" s="48"/>
      <c r="H110" s="36"/>
      <c r="I110" s="47"/>
      <c r="J110" s="47"/>
      <c r="K110" s="44"/>
      <c r="L110" s="49"/>
      <c r="M110" s="50"/>
      <c r="N110" s="49"/>
      <c r="O110" s="49"/>
      <c r="P110" s="49"/>
      <c r="Q110" s="47"/>
      <c r="R110" s="49"/>
      <c r="S110" s="49"/>
      <c r="T110" s="77"/>
      <c r="U110" s="119"/>
      <c r="V110" s="178"/>
      <c r="W110" s="36"/>
      <c r="X110" s="145"/>
      <c r="Y110" s="53"/>
      <c r="Z110" s="54"/>
      <c r="AA110" s="36"/>
      <c r="AB110" s="36"/>
      <c r="AC110" s="502"/>
      <c r="AD110" s="16"/>
      <c r="AE110" s="180"/>
      <c r="AF110" s="17"/>
      <c r="AG110" s="36"/>
      <c r="AH110" s="36"/>
      <c r="AI110" s="77"/>
      <c r="AJ110" s="36"/>
      <c r="AK110" s="58"/>
      <c r="AL110" s="41"/>
      <c r="AM110" s="216"/>
      <c r="AN110" s="36"/>
      <c r="AO110" s="36"/>
      <c r="AP110" s="36"/>
      <c r="AQ110" s="36"/>
      <c r="AR110" s="485"/>
      <c r="AS110" s="36"/>
      <c r="AT110" s="36"/>
      <c r="AU110" s="36"/>
    </row>
    <row r="111" spans="1:47" ht="19.5" customHeight="1" x14ac:dyDescent="0.25">
      <c r="A111" s="44"/>
      <c r="B111" s="44"/>
      <c r="C111" s="44"/>
      <c r="D111" s="45"/>
      <c r="E111" s="46"/>
      <c r="F111" s="45"/>
      <c r="G111" s="48"/>
      <c r="H111" s="36"/>
      <c r="I111" s="47"/>
      <c r="J111" s="47"/>
      <c r="K111" s="44"/>
      <c r="L111" s="49"/>
      <c r="M111" s="50"/>
      <c r="N111" s="49"/>
      <c r="O111" s="49"/>
      <c r="P111" s="49"/>
      <c r="Q111" s="47"/>
      <c r="R111" s="49"/>
      <c r="S111" s="49"/>
      <c r="T111" s="77"/>
      <c r="U111" s="119"/>
      <c r="V111" s="178"/>
      <c r="W111" s="36"/>
      <c r="X111" s="145"/>
      <c r="Y111" s="53"/>
      <c r="Z111" s="54"/>
      <c r="AA111" s="36"/>
      <c r="AB111" s="36"/>
      <c r="AC111" s="502"/>
      <c r="AD111" s="16"/>
      <c r="AE111" s="16"/>
      <c r="AF111" s="17"/>
      <c r="AG111" s="36"/>
      <c r="AH111" s="36"/>
      <c r="AI111" s="77"/>
      <c r="AJ111" s="17"/>
      <c r="AK111" s="77"/>
      <c r="AL111" s="41"/>
      <c r="AM111" s="60"/>
      <c r="AN111" s="36"/>
      <c r="AO111" s="36"/>
      <c r="AP111" s="36"/>
      <c r="AQ111" s="36"/>
      <c r="AR111" s="485"/>
      <c r="AS111" s="36"/>
      <c r="AT111" s="36"/>
      <c r="AU111" s="36"/>
    </row>
    <row r="112" spans="1:47" s="334" customFormat="1" ht="19.5" customHeight="1" x14ac:dyDescent="0.25">
      <c r="A112" s="158"/>
      <c r="B112" s="158"/>
      <c r="C112" s="158"/>
      <c r="D112" s="159"/>
      <c r="E112" s="160"/>
      <c r="F112" s="159"/>
      <c r="G112" s="161"/>
      <c r="H112" s="35"/>
      <c r="I112" s="159"/>
      <c r="J112" s="159"/>
      <c r="K112" s="158"/>
      <c r="L112" s="158"/>
      <c r="M112" s="162"/>
      <c r="N112" s="158"/>
      <c r="O112" s="158"/>
      <c r="P112" s="158"/>
      <c r="Q112" s="159"/>
      <c r="R112" s="158"/>
      <c r="S112" s="158"/>
      <c r="T112" s="35"/>
      <c r="U112" s="35"/>
      <c r="V112" s="374"/>
      <c r="W112" s="166"/>
      <c r="X112" s="166"/>
      <c r="Y112" s="167"/>
      <c r="Z112" s="167"/>
      <c r="AA112" s="35"/>
      <c r="AB112" s="35"/>
      <c r="AC112" s="7"/>
      <c r="AD112" s="172"/>
      <c r="AE112" s="172"/>
      <c r="AF112" s="35"/>
      <c r="AG112" s="35"/>
      <c r="AH112" s="35"/>
      <c r="AI112" s="11"/>
      <c r="AJ112" s="35"/>
      <c r="AK112" s="11"/>
      <c r="AL112" s="166"/>
      <c r="AM112" s="166"/>
      <c r="AN112" s="35"/>
      <c r="AO112" s="35"/>
      <c r="AP112" s="35"/>
      <c r="AQ112" s="35"/>
      <c r="AR112" s="432"/>
      <c r="AS112" s="35"/>
      <c r="AT112" s="35"/>
      <c r="AU112" s="35"/>
    </row>
    <row r="113" spans="1:47" ht="19.5" customHeight="1" x14ac:dyDescent="0.25">
      <c r="A113" s="44"/>
      <c r="B113" s="44"/>
      <c r="C113" s="44"/>
      <c r="D113" s="45"/>
      <c r="E113" s="174"/>
      <c r="F113" s="229"/>
      <c r="G113" s="48"/>
      <c r="H113" s="36"/>
      <c r="I113" s="47"/>
      <c r="J113" s="47"/>
      <c r="K113" s="44"/>
      <c r="L113" s="49"/>
      <c r="M113" s="50"/>
      <c r="N113" s="49"/>
      <c r="O113" s="49"/>
      <c r="P113" s="49"/>
      <c r="Q113" s="47"/>
      <c r="R113" s="49"/>
      <c r="S113" s="49"/>
      <c r="T113" s="230"/>
      <c r="U113" s="119"/>
      <c r="V113" s="231"/>
      <c r="W113" s="36"/>
      <c r="X113" s="73"/>
      <c r="Y113" s="53"/>
      <c r="Z113" s="38"/>
      <c r="AA113" s="36"/>
      <c r="AB113" s="41"/>
      <c r="AC113" s="34"/>
      <c r="AD113" s="60"/>
      <c r="AE113" s="55"/>
      <c r="AF113" s="55"/>
      <c r="AG113" s="55"/>
      <c r="AH113" s="55"/>
      <c r="AI113" s="38"/>
      <c r="AJ113" s="57"/>
      <c r="AK113" s="58"/>
      <c r="AL113" s="41"/>
      <c r="AM113" s="41"/>
      <c r="AN113" s="41"/>
      <c r="AO113" s="59"/>
      <c r="AP113" s="485"/>
      <c r="AQ113" s="485"/>
      <c r="AR113" s="31"/>
      <c r="AS113" s="485"/>
      <c r="AT113" s="485"/>
      <c r="AU113" s="485"/>
    </row>
    <row r="114" spans="1:47" ht="19.5" customHeight="1" x14ac:dyDescent="0.25">
      <c r="A114" s="44"/>
      <c r="B114" s="21"/>
      <c r="C114" s="21"/>
      <c r="D114" s="22"/>
      <c r="E114" s="137"/>
      <c r="F114" s="22"/>
      <c r="G114" s="25"/>
      <c r="H114" s="26"/>
      <c r="I114" s="22"/>
      <c r="J114" s="22"/>
      <c r="K114" s="21"/>
      <c r="L114" s="21"/>
      <c r="M114" s="138"/>
      <c r="N114" s="21"/>
      <c r="O114" s="21"/>
      <c r="P114" s="21"/>
      <c r="Q114" s="22"/>
      <c r="R114" s="21"/>
      <c r="S114" s="21"/>
      <c r="T114" s="40"/>
      <c r="U114" s="26"/>
      <c r="V114" s="232"/>
      <c r="W114" s="26"/>
      <c r="X114" s="145"/>
      <c r="Y114" s="53"/>
      <c r="Z114" s="54"/>
      <c r="AA114" s="36"/>
      <c r="AB114" s="36"/>
      <c r="AC114" s="34"/>
      <c r="AD114" s="26"/>
      <c r="AE114" s="26"/>
      <c r="AF114" s="26"/>
      <c r="AG114" s="26"/>
      <c r="AH114" s="26"/>
      <c r="AI114" s="77"/>
      <c r="AJ114" s="26"/>
      <c r="AK114" s="77"/>
      <c r="AL114" s="59"/>
      <c r="AM114" s="43"/>
      <c r="AN114" s="26"/>
      <c r="AO114" s="26"/>
      <c r="AP114" s="26"/>
      <c r="AQ114" s="26"/>
      <c r="AR114" s="485"/>
      <c r="AS114" s="26"/>
      <c r="AT114" s="26"/>
      <c r="AU114" s="26"/>
    </row>
    <row r="115" spans="1:47" ht="19.5" customHeight="1" x14ac:dyDescent="0.25">
      <c r="A115" s="44"/>
      <c r="B115" s="21"/>
      <c r="C115" s="21"/>
      <c r="D115" s="22"/>
      <c r="E115" s="137"/>
      <c r="F115" s="22"/>
      <c r="G115" s="25"/>
      <c r="H115" s="26"/>
      <c r="I115" s="22"/>
      <c r="J115" s="22"/>
      <c r="K115" s="21"/>
      <c r="L115" s="21"/>
      <c r="M115" s="138"/>
      <c r="N115" s="21"/>
      <c r="O115" s="21"/>
      <c r="P115" s="21"/>
      <c r="Q115" s="22"/>
      <c r="R115" s="21"/>
      <c r="S115" s="21"/>
      <c r="T115" s="40"/>
      <c r="U115" s="26"/>
      <c r="V115" s="232"/>
      <c r="W115" s="26"/>
      <c r="X115" s="41"/>
      <c r="Y115" s="53"/>
      <c r="Z115" s="54"/>
      <c r="AA115" s="36"/>
      <c r="AB115" s="36"/>
      <c r="AC115" s="34"/>
      <c r="AD115" s="16"/>
      <c r="AE115" s="16"/>
      <c r="AF115" s="17"/>
      <c r="AG115" s="26"/>
      <c r="AH115" s="26"/>
      <c r="AI115" s="61"/>
      <c r="AJ115" s="36"/>
      <c r="AK115" s="40"/>
      <c r="AL115" s="41"/>
      <c r="AM115" s="60"/>
      <c r="AN115" s="26"/>
      <c r="AO115" s="26"/>
      <c r="AP115" s="26"/>
      <c r="AQ115" s="26"/>
      <c r="AR115" s="485"/>
      <c r="AS115" s="26"/>
      <c r="AT115" s="26"/>
      <c r="AU115" s="26"/>
    </row>
    <row r="116" spans="1:47" ht="19.5" customHeight="1" x14ac:dyDescent="0.25">
      <c r="A116" s="44"/>
      <c r="B116" s="21"/>
      <c r="C116" s="21"/>
      <c r="D116" s="22"/>
      <c r="E116" s="137"/>
      <c r="F116" s="22"/>
      <c r="G116" s="25"/>
      <c r="H116" s="26"/>
      <c r="I116" s="22"/>
      <c r="J116" s="22"/>
      <c r="K116" s="21"/>
      <c r="L116" s="21"/>
      <c r="M116" s="138"/>
      <c r="N116" s="21"/>
      <c r="O116" s="21"/>
      <c r="P116" s="21"/>
      <c r="Q116" s="22"/>
      <c r="R116" s="21"/>
      <c r="S116" s="21"/>
      <c r="T116" s="40"/>
      <c r="U116" s="26"/>
      <c r="V116" s="32"/>
      <c r="W116" s="26"/>
      <c r="X116" s="145"/>
      <c r="Y116" s="53"/>
      <c r="Z116" s="54"/>
      <c r="AA116" s="36"/>
      <c r="AB116" s="36"/>
      <c r="AC116" s="34"/>
      <c r="AD116" s="37"/>
      <c r="AE116" s="37"/>
      <c r="AF116" s="37"/>
      <c r="AG116" s="37"/>
      <c r="AH116" s="37"/>
      <c r="AI116" s="56"/>
      <c r="AJ116" s="26"/>
      <c r="AK116" s="40"/>
      <c r="AL116" s="41"/>
      <c r="AM116" s="43"/>
      <c r="AN116" s="43"/>
      <c r="AO116" s="43"/>
      <c r="AP116" s="26"/>
      <c r="AQ116" s="26"/>
      <c r="AR116" s="485"/>
      <c r="AS116" s="26"/>
      <c r="AT116" s="26"/>
      <c r="AU116" s="26"/>
    </row>
    <row r="117" spans="1:47" ht="19.5" customHeight="1" x14ac:dyDescent="0.25">
      <c r="A117" s="44"/>
      <c r="B117" s="21"/>
      <c r="C117" s="21"/>
      <c r="D117" s="22"/>
      <c r="E117" s="137"/>
      <c r="F117" s="22"/>
      <c r="G117" s="25"/>
      <c r="H117" s="26"/>
      <c r="I117" s="22"/>
      <c r="J117" s="22"/>
      <c r="K117" s="21"/>
      <c r="L117" s="21"/>
      <c r="M117" s="138"/>
      <c r="N117" s="21"/>
      <c r="O117" s="21"/>
      <c r="P117" s="21"/>
      <c r="Q117" s="22"/>
      <c r="R117" s="21"/>
      <c r="S117" s="21"/>
      <c r="T117" s="40"/>
      <c r="U117" s="26"/>
      <c r="V117" s="32"/>
      <c r="W117" s="26"/>
      <c r="X117" s="41"/>
      <c r="Y117" s="53"/>
      <c r="Z117" s="54"/>
      <c r="AA117" s="36"/>
      <c r="AB117" s="36"/>
      <c r="AC117" s="34"/>
      <c r="AD117" s="37"/>
      <c r="AE117" s="37"/>
      <c r="AF117" s="222"/>
      <c r="AG117" s="223"/>
      <c r="AH117" s="223"/>
      <c r="AI117" s="56"/>
      <c r="AJ117" s="26"/>
      <c r="AK117" s="40"/>
      <c r="AL117" s="41"/>
      <c r="AM117" s="31"/>
      <c r="AN117" s="26"/>
      <c r="AO117" s="26"/>
      <c r="AP117" s="26"/>
      <c r="AQ117" s="26"/>
      <c r="AR117" s="485"/>
      <c r="AS117" s="26"/>
      <c r="AT117" s="26"/>
      <c r="AU117" s="26"/>
    </row>
    <row r="118" spans="1:47" ht="19.5" customHeight="1" x14ac:dyDescent="0.25">
      <c r="A118" s="44"/>
      <c r="B118" s="21"/>
      <c r="C118" s="21"/>
      <c r="D118" s="22"/>
      <c r="E118" s="137"/>
      <c r="F118" s="22"/>
      <c r="G118" s="25"/>
      <c r="H118" s="26"/>
      <c r="I118" s="22"/>
      <c r="J118" s="22"/>
      <c r="K118" s="21"/>
      <c r="L118" s="21"/>
      <c r="M118" s="138"/>
      <c r="N118" s="21"/>
      <c r="O118" s="21"/>
      <c r="P118" s="21"/>
      <c r="Q118" s="22"/>
      <c r="R118" s="21"/>
      <c r="S118" s="21"/>
      <c r="T118" s="40"/>
      <c r="U118" s="26"/>
      <c r="V118" s="32"/>
      <c r="W118" s="26"/>
      <c r="X118" s="145"/>
      <c r="Y118" s="53"/>
      <c r="Z118" s="54"/>
      <c r="AA118" s="36"/>
      <c r="AB118" s="36"/>
      <c r="AC118" s="34"/>
      <c r="AD118" s="222"/>
      <c r="AE118" s="222"/>
      <c r="AF118" s="223"/>
      <c r="AG118" s="223"/>
      <c r="AH118" s="223"/>
      <c r="AI118" s="116"/>
      <c r="AJ118" s="26"/>
      <c r="AK118" s="77"/>
      <c r="AL118" s="59"/>
      <c r="AM118" s="43"/>
      <c r="AN118" s="26"/>
      <c r="AO118" s="26"/>
      <c r="AP118" s="26"/>
      <c r="AQ118" s="26"/>
      <c r="AR118" s="485"/>
      <c r="AS118" s="26"/>
      <c r="AT118" s="26"/>
      <c r="AU118" s="26"/>
    </row>
    <row r="119" spans="1:47" ht="19.5" customHeight="1" x14ac:dyDescent="0.25">
      <c r="A119" s="44"/>
      <c r="B119" s="21"/>
      <c r="C119" s="21"/>
      <c r="D119" s="22"/>
      <c r="E119" s="137"/>
      <c r="F119" s="22"/>
      <c r="G119" s="25"/>
      <c r="H119" s="26"/>
      <c r="I119" s="22"/>
      <c r="J119" s="22"/>
      <c r="K119" s="21"/>
      <c r="L119" s="21"/>
      <c r="M119" s="138"/>
      <c r="N119" s="21"/>
      <c r="O119" s="21"/>
      <c r="P119" s="21"/>
      <c r="Q119" s="22"/>
      <c r="R119" s="21"/>
      <c r="S119" s="21"/>
      <c r="T119" s="40"/>
      <c r="U119" s="26"/>
      <c r="V119" s="32"/>
      <c r="W119" s="26"/>
      <c r="X119" s="41"/>
      <c r="Y119" s="53"/>
      <c r="Z119" s="54"/>
      <c r="AA119" s="36"/>
      <c r="AB119" s="36"/>
      <c r="AC119" s="34"/>
      <c r="AD119" s="26"/>
      <c r="AE119" s="26"/>
      <c r="AF119" s="26"/>
      <c r="AG119" s="26"/>
      <c r="AH119" s="26"/>
      <c r="AI119" s="77"/>
      <c r="AJ119" s="26"/>
      <c r="AK119" s="77"/>
      <c r="AL119" s="149"/>
      <c r="AM119" s="59"/>
      <c r="AN119" s="26"/>
      <c r="AO119" s="26"/>
      <c r="AP119" s="26"/>
      <c r="AQ119" s="26"/>
      <c r="AR119" s="485"/>
      <c r="AS119" s="26"/>
      <c r="AT119" s="26"/>
      <c r="AU119" s="26"/>
    </row>
    <row r="120" spans="1:47" ht="19.5" customHeight="1" x14ac:dyDescent="0.25">
      <c r="A120" s="194"/>
      <c r="B120" s="194"/>
      <c r="C120" s="194"/>
      <c r="D120" s="200"/>
      <c r="E120" s="233"/>
      <c r="F120" s="200"/>
      <c r="G120" s="198"/>
      <c r="H120" s="199"/>
      <c r="I120" s="200"/>
      <c r="J120" s="200"/>
      <c r="K120" s="194"/>
      <c r="L120" s="194"/>
      <c r="M120" s="201"/>
      <c r="N120" s="194"/>
      <c r="O120" s="194"/>
      <c r="P120" s="194"/>
      <c r="Q120" s="200"/>
      <c r="R120" s="194"/>
      <c r="S120" s="194"/>
      <c r="T120" s="199"/>
      <c r="U120" s="199"/>
      <c r="V120" s="377"/>
      <c r="W120" s="199"/>
      <c r="X120" s="209"/>
      <c r="Y120" s="199"/>
      <c r="Z120" s="203"/>
      <c r="AA120" s="199"/>
      <c r="AB120" s="199"/>
      <c r="AC120" s="130"/>
      <c r="AD120" s="206"/>
      <c r="AE120" s="206"/>
      <c r="AF120" s="234"/>
      <c r="AG120" s="199"/>
      <c r="AH120" s="199"/>
      <c r="AI120" s="208"/>
      <c r="AJ120" s="199"/>
      <c r="AK120" s="208"/>
      <c r="AL120" s="210"/>
      <c r="AM120" s="210"/>
      <c r="AN120" s="210"/>
      <c r="AO120" s="199"/>
      <c r="AP120" s="199"/>
      <c r="AQ120" s="199"/>
      <c r="AR120" s="199"/>
      <c r="AS120" s="199"/>
      <c r="AT120" s="199"/>
      <c r="AU120" s="199"/>
    </row>
    <row r="121" spans="1:47" ht="19.5" customHeight="1" x14ac:dyDescent="0.25">
      <c r="A121" s="44"/>
      <c r="B121" s="49"/>
      <c r="C121" s="49"/>
      <c r="D121" s="47"/>
      <c r="E121" s="144"/>
      <c r="F121" s="47"/>
      <c r="G121" s="48"/>
      <c r="H121" s="36"/>
      <c r="I121" s="47"/>
      <c r="J121" s="47"/>
      <c r="K121" s="49"/>
      <c r="L121" s="49"/>
      <c r="M121" s="50"/>
      <c r="N121" s="49"/>
      <c r="O121" s="49"/>
      <c r="P121" s="49"/>
      <c r="Q121" s="47"/>
      <c r="R121" s="49"/>
      <c r="S121" s="49"/>
      <c r="T121" s="58"/>
      <c r="U121" s="36"/>
      <c r="V121" s="235"/>
      <c r="W121" s="36"/>
      <c r="X121" s="145"/>
      <c r="Y121" s="53"/>
      <c r="Z121" s="53"/>
      <c r="AA121" s="36"/>
      <c r="AB121" s="36"/>
      <c r="AC121" s="36"/>
      <c r="AD121" s="87"/>
      <c r="AE121" s="87"/>
      <c r="AF121" s="87"/>
      <c r="AG121" s="87"/>
      <c r="AH121" s="87"/>
      <c r="AI121" s="56"/>
      <c r="AJ121" s="36"/>
      <c r="AK121" s="58"/>
      <c r="AL121" s="41"/>
      <c r="AM121" s="59"/>
      <c r="AN121" s="59"/>
      <c r="AO121" s="59"/>
      <c r="AP121" s="36"/>
      <c r="AQ121" s="36"/>
      <c r="AR121" s="485"/>
      <c r="AS121" s="36"/>
      <c r="AT121" s="36"/>
      <c r="AU121" s="36"/>
    </row>
    <row r="122" spans="1:47" ht="19.5" customHeight="1" x14ac:dyDescent="0.25">
      <c r="A122" s="44"/>
      <c r="B122" s="49"/>
      <c r="C122" s="49"/>
      <c r="D122" s="47"/>
      <c r="E122" s="144"/>
      <c r="F122" s="47"/>
      <c r="G122" s="48"/>
      <c r="H122" s="36"/>
      <c r="I122" s="47"/>
      <c r="J122" s="47"/>
      <c r="K122" s="49"/>
      <c r="L122" s="49"/>
      <c r="M122" s="50"/>
      <c r="N122" s="49"/>
      <c r="O122" s="49"/>
      <c r="P122" s="49"/>
      <c r="Q122" s="47"/>
      <c r="R122" s="49"/>
      <c r="S122" s="49"/>
      <c r="T122" s="58"/>
      <c r="U122" s="36"/>
      <c r="V122" s="235"/>
      <c r="W122" s="36"/>
      <c r="X122" s="145"/>
      <c r="Y122" s="53"/>
      <c r="Z122" s="53"/>
      <c r="AA122" s="36"/>
      <c r="AB122" s="36"/>
      <c r="AC122" s="36"/>
      <c r="AD122" s="16"/>
      <c r="AE122" s="16"/>
      <c r="AF122" s="17"/>
      <c r="AG122" s="36"/>
      <c r="AH122" s="36"/>
      <c r="AI122" s="61"/>
      <c r="AJ122" s="36"/>
      <c r="AK122" s="58"/>
      <c r="AL122" s="41"/>
      <c r="AM122" s="60"/>
      <c r="AN122" s="36"/>
      <c r="AO122" s="36"/>
      <c r="AP122" s="36"/>
      <c r="AQ122" s="36"/>
      <c r="AR122" s="485"/>
      <c r="AS122" s="36"/>
      <c r="AT122" s="36"/>
      <c r="AU122" s="36"/>
    </row>
    <row r="123" spans="1:47" ht="19.5" customHeight="1" x14ac:dyDescent="0.25">
      <c r="A123" s="44"/>
      <c r="B123" s="49"/>
      <c r="C123" s="49"/>
      <c r="D123" s="47"/>
      <c r="E123" s="144"/>
      <c r="F123" s="47"/>
      <c r="G123" s="48"/>
      <c r="H123" s="36"/>
      <c r="I123" s="47"/>
      <c r="J123" s="47"/>
      <c r="K123" s="49"/>
      <c r="L123" s="49"/>
      <c r="M123" s="50"/>
      <c r="N123" s="49"/>
      <c r="O123" s="49"/>
      <c r="P123" s="49"/>
      <c r="Q123" s="47"/>
      <c r="R123" s="49"/>
      <c r="S123" s="49"/>
      <c r="T123" s="58"/>
      <c r="U123" s="36"/>
      <c r="V123" s="235"/>
      <c r="W123" s="36"/>
      <c r="X123" s="145"/>
      <c r="Y123" s="53"/>
      <c r="Z123" s="53"/>
      <c r="AA123" s="36"/>
      <c r="AB123" s="36"/>
      <c r="AC123" s="36"/>
      <c r="AD123" s="152"/>
      <c r="AE123" s="152"/>
      <c r="AF123" s="88"/>
      <c r="AG123" s="88"/>
      <c r="AH123" s="88"/>
      <c r="AI123" s="116"/>
      <c r="AJ123" s="119"/>
      <c r="AK123" s="58"/>
      <c r="AL123" s="59"/>
      <c r="AM123" s="59"/>
      <c r="AN123" s="36"/>
      <c r="AO123" s="36"/>
      <c r="AP123" s="36"/>
      <c r="AQ123" s="36"/>
      <c r="AR123" s="485"/>
      <c r="AS123" s="36"/>
      <c r="AT123" s="36"/>
      <c r="AU123" s="36"/>
    </row>
    <row r="124" spans="1:47" ht="19.5" customHeight="1" x14ac:dyDescent="0.25">
      <c r="A124" s="44"/>
      <c r="B124" s="44"/>
      <c r="C124" s="44"/>
      <c r="D124" s="45"/>
      <c r="E124" s="46"/>
      <c r="F124" s="45"/>
      <c r="G124" s="48"/>
      <c r="H124" s="36"/>
      <c r="I124" s="47"/>
      <c r="J124" s="47"/>
      <c r="K124" s="44"/>
      <c r="L124" s="49"/>
      <c r="M124" s="50"/>
      <c r="N124" s="49"/>
      <c r="O124" s="49"/>
      <c r="P124" s="49"/>
      <c r="Q124" s="47"/>
      <c r="R124" s="49"/>
      <c r="S124" s="49"/>
      <c r="T124" s="77"/>
      <c r="U124" s="119"/>
      <c r="V124" s="552"/>
      <c r="W124" s="36"/>
      <c r="X124" s="41"/>
      <c r="Y124" s="41"/>
      <c r="Z124" s="54"/>
      <c r="AA124" s="502"/>
      <c r="AB124" s="36"/>
      <c r="AC124" s="36"/>
      <c r="AD124" s="152"/>
      <c r="AE124" s="152"/>
      <c r="AF124" s="152"/>
      <c r="AG124" s="152"/>
      <c r="AH124" s="36"/>
      <c r="AI124" s="77"/>
      <c r="AJ124" s="36"/>
      <c r="AK124" s="58"/>
      <c r="AL124" s="41"/>
      <c r="AM124" s="59"/>
      <c r="AN124" s="36"/>
      <c r="AO124" s="36"/>
      <c r="AP124" s="36"/>
      <c r="AQ124" s="36"/>
      <c r="AR124" s="485"/>
      <c r="AS124" s="36"/>
      <c r="AT124" s="36"/>
      <c r="AU124" s="36"/>
    </row>
    <row r="125" spans="1:47" ht="19.5" customHeight="1" x14ac:dyDescent="0.25">
      <c r="A125" s="44"/>
      <c r="B125" s="44"/>
      <c r="C125" s="44"/>
      <c r="D125" s="45"/>
      <c r="E125" s="46"/>
      <c r="F125" s="45"/>
      <c r="G125" s="48"/>
      <c r="H125" s="36"/>
      <c r="I125" s="47"/>
      <c r="J125" s="47"/>
      <c r="K125" s="44"/>
      <c r="L125" s="49"/>
      <c r="M125" s="50"/>
      <c r="N125" s="49"/>
      <c r="O125" s="49"/>
      <c r="P125" s="49"/>
      <c r="Q125" s="47"/>
      <c r="R125" s="49"/>
      <c r="S125" s="49"/>
      <c r="T125" s="77"/>
      <c r="U125" s="119"/>
      <c r="V125" s="552"/>
      <c r="W125" s="36"/>
      <c r="X125" s="145"/>
      <c r="Y125" s="41"/>
      <c r="Z125" s="54"/>
      <c r="AA125" s="502"/>
      <c r="AB125" s="36"/>
      <c r="AC125" s="502"/>
      <c r="AD125" s="16"/>
      <c r="AE125" s="16"/>
      <c r="AF125" s="17"/>
      <c r="AG125" s="36"/>
      <c r="AH125" s="36"/>
      <c r="AI125" s="61"/>
      <c r="AJ125" s="36"/>
      <c r="AK125" s="58"/>
      <c r="AL125" s="41"/>
      <c r="AM125" s="60"/>
      <c r="AN125" s="36"/>
      <c r="AO125" s="36"/>
      <c r="AP125" s="36"/>
      <c r="AQ125" s="36"/>
      <c r="AR125" s="485"/>
      <c r="AS125" s="36"/>
      <c r="AT125" s="36"/>
      <c r="AU125" s="36"/>
    </row>
    <row r="126" spans="1:47" ht="19.5" customHeight="1" x14ac:dyDescent="0.25">
      <c r="A126" s="44"/>
      <c r="B126" s="44"/>
      <c r="C126" s="44"/>
      <c r="D126" s="45"/>
      <c r="E126" s="46"/>
      <c r="F126" s="45"/>
      <c r="G126" s="48"/>
      <c r="H126" s="36"/>
      <c r="I126" s="47"/>
      <c r="J126" s="47"/>
      <c r="K126" s="44"/>
      <c r="L126" s="49"/>
      <c r="M126" s="50"/>
      <c r="N126" s="49"/>
      <c r="O126" s="49"/>
      <c r="P126" s="49"/>
      <c r="Q126" s="47"/>
      <c r="R126" s="49"/>
      <c r="S126" s="49"/>
      <c r="T126" s="77"/>
      <c r="U126" s="119"/>
      <c r="V126" s="552"/>
      <c r="W126" s="36"/>
      <c r="X126" s="41"/>
      <c r="Y126" s="41"/>
      <c r="Z126" s="54"/>
      <c r="AA126" s="502"/>
      <c r="AB126" s="36"/>
      <c r="AC126" s="502"/>
      <c r="AD126" s="150"/>
      <c r="AE126" s="150"/>
      <c r="AF126" s="88"/>
      <c r="AG126" s="88"/>
      <c r="AH126" s="88"/>
      <c r="AI126" s="116"/>
      <c r="AJ126" s="119"/>
      <c r="AK126" s="58"/>
      <c r="AL126" s="59"/>
      <c r="AM126" s="59"/>
      <c r="AN126" s="36"/>
      <c r="AO126" s="36"/>
      <c r="AP126" s="36"/>
      <c r="AQ126" s="36"/>
      <c r="AR126" s="485"/>
      <c r="AS126" s="36"/>
      <c r="AT126" s="36"/>
      <c r="AU126" s="36"/>
    </row>
    <row r="127" spans="1:47" ht="19.5" customHeight="1" x14ac:dyDescent="0.25">
      <c r="A127" s="236"/>
      <c r="B127" s="236"/>
      <c r="C127" s="236"/>
      <c r="D127" s="237"/>
      <c r="E127" s="238"/>
      <c r="F127" s="237"/>
      <c r="G127" s="239"/>
      <c r="H127" s="240"/>
      <c r="I127" s="237"/>
      <c r="J127" s="237"/>
      <c r="K127" s="236"/>
      <c r="L127" s="236"/>
      <c r="M127" s="241"/>
      <c r="N127" s="236"/>
      <c r="O127" s="236"/>
      <c r="P127" s="236"/>
      <c r="Q127" s="237"/>
      <c r="R127" s="236"/>
      <c r="S127" s="236"/>
      <c r="T127" s="242"/>
      <c r="U127" s="240"/>
      <c r="V127" s="378"/>
      <c r="W127" s="240"/>
      <c r="X127" s="240"/>
      <c r="Y127" s="240"/>
      <c r="Z127" s="240"/>
      <c r="AA127" s="240"/>
      <c r="AB127" s="243"/>
      <c r="AC127" s="130"/>
      <c r="AD127" s="240"/>
      <c r="AE127" s="240"/>
      <c r="AF127" s="240"/>
      <c r="AG127" s="240"/>
      <c r="AH127" s="240"/>
      <c r="AI127" s="242"/>
      <c r="AJ127" s="240"/>
      <c r="AK127" s="242"/>
      <c r="AL127" s="240"/>
      <c r="AM127" s="240"/>
      <c r="AN127" s="240"/>
      <c r="AO127" s="240"/>
      <c r="AP127" s="240"/>
      <c r="AQ127" s="240"/>
      <c r="AR127" s="240"/>
      <c r="AS127" s="240"/>
      <c r="AT127" s="240"/>
      <c r="AU127" s="240"/>
    </row>
    <row r="128" spans="1:47" ht="19.5" customHeight="1" x14ac:dyDescent="0.25">
      <c r="A128" s="236"/>
      <c r="B128" s="236"/>
      <c r="C128" s="236"/>
      <c r="D128" s="237"/>
      <c r="E128" s="238"/>
      <c r="F128" s="237"/>
      <c r="G128" s="239"/>
      <c r="H128" s="240"/>
      <c r="I128" s="237"/>
      <c r="J128" s="237"/>
      <c r="K128" s="236"/>
      <c r="L128" s="236"/>
      <c r="M128" s="241"/>
      <c r="N128" s="236"/>
      <c r="O128" s="236"/>
      <c r="P128" s="236"/>
      <c r="Q128" s="237"/>
      <c r="R128" s="236"/>
      <c r="S128" s="236"/>
      <c r="T128" s="242"/>
      <c r="U128" s="240"/>
      <c r="V128" s="378"/>
      <c r="W128" s="240"/>
      <c r="X128" s="240"/>
      <c r="Y128" s="240"/>
      <c r="Z128" s="240"/>
      <c r="AA128" s="240"/>
      <c r="AB128" s="243"/>
      <c r="AC128" s="130"/>
      <c r="AD128" s="244"/>
      <c r="AE128" s="244"/>
      <c r="AF128" s="240"/>
      <c r="AG128" s="240"/>
      <c r="AH128" s="240"/>
      <c r="AI128" s="242"/>
      <c r="AJ128" s="240"/>
      <c r="AK128" s="242"/>
      <c r="AL128" s="240"/>
      <c r="AM128" s="240"/>
      <c r="AN128" s="240"/>
      <c r="AO128" s="240"/>
      <c r="AP128" s="240"/>
      <c r="AQ128" s="240"/>
      <c r="AR128" s="240"/>
      <c r="AS128" s="240"/>
      <c r="AT128" s="240"/>
      <c r="AU128" s="240"/>
    </row>
    <row r="129" spans="1:47" s="409" customFormat="1" ht="19.5" customHeight="1" x14ac:dyDescent="0.25">
      <c r="A129" s="396"/>
      <c r="B129" s="396"/>
      <c r="C129" s="396"/>
      <c r="D129" s="397"/>
      <c r="E129" s="398"/>
      <c r="F129" s="397"/>
      <c r="G129" s="399"/>
      <c r="H129" s="400"/>
      <c r="I129" s="397"/>
      <c r="J129" s="397"/>
      <c r="K129" s="396"/>
      <c r="L129" s="396"/>
      <c r="M129" s="401"/>
      <c r="N129" s="396"/>
      <c r="O129" s="396"/>
      <c r="P129" s="396"/>
      <c r="Q129" s="397"/>
      <c r="R129" s="396"/>
      <c r="S129" s="396"/>
      <c r="T129" s="402"/>
      <c r="U129" s="400"/>
      <c r="V129" s="403"/>
      <c r="W129" s="400"/>
      <c r="X129" s="404"/>
      <c r="Y129" s="400"/>
      <c r="Z129" s="405"/>
      <c r="AA129" s="400"/>
      <c r="AB129" s="400"/>
      <c r="AC129" s="406"/>
      <c r="AD129" s="407"/>
      <c r="AE129" s="407"/>
      <c r="AF129" s="400"/>
      <c r="AG129" s="400"/>
      <c r="AH129" s="400"/>
      <c r="AI129" s="402"/>
      <c r="AJ129" s="400"/>
      <c r="AK129" s="402"/>
      <c r="AL129" s="408"/>
      <c r="AM129" s="408"/>
      <c r="AN129" s="400"/>
      <c r="AO129" s="400"/>
      <c r="AP129" s="400"/>
      <c r="AQ129" s="400"/>
      <c r="AR129" s="400"/>
      <c r="AS129" s="400"/>
      <c r="AT129" s="400"/>
      <c r="AU129" s="400"/>
    </row>
    <row r="130" spans="1:47" ht="19.5" customHeight="1" x14ac:dyDescent="0.25">
      <c r="A130" s="44"/>
      <c r="B130" s="44"/>
      <c r="C130" s="44"/>
      <c r="D130" s="45"/>
      <c r="E130" s="46"/>
      <c r="F130" s="45"/>
      <c r="G130" s="48"/>
      <c r="H130" s="36"/>
      <c r="I130" s="47"/>
      <c r="J130" s="47"/>
      <c r="K130" s="44"/>
      <c r="L130" s="49"/>
      <c r="M130" s="50"/>
      <c r="N130" s="49"/>
      <c r="O130" s="49"/>
      <c r="P130" s="49"/>
      <c r="Q130" s="47"/>
      <c r="R130" s="49"/>
      <c r="S130" s="49"/>
      <c r="T130" s="77"/>
      <c r="U130" s="119"/>
      <c r="V130" s="191"/>
      <c r="W130" s="36"/>
      <c r="X130" s="145"/>
      <c r="Y130" s="36"/>
      <c r="Z130" s="53"/>
      <c r="AA130" s="36"/>
      <c r="AB130" s="34"/>
      <c r="AC130" s="34"/>
      <c r="AD130" s="55"/>
      <c r="AE130" s="55"/>
      <c r="AF130" s="55"/>
      <c r="AG130" s="55"/>
      <c r="AH130" s="55"/>
      <c r="AI130" s="56"/>
      <c r="AJ130" s="119"/>
      <c r="AK130" s="58"/>
      <c r="AL130" s="41"/>
      <c r="AM130" s="59"/>
      <c r="AN130" s="59"/>
      <c r="AO130" s="59"/>
      <c r="AP130" s="36"/>
      <c r="AQ130" s="36"/>
      <c r="AR130" s="440"/>
      <c r="AS130" s="440"/>
      <c r="AT130" s="513"/>
      <c r="AU130" s="513"/>
    </row>
    <row r="131" spans="1:47" ht="19.5" customHeight="1" x14ac:dyDescent="0.25">
      <c r="A131" s="44"/>
      <c r="B131" s="44"/>
      <c r="C131" s="44"/>
      <c r="D131" s="45"/>
      <c r="E131" s="46"/>
      <c r="F131" s="45"/>
      <c r="G131" s="48"/>
      <c r="H131" s="36"/>
      <c r="I131" s="47"/>
      <c r="J131" s="47"/>
      <c r="K131" s="44"/>
      <c r="L131" s="49"/>
      <c r="M131" s="50"/>
      <c r="N131" s="49"/>
      <c r="O131" s="49"/>
      <c r="P131" s="49"/>
      <c r="Q131" s="47"/>
      <c r="R131" s="49"/>
      <c r="S131" s="49"/>
      <c r="T131" s="77"/>
      <c r="U131" s="119"/>
      <c r="V131" s="191"/>
      <c r="W131" s="36"/>
      <c r="X131" s="145"/>
      <c r="Y131" s="36"/>
      <c r="Z131" s="53"/>
      <c r="AA131" s="36"/>
      <c r="AB131" s="34"/>
      <c r="AC131" s="34"/>
      <c r="AD131" s="150"/>
      <c r="AE131" s="150"/>
      <c r="AF131" s="88"/>
      <c r="AG131" s="88"/>
      <c r="AH131" s="88"/>
      <c r="AI131" s="116"/>
      <c r="AJ131" s="119"/>
      <c r="AK131" s="58"/>
      <c r="AL131" s="59"/>
      <c r="AM131" s="59"/>
      <c r="AN131" s="36"/>
      <c r="AO131" s="36"/>
      <c r="AP131" s="36"/>
      <c r="AQ131" s="36"/>
      <c r="AR131" s="440"/>
      <c r="AS131" s="440"/>
      <c r="AT131" s="513"/>
      <c r="AU131" s="513"/>
    </row>
    <row r="132" spans="1:47" ht="19.5" customHeight="1" thickBot="1" x14ac:dyDescent="0.3">
      <c r="A132" s="44"/>
      <c r="B132" s="44"/>
      <c r="C132" s="44"/>
      <c r="D132" s="45"/>
      <c r="E132" s="46"/>
      <c r="F132" s="45"/>
      <c r="G132" s="48"/>
      <c r="H132" s="36"/>
      <c r="I132" s="47"/>
      <c r="J132" s="47"/>
      <c r="K132" s="44"/>
      <c r="L132" s="49"/>
      <c r="M132" s="50"/>
      <c r="N132" s="49"/>
      <c r="O132" s="49"/>
      <c r="P132" s="49"/>
      <c r="Q132" s="47"/>
      <c r="R132" s="49"/>
      <c r="S132" s="49"/>
      <c r="T132" s="77"/>
      <c r="U132" s="119"/>
      <c r="V132" s="191"/>
      <c r="W132" s="36"/>
      <c r="X132" s="145"/>
      <c r="Y132" s="36"/>
      <c r="Z132" s="53"/>
      <c r="AA132" s="36"/>
      <c r="AB132" s="34"/>
      <c r="AC132" s="34"/>
      <c r="AD132" s="16"/>
      <c r="AE132" s="16"/>
      <c r="AF132" s="17"/>
      <c r="AG132" s="36"/>
      <c r="AH132" s="36"/>
      <c r="AI132" s="58"/>
      <c r="AJ132" s="36"/>
      <c r="AK132" s="58"/>
      <c r="AL132" s="41"/>
      <c r="AM132" s="60"/>
      <c r="AN132" s="36"/>
      <c r="AO132" s="36"/>
      <c r="AP132" s="36"/>
      <c r="AQ132" s="36"/>
      <c r="AR132" s="440"/>
      <c r="AS132" s="440"/>
      <c r="AT132" s="513"/>
      <c r="AU132" s="513"/>
    </row>
    <row r="133" spans="1:47" ht="19.5" customHeight="1" thickBot="1" x14ac:dyDescent="0.3">
      <c r="A133" s="44"/>
      <c r="B133" s="44"/>
      <c r="C133" s="44"/>
      <c r="D133" s="45"/>
      <c r="E133" s="46"/>
      <c r="F133" s="45"/>
      <c r="G133" s="48"/>
      <c r="H133" s="36"/>
      <c r="I133" s="47"/>
      <c r="J133" s="47"/>
      <c r="K133" s="44"/>
      <c r="L133" s="49"/>
      <c r="M133" s="50"/>
      <c r="N133" s="49"/>
      <c r="O133" s="49"/>
      <c r="P133" s="49"/>
      <c r="Q133" s="47"/>
      <c r="R133" s="49"/>
      <c r="S133" s="49"/>
      <c r="T133" s="77"/>
      <c r="U133" s="119"/>
      <c r="V133" s="245"/>
      <c r="W133" s="36"/>
      <c r="X133" s="145"/>
      <c r="Y133" s="36"/>
      <c r="Z133" s="155"/>
      <c r="AA133" s="36"/>
      <c r="AB133" s="36"/>
      <c r="AC133" s="36"/>
      <c r="AD133" s="60"/>
      <c r="AE133" s="60"/>
      <c r="AF133" s="41"/>
      <c r="AG133" s="36"/>
      <c r="AH133" s="36"/>
      <c r="AI133" s="112"/>
      <c r="AJ133" s="36"/>
      <c r="AK133" s="58"/>
      <c r="AL133" s="41"/>
      <c r="AM133" s="41"/>
      <c r="AN133" s="36"/>
      <c r="AO133" s="36"/>
      <c r="AP133" s="36"/>
      <c r="AQ133" s="36"/>
      <c r="AR133" s="440"/>
      <c r="AS133" s="36"/>
      <c r="AT133" s="36"/>
      <c r="AU133" s="36"/>
    </row>
    <row r="134" spans="1:47" ht="19.5" customHeight="1" x14ac:dyDescent="0.25">
      <c r="A134" s="44"/>
      <c r="B134" s="44"/>
      <c r="C134" s="44"/>
      <c r="D134" s="45"/>
      <c r="E134" s="46"/>
      <c r="F134" s="45"/>
      <c r="G134" s="48"/>
      <c r="H134" s="36"/>
      <c r="I134" s="47"/>
      <c r="J134" s="47"/>
      <c r="K134" s="44"/>
      <c r="L134" s="49"/>
      <c r="M134" s="50"/>
      <c r="N134" s="49"/>
      <c r="O134" s="49"/>
      <c r="P134" s="49"/>
      <c r="Q134" s="47"/>
      <c r="R134" s="49"/>
      <c r="S134" s="49"/>
      <c r="T134" s="77"/>
      <c r="U134" s="119"/>
      <c r="V134" s="245"/>
      <c r="W134" s="36"/>
      <c r="X134" s="145"/>
      <c r="Y134" s="36"/>
      <c r="Z134" s="155"/>
      <c r="AA134" s="36"/>
      <c r="AB134" s="36"/>
      <c r="AC134" s="36"/>
      <c r="AD134" s="16"/>
      <c r="AE134" s="16"/>
      <c r="AF134" s="17"/>
      <c r="AG134" s="36"/>
      <c r="AH134" s="36"/>
      <c r="AI134" s="61"/>
      <c r="AJ134" s="36"/>
      <c r="AK134" s="58"/>
      <c r="AL134" s="41"/>
      <c r="AM134" s="60"/>
      <c r="AN134" s="36"/>
      <c r="AO134" s="36"/>
      <c r="AP134" s="36"/>
      <c r="AQ134" s="36"/>
      <c r="AR134" s="440"/>
      <c r="AS134" s="36"/>
      <c r="AT134" s="36"/>
      <c r="AU134" s="36"/>
    </row>
    <row r="135" spans="1:47" ht="19.5" customHeight="1" x14ac:dyDescent="0.25">
      <c r="A135" s="44"/>
      <c r="B135" s="44"/>
      <c r="C135" s="44"/>
      <c r="D135" s="45"/>
      <c r="E135" s="46"/>
      <c r="F135" s="45"/>
      <c r="G135" s="48"/>
      <c r="H135" s="36"/>
      <c r="I135" s="47"/>
      <c r="J135" s="47"/>
      <c r="K135" s="44"/>
      <c r="L135" s="49"/>
      <c r="M135" s="50"/>
      <c r="N135" s="49"/>
      <c r="O135" s="49"/>
      <c r="P135" s="49"/>
      <c r="Q135" s="47"/>
      <c r="R135" s="49"/>
      <c r="S135" s="49"/>
      <c r="T135" s="77"/>
      <c r="U135" s="119"/>
      <c r="V135" s="246"/>
      <c r="W135" s="36"/>
      <c r="X135" s="145"/>
      <c r="Y135" s="36"/>
      <c r="Z135" s="155"/>
      <c r="AA135" s="36"/>
      <c r="AB135" s="36"/>
      <c r="AC135" s="36"/>
      <c r="AD135" s="36"/>
      <c r="AE135" s="36"/>
      <c r="AF135" s="36"/>
      <c r="AG135" s="36"/>
      <c r="AH135" s="36"/>
      <c r="AI135" s="77"/>
      <c r="AJ135" s="36"/>
      <c r="AK135" s="77"/>
      <c r="AL135" s="59"/>
      <c r="AM135" s="59"/>
      <c r="AN135" s="36"/>
      <c r="AO135" s="36"/>
      <c r="AP135" s="36"/>
      <c r="AQ135" s="36"/>
      <c r="AR135" s="440"/>
      <c r="AS135" s="36"/>
      <c r="AT135" s="36"/>
      <c r="AU135" s="36"/>
    </row>
    <row r="136" spans="1:47" ht="19.5" customHeight="1" x14ac:dyDescent="0.25">
      <c r="A136" s="44"/>
      <c r="B136" s="44"/>
      <c r="C136" s="44"/>
      <c r="D136" s="45"/>
      <c r="E136" s="46"/>
      <c r="F136" s="47"/>
      <c r="G136" s="48"/>
      <c r="H136" s="36"/>
      <c r="I136" s="47"/>
      <c r="J136" s="47"/>
      <c r="K136" s="44"/>
      <c r="L136" s="49"/>
      <c r="M136" s="50"/>
      <c r="N136" s="49"/>
      <c r="O136" s="49"/>
      <c r="P136" s="49"/>
      <c r="Q136" s="47"/>
      <c r="R136" s="49"/>
      <c r="S136" s="49"/>
      <c r="T136" s="193"/>
      <c r="U136" s="119"/>
      <c r="V136" s="379"/>
      <c r="W136" s="36"/>
      <c r="X136" s="41"/>
      <c r="Y136" s="36"/>
      <c r="Z136" s="53"/>
      <c r="AA136" s="36"/>
      <c r="AB136" s="36"/>
      <c r="AC136" s="36"/>
      <c r="AD136" s="16"/>
      <c r="AE136" s="16"/>
      <c r="AF136" s="17"/>
      <c r="AG136" s="36"/>
      <c r="AH136" s="36"/>
      <c r="AI136" s="61"/>
      <c r="AJ136" s="36"/>
      <c r="AK136" s="58"/>
      <c r="AL136" s="41"/>
      <c r="AM136" s="60"/>
      <c r="AN136" s="36"/>
      <c r="AO136" s="36"/>
      <c r="AP136" s="36"/>
      <c r="AQ136" s="36"/>
      <c r="AR136" s="485"/>
      <c r="AS136" s="485"/>
      <c r="AT136" s="36"/>
      <c r="AU136" s="36"/>
    </row>
    <row r="137" spans="1:47" ht="19.5" customHeight="1" x14ac:dyDescent="0.25">
      <c r="A137" s="44"/>
      <c r="B137" s="44"/>
      <c r="C137" s="44"/>
      <c r="D137" s="45"/>
      <c r="E137" s="46"/>
      <c r="F137" s="47"/>
      <c r="G137" s="48"/>
      <c r="H137" s="36"/>
      <c r="I137" s="47"/>
      <c r="J137" s="47"/>
      <c r="K137" s="44"/>
      <c r="L137" s="49"/>
      <c r="M137" s="50"/>
      <c r="N137" s="49"/>
      <c r="O137" s="49"/>
      <c r="P137" s="49"/>
      <c r="Q137" s="47"/>
      <c r="R137" s="49"/>
      <c r="S137" s="49"/>
      <c r="T137" s="193"/>
      <c r="U137" s="36"/>
      <c r="V137" s="379"/>
      <c r="W137" s="36"/>
      <c r="X137" s="41"/>
      <c r="Y137" s="36"/>
      <c r="Z137" s="53"/>
      <c r="AA137" s="36"/>
      <c r="AB137" s="36"/>
      <c r="AC137" s="36"/>
      <c r="AD137" s="55"/>
      <c r="AE137" s="55"/>
      <c r="AF137" s="55"/>
      <c r="AG137" s="55"/>
      <c r="AH137" s="55"/>
      <c r="AI137" s="56"/>
      <c r="AJ137" s="119"/>
      <c r="AK137" s="58"/>
      <c r="AL137" s="41"/>
      <c r="AM137" s="59"/>
      <c r="AN137" s="59"/>
      <c r="AO137" s="59"/>
      <c r="AP137" s="36"/>
      <c r="AQ137" s="36"/>
      <c r="AR137" s="485"/>
      <c r="AS137" s="485"/>
      <c r="AT137" s="36"/>
      <c r="AU137" s="36"/>
    </row>
    <row r="138" spans="1:47" ht="19.5" customHeight="1" x14ac:dyDescent="0.25">
      <c r="A138" s="44"/>
      <c r="B138" s="44"/>
      <c r="C138" s="44"/>
      <c r="D138" s="45"/>
      <c r="E138" s="46"/>
      <c r="F138" s="47"/>
      <c r="G138" s="48"/>
      <c r="H138" s="36"/>
      <c r="I138" s="47"/>
      <c r="J138" s="47"/>
      <c r="K138" s="44"/>
      <c r="L138" s="49"/>
      <c r="M138" s="50"/>
      <c r="N138" s="49"/>
      <c r="O138" s="49"/>
      <c r="P138" s="49"/>
      <c r="Q138" s="47"/>
      <c r="R138" s="49"/>
      <c r="S138" s="49"/>
      <c r="T138" s="193"/>
      <c r="U138" s="36"/>
      <c r="V138" s="379"/>
      <c r="W138" s="36"/>
      <c r="X138" s="41"/>
      <c r="Y138" s="36"/>
      <c r="Z138" s="53"/>
      <c r="AA138" s="36"/>
      <c r="AB138" s="36"/>
      <c r="AC138" s="36"/>
      <c r="AD138" s="150"/>
      <c r="AE138" s="150"/>
      <c r="AF138" s="88"/>
      <c r="AG138" s="88"/>
      <c r="AH138" s="88"/>
      <c r="AI138" s="116"/>
      <c r="AJ138" s="119"/>
      <c r="AK138" s="77"/>
      <c r="AL138" s="59"/>
      <c r="AM138" s="59"/>
      <c r="AN138" s="36"/>
      <c r="AO138" s="36"/>
      <c r="AP138" s="36"/>
      <c r="AQ138" s="36"/>
      <c r="AR138" s="485"/>
      <c r="AS138" s="485"/>
      <c r="AT138" s="36"/>
      <c r="AU138" s="36"/>
    </row>
    <row r="139" spans="1:47" ht="19.5" customHeight="1" x14ac:dyDescent="0.25">
      <c r="A139" s="5"/>
      <c r="B139" s="5"/>
      <c r="C139" s="5"/>
      <c r="D139" s="6"/>
      <c r="E139" s="15"/>
      <c r="F139" s="6"/>
      <c r="G139" s="8"/>
      <c r="H139" s="9"/>
      <c r="I139" s="6"/>
      <c r="J139" s="6"/>
      <c r="K139" s="5"/>
      <c r="L139" s="5"/>
      <c r="M139" s="10"/>
      <c r="N139" s="5"/>
      <c r="O139" s="5"/>
      <c r="P139" s="5"/>
      <c r="Q139" s="6"/>
      <c r="R139" s="5"/>
      <c r="S139" s="5"/>
      <c r="T139" s="11"/>
      <c r="U139" s="9"/>
      <c r="V139" s="247"/>
      <c r="W139" s="9"/>
      <c r="X139" s="166"/>
      <c r="Y139" s="13"/>
      <c r="Z139" s="13"/>
      <c r="AA139" s="35"/>
      <c r="AB139" s="35"/>
      <c r="AC139" s="7"/>
      <c r="AD139" s="18"/>
      <c r="AE139" s="18"/>
      <c r="AF139" s="18"/>
      <c r="AG139" s="18"/>
      <c r="AH139" s="18"/>
      <c r="AI139" s="19"/>
      <c r="AJ139" s="9"/>
      <c r="AK139" s="11"/>
      <c r="AL139" s="12"/>
      <c r="AM139" s="14"/>
      <c r="AN139" s="14"/>
      <c r="AO139" s="14"/>
      <c r="AP139" s="9"/>
      <c r="AQ139" s="9"/>
      <c r="AR139" s="432"/>
      <c r="AS139" s="9"/>
      <c r="AT139" s="9"/>
      <c r="AU139" s="9"/>
    </row>
    <row r="140" spans="1:47" ht="19.5" customHeight="1" x14ac:dyDescent="0.25">
      <c r="A140" s="5"/>
      <c r="B140" s="5"/>
      <c r="C140" s="5"/>
      <c r="D140" s="6"/>
      <c r="E140" s="15"/>
      <c r="F140" s="6"/>
      <c r="G140" s="8"/>
      <c r="H140" s="9"/>
      <c r="I140" s="6"/>
      <c r="J140" s="6"/>
      <c r="K140" s="5"/>
      <c r="L140" s="5"/>
      <c r="M140" s="10"/>
      <c r="N140" s="5"/>
      <c r="O140" s="5"/>
      <c r="P140" s="5"/>
      <c r="Q140" s="6"/>
      <c r="R140" s="5"/>
      <c r="S140" s="5"/>
      <c r="T140" s="11"/>
      <c r="U140" s="9"/>
      <c r="V140" s="247"/>
      <c r="W140" s="9"/>
      <c r="X140" s="166"/>
      <c r="Y140" s="13"/>
      <c r="Z140" s="13"/>
      <c r="AA140" s="35"/>
      <c r="AB140" s="35"/>
      <c r="AC140" s="7"/>
      <c r="AD140" s="117"/>
      <c r="AE140" s="117"/>
      <c r="AF140" s="20"/>
      <c r="AG140" s="20"/>
      <c r="AH140" s="20"/>
      <c r="AI140" s="10"/>
      <c r="AJ140" s="9"/>
      <c r="AK140" s="11"/>
      <c r="AL140" s="14"/>
      <c r="AM140" s="14"/>
      <c r="AN140" s="9"/>
      <c r="AO140" s="9"/>
      <c r="AP140" s="9"/>
      <c r="AQ140" s="9"/>
      <c r="AR140" s="432"/>
      <c r="AS140" s="9"/>
      <c r="AT140" s="9"/>
      <c r="AU140" s="9"/>
    </row>
    <row r="141" spans="1:47" ht="19.5" customHeight="1" x14ac:dyDescent="0.25">
      <c r="A141" s="44"/>
      <c r="B141" s="44"/>
      <c r="C141" s="44"/>
      <c r="D141" s="45"/>
      <c r="E141" s="46"/>
      <c r="F141" s="47"/>
      <c r="G141" s="48"/>
      <c r="H141" s="36"/>
      <c r="I141" s="47"/>
      <c r="J141" s="47"/>
      <c r="K141" s="44"/>
      <c r="L141" s="49"/>
      <c r="M141" s="50"/>
      <c r="N141" s="49"/>
      <c r="O141" s="49"/>
      <c r="P141" s="49"/>
      <c r="Q141" s="47"/>
      <c r="R141" s="49"/>
      <c r="S141" s="49"/>
      <c r="T141" s="58"/>
      <c r="U141" s="36"/>
      <c r="V141" s="178"/>
      <c r="W141" s="36"/>
      <c r="X141" s="41"/>
      <c r="Y141" s="36"/>
      <c r="Z141" s="155"/>
      <c r="AA141" s="36"/>
      <c r="AB141" s="36"/>
      <c r="AC141" s="36"/>
      <c r="AD141" s="150"/>
      <c r="AE141" s="150"/>
      <c r="AF141" s="88"/>
      <c r="AG141" s="88"/>
      <c r="AH141" s="88"/>
      <c r="AI141" s="116"/>
      <c r="AJ141" s="119"/>
      <c r="AK141" s="77"/>
      <c r="AL141" s="59"/>
      <c r="AM141" s="59"/>
      <c r="AN141" s="36"/>
      <c r="AO141" s="36"/>
      <c r="AP141" s="36"/>
      <c r="AQ141" s="36"/>
      <c r="AR141" s="485"/>
      <c r="AS141" s="36"/>
      <c r="AT141" s="36"/>
      <c r="AU141" s="36"/>
    </row>
    <row r="142" spans="1:47" ht="19.5" customHeight="1" x14ac:dyDescent="0.25">
      <c r="A142" s="44"/>
      <c r="B142" s="49"/>
      <c r="C142" s="44"/>
      <c r="D142" s="47"/>
      <c r="E142" s="144"/>
      <c r="F142" s="47"/>
      <c r="G142" s="48"/>
      <c r="H142" s="36"/>
      <c r="I142" s="47"/>
      <c r="J142" s="47"/>
      <c r="K142" s="49"/>
      <c r="L142" s="49"/>
      <c r="M142" s="50"/>
      <c r="N142" s="49"/>
      <c r="O142" s="49"/>
      <c r="P142" s="49"/>
      <c r="Q142" s="47"/>
      <c r="R142" s="49"/>
      <c r="S142" s="49"/>
      <c r="T142" s="58"/>
      <c r="U142" s="36"/>
      <c r="V142" s="178"/>
      <c r="W142" s="36"/>
      <c r="X142" s="41"/>
      <c r="Y142" s="36"/>
      <c r="Z142" s="155"/>
      <c r="AA142" s="36"/>
      <c r="AB142" s="36"/>
      <c r="AC142" s="502"/>
      <c r="AD142" s="152"/>
      <c r="AE142" s="152"/>
      <c r="AF142" s="152"/>
      <c r="AG142" s="36"/>
      <c r="AH142" s="36"/>
      <c r="AI142" s="77"/>
      <c r="AJ142" s="36"/>
      <c r="AK142" s="77"/>
      <c r="AL142" s="153"/>
      <c r="AM142" s="59"/>
      <c r="AN142" s="36"/>
      <c r="AO142" s="36"/>
      <c r="AP142" s="36"/>
      <c r="AQ142" s="36"/>
      <c r="AR142" s="485"/>
      <c r="AS142" s="36"/>
      <c r="AT142" s="36"/>
      <c r="AU142" s="36"/>
    </row>
    <row r="143" spans="1:47" ht="19.5" customHeight="1" x14ac:dyDescent="0.25">
      <c r="A143" s="44"/>
      <c r="B143" s="49"/>
      <c r="C143" s="44"/>
      <c r="D143" s="47"/>
      <c r="E143" s="144"/>
      <c r="F143" s="47"/>
      <c r="G143" s="48"/>
      <c r="H143" s="36"/>
      <c r="I143" s="47"/>
      <c r="J143" s="47"/>
      <c r="K143" s="49"/>
      <c r="L143" s="49"/>
      <c r="M143" s="50"/>
      <c r="N143" s="49"/>
      <c r="O143" s="49"/>
      <c r="P143" s="49"/>
      <c r="Q143" s="47"/>
      <c r="R143" s="49"/>
      <c r="S143" s="49"/>
      <c r="T143" s="58"/>
      <c r="U143" s="36"/>
      <c r="V143" s="178"/>
      <c r="W143" s="36"/>
      <c r="X143" s="41"/>
      <c r="Y143" s="36"/>
      <c r="Z143" s="155"/>
      <c r="AA143" s="36"/>
      <c r="AB143" s="36"/>
      <c r="AC143" s="502"/>
      <c r="AD143" s="16"/>
      <c r="AE143" s="16"/>
      <c r="AF143" s="17"/>
      <c r="AG143" s="36"/>
      <c r="AH143" s="36"/>
      <c r="AI143" s="61"/>
      <c r="AJ143" s="36"/>
      <c r="AK143" s="58"/>
      <c r="AL143" s="41"/>
      <c r="AM143" s="60"/>
      <c r="AN143" s="36"/>
      <c r="AO143" s="36"/>
      <c r="AP143" s="36"/>
      <c r="AQ143" s="36"/>
      <c r="AR143" s="485"/>
      <c r="AS143" s="36"/>
      <c r="AT143" s="36"/>
      <c r="AU143" s="36"/>
    </row>
    <row r="144" spans="1:47" ht="19.5" customHeight="1" x14ac:dyDescent="0.25">
      <c r="A144" s="44"/>
      <c r="B144" s="49"/>
      <c r="C144" s="44"/>
      <c r="D144" s="47"/>
      <c r="E144" s="144"/>
      <c r="F144" s="47"/>
      <c r="G144" s="48"/>
      <c r="H144" s="36"/>
      <c r="I144" s="47"/>
      <c r="J144" s="47"/>
      <c r="K144" s="49"/>
      <c r="L144" s="49"/>
      <c r="M144" s="50"/>
      <c r="N144" s="49"/>
      <c r="O144" s="49"/>
      <c r="P144" s="49"/>
      <c r="Q144" s="47"/>
      <c r="R144" s="49"/>
      <c r="S144" s="49"/>
      <c r="T144" s="58"/>
      <c r="U144" s="36"/>
      <c r="V144" s="178"/>
      <c r="W144" s="36"/>
      <c r="X144" s="41"/>
      <c r="Y144" s="36"/>
      <c r="Z144" s="155"/>
      <c r="AA144" s="36"/>
      <c r="AB144" s="36"/>
      <c r="AC144" s="502"/>
      <c r="AD144" s="87"/>
      <c r="AE144" s="87"/>
      <c r="AF144" s="87"/>
      <c r="AG144" s="87"/>
      <c r="AH144" s="87"/>
      <c r="AI144" s="56"/>
      <c r="AJ144" s="36"/>
      <c r="AK144" s="58"/>
      <c r="AL144" s="41"/>
      <c r="AM144" s="59"/>
      <c r="AN144" s="59"/>
      <c r="AO144" s="59"/>
      <c r="AP144" s="36"/>
      <c r="AQ144" s="36"/>
      <c r="AR144" s="485"/>
      <c r="AS144" s="36"/>
      <c r="AT144" s="36"/>
      <c r="AU144" s="36"/>
    </row>
    <row r="145" spans="1:47" ht="19.5" customHeight="1" x14ac:dyDescent="0.25">
      <c r="A145" s="44"/>
      <c r="B145" s="49"/>
      <c r="C145" s="44"/>
      <c r="D145" s="47"/>
      <c r="E145" s="144"/>
      <c r="F145" s="47"/>
      <c r="G145" s="48"/>
      <c r="H145" s="36"/>
      <c r="I145" s="47"/>
      <c r="J145" s="47"/>
      <c r="K145" s="49"/>
      <c r="L145" s="49"/>
      <c r="M145" s="50"/>
      <c r="N145" s="49"/>
      <c r="O145" s="49"/>
      <c r="P145" s="49"/>
      <c r="Q145" s="47"/>
      <c r="R145" s="49"/>
      <c r="S145" s="49"/>
      <c r="T145" s="58"/>
      <c r="U145" s="36"/>
      <c r="V145" s="178"/>
      <c r="W145" s="36"/>
      <c r="X145" s="41"/>
      <c r="Y145" s="36"/>
      <c r="Z145" s="155"/>
      <c r="AA145" s="36"/>
      <c r="AB145" s="36"/>
      <c r="AC145" s="502"/>
      <c r="AD145" s="152"/>
      <c r="AE145" s="152"/>
      <c r="AF145" s="36"/>
      <c r="AG145" s="36"/>
      <c r="AH145" s="36"/>
      <c r="AI145" s="77"/>
      <c r="AJ145" s="36"/>
      <c r="AK145" s="58"/>
      <c r="AL145" s="41"/>
      <c r="AM145" s="59"/>
      <c r="AN145" s="36"/>
      <c r="AO145" s="36"/>
      <c r="AP145" s="36"/>
      <c r="AQ145" s="36"/>
      <c r="AR145" s="485"/>
      <c r="AS145" s="36"/>
      <c r="AT145" s="36"/>
      <c r="AU145" s="36"/>
    </row>
    <row r="146" spans="1:47" ht="19.5" customHeight="1" x14ac:dyDescent="0.25">
      <c r="A146" s="44"/>
      <c r="B146" s="49"/>
      <c r="C146" s="44"/>
      <c r="D146" s="47"/>
      <c r="E146" s="144"/>
      <c r="F146" s="47"/>
      <c r="G146" s="48"/>
      <c r="H146" s="36"/>
      <c r="I146" s="47"/>
      <c r="J146" s="47"/>
      <c r="K146" s="49"/>
      <c r="L146" s="49"/>
      <c r="M146" s="50"/>
      <c r="N146" s="49"/>
      <c r="O146" s="49"/>
      <c r="P146" s="49"/>
      <c r="Q146" s="47"/>
      <c r="R146" s="49"/>
      <c r="S146" s="49"/>
      <c r="T146" s="58"/>
      <c r="U146" s="36"/>
      <c r="V146" s="178"/>
      <c r="W146" s="36"/>
      <c r="X146" s="41"/>
      <c r="Y146" s="36"/>
      <c r="Z146" s="155"/>
      <c r="AA146" s="36"/>
      <c r="AB146" s="36"/>
      <c r="AC146" s="502"/>
      <c r="AD146" s="152"/>
      <c r="AE146" s="152"/>
      <c r="AF146" s="36"/>
      <c r="AG146" s="36"/>
      <c r="AH146" s="36"/>
      <c r="AI146" s="58"/>
      <c r="AJ146" s="36"/>
      <c r="AK146" s="58"/>
      <c r="AL146" s="43"/>
      <c r="AM146" s="36"/>
      <c r="AN146" s="36"/>
      <c r="AO146" s="36"/>
      <c r="AP146" s="36"/>
      <c r="AQ146" s="36"/>
      <c r="AR146" s="485"/>
      <c r="AS146" s="36"/>
      <c r="AT146" s="36"/>
      <c r="AU146" s="36"/>
    </row>
    <row r="147" spans="1:47" ht="19.5" customHeight="1" x14ac:dyDescent="0.25">
      <c r="A147" s="44"/>
      <c r="B147" s="248"/>
      <c r="C147" s="248"/>
      <c r="D147" s="249"/>
      <c r="E147" s="250"/>
      <c r="F147" s="249"/>
      <c r="G147" s="251"/>
      <c r="H147" s="252"/>
      <c r="I147" s="249"/>
      <c r="J147" s="249"/>
      <c r="K147" s="248"/>
      <c r="L147" s="248"/>
      <c r="M147" s="253"/>
      <c r="N147" s="248"/>
      <c r="O147" s="248"/>
      <c r="P147" s="248"/>
      <c r="Q147" s="249"/>
      <c r="R147" s="248"/>
      <c r="S147" s="248"/>
      <c r="T147" s="254"/>
      <c r="U147" s="252"/>
      <c r="V147" s="178"/>
      <c r="W147" s="252"/>
      <c r="X147" s="41"/>
      <c r="Y147" s="36"/>
      <c r="Z147" s="32"/>
      <c r="AA147" s="36"/>
      <c r="AB147" s="36"/>
      <c r="AC147" s="36"/>
      <c r="AD147" s="255"/>
      <c r="AE147" s="255"/>
      <c r="AF147" s="255"/>
      <c r="AG147" s="255"/>
      <c r="AH147" s="255"/>
      <c r="AI147" s="56"/>
      <c r="AJ147" s="252"/>
      <c r="AK147" s="254"/>
      <c r="AL147" s="41"/>
      <c r="AM147" s="256"/>
      <c r="AN147" s="256"/>
      <c r="AO147" s="256"/>
      <c r="AP147" s="252"/>
      <c r="AQ147" s="252"/>
      <c r="AR147" s="485"/>
      <c r="AS147" s="252"/>
      <c r="AT147" s="252"/>
      <c r="AU147" s="252"/>
    </row>
    <row r="148" spans="1:47" ht="19.5" customHeight="1" x14ac:dyDescent="0.25">
      <c r="A148" s="44"/>
      <c r="B148" s="248"/>
      <c r="C148" s="248"/>
      <c r="D148" s="249"/>
      <c r="E148" s="250"/>
      <c r="F148" s="249"/>
      <c r="G148" s="251"/>
      <c r="H148" s="252"/>
      <c r="I148" s="249"/>
      <c r="J148" s="249"/>
      <c r="K148" s="248"/>
      <c r="L148" s="248"/>
      <c r="M148" s="253"/>
      <c r="N148" s="248"/>
      <c r="O148" s="248"/>
      <c r="P148" s="248"/>
      <c r="Q148" s="249"/>
      <c r="R148" s="248"/>
      <c r="S148" s="248"/>
      <c r="T148" s="254"/>
      <c r="U148" s="252"/>
      <c r="V148" s="178"/>
      <c r="W148" s="252"/>
      <c r="X148" s="41"/>
      <c r="Y148" s="36"/>
      <c r="Z148" s="32"/>
      <c r="AA148" s="36"/>
      <c r="AB148" s="36"/>
      <c r="AC148" s="36"/>
      <c r="AD148" s="36"/>
      <c r="AE148" s="36"/>
      <c r="AF148" s="36"/>
      <c r="AG148" s="36"/>
      <c r="AH148" s="36"/>
      <c r="AI148" s="77"/>
      <c r="AJ148" s="36"/>
      <c r="AK148" s="77"/>
      <c r="AL148" s="149"/>
      <c r="AM148" s="59"/>
      <c r="AN148" s="252"/>
      <c r="AO148" s="252"/>
      <c r="AP148" s="252"/>
      <c r="AQ148" s="252"/>
      <c r="AR148" s="485"/>
      <c r="AS148" s="252"/>
      <c r="AT148" s="252"/>
      <c r="AU148" s="252"/>
    </row>
    <row r="149" spans="1:47" ht="19.5" customHeight="1" x14ac:dyDescent="0.25">
      <c r="A149" s="44"/>
      <c r="B149" s="248"/>
      <c r="C149" s="248"/>
      <c r="D149" s="249"/>
      <c r="E149" s="250"/>
      <c r="F149" s="249"/>
      <c r="G149" s="251"/>
      <c r="H149" s="252"/>
      <c r="I149" s="249"/>
      <c r="J149" s="249"/>
      <c r="K149" s="248"/>
      <c r="L149" s="248"/>
      <c r="M149" s="253"/>
      <c r="N149" s="248"/>
      <c r="O149" s="248"/>
      <c r="P149" s="248"/>
      <c r="Q149" s="249"/>
      <c r="R149" s="248"/>
      <c r="S149" s="248"/>
      <c r="T149" s="254"/>
      <c r="U149" s="252"/>
      <c r="V149" s="178"/>
      <c r="W149" s="252"/>
      <c r="X149" s="41"/>
      <c r="Y149" s="36"/>
      <c r="Z149" s="32"/>
      <c r="AA149" s="36"/>
      <c r="AB149" s="36"/>
      <c r="AC149" s="36"/>
      <c r="AD149" s="257"/>
      <c r="AE149" s="257"/>
      <c r="AF149" s="252"/>
      <c r="AG149" s="252"/>
      <c r="AH149" s="252"/>
      <c r="AI149" s="77"/>
      <c r="AJ149" s="252"/>
      <c r="AK149" s="254"/>
      <c r="AL149" s="41"/>
      <c r="AM149" s="256"/>
      <c r="AN149" s="252"/>
      <c r="AO149" s="252"/>
      <c r="AP149" s="252"/>
      <c r="AQ149" s="252"/>
      <c r="AR149" s="485"/>
      <c r="AS149" s="252"/>
      <c r="AT149" s="252"/>
      <c r="AU149" s="252"/>
    </row>
    <row r="150" spans="1:47" ht="19.5" customHeight="1" x14ac:dyDescent="0.25">
      <c r="A150" s="44"/>
      <c r="B150" s="44"/>
      <c r="C150" s="44"/>
      <c r="D150" s="45"/>
      <c r="E150" s="46"/>
      <c r="F150" s="47"/>
      <c r="G150" s="48"/>
      <c r="H150" s="36"/>
      <c r="I150" s="47"/>
      <c r="J150" s="47"/>
      <c r="K150" s="44"/>
      <c r="L150" s="49"/>
      <c r="M150" s="50"/>
      <c r="N150" s="49"/>
      <c r="O150" s="49"/>
      <c r="P150" s="49"/>
      <c r="Q150" s="47"/>
      <c r="R150" s="49"/>
      <c r="S150" s="49"/>
      <c r="T150" s="445"/>
      <c r="U150" s="258"/>
      <c r="V150" s="484"/>
      <c r="W150" s="36"/>
      <c r="X150" s="41"/>
      <c r="Y150" s="41"/>
      <c r="Z150" s="557"/>
      <c r="AA150" s="36"/>
      <c r="AB150" s="502"/>
      <c r="AC150" s="36"/>
      <c r="AD150" s="16"/>
      <c r="AE150" s="16"/>
      <c r="AF150" s="17"/>
      <c r="AG150" s="36"/>
      <c r="AH150" s="36"/>
      <c r="AI150" s="61"/>
      <c r="AJ150" s="36"/>
      <c r="AK150" s="58"/>
      <c r="AL150" s="41"/>
      <c r="AM150" s="60"/>
      <c r="AN150" s="36"/>
      <c r="AO150" s="36"/>
      <c r="AP150" s="36"/>
      <c r="AQ150" s="36"/>
      <c r="AR150" s="485"/>
      <c r="AS150" s="36"/>
      <c r="AT150" s="36"/>
      <c r="AU150" s="36"/>
    </row>
    <row r="151" spans="1:47" ht="19.5" customHeight="1" x14ac:dyDescent="0.25">
      <c r="A151" s="44"/>
      <c r="B151" s="44"/>
      <c r="C151" s="44"/>
      <c r="D151" s="45"/>
      <c r="E151" s="46"/>
      <c r="F151" s="47"/>
      <c r="G151" s="48"/>
      <c r="H151" s="36"/>
      <c r="I151" s="47"/>
      <c r="J151" s="47"/>
      <c r="K151" s="44"/>
      <c r="L151" s="49"/>
      <c r="M151" s="50"/>
      <c r="N151" s="49"/>
      <c r="O151" s="49"/>
      <c r="P151" s="49"/>
      <c r="Q151" s="47"/>
      <c r="R151" s="49"/>
      <c r="S151" s="49"/>
      <c r="T151" s="445"/>
      <c r="U151" s="258"/>
      <c r="V151" s="484"/>
      <c r="W151" s="36"/>
      <c r="X151" s="503"/>
      <c r="Y151" s="41"/>
      <c r="Z151" s="54"/>
      <c r="AA151" s="36"/>
      <c r="AB151" s="502"/>
      <c r="AC151" s="502"/>
      <c r="AD151" s="55"/>
      <c r="AE151" s="55"/>
      <c r="AF151" s="55"/>
      <c r="AG151" s="55"/>
      <c r="AH151" s="55"/>
      <c r="AI151" s="56"/>
      <c r="AJ151" s="119"/>
      <c r="AK151" s="58"/>
      <c r="AL151" s="41"/>
      <c r="AM151" s="59"/>
      <c r="AN151" s="59"/>
      <c r="AO151" s="59"/>
      <c r="AP151" s="36"/>
      <c r="AQ151" s="36"/>
      <c r="AR151" s="485"/>
      <c r="AS151" s="36"/>
      <c r="AT151" s="36"/>
      <c r="AU151" s="36"/>
    </row>
    <row r="152" spans="1:47" ht="19.5" customHeight="1" x14ac:dyDescent="0.25">
      <c r="A152" s="44"/>
      <c r="B152" s="44"/>
      <c r="C152" s="44"/>
      <c r="D152" s="45"/>
      <c r="E152" s="46"/>
      <c r="F152" s="47"/>
      <c r="G152" s="48"/>
      <c r="H152" s="36"/>
      <c r="I152" s="47"/>
      <c r="J152" s="47"/>
      <c r="K152" s="44"/>
      <c r="L152" s="44"/>
      <c r="M152" s="116"/>
      <c r="N152" s="44"/>
      <c r="O152" s="44"/>
      <c r="P152" s="44"/>
      <c r="Q152" s="45"/>
      <c r="R152" s="49"/>
      <c r="S152" s="49"/>
      <c r="T152" s="36"/>
      <c r="U152" s="36"/>
      <c r="V152" s="156"/>
      <c r="W152" s="36"/>
      <c r="X152" s="41"/>
      <c r="Y152" s="41"/>
      <c r="Z152" s="54"/>
      <c r="AA152" s="36"/>
      <c r="AB152" s="502"/>
      <c r="AC152" s="501"/>
      <c r="AD152" s="16"/>
      <c r="AE152" s="16"/>
      <c r="AF152" s="17"/>
      <c r="AG152" s="36"/>
      <c r="AH152" s="36"/>
      <c r="AI152" s="61"/>
      <c r="AJ152" s="36"/>
      <c r="AK152" s="58"/>
      <c r="AL152" s="41"/>
      <c r="AM152" s="60"/>
      <c r="AN152" s="36"/>
      <c r="AO152" s="36"/>
      <c r="AP152" s="36"/>
      <c r="AQ152" s="36"/>
      <c r="AR152" s="36"/>
      <c r="AS152" s="36"/>
      <c r="AT152" s="36"/>
      <c r="AU152" s="36"/>
    </row>
    <row r="153" spans="1:47" ht="19.5" customHeight="1" x14ac:dyDescent="0.25">
      <c r="A153" s="44"/>
      <c r="B153" s="44"/>
      <c r="C153" s="44"/>
      <c r="D153" s="45"/>
      <c r="E153" s="46"/>
      <c r="F153" s="47"/>
      <c r="G153" s="48"/>
      <c r="H153" s="36"/>
      <c r="I153" s="47"/>
      <c r="J153" s="47"/>
      <c r="K153" s="44"/>
      <c r="L153" s="44"/>
      <c r="M153" s="116"/>
      <c r="N153" s="44"/>
      <c r="O153" s="44"/>
      <c r="P153" s="44"/>
      <c r="Q153" s="45"/>
      <c r="R153" s="49"/>
      <c r="S153" s="49"/>
      <c r="T153" s="36"/>
      <c r="U153" s="36"/>
      <c r="V153" s="156"/>
      <c r="W153" s="36"/>
      <c r="X153" s="41"/>
      <c r="Y153" s="41"/>
      <c r="Z153" s="54"/>
      <c r="AA153" s="36"/>
      <c r="AB153" s="36"/>
      <c r="AC153" s="34"/>
      <c r="AD153" s="55"/>
      <c r="AE153" s="55"/>
      <c r="AF153" s="55"/>
      <c r="AG153" s="55"/>
      <c r="AH153" s="55"/>
      <c r="AI153" s="56"/>
      <c r="AJ153" s="119"/>
      <c r="AK153" s="58"/>
      <c r="AL153" s="41"/>
      <c r="AM153" s="59"/>
      <c r="AN153" s="59"/>
      <c r="AO153" s="59"/>
      <c r="AP153" s="36"/>
      <c r="AQ153" s="36"/>
      <c r="AR153" s="36"/>
      <c r="AS153" s="36"/>
      <c r="AT153" s="36"/>
      <c r="AU153" s="36"/>
    </row>
    <row r="154" spans="1:47" ht="19.5" customHeight="1" x14ac:dyDescent="0.25">
      <c r="A154" s="259"/>
      <c r="B154" s="259"/>
      <c r="C154" s="259"/>
      <c r="D154" s="260"/>
      <c r="E154" s="261"/>
      <c r="F154" s="262"/>
      <c r="G154" s="263"/>
      <c r="H154" s="264"/>
      <c r="I154" s="260"/>
      <c r="J154" s="260"/>
      <c r="K154" s="259"/>
      <c r="L154" s="259"/>
      <c r="M154" s="265"/>
      <c r="N154" s="259"/>
      <c r="O154" s="259"/>
      <c r="P154" s="259"/>
      <c r="Q154" s="260"/>
      <c r="R154" s="259"/>
      <c r="S154" s="259"/>
      <c r="T154" s="266"/>
      <c r="U154" s="264"/>
      <c r="V154" s="267"/>
      <c r="W154" s="264"/>
      <c r="X154" s="264"/>
      <c r="Y154" s="264"/>
      <c r="Z154" s="268"/>
      <c r="AA154" s="199"/>
      <c r="AB154" s="128"/>
      <c r="AC154" s="130"/>
      <c r="AD154" s="269"/>
      <c r="AE154" s="269"/>
      <c r="AF154" s="269"/>
      <c r="AG154" s="269"/>
      <c r="AH154" s="269"/>
      <c r="AI154" s="268"/>
      <c r="AJ154" s="264"/>
      <c r="AK154" s="266"/>
      <c r="AL154" s="128"/>
      <c r="AM154" s="128"/>
      <c r="AN154" s="128"/>
      <c r="AO154" s="270"/>
      <c r="AP154" s="264"/>
      <c r="AQ154" s="264"/>
      <c r="AR154" s="264"/>
      <c r="AS154" s="264"/>
      <c r="AT154" s="270"/>
      <c r="AU154" s="264"/>
    </row>
    <row r="155" spans="1:47" ht="19.5" customHeight="1" x14ac:dyDescent="0.25">
      <c r="A155" s="44"/>
      <c r="B155" s="44"/>
      <c r="C155" s="44"/>
      <c r="D155" s="45"/>
      <c r="E155" s="174"/>
      <c r="F155" s="229"/>
      <c r="G155" s="48"/>
      <c r="H155" s="36"/>
      <c r="I155" s="47"/>
      <c r="J155" s="47"/>
      <c r="K155" s="44"/>
      <c r="L155" s="49"/>
      <c r="M155" s="50"/>
      <c r="N155" s="49"/>
      <c r="O155" s="49"/>
      <c r="P155" s="49"/>
      <c r="Q155" s="47"/>
      <c r="R155" s="49"/>
      <c r="S155" s="44"/>
      <c r="T155" s="77"/>
      <c r="U155" s="119"/>
      <c r="V155" s="271"/>
      <c r="W155" s="36"/>
      <c r="X155" s="145"/>
      <c r="Y155" s="53"/>
      <c r="Z155" s="38"/>
      <c r="AA155" s="36"/>
      <c r="AB155" s="31"/>
      <c r="AC155" s="34"/>
      <c r="AD155" s="152"/>
      <c r="AE155" s="152"/>
      <c r="AF155" s="36"/>
      <c r="AG155" s="36"/>
      <c r="AH155" s="36"/>
      <c r="AI155" s="40"/>
      <c r="AJ155" s="36"/>
      <c r="AK155" s="58"/>
      <c r="AL155" s="41"/>
      <c r="AM155" s="59"/>
      <c r="AN155" s="36"/>
      <c r="AO155" s="36"/>
      <c r="AP155" s="60"/>
      <c r="AQ155" s="31"/>
      <c r="AR155" s="31"/>
      <c r="AS155" s="485"/>
      <c r="AT155" s="485"/>
      <c r="AU155" s="485"/>
    </row>
    <row r="156" spans="1:47" ht="19.5" customHeight="1" x14ac:dyDescent="0.25">
      <c r="A156" s="44"/>
      <c r="B156" s="44"/>
      <c r="C156" s="44"/>
      <c r="D156" s="45"/>
      <c r="E156" s="174"/>
      <c r="F156" s="229"/>
      <c r="G156" s="48"/>
      <c r="H156" s="36"/>
      <c r="I156" s="47"/>
      <c r="J156" s="47"/>
      <c r="K156" s="44"/>
      <c r="L156" s="49"/>
      <c r="M156" s="50"/>
      <c r="N156" s="49"/>
      <c r="O156" s="49"/>
      <c r="P156" s="49"/>
      <c r="Q156" s="47"/>
      <c r="R156" s="49"/>
      <c r="S156" s="44"/>
      <c r="T156" s="77"/>
      <c r="U156" s="119"/>
      <c r="V156" s="271"/>
      <c r="W156" s="36"/>
      <c r="X156" s="145"/>
      <c r="Y156" s="53"/>
      <c r="Z156" s="38"/>
      <c r="AA156" s="36"/>
      <c r="AB156" s="31"/>
      <c r="AC156" s="34"/>
      <c r="AD156" s="36"/>
      <c r="AE156" s="152"/>
      <c r="AF156" s="152"/>
      <c r="AG156" s="36"/>
      <c r="AH156" s="36"/>
      <c r="AI156" s="40"/>
      <c r="AJ156" s="36"/>
      <c r="AK156" s="58"/>
      <c r="AL156" s="41"/>
      <c r="AM156" s="41"/>
      <c r="AN156" s="36"/>
      <c r="AO156" s="36"/>
      <c r="AP156" s="60"/>
      <c r="AQ156" s="31"/>
      <c r="AR156" s="31"/>
      <c r="AS156" s="485"/>
      <c r="AT156" s="485"/>
      <c r="AU156" s="485"/>
    </row>
    <row r="157" spans="1:47" ht="19.5" customHeight="1" x14ac:dyDescent="0.25">
      <c r="A157" s="44"/>
      <c r="B157" s="44"/>
      <c r="C157" s="44"/>
      <c r="D157" s="45"/>
      <c r="E157" s="174"/>
      <c r="F157" s="175"/>
      <c r="G157" s="48"/>
      <c r="H157" s="36"/>
      <c r="I157" s="47"/>
      <c r="J157" s="47"/>
      <c r="K157" s="44"/>
      <c r="L157" s="49"/>
      <c r="M157" s="50"/>
      <c r="N157" s="49"/>
      <c r="O157" s="49"/>
      <c r="P157" s="49"/>
      <c r="Q157" s="47"/>
      <c r="R157" s="49"/>
      <c r="S157" s="44"/>
      <c r="T157" s="77"/>
      <c r="U157" s="119"/>
      <c r="V157" s="271"/>
      <c r="W157" s="36"/>
      <c r="X157" s="145"/>
      <c r="Y157" s="53"/>
      <c r="Z157" s="38"/>
      <c r="AA157" s="36"/>
      <c r="AB157" s="31"/>
      <c r="AC157" s="34"/>
      <c r="AD157" s="60"/>
      <c r="AE157" s="55"/>
      <c r="AF157" s="55"/>
      <c r="AG157" s="55"/>
      <c r="AH157" s="55"/>
      <c r="AI157" s="38"/>
      <c r="AJ157" s="57"/>
      <c r="AK157" s="58"/>
      <c r="AL157" s="41"/>
      <c r="AM157" s="41"/>
      <c r="AN157" s="41"/>
      <c r="AO157" s="59"/>
      <c r="AP157" s="60"/>
      <c r="AQ157" s="31"/>
      <c r="AR157" s="31"/>
      <c r="AS157" s="485"/>
      <c r="AT157" s="485"/>
      <c r="AU157" s="485"/>
    </row>
    <row r="158" spans="1:47" ht="19.5" customHeight="1" x14ac:dyDescent="0.25">
      <c r="A158" s="121"/>
      <c r="B158" s="121"/>
      <c r="C158" s="121"/>
      <c r="D158" s="122"/>
      <c r="E158" s="123"/>
      <c r="F158" s="122"/>
      <c r="G158" s="124"/>
      <c r="H158" s="125"/>
      <c r="I158" s="122"/>
      <c r="J158" s="122"/>
      <c r="K158" s="121"/>
      <c r="L158" s="121"/>
      <c r="M158" s="126"/>
      <c r="N158" s="121"/>
      <c r="O158" s="121"/>
      <c r="P158" s="121"/>
      <c r="Q158" s="122"/>
      <c r="R158" s="121"/>
      <c r="S158" s="121"/>
      <c r="T158" s="127"/>
      <c r="U158" s="125"/>
      <c r="V158" s="133"/>
      <c r="W158" s="125"/>
      <c r="X158" s="125"/>
      <c r="Y158" s="125"/>
      <c r="Z158" s="125"/>
      <c r="AA158" s="125"/>
      <c r="AB158" s="125"/>
      <c r="AC158" s="130"/>
      <c r="AD158" s="132"/>
      <c r="AE158" s="132"/>
      <c r="AF158" s="132"/>
      <c r="AG158" s="125"/>
      <c r="AH158" s="125"/>
      <c r="AI158" s="127"/>
      <c r="AJ158" s="125"/>
      <c r="AK158" s="127"/>
      <c r="AL158" s="131"/>
      <c r="AM158" s="131"/>
      <c r="AN158" s="125"/>
      <c r="AO158" s="125"/>
      <c r="AP158" s="125"/>
      <c r="AQ158" s="125"/>
      <c r="AR158" s="125"/>
      <c r="AS158" s="125"/>
      <c r="AT158" s="125"/>
      <c r="AU158" s="125"/>
    </row>
    <row r="159" spans="1:47" ht="19.5" customHeight="1" x14ac:dyDescent="0.25">
      <c r="A159" s="121"/>
      <c r="B159" s="121"/>
      <c r="C159" s="121"/>
      <c r="D159" s="122"/>
      <c r="E159" s="123"/>
      <c r="F159" s="122"/>
      <c r="G159" s="124"/>
      <c r="H159" s="125"/>
      <c r="I159" s="122"/>
      <c r="J159" s="122"/>
      <c r="K159" s="121"/>
      <c r="L159" s="121"/>
      <c r="M159" s="126"/>
      <c r="N159" s="121"/>
      <c r="O159" s="121"/>
      <c r="P159" s="121"/>
      <c r="Q159" s="122"/>
      <c r="R159" s="121"/>
      <c r="S159" s="121"/>
      <c r="T159" s="127"/>
      <c r="U159" s="125"/>
      <c r="V159" s="133"/>
      <c r="W159" s="125"/>
      <c r="X159" s="125"/>
      <c r="Y159" s="125"/>
      <c r="Z159" s="125"/>
      <c r="AA159" s="125"/>
      <c r="AB159" s="125"/>
      <c r="AC159" s="130"/>
      <c r="AD159" s="240"/>
      <c r="AE159" s="240"/>
      <c r="AF159" s="240"/>
      <c r="AG159" s="125"/>
      <c r="AH159" s="125"/>
      <c r="AI159" s="242"/>
      <c r="AJ159" s="240"/>
      <c r="AK159" s="127"/>
      <c r="AL159" s="131"/>
      <c r="AM159" s="125"/>
      <c r="AN159" s="125"/>
      <c r="AO159" s="125"/>
      <c r="AP159" s="125"/>
      <c r="AQ159" s="125"/>
      <c r="AR159" s="125"/>
      <c r="AS159" s="125"/>
      <c r="AT159" s="125"/>
      <c r="AU159" s="125"/>
    </row>
    <row r="160" spans="1:47" ht="19.5" customHeight="1" x14ac:dyDescent="0.25">
      <c r="A160" s="121"/>
      <c r="B160" s="121"/>
      <c r="C160" s="121"/>
      <c r="D160" s="122"/>
      <c r="E160" s="123"/>
      <c r="F160" s="122"/>
      <c r="G160" s="124"/>
      <c r="H160" s="125"/>
      <c r="I160" s="122"/>
      <c r="J160" s="122"/>
      <c r="K160" s="121"/>
      <c r="L160" s="121"/>
      <c r="M160" s="126"/>
      <c r="N160" s="121"/>
      <c r="O160" s="121"/>
      <c r="P160" s="121"/>
      <c r="Q160" s="122"/>
      <c r="R160" s="121"/>
      <c r="S160" s="121"/>
      <c r="T160" s="127"/>
      <c r="U160" s="125"/>
      <c r="V160" s="133"/>
      <c r="W160" s="125"/>
      <c r="X160" s="125"/>
      <c r="Y160" s="125"/>
      <c r="Z160" s="125"/>
      <c r="AA160" s="125"/>
      <c r="AB160" s="125"/>
      <c r="AC160" s="130"/>
      <c r="AD160" s="125"/>
      <c r="AE160" s="125"/>
      <c r="AF160" s="125"/>
      <c r="AG160" s="125"/>
      <c r="AH160" s="125"/>
      <c r="AI160" s="127"/>
      <c r="AJ160" s="125"/>
      <c r="AK160" s="127"/>
      <c r="AL160" s="125"/>
      <c r="AM160" s="125"/>
      <c r="AN160" s="125"/>
      <c r="AO160" s="125"/>
      <c r="AP160" s="125"/>
      <c r="AQ160" s="125"/>
      <c r="AR160" s="125"/>
      <c r="AS160" s="125"/>
      <c r="AT160" s="125"/>
      <c r="AU160" s="125"/>
    </row>
    <row r="161" spans="1:47" ht="19.5" customHeight="1" x14ac:dyDescent="0.25">
      <c r="A161" s="121"/>
      <c r="B161" s="121"/>
      <c r="C161" s="121"/>
      <c r="D161" s="122"/>
      <c r="E161" s="123"/>
      <c r="F161" s="122"/>
      <c r="G161" s="124"/>
      <c r="H161" s="125"/>
      <c r="I161" s="122"/>
      <c r="J161" s="122"/>
      <c r="K161" s="121"/>
      <c r="L161" s="121"/>
      <c r="M161" s="126"/>
      <c r="N161" s="121"/>
      <c r="O161" s="121"/>
      <c r="P161" s="121"/>
      <c r="Q161" s="122"/>
      <c r="R161" s="121"/>
      <c r="S161" s="121"/>
      <c r="T161" s="127"/>
      <c r="U161" s="125"/>
      <c r="V161" s="133"/>
      <c r="W161" s="125"/>
      <c r="X161" s="125"/>
      <c r="Y161" s="125"/>
      <c r="Z161" s="125"/>
      <c r="AA161" s="125"/>
      <c r="AB161" s="125"/>
      <c r="AC161" s="130"/>
      <c r="AD161" s="272"/>
      <c r="AE161" s="272"/>
      <c r="AF161" s="273"/>
      <c r="AG161" s="273"/>
      <c r="AH161" s="273"/>
      <c r="AI161" s="126"/>
      <c r="AJ161" s="125"/>
      <c r="AK161" s="127"/>
      <c r="AL161" s="131"/>
      <c r="AM161" s="131"/>
      <c r="AN161" s="125"/>
      <c r="AO161" s="125"/>
      <c r="AP161" s="125"/>
      <c r="AQ161" s="125"/>
      <c r="AR161" s="125"/>
      <c r="AS161" s="125"/>
      <c r="AT161" s="125"/>
      <c r="AU161" s="125"/>
    </row>
    <row r="162" spans="1:47" ht="19.5" customHeight="1" x14ac:dyDescent="0.25">
      <c r="A162" s="121"/>
      <c r="B162" s="121"/>
      <c r="C162" s="121"/>
      <c r="D162" s="122"/>
      <c r="E162" s="123"/>
      <c r="F162" s="122"/>
      <c r="G162" s="124"/>
      <c r="H162" s="125"/>
      <c r="I162" s="122"/>
      <c r="J162" s="122"/>
      <c r="K162" s="121"/>
      <c r="L162" s="121"/>
      <c r="M162" s="126"/>
      <c r="N162" s="121"/>
      <c r="O162" s="121"/>
      <c r="P162" s="121"/>
      <c r="Q162" s="122"/>
      <c r="R162" s="121"/>
      <c r="S162" s="121"/>
      <c r="T162" s="127"/>
      <c r="U162" s="125"/>
      <c r="V162" s="133"/>
      <c r="W162" s="125"/>
      <c r="X162" s="125"/>
      <c r="Y162" s="125"/>
      <c r="Z162" s="125"/>
      <c r="AA162" s="125"/>
      <c r="AB162" s="125"/>
      <c r="AC162" s="130"/>
      <c r="AD162" s="274"/>
      <c r="AE162" s="274"/>
      <c r="AF162" s="274"/>
      <c r="AG162" s="274"/>
      <c r="AH162" s="274"/>
      <c r="AI162" s="275"/>
      <c r="AJ162" s="125"/>
      <c r="AK162" s="127"/>
      <c r="AL162" s="128"/>
      <c r="AM162" s="131"/>
      <c r="AN162" s="131"/>
      <c r="AO162" s="131"/>
      <c r="AP162" s="125"/>
      <c r="AQ162" s="125"/>
      <c r="AR162" s="125"/>
      <c r="AS162" s="125"/>
      <c r="AT162" s="125"/>
      <c r="AU162" s="125"/>
    </row>
    <row r="163" spans="1:47" ht="19.5" customHeight="1" x14ac:dyDescent="0.25">
      <c r="A163" s="121"/>
      <c r="B163" s="121"/>
      <c r="C163" s="121"/>
      <c r="D163" s="122"/>
      <c r="E163" s="123"/>
      <c r="F163" s="122"/>
      <c r="G163" s="134"/>
      <c r="H163" s="125"/>
      <c r="I163" s="122"/>
      <c r="J163" s="122"/>
      <c r="K163" s="121"/>
      <c r="L163" s="121"/>
      <c r="M163" s="126"/>
      <c r="N163" s="121"/>
      <c r="O163" s="121"/>
      <c r="P163" s="121"/>
      <c r="Q163" s="122"/>
      <c r="R163" s="121"/>
      <c r="S163" s="121"/>
      <c r="T163" s="127"/>
      <c r="U163" s="125"/>
      <c r="V163" s="133"/>
      <c r="W163" s="125"/>
      <c r="X163" s="125"/>
      <c r="Y163" s="125"/>
      <c r="Z163" s="125"/>
      <c r="AA163" s="125"/>
      <c r="AB163" s="125"/>
      <c r="AC163" s="130"/>
      <c r="AD163" s="125"/>
      <c r="AE163" s="125"/>
      <c r="AF163" s="125"/>
      <c r="AG163" s="125"/>
      <c r="AH163" s="125"/>
      <c r="AI163" s="127"/>
      <c r="AJ163" s="125"/>
      <c r="AK163" s="127"/>
      <c r="AL163" s="131"/>
      <c r="AM163" s="131"/>
      <c r="AN163" s="125"/>
      <c r="AO163" s="125"/>
      <c r="AP163" s="125"/>
      <c r="AQ163" s="125"/>
      <c r="AR163" s="125"/>
      <c r="AS163" s="125"/>
      <c r="AT163" s="125"/>
      <c r="AU163" s="125"/>
    </row>
    <row r="164" spans="1:47" ht="19.5" customHeight="1" x14ac:dyDescent="0.25">
      <c r="A164" s="121"/>
      <c r="B164" s="121"/>
      <c r="C164" s="121"/>
      <c r="D164" s="122"/>
      <c r="E164" s="123"/>
      <c r="F164" s="122"/>
      <c r="G164" s="124"/>
      <c r="H164" s="125"/>
      <c r="I164" s="122"/>
      <c r="J164" s="122"/>
      <c r="K164" s="121"/>
      <c r="L164" s="121"/>
      <c r="M164" s="126"/>
      <c r="N164" s="121"/>
      <c r="O164" s="121"/>
      <c r="P164" s="121"/>
      <c r="Q164" s="122"/>
      <c r="R164" s="121"/>
      <c r="S164" s="121"/>
      <c r="T164" s="127"/>
      <c r="U164" s="125"/>
      <c r="V164" s="133"/>
      <c r="W164" s="125"/>
      <c r="X164" s="125"/>
      <c r="Y164" s="125"/>
      <c r="Z164" s="125"/>
      <c r="AA164" s="125"/>
      <c r="AB164" s="125"/>
      <c r="AC164" s="130"/>
      <c r="AD164" s="125"/>
      <c r="AE164" s="125"/>
      <c r="AF164" s="125"/>
      <c r="AG164" s="125"/>
      <c r="AH164" s="125"/>
      <c r="AI164" s="127"/>
      <c r="AJ164" s="125"/>
      <c r="AK164" s="127"/>
      <c r="AL164" s="131"/>
      <c r="AM164" s="131"/>
      <c r="AN164" s="125"/>
      <c r="AO164" s="125"/>
      <c r="AP164" s="125"/>
      <c r="AQ164" s="125"/>
      <c r="AR164" s="125"/>
      <c r="AS164" s="125"/>
      <c r="AT164" s="125"/>
      <c r="AU164" s="125"/>
    </row>
    <row r="165" spans="1:47" ht="19.5" customHeight="1" x14ac:dyDescent="0.25">
      <c r="A165" s="121"/>
      <c r="B165" s="121"/>
      <c r="C165" s="121"/>
      <c r="D165" s="122"/>
      <c r="E165" s="123"/>
      <c r="F165" s="122"/>
      <c r="G165" s="134"/>
      <c r="H165" s="125"/>
      <c r="I165" s="122"/>
      <c r="J165" s="122"/>
      <c r="K165" s="121"/>
      <c r="L165" s="121"/>
      <c r="M165" s="126"/>
      <c r="N165" s="121"/>
      <c r="O165" s="121"/>
      <c r="P165" s="121"/>
      <c r="Q165" s="122"/>
      <c r="R165" s="121"/>
      <c r="S165" s="121"/>
      <c r="T165" s="127"/>
      <c r="U165" s="125"/>
      <c r="V165" s="133"/>
      <c r="W165" s="125"/>
      <c r="X165" s="125"/>
      <c r="Y165" s="125"/>
      <c r="Z165" s="125"/>
      <c r="AA165" s="125"/>
      <c r="AB165" s="125"/>
      <c r="AC165" s="130"/>
      <c r="AD165" s="125"/>
      <c r="AE165" s="125"/>
      <c r="AF165" s="125"/>
      <c r="AG165" s="125"/>
      <c r="AH165" s="125"/>
      <c r="AI165" s="127"/>
      <c r="AJ165" s="125"/>
      <c r="AK165" s="127"/>
      <c r="AL165" s="131"/>
      <c r="AM165" s="131"/>
      <c r="AN165" s="125"/>
      <c r="AO165" s="125"/>
      <c r="AP165" s="125"/>
      <c r="AQ165" s="125"/>
      <c r="AR165" s="125"/>
      <c r="AS165" s="125"/>
      <c r="AT165" s="125"/>
      <c r="AU165" s="125"/>
    </row>
    <row r="166" spans="1:47" ht="19.5" customHeight="1" x14ac:dyDescent="0.25">
      <c r="A166" s="121"/>
      <c r="B166" s="121"/>
      <c r="C166" s="121"/>
      <c r="D166" s="122"/>
      <c r="E166" s="123"/>
      <c r="F166" s="122"/>
      <c r="G166" s="124"/>
      <c r="H166" s="125"/>
      <c r="I166" s="122"/>
      <c r="J166" s="122"/>
      <c r="K166" s="121"/>
      <c r="L166" s="121"/>
      <c r="M166" s="126"/>
      <c r="N166" s="121"/>
      <c r="O166" s="121"/>
      <c r="P166" s="121"/>
      <c r="Q166" s="122"/>
      <c r="R166" s="121"/>
      <c r="S166" s="121"/>
      <c r="T166" s="127"/>
      <c r="U166" s="125"/>
      <c r="V166" s="133"/>
      <c r="W166" s="125"/>
      <c r="X166" s="125"/>
      <c r="Y166" s="125"/>
      <c r="Z166" s="125"/>
      <c r="AA166" s="125"/>
      <c r="AB166" s="125"/>
      <c r="AC166" s="130"/>
      <c r="AD166" s="274"/>
      <c r="AE166" s="274"/>
      <c r="AF166" s="132"/>
      <c r="AG166" s="125"/>
      <c r="AH166" s="125"/>
      <c r="AI166" s="127"/>
      <c r="AJ166" s="125"/>
      <c r="AK166" s="127"/>
      <c r="AL166" s="128"/>
      <c r="AM166" s="128"/>
      <c r="AN166" s="125"/>
      <c r="AO166" s="125"/>
      <c r="AP166" s="125"/>
      <c r="AQ166" s="125"/>
      <c r="AR166" s="125"/>
      <c r="AS166" s="125"/>
      <c r="AT166" s="125"/>
      <c r="AU166" s="125"/>
    </row>
    <row r="167" spans="1:47" ht="19.5" customHeight="1" x14ac:dyDescent="0.25">
      <c r="A167" s="121"/>
      <c r="B167" s="121"/>
      <c r="C167" s="121"/>
      <c r="D167" s="122"/>
      <c r="E167" s="123"/>
      <c r="F167" s="122"/>
      <c r="G167" s="134"/>
      <c r="H167" s="125"/>
      <c r="I167" s="122"/>
      <c r="J167" s="122"/>
      <c r="K167" s="121"/>
      <c r="L167" s="121"/>
      <c r="M167" s="126"/>
      <c r="N167" s="121"/>
      <c r="O167" s="121"/>
      <c r="P167" s="121"/>
      <c r="Q167" s="122"/>
      <c r="R167" s="121"/>
      <c r="S167" s="121"/>
      <c r="T167" s="127"/>
      <c r="U167" s="125"/>
      <c r="V167" s="133"/>
      <c r="W167" s="125"/>
      <c r="X167" s="125"/>
      <c r="Y167" s="125"/>
      <c r="Z167" s="125"/>
      <c r="AA167" s="125"/>
      <c r="AB167" s="125"/>
      <c r="AC167" s="130"/>
      <c r="AD167" s="125"/>
      <c r="AE167" s="125"/>
      <c r="AF167" s="125"/>
      <c r="AG167" s="125"/>
      <c r="AH167" s="125"/>
      <c r="AI167" s="127"/>
      <c r="AJ167" s="125"/>
      <c r="AK167" s="127"/>
      <c r="AL167" s="131"/>
      <c r="AM167" s="131"/>
      <c r="AN167" s="125"/>
      <c r="AO167" s="125"/>
      <c r="AP167" s="125"/>
      <c r="AQ167" s="125"/>
      <c r="AR167" s="125"/>
      <c r="AS167" s="125"/>
      <c r="AT167" s="125"/>
      <c r="AU167" s="125"/>
    </row>
    <row r="168" spans="1:47" ht="19.5" customHeight="1" x14ac:dyDescent="0.25">
      <c r="A168" s="121"/>
      <c r="B168" s="121"/>
      <c r="C168" s="121"/>
      <c r="D168" s="122"/>
      <c r="E168" s="123"/>
      <c r="F168" s="122"/>
      <c r="G168" s="134"/>
      <c r="H168" s="125"/>
      <c r="I168" s="122"/>
      <c r="J168" s="122"/>
      <c r="K168" s="121"/>
      <c r="L168" s="121"/>
      <c r="M168" s="126"/>
      <c r="N168" s="121"/>
      <c r="O168" s="121"/>
      <c r="P168" s="121"/>
      <c r="Q168" s="122"/>
      <c r="R168" s="121"/>
      <c r="S168" s="121"/>
      <c r="T168" s="127"/>
      <c r="U168" s="125"/>
      <c r="V168" s="133"/>
      <c r="W168" s="125"/>
      <c r="X168" s="125"/>
      <c r="Y168" s="125"/>
      <c r="Z168" s="125"/>
      <c r="AA168" s="125"/>
      <c r="AB168" s="125"/>
      <c r="AC168" s="130"/>
      <c r="AD168" s="125"/>
      <c r="AE168" s="125"/>
      <c r="AF168" s="125"/>
      <c r="AG168" s="125"/>
      <c r="AH168" s="125"/>
      <c r="AI168" s="127"/>
      <c r="AJ168" s="125"/>
      <c r="AK168" s="127"/>
      <c r="AL168" s="131"/>
      <c r="AM168" s="131"/>
      <c r="AN168" s="125"/>
      <c r="AO168" s="125"/>
      <c r="AP168" s="125"/>
      <c r="AQ168" s="125"/>
      <c r="AR168" s="125"/>
      <c r="AS168" s="125"/>
      <c r="AT168" s="125"/>
      <c r="AU168" s="125"/>
    </row>
    <row r="169" spans="1:47" ht="19.5" customHeight="1" x14ac:dyDescent="0.25">
      <c r="A169" s="121"/>
      <c r="B169" s="121"/>
      <c r="C169" s="121"/>
      <c r="D169" s="122"/>
      <c r="E169" s="123"/>
      <c r="F169" s="122"/>
      <c r="G169" s="134"/>
      <c r="H169" s="125"/>
      <c r="I169" s="122"/>
      <c r="J169" s="122"/>
      <c r="K169" s="121"/>
      <c r="L169" s="121"/>
      <c r="M169" s="126"/>
      <c r="N169" s="121"/>
      <c r="O169" s="121"/>
      <c r="P169" s="121"/>
      <c r="Q169" s="122"/>
      <c r="R169" s="121"/>
      <c r="S169" s="121"/>
      <c r="T169" s="127"/>
      <c r="U169" s="125"/>
      <c r="V169" s="133"/>
      <c r="W169" s="125"/>
      <c r="X169" s="125"/>
      <c r="Y169" s="125"/>
      <c r="Z169" s="125"/>
      <c r="AA169" s="125"/>
      <c r="AB169" s="125"/>
      <c r="AC169" s="130"/>
      <c r="AD169" s="132"/>
      <c r="AE169" s="132"/>
      <c r="AF169" s="125"/>
      <c r="AG169" s="125"/>
      <c r="AH169" s="125"/>
      <c r="AI169" s="127"/>
      <c r="AJ169" s="125"/>
      <c r="AK169" s="127"/>
      <c r="AL169" s="131"/>
      <c r="AM169" s="131"/>
      <c r="AN169" s="125"/>
      <c r="AO169" s="125"/>
      <c r="AP169" s="125"/>
      <c r="AQ169" s="125"/>
      <c r="AR169" s="125"/>
      <c r="AS169" s="125"/>
      <c r="AT169" s="125"/>
      <c r="AU169" s="125"/>
    </row>
    <row r="170" spans="1:47" ht="19.5" customHeight="1" x14ac:dyDescent="0.25">
      <c r="A170" s="121"/>
      <c r="B170" s="121"/>
      <c r="C170" s="121"/>
      <c r="D170" s="122"/>
      <c r="E170" s="123"/>
      <c r="F170" s="122"/>
      <c r="G170" s="134"/>
      <c r="H170" s="125"/>
      <c r="I170" s="122"/>
      <c r="J170" s="122"/>
      <c r="K170" s="121"/>
      <c r="L170" s="121"/>
      <c r="M170" s="126"/>
      <c r="N170" s="121"/>
      <c r="O170" s="121"/>
      <c r="P170" s="121"/>
      <c r="Q170" s="122"/>
      <c r="R170" s="121"/>
      <c r="S170" s="121"/>
      <c r="T170" s="127"/>
      <c r="U170" s="125"/>
      <c r="V170" s="133"/>
      <c r="W170" s="125"/>
      <c r="X170" s="125"/>
      <c r="Y170" s="125"/>
      <c r="Z170" s="125"/>
      <c r="AA170" s="125"/>
      <c r="AB170" s="125"/>
      <c r="AC170" s="130"/>
      <c r="AD170" s="132"/>
      <c r="AE170" s="132"/>
      <c r="AF170" s="125"/>
      <c r="AG170" s="125"/>
      <c r="AH170" s="125"/>
      <c r="AI170" s="127"/>
      <c r="AJ170" s="125"/>
      <c r="AK170" s="127"/>
      <c r="AL170" s="131"/>
      <c r="AM170" s="131"/>
      <c r="AN170" s="125"/>
      <c r="AO170" s="125"/>
      <c r="AP170" s="125"/>
      <c r="AQ170" s="125"/>
      <c r="AR170" s="125"/>
      <c r="AS170" s="125"/>
      <c r="AT170" s="125"/>
      <c r="AU170" s="125"/>
    </row>
    <row r="171" spans="1:47" ht="19.5" customHeight="1" x14ac:dyDescent="0.25">
      <c r="A171" s="121"/>
      <c r="B171" s="121"/>
      <c r="C171" s="121"/>
      <c r="D171" s="122"/>
      <c r="E171" s="123"/>
      <c r="F171" s="122"/>
      <c r="G171" s="134"/>
      <c r="H171" s="125"/>
      <c r="I171" s="122"/>
      <c r="J171" s="122"/>
      <c r="K171" s="121"/>
      <c r="L171" s="121"/>
      <c r="M171" s="126"/>
      <c r="N171" s="121"/>
      <c r="O171" s="121"/>
      <c r="P171" s="121"/>
      <c r="Q171" s="122"/>
      <c r="R171" s="121"/>
      <c r="S171" s="121"/>
      <c r="T171" s="127"/>
      <c r="U171" s="125"/>
      <c r="V171" s="133"/>
      <c r="W171" s="125"/>
      <c r="X171" s="125"/>
      <c r="Y171" s="125"/>
      <c r="Z171" s="125"/>
      <c r="AA171" s="125"/>
      <c r="AB171" s="125"/>
      <c r="AC171" s="130"/>
      <c r="AD171" s="132"/>
      <c r="AE171" s="132"/>
      <c r="AF171" s="125"/>
      <c r="AG171" s="125"/>
      <c r="AH171" s="125"/>
      <c r="AI171" s="127"/>
      <c r="AJ171" s="125"/>
      <c r="AK171" s="127"/>
      <c r="AL171" s="131"/>
      <c r="AM171" s="131"/>
      <c r="AN171" s="125"/>
      <c r="AO171" s="125"/>
      <c r="AP171" s="125"/>
      <c r="AQ171" s="125"/>
      <c r="AR171" s="125"/>
      <c r="AS171" s="125"/>
      <c r="AT171" s="125"/>
      <c r="AU171" s="125"/>
    </row>
    <row r="172" spans="1:47" ht="19.5" customHeight="1" x14ac:dyDescent="0.25">
      <c r="A172" s="121"/>
      <c r="B172" s="121"/>
      <c r="C172" s="121"/>
      <c r="D172" s="122"/>
      <c r="E172" s="123"/>
      <c r="F172" s="122"/>
      <c r="G172" s="134"/>
      <c r="H172" s="125"/>
      <c r="I172" s="122"/>
      <c r="J172" s="122"/>
      <c r="K172" s="121"/>
      <c r="L172" s="121"/>
      <c r="M172" s="126"/>
      <c r="N172" s="121"/>
      <c r="O172" s="121"/>
      <c r="P172" s="121"/>
      <c r="Q172" s="122"/>
      <c r="R172" s="121"/>
      <c r="S172" s="121"/>
      <c r="T172" s="127"/>
      <c r="U172" s="125"/>
      <c r="V172" s="133"/>
      <c r="W172" s="125"/>
      <c r="X172" s="125"/>
      <c r="Y172" s="125"/>
      <c r="Z172" s="125"/>
      <c r="AA172" s="125"/>
      <c r="AB172" s="125"/>
      <c r="AC172" s="130"/>
      <c r="AD172" s="132"/>
      <c r="AE172" s="132"/>
      <c r="AF172" s="125"/>
      <c r="AG172" s="125"/>
      <c r="AH172" s="125"/>
      <c r="AI172" s="276"/>
      <c r="AJ172" s="125"/>
      <c r="AK172" s="127"/>
      <c r="AL172" s="131"/>
      <c r="AM172" s="131"/>
      <c r="AN172" s="125"/>
      <c r="AO172" s="125"/>
      <c r="AP172" s="125"/>
      <c r="AQ172" s="125"/>
      <c r="AR172" s="125"/>
      <c r="AS172" s="125"/>
      <c r="AT172" s="125"/>
      <c r="AU172" s="125"/>
    </row>
    <row r="173" spans="1:47" ht="19.5" customHeight="1" x14ac:dyDescent="0.25">
      <c r="A173" s="44"/>
      <c r="B173" s="44"/>
      <c r="C173" s="49"/>
      <c r="D173" s="277"/>
      <c r="E173" s="46"/>
      <c r="F173" s="79"/>
      <c r="G173" s="141"/>
      <c r="H173" s="36"/>
      <c r="I173" s="47"/>
      <c r="J173" s="47"/>
      <c r="K173" s="44"/>
      <c r="L173" s="44"/>
      <c r="M173" s="116"/>
      <c r="N173" s="44"/>
      <c r="O173" s="44"/>
      <c r="P173" s="44"/>
      <c r="Q173" s="45"/>
      <c r="R173" s="49"/>
      <c r="S173" s="49"/>
      <c r="T173" s="77"/>
      <c r="U173" s="119"/>
      <c r="V173" s="53"/>
      <c r="W173" s="36"/>
      <c r="X173" s="41"/>
      <c r="Y173" s="41"/>
      <c r="Z173" s="54"/>
      <c r="AA173" s="36"/>
      <c r="AB173" s="34"/>
      <c r="AC173" s="34"/>
      <c r="AD173" s="60"/>
      <c r="AE173" s="60"/>
      <c r="AF173" s="41"/>
      <c r="AG173" s="36"/>
      <c r="AH173" s="82"/>
      <c r="AI173" s="278"/>
      <c r="AJ173" s="279"/>
      <c r="AK173" s="58"/>
      <c r="AL173" s="41"/>
      <c r="AM173" s="41"/>
      <c r="AN173" s="36"/>
      <c r="AO173" s="36"/>
      <c r="AP173" s="36"/>
      <c r="AQ173" s="36"/>
      <c r="AR173" s="440"/>
      <c r="AS173" s="36"/>
      <c r="AT173" s="36"/>
      <c r="AU173" s="36"/>
    </row>
    <row r="174" spans="1:47" ht="19.5" customHeight="1" x14ac:dyDescent="0.25">
      <c r="A174" s="44"/>
      <c r="B174" s="44"/>
      <c r="C174" s="44"/>
      <c r="D174" s="277"/>
      <c r="E174" s="46"/>
      <c r="F174" s="79"/>
      <c r="G174" s="141"/>
      <c r="H174" s="36"/>
      <c r="I174" s="47"/>
      <c r="J174" s="47"/>
      <c r="K174" s="44"/>
      <c r="L174" s="44"/>
      <c r="M174" s="116"/>
      <c r="N174" s="44"/>
      <c r="O174" s="44"/>
      <c r="P174" s="44"/>
      <c r="Q174" s="45"/>
      <c r="R174" s="49"/>
      <c r="S174" s="49"/>
      <c r="T174" s="77"/>
      <c r="U174" s="119"/>
      <c r="V174" s="53"/>
      <c r="W174" s="36"/>
      <c r="X174" s="41"/>
      <c r="Y174" s="41"/>
      <c r="Z174" s="54"/>
      <c r="AA174" s="36"/>
      <c r="AB174" s="34"/>
      <c r="AC174" s="34"/>
      <c r="AD174" s="16"/>
      <c r="AE174" s="16"/>
      <c r="AF174" s="17"/>
      <c r="AG174" s="36"/>
      <c r="AH174" s="36"/>
      <c r="AI174" s="61"/>
      <c r="AJ174" s="36"/>
      <c r="AK174" s="58"/>
      <c r="AL174" s="41"/>
      <c r="AM174" s="60"/>
      <c r="AN174" s="36"/>
      <c r="AO174" s="36"/>
      <c r="AP174" s="36"/>
      <c r="AQ174" s="36"/>
      <c r="AR174" s="440"/>
      <c r="AS174" s="36"/>
      <c r="AT174" s="36"/>
      <c r="AU174" s="36"/>
    </row>
    <row r="175" spans="1:47" ht="19.5" customHeight="1" x14ac:dyDescent="0.25">
      <c r="A175" s="44"/>
      <c r="B175" s="44"/>
      <c r="C175" s="44"/>
      <c r="D175" s="143"/>
      <c r="E175" s="46"/>
      <c r="F175" s="47"/>
      <c r="G175" s="48"/>
      <c r="H175" s="36"/>
      <c r="I175" s="47"/>
      <c r="J175" s="47"/>
      <c r="K175" s="44"/>
      <c r="L175" s="44"/>
      <c r="M175" s="116"/>
      <c r="N175" s="44"/>
      <c r="O175" s="44"/>
      <c r="P175" s="44"/>
      <c r="Q175" s="45"/>
      <c r="R175" s="49"/>
      <c r="S175" s="49"/>
      <c r="T175" s="77"/>
      <c r="U175" s="119"/>
      <c r="V175" s="53"/>
      <c r="W175" s="36"/>
      <c r="X175" s="41"/>
      <c r="Y175" s="41"/>
      <c r="Z175" s="54"/>
      <c r="AA175" s="36"/>
      <c r="AB175" s="34"/>
      <c r="AC175" s="34"/>
      <c r="AD175" s="152"/>
      <c r="AE175" s="152"/>
      <c r="AF175" s="152"/>
      <c r="AG175" s="152"/>
      <c r="AH175" s="36"/>
      <c r="AI175" s="77"/>
      <c r="AJ175" s="36"/>
      <c r="AK175" s="58"/>
      <c r="AL175" s="41"/>
      <c r="AM175" s="59"/>
      <c r="AN175" s="36"/>
      <c r="AO175" s="36"/>
      <c r="AP175" s="36"/>
      <c r="AQ175" s="36"/>
      <c r="AR175" s="440"/>
      <c r="AS175" s="36"/>
      <c r="AT175" s="36"/>
      <c r="AU175" s="36"/>
    </row>
    <row r="176" spans="1:47" ht="19.5" customHeight="1" x14ac:dyDescent="0.25">
      <c r="A176" s="44"/>
      <c r="B176" s="44"/>
      <c r="C176" s="44"/>
      <c r="D176" s="143"/>
      <c r="E176" s="46"/>
      <c r="F176" s="47"/>
      <c r="G176" s="48"/>
      <c r="H176" s="36"/>
      <c r="I176" s="47"/>
      <c r="J176" s="47"/>
      <c r="K176" s="44"/>
      <c r="L176" s="44"/>
      <c r="M176" s="116"/>
      <c r="N176" s="44"/>
      <c r="O176" s="44"/>
      <c r="P176" s="44"/>
      <c r="Q176" s="45"/>
      <c r="R176" s="49"/>
      <c r="S176" s="49"/>
      <c r="T176" s="77"/>
      <c r="U176" s="119"/>
      <c r="V176" s="53"/>
      <c r="W176" s="36"/>
      <c r="X176" s="41"/>
      <c r="Y176" s="41"/>
      <c r="Z176" s="54"/>
      <c r="AA176" s="36"/>
      <c r="AB176" s="34"/>
      <c r="AC176" s="34"/>
      <c r="AD176" s="16"/>
      <c r="AE176" s="16"/>
      <c r="AF176" s="17"/>
      <c r="AG176" s="36"/>
      <c r="AH176" s="36"/>
      <c r="AI176" s="61"/>
      <c r="AJ176" s="36"/>
      <c r="AK176" s="58"/>
      <c r="AL176" s="41"/>
      <c r="AM176" s="60"/>
      <c r="AN176" s="36"/>
      <c r="AO176" s="36"/>
      <c r="AP176" s="36"/>
      <c r="AQ176" s="36"/>
      <c r="AR176" s="440"/>
      <c r="AS176" s="36"/>
      <c r="AT176" s="36"/>
      <c r="AU176" s="36"/>
    </row>
    <row r="177" spans="1:47" ht="19.5" customHeight="1" x14ac:dyDescent="0.25">
      <c r="A177" s="44"/>
      <c r="B177" s="44"/>
      <c r="C177" s="44"/>
      <c r="D177" s="143"/>
      <c r="E177" s="46"/>
      <c r="F177" s="47"/>
      <c r="G177" s="48"/>
      <c r="H177" s="36"/>
      <c r="I177" s="47"/>
      <c r="J177" s="47"/>
      <c r="K177" s="44"/>
      <c r="L177" s="44"/>
      <c r="M177" s="116"/>
      <c r="N177" s="44"/>
      <c r="O177" s="44"/>
      <c r="P177" s="44"/>
      <c r="Q177" s="45"/>
      <c r="R177" s="49"/>
      <c r="S177" s="49"/>
      <c r="T177" s="77"/>
      <c r="U177" s="119"/>
      <c r="V177" s="53"/>
      <c r="W177" s="36"/>
      <c r="X177" s="41"/>
      <c r="Y177" s="41"/>
      <c r="Z177" s="54"/>
      <c r="AA177" s="36"/>
      <c r="AB177" s="34"/>
      <c r="AC177" s="34"/>
      <c r="AD177" s="152"/>
      <c r="AE177" s="152"/>
      <c r="AF177" s="152"/>
      <c r="AG177" s="36"/>
      <c r="AH177" s="36"/>
      <c r="AI177" s="77"/>
      <c r="AJ177" s="36"/>
      <c r="AK177" s="77"/>
      <c r="AL177" s="153"/>
      <c r="AM177" s="59"/>
      <c r="AN177" s="36"/>
      <c r="AO177" s="36"/>
      <c r="AP177" s="36"/>
      <c r="AQ177" s="36"/>
      <c r="AR177" s="440"/>
      <c r="AS177" s="36"/>
      <c r="AT177" s="36"/>
      <c r="AU177" s="36"/>
    </row>
    <row r="178" spans="1:47" ht="19.5" customHeight="1" x14ac:dyDescent="0.25">
      <c r="A178" s="44"/>
      <c r="B178" s="44"/>
      <c r="C178" s="44"/>
      <c r="D178" s="143"/>
      <c r="E178" s="46"/>
      <c r="F178" s="47"/>
      <c r="G178" s="48"/>
      <c r="H178" s="36"/>
      <c r="I178" s="47"/>
      <c r="J178" s="47"/>
      <c r="K178" s="44"/>
      <c r="L178" s="44"/>
      <c r="M178" s="116"/>
      <c r="N178" s="44"/>
      <c r="O178" s="44"/>
      <c r="P178" s="44"/>
      <c r="Q178" s="45"/>
      <c r="R178" s="49"/>
      <c r="S178" s="49"/>
      <c r="T178" s="77"/>
      <c r="U178" s="119"/>
      <c r="V178" s="53"/>
      <c r="W178" s="36"/>
      <c r="X178" s="41"/>
      <c r="Y178" s="41"/>
      <c r="Z178" s="54"/>
      <c r="AA178" s="36"/>
      <c r="AB178" s="34"/>
      <c r="AC178" s="34"/>
      <c r="AD178" s="150"/>
      <c r="AE178" s="150"/>
      <c r="AF178" s="88"/>
      <c r="AG178" s="88"/>
      <c r="AH178" s="88"/>
      <c r="AI178" s="116"/>
      <c r="AJ178" s="119"/>
      <c r="AK178" s="77"/>
      <c r="AL178" s="59"/>
      <c r="AM178" s="59"/>
      <c r="AN178" s="36"/>
      <c r="AO178" s="36"/>
      <c r="AP178" s="36"/>
      <c r="AQ178" s="36"/>
      <c r="AR178" s="440"/>
      <c r="AS178" s="36"/>
      <c r="AT178" s="36"/>
      <c r="AU178" s="36"/>
    </row>
    <row r="179" spans="1:47" ht="19.5" customHeight="1" x14ac:dyDescent="0.25">
      <c r="A179" s="44"/>
      <c r="B179" s="44"/>
      <c r="C179" s="44"/>
      <c r="D179" s="143"/>
      <c r="E179" s="46"/>
      <c r="F179" s="47"/>
      <c r="G179" s="48"/>
      <c r="H179" s="36"/>
      <c r="I179" s="47"/>
      <c r="J179" s="47"/>
      <c r="K179" s="44"/>
      <c r="L179" s="44"/>
      <c r="M179" s="116"/>
      <c r="N179" s="44"/>
      <c r="O179" s="44"/>
      <c r="P179" s="44"/>
      <c r="Q179" s="45"/>
      <c r="R179" s="49"/>
      <c r="S179" s="49"/>
      <c r="T179" s="77"/>
      <c r="U179" s="119"/>
      <c r="V179" s="53"/>
      <c r="W179" s="36"/>
      <c r="X179" s="41"/>
      <c r="Y179" s="41"/>
      <c r="Z179" s="54"/>
      <c r="AA179" s="36"/>
      <c r="AB179" s="34"/>
      <c r="AC179" s="34"/>
      <c r="AD179" s="36"/>
      <c r="AE179" s="36"/>
      <c r="AF179" s="36"/>
      <c r="AG179" s="36"/>
      <c r="AH179" s="36"/>
      <c r="AI179" s="77"/>
      <c r="AJ179" s="36"/>
      <c r="AK179" s="77"/>
      <c r="AL179" s="59"/>
      <c r="AM179" s="59"/>
      <c r="AN179" s="36"/>
      <c r="AO179" s="36"/>
      <c r="AP179" s="36"/>
      <c r="AQ179" s="36"/>
      <c r="AR179" s="440"/>
      <c r="AS179" s="36"/>
      <c r="AT179" s="36"/>
      <c r="AU179" s="36"/>
    </row>
    <row r="180" spans="1:47" ht="19.5" customHeight="1" x14ac:dyDescent="0.25">
      <c r="A180" s="44"/>
      <c r="B180" s="44"/>
      <c r="C180" s="44"/>
      <c r="D180" s="143"/>
      <c r="E180" s="46"/>
      <c r="F180" s="47"/>
      <c r="G180" s="48"/>
      <c r="H180" s="36"/>
      <c r="I180" s="47"/>
      <c r="J180" s="47"/>
      <c r="K180" s="44"/>
      <c r="L180" s="44"/>
      <c r="M180" s="116"/>
      <c r="N180" s="44"/>
      <c r="O180" s="44"/>
      <c r="P180" s="44"/>
      <c r="Q180" s="45"/>
      <c r="R180" s="49"/>
      <c r="S180" s="49"/>
      <c r="T180" s="77"/>
      <c r="U180" s="119"/>
      <c r="V180" s="53"/>
      <c r="W180" s="36"/>
      <c r="X180" s="41"/>
      <c r="Y180" s="41"/>
      <c r="Z180" s="54"/>
      <c r="AA180" s="36"/>
      <c r="AB180" s="34"/>
      <c r="AC180" s="34"/>
      <c r="AD180" s="55"/>
      <c r="AE180" s="55"/>
      <c r="AF180" s="152"/>
      <c r="AG180" s="36"/>
      <c r="AH180" s="36"/>
      <c r="AI180" s="77"/>
      <c r="AJ180" s="36"/>
      <c r="AK180" s="58"/>
      <c r="AL180" s="41"/>
      <c r="AM180" s="41"/>
      <c r="AN180" s="36"/>
      <c r="AO180" s="36"/>
      <c r="AP180" s="36"/>
      <c r="AQ180" s="36"/>
      <c r="AR180" s="440"/>
      <c r="AS180" s="36"/>
      <c r="AT180" s="36"/>
      <c r="AU180" s="36"/>
    </row>
    <row r="181" spans="1:47" ht="19.5" customHeight="1" x14ac:dyDescent="0.25">
      <c r="A181" s="44"/>
      <c r="B181" s="44"/>
      <c r="C181" s="44"/>
      <c r="D181" s="45"/>
      <c r="E181" s="46"/>
      <c r="F181" s="47"/>
      <c r="G181" s="48"/>
      <c r="H181" s="36"/>
      <c r="I181" s="47"/>
      <c r="J181" s="47"/>
      <c r="K181" s="44"/>
      <c r="L181" s="49"/>
      <c r="M181" s="50"/>
      <c r="N181" s="49"/>
      <c r="O181" s="49"/>
      <c r="P181" s="49"/>
      <c r="Q181" s="47"/>
      <c r="R181" s="49"/>
      <c r="S181" s="49"/>
      <c r="T181" s="36"/>
      <c r="U181" s="36"/>
      <c r="V181" s="156"/>
      <c r="W181" s="36"/>
      <c r="X181" s="41"/>
      <c r="Y181" s="36"/>
      <c r="Z181" s="54"/>
      <c r="AA181" s="36"/>
      <c r="AB181" s="36"/>
      <c r="AC181" s="36"/>
      <c r="AD181" s="55"/>
      <c r="AE181" s="55"/>
      <c r="AF181" s="55"/>
      <c r="AG181" s="55"/>
      <c r="AH181" s="55"/>
      <c r="AI181" s="56"/>
      <c r="AJ181" s="119"/>
      <c r="AK181" s="58"/>
      <c r="AL181" s="41"/>
      <c r="AM181" s="59"/>
      <c r="AN181" s="59"/>
      <c r="AO181" s="59"/>
      <c r="AP181" s="36"/>
      <c r="AQ181" s="36"/>
      <c r="AR181" s="440"/>
      <c r="AS181" s="440"/>
      <c r="AT181" s="216"/>
      <c r="AU181" s="216"/>
    </row>
    <row r="182" spans="1:47" ht="19.5" customHeight="1" x14ac:dyDescent="0.25">
      <c r="A182" s="44"/>
      <c r="B182" s="44"/>
      <c r="C182" s="44"/>
      <c r="D182" s="45"/>
      <c r="E182" s="46"/>
      <c r="F182" s="47"/>
      <c r="G182" s="48"/>
      <c r="H182" s="36"/>
      <c r="I182" s="47"/>
      <c r="J182" s="47"/>
      <c r="K182" s="44"/>
      <c r="L182" s="49"/>
      <c r="M182" s="50"/>
      <c r="N182" s="49"/>
      <c r="O182" s="49"/>
      <c r="P182" s="49"/>
      <c r="Q182" s="47"/>
      <c r="R182" s="49"/>
      <c r="S182" s="49"/>
      <c r="T182" s="36"/>
      <c r="U182" s="36"/>
      <c r="V182" s="156"/>
      <c r="W182" s="36"/>
      <c r="X182" s="41"/>
      <c r="Y182" s="36"/>
      <c r="Z182" s="54"/>
      <c r="AA182" s="36"/>
      <c r="AB182" s="36"/>
      <c r="AC182" s="36"/>
      <c r="AD182" s="16"/>
      <c r="AE182" s="16"/>
      <c r="AF182" s="17"/>
      <c r="AG182" s="36"/>
      <c r="AH182" s="36"/>
      <c r="AI182" s="61"/>
      <c r="AJ182" s="36"/>
      <c r="AK182" s="58"/>
      <c r="AL182" s="41"/>
      <c r="AM182" s="60"/>
      <c r="AN182" s="36"/>
      <c r="AO182" s="36"/>
      <c r="AP182" s="36"/>
      <c r="AQ182" s="36"/>
      <c r="AR182" s="440"/>
      <c r="AS182" s="440"/>
      <c r="AT182" s="216"/>
      <c r="AU182" s="216"/>
    </row>
    <row r="183" spans="1:47" ht="19.5" customHeight="1" x14ac:dyDescent="0.25">
      <c r="A183" s="44"/>
      <c r="B183" s="49"/>
      <c r="C183" s="49"/>
      <c r="D183" s="47"/>
      <c r="E183" s="144"/>
      <c r="F183" s="47"/>
      <c r="G183" s="48"/>
      <c r="H183" s="36"/>
      <c r="I183" s="47"/>
      <c r="J183" s="47"/>
      <c r="K183" s="49"/>
      <c r="L183" s="49"/>
      <c r="M183" s="50"/>
      <c r="N183" s="49"/>
      <c r="O183" s="49"/>
      <c r="P183" s="49"/>
      <c r="Q183" s="47"/>
      <c r="R183" s="49"/>
      <c r="S183" s="49"/>
      <c r="T183" s="36"/>
      <c r="U183" s="36"/>
      <c r="V183" s="280"/>
      <c r="W183" s="36"/>
      <c r="X183" s="41"/>
      <c r="Y183" s="36"/>
      <c r="Z183" s="53"/>
      <c r="AA183" s="36"/>
      <c r="AB183" s="36"/>
      <c r="AC183" s="36"/>
      <c r="AD183" s="152"/>
      <c r="AE183" s="152"/>
      <c r="AF183" s="88"/>
      <c r="AG183" s="88"/>
      <c r="AH183" s="88"/>
      <c r="AI183" s="116"/>
      <c r="AJ183" s="119"/>
      <c r="AK183" s="58"/>
      <c r="AL183" s="59"/>
      <c r="AM183" s="59"/>
      <c r="AN183" s="36"/>
      <c r="AO183" s="36"/>
      <c r="AP183" s="36"/>
      <c r="AQ183" s="36"/>
      <c r="AR183" s="440"/>
      <c r="AS183" s="440"/>
      <c r="AT183" s="216"/>
      <c r="AU183" s="216"/>
    </row>
    <row r="184" spans="1:47" ht="19.5" customHeight="1" x14ac:dyDescent="0.25">
      <c r="A184" s="44"/>
      <c r="B184" s="49"/>
      <c r="C184" s="49"/>
      <c r="D184" s="47"/>
      <c r="E184" s="144"/>
      <c r="F184" s="47"/>
      <c r="G184" s="48"/>
      <c r="H184" s="36"/>
      <c r="I184" s="47"/>
      <c r="J184" s="47"/>
      <c r="K184" s="49"/>
      <c r="L184" s="49"/>
      <c r="M184" s="50"/>
      <c r="N184" s="49"/>
      <c r="O184" s="49"/>
      <c r="P184" s="49"/>
      <c r="Q184" s="47"/>
      <c r="R184" s="49"/>
      <c r="S184" s="49"/>
      <c r="T184" s="36"/>
      <c r="U184" s="36"/>
      <c r="V184" s="280"/>
      <c r="W184" s="36"/>
      <c r="X184" s="41"/>
      <c r="Y184" s="36"/>
      <c r="Z184" s="53"/>
      <c r="AA184" s="36"/>
      <c r="AB184" s="36"/>
      <c r="AC184" s="36"/>
      <c r="AD184" s="87"/>
      <c r="AE184" s="87"/>
      <c r="AF184" s="87"/>
      <c r="AG184" s="87"/>
      <c r="AH184" s="87"/>
      <c r="AI184" s="56"/>
      <c r="AJ184" s="36"/>
      <c r="AK184" s="58"/>
      <c r="AL184" s="41"/>
      <c r="AM184" s="59"/>
      <c r="AN184" s="59"/>
      <c r="AO184" s="59"/>
      <c r="AP184" s="36"/>
      <c r="AQ184" s="36"/>
      <c r="AR184" s="440"/>
      <c r="AS184" s="440"/>
      <c r="AT184" s="216"/>
      <c r="AU184" s="216"/>
    </row>
    <row r="185" spans="1:47" ht="19.5" customHeight="1" x14ac:dyDescent="0.25">
      <c r="A185" s="281"/>
      <c r="B185" s="121"/>
      <c r="C185" s="121"/>
      <c r="D185" s="122"/>
      <c r="E185" s="123"/>
      <c r="F185" s="122"/>
      <c r="G185" s="124"/>
      <c r="H185" s="125"/>
      <c r="I185" s="122"/>
      <c r="J185" s="122"/>
      <c r="K185" s="121"/>
      <c r="L185" s="121"/>
      <c r="M185" s="126"/>
      <c r="N185" s="121"/>
      <c r="O185" s="121"/>
      <c r="P185" s="121"/>
      <c r="Q185" s="122"/>
      <c r="R185" s="121"/>
      <c r="S185" s="121"/>
      <c r="T185" s="127"/>
      <c r="U185" s="125"/>
      <c r="V185" s="133"/>
      <c r="W185" s="125"/>
      <c r="X185" s="125"/>
      <c r="Y185" s="125"/>
      <c r="Z185" s="125"/>
      <c r="AA185" s="125"/>
      <c r="AB185" s="125"/>
      <c r="AC185" s="130"/>
      <c r="AD185" s="240"/>
      <c r="AE185" s="240"/>
      <c r="AF185" s="240"/>
      <c r="AG185" s="125"/>
      <c r="AH185" s="125"/>
      <c r="AI185" s="242"/>
      <c r="AJ185" s="240"/>
      <c r="AK185" s="127"/>
      <c r="AL185" s="131"/>
      <c r="AM185" s="125"/>
      <c r="AN185" s="125"/>
      <c r="AO185" s="125"/>
      <c r="AP185" s="125"/>
      <c r="AQ185" s="125"/>
      <c r="AR185" s="125"/>
      <c r="AS185" s="125"/>
      <c r="AT185" s="125"/>
      <c r="AU185" s="125"/>
    </row>
    <row r="186" spans="1:47" ht="19.5" customHeight="1" x14ac:dyDescent="0.25">
      <c r="A186" s="121"/>
      <c r="B186" s="121"/>
      <c r="C186" s="121"/>
      <c r="D186" s="122"/>
      <c r="E186" s="123"/>
      <c r="F186" s="122"/>
      <c r="G186" s="124"/>
      <c r="H186" s="125"/>
      <c r="I186" s="122"/>
      <c r="J186" s="122"/>
      <c r="K186" s="121"/>
      <c r="L186" s="121"/>
      <c r="M186" s="126"/>
      <c r="N186" s="121"/>
      <c r="O186" s="121"/>
      <c r="P186" s="121"/>
      <c r="Q186" s="122"/>
      <c r="R186" s="121"/>
      <c r="S186" s="121"/>
      <c r="T186" s="127"/>
      <c r="U186" s="125"/>
      <c r="V186" s="133"/>
      <c r="W186" s="125"/>
      <c r="X186" s="125"/>
      <c r="Y186" s="125"/>
      <c r="Z186" s="125"/>
      <c r="AA186" s="125"/>
      <c r="AB186" s="125"/>
      <c r="AC186" s="130"/>
      <c r="AD186" s="132"/>
      <c r="AE186" s="132"/>
      <c r="AF186" s="132"/>
      <c r="AG186" s="125"/>
      <c r="AH186" s="125"/>
      <c r="AI186" s="127"/>
      <c r="AJ186" s="125"/>
      <c r="AK186" s="127"/>
      <c r="AL186" s="131"/>
      <c r="AM186" s="131"/>
      <c r="AN186" s="125"/>
      <c r="AO186" s="125"/>
      <c r="AP186" s="125"/>
      <c r="AQ186" s="125"/>
      <c r="AR186" s="125"/>
      <c r="AS186" s="125"/>
      <c r="AT186" s="125"/>
      <c r="AU186" s="125"/>
    </row>
    <row r="187" spans="1:47" ht="19.5" customHeight="1" x14ac:dyDescent="0.25">
      <c r="A187" s="121"/>
      <c r="B187" s="121"/>
      <c r="C187" s="121"/>
      <c r="D187" s="122"/>
      <c r="E187" s="123"/>
      <c r="F187" s="122"/>
      <c r="G187" s="134"/>
      <c r="H187" s="125"/>
      <c r="I187" s="122"/>
      <c r="J187" s="122"/>
      <c r="K187" s="121"/>
      <c r="L187" s="121"/>
      <c r="M187" s="126"/>
      <c r="N187" s="121"/>
      <c r="O187" s="121"/>
      <c r="P187" s="121"/>
      <c r="Q187" s="122"/>
      <c r="R187" s="121"/>
      <c r="S187" s="121"/>
      <c r="T187" s="127"/>
      <c r="U187" s="125"/>
      <c r="V187" s="133"/>
      <c r="W187" s="125"/>
      <c r="X187" s="125"/>
      <c r="Y187" s="125"/>
      <c r="Z187" s="125"/>
      <c r="AA187" s="125"/>
      <c r="AB187" s="125"/>
      <c r="AC187" s="130"/>
      <c r="AD187" s="125"/>
      <c r="AE187" s="125"/>
      <c r="AF187" s="125"/>
      <c r="AG187" s="125"/>
      <c r="AH187" s="125"/>
      <c r="AI187" s="127"/>
      <c r="AJ187" s="125"/>
      <c r="AK187" s="127"/>
      <c r="AL187" s="125"/>
      <c r="AM187" s="125"/>
      <c r="AN187" s="125"/>
      <c r="AO187" s="125"/>
      <c r="AP187" s="125"/>
      <c r="AQ187" s="125"/>
      <c r="AR187" s="125"/>
      <c r="AS187" s="125"/>
      <c r="AT187" s="125"/>
      <c r="AU187" s="125"/>
    </row>
    <row r="188" spans="1:47" ht="19.5" customHeight="1" x14ac:dyDescent="0.25">
      <c r="A188" s="121"/>
      <c r="B188" s="121"/>
      <c r="C188" s="121"/>
      <c r="D188" s="122"/>
      <c r="E188" s="123"/>
      <c r="F188" s="122"/>
      <c r="G188" s="124"/>
      <c r="H188" s="125"/>
      <c r="I188" s="122"/>
      <c r="J188" s="122"/>
      <c r="K188" s="121"/>
      <c r="L188" s="121"/>
      <c r="M188" s="126"/>
      <c r="N188" s="121"/>
      <c r="O188" s="121"/>
      <c r="P188" s="121"/>
      <c r="Q188" s="122"/>
      <c r="R188" s="121"/>
      <c r="S188" s="121"/>
      <c r="T188" s="125"/>
      <c r="U188" s="125"/>
      <c r="V188" s="133"/>
      <c r="W188" s="125"/>
      <c r="X188" s="125"/>
      <c r="Y188" s="125"/>
      <c r="Z188" s="125"/>
      <c r="AA188" s="125"/>
      <c r="AB188" s="128"/>
      <c r="AC188" s="130"/>
      <c r="AD188" s="132"/>
      <c r="AE188" s="132"/>
      <c r="AF188" s="132"/>
      <c r="AG188" s="125"/>
      <c r="AH188" s="125"/>
      <c r="AI188" s="127"/>
      <c r="AJ188" s="125"/>
      <c r="AK188" s="127"/>
      <c r="AL188" s="131"/>
      <c r="AM188" s="131"/>
      <c r="AN188" s="125"/>
      <c r="AO188" s="125"/>
      <c r="AP188" s="125"/>
      <c r="AQ188" s="125"/>
      <c r="AR188" s="125"/>
      <c r="AS188" s="125"/>
      <c r="AT188" s="125"/>
      <c r="AU188" s="125"/>
    </row>
    <row r="189" spans="1:47" ht="19.5" customHeight="1" x14ac:dyDescent="0.25">
      <c r="A189" s="121"/>
      <c r="B189" s="121"/>
      <c r="C189" s="121"/>
      <c r="D189" s="122"/>
      <c r="E189" s="123"/>
      <c r="F189" s="122"/>
      <c r="G189" s="124"/>
      <c r="H189" s="125"/>
      <c r="I189" s="122"/>
      <c r="J189" s="122"/>
      <c r="K189" s="121"/>
      <c r="L189" s="121"/>
      <c r="M189" s="126"/>
      <c r="N189" s="121"/>
      <c r="O189" s="121"/>
      <c r="P189" s="121"/>
      <c r="Q189" s="122"/>
      <c r="R189" s="121"/>
      <c r="S189" s="121"/>
      <c r="T189" s="125"/>
      <c r="U189" s="125"/>
      <c r="V189" s="133"/>
      <c r="W189" s="125"/>
      <c r="X189" s="125"/>
      <c r="Y189" s="125"/>
      <c r="Z189" s="125"/>
      <c r="AA189" s="125"/>
      <c r="AB189" s="128"/>
      <c r="AC189" s="130"/>
      <c r="AD189" s="132"/>
      <c r="AE189" s="132"/>
      <c r="AF189" s="125"/>
      <c r="AG189" s="125"/>
      <c r="AH189" s="125"/>
      <c r="AI189" s="127"/>
      <c r="AJ189" s="125"/>
      <c r="AK189" s="127"/>
      <c r="AL189" s="131"/>
      <c r="AM189" s="131"/>
      <c r="AN189" s="125"/>
      <c r="AO189" s="125"/>
      <c r="AP189" s="125"/>
      <c r="AQ189" s="125"/>
      <c r="AR189" s="125"/>
      <c r="AS189" s="125"/>
      <c r="AT189" s="125"/>
      <c r="AU189" s="125"/>
    </row>
    <row r="190" spans="1:47" ht="19.5" customHeight="1" x14ac:dyDescent="0.25">
      <c r="A190" s="121"/>
      <c r="B190" s="121"/>
      <c r="C190" s="121"/>
      <c r="D190" s="122"/>
      <c r="E190" s="123"/>
      <c r="F190" s="122"/>
      <c r="G190" s="124"/>
      <c r="H190" s="125"/>
      <c r="I190" s="122"/>
      <c r="J190" s="122"/>
      <c r="K190" s="121"/>
      <c r="L190" s="121"/>
      <c r="M190" s="126"/>
      <c r="N190" s="121"/>
      <c r="O190" s="121"/>
      <c r="P190" s="121"/>
      <c r="Q190" s="122"/>
      <c r="R190" s="121"/>
      <c r="S190" s="121"/>
      <c r="T190" s="125"/>
      <c r="U190" s="125"/>
      <c r="V190" s="133"/>
      <c r="W190" s="125"/>
      <c r="X190" s="125"/>
      <c r="Y190" s="125"/>
      <c r="Z190" s="125"/>
      <c r="AA190" s="125"/>
      <c r="AB190" s="128"/>
      <c r="AC190" s="130"/>
      <c r="AD190" s="240"/>
      <c r="AE190" s="240"/>
      <c r="AF190" s="240"/>
      <c r="AG190" s="125"/>
      <c r="AH190" s="125"/>
      <c r="AI190" s="242"/>
      <c r="AJ190" s="240"/>
      <c r="AK190" s="127"/>
      <c r="AL190" s="131"/>
      <c r="AM190" s="125"/>
      <c r="AN190" s="125"/>
      <c r="AO190" s="125"/>
      <c r="AP190" s="125"/>
      <c r="AQ190" s="125"/>
      <c r="AR190" s="125"/>
      <c r="AS190" s="125"/>
      <c r="AT190" s="125"/>
      <c r="AU190" s="125"/>
    </row>
    <row r="191" spans="1:47" ht="19.5" customHeight="1" x14ac:dyDescent="0.25">
      <c r="A191" s="121"/>
      <c r="B191" s="121"/>
      <c r="C191" s="121"/>
      <c r="D191" s="122"/>
      <c r="E191" s="123"/>
      <c r="F191" s="122"/>
      <c r="G191" s="124"/>
      <c r="H191" s="125"/>
      <c r="I191" s="122"/>
      <c r="J191" s="122"/>
      <c r="K191" s="121"/>
      <c r="L191" s="121"/>
      <c r="M191" s="126"/>
      <c r="N191" s="121"/>
      <c r="O191" s="121"/>
      <c r="P191" s="121"/>
      <c r="Q191" s="122"/>
      <c r="R191" s="121"/>
      <c r="S191" s="121"/>
      <c r="T191" s="125"/>
      <c r="U191" s="125"/>
      <c r="V191" s="133"/>
      <c r="W191" s="125"/>
      <c r="X191" s="125"/>
      <c r="Y191" s="125"/>
      <c r="Z191" s="125"/>
      <c r="AA191" s="125"/>
      <c r="AB191" s="128"/>
      <c r="AC191" s="130"/>
      <c r="AD191" s="135"/>
      <c r="AE191" s="135"/>
      <c r="AF191" s="125"/>
      <c r="AG191" s="125"/>
      <c r="AH191" s="125"/>
      <c r="AI191" s="127"/>
      <c r="AJ191" s="125"/>
      <c r="AK191" s="127"/>
      <c r="AL191" s="131"/>
      <c r="AM191" s="131"/>
      <c r="AN191" s="125"/>
      <c r="AO191" s="125"/>
      <c r="AP191" s="125"/>
      <c r="AQ191" s="125"/>
      <c r="AR191" s="125"/>
      <c r="AS191" s="125"/>
      <c r="AT191" s="125"/>
      <c r="AU191" s="125"/>
    </row>
    <row r="192" spans="1:47" ht="19.5" customHeight="1" x14ac:dyDescent="0.25">
      <c r="A192" s="121"/>
      <c r="B192" s="121"/>
      <c r="C192" s="121"/>
      <c r="D192" s="122"/>
      <c r="E192" s="123"/>
      <c r="F192" s="122"/>
      <c r="G192" s="124"/>
      <c r="H192" s="125"/>
      <c r="I192" s="122"/>
      <c r="J192" s="122"/>
      <c r="K192" s="121"/>
      <c r="L192" s="121"/>
      <c r="M192" s="126"/>
      <c r="N192" s="121"/>
      <c r="O192" s="121"/>
      <c r="P192" s="121"/>
      <c r="Q192" s="122"/>
      <c r="R192" s="121"/>
      <c r="S192" s="121"/>
      <c r="T192" s="125"/>
      <c r="U192" s="125"/>
      <c r="V192" s="133"/>
      <c r="W192" s="125"/>
      <c r="X192" s="125"/>
      <c r="Y192" s="125"/>
      <c r="Z192" s="125"/>
      <c r="AA192" s="125"/>
      <c r="AB192" s="128"/>
      <c r="AC192" s="130"/>
      <c r="AD192" s="132"/>
      <c r="AE192" s="132"/>
      <c r="AF192" s="125"/>
      <c r="AG192" s="125"/>
      <c r="AH192" s="125"/>
      <c r="AI192" s="127"/>
      <c r="AJ192" s="125"/>
      <c r="AK192" s="127"/>
      <c r="AL192" s="131"/>
      <c r="AM192" s="131"/>
      <c r="AN192" s="125"/>
      <c r="AO192" s="125"/>
      <c r="AP192" s="125"/>
      <c r="AQ192" s="125"/>
      <c r="AR192" s="125"/>
      <c r="AS192" s="125"/>
      <c r="AT192" s="125"/>
      <c r="AU192" s="125"/>
    </row>
    <row r="193" spans="1:47" ht="19.5" customHeight="1" x14ac:dyDescent="0.25">
      <c r="A193" s="121"/>
      <c r="B193" s="121"/>
      <c r="C193" s="121"/>
      <c r="D193" s="122"/>
      <c r="E193" s="123"/>
      <c r="F193" s="122"/>
      <c r="G193" s="124"/>
      <c r="H193" s="125"/>
      <c r="I193" s="122"/>
      <c r="J193" s="122"/>
      <c r="K193" s="121"/>
      <c r="L193" s="121"/>
      <c r="M193" s="126"/>
      <c r="N193" s="121"/>
      <c r="O193" s="121"/>
      <c r="P193" s="121"/>
      <c r="Q193" s="122"/>
      <c r="R193" s="121"/>
      <c r="S193" s="121"/>
      <c r="T193" s="125"/>
      <c r="U193" s="125"/>
      <c r="V193" s="133"/>
      <c r="W193" s="125"/>
      <c r="X193" s="125"/>
      <c r="Y193" s="125"/>
      <c r="Z193" s="125"/>
      <c r="AA193" s="125"/>
      <c r="AB193" s="128"/>
      <c r="AC193" s="130"/>
      <c r="AD193" s="125"/>
      <c r="AE193" s="125"/>
      <c r="AF193" s="125"/>
      <c r="AG193" s="125"/>
      <c r="AH193" s="125"/>
      <c r="AI193" s="127"/>
      <c r="AJ193" s="125"/>
      <c r="AK193" s="127"/>
      <c r="AL193" s="125"/>
      <c r="AM193" s="125"/>
      <c r="AN193" s="125"/>
      <c r="AO193" s="125"/>
      <c r="AP193" s="125"/>
      <c r="AQ193" s="125"/>
      <c r="AR193" s="125"/>
      <c r="AS193" s="125"/>
      <c r="AT193" s="125"/>
      <c r="AU193" s="125"/>
    </row>
    <row r="194" spans="1:47" ht="19.5" customHeight="1" x14ac:dyDescent="0.25">
      <c r="A194" s="121"/>
      <c r="B194" s="121"/>
      <c r="C194" s="121"/>
      <c r="D194" s="122"/>
      <c r="E194" s="123"/>
      <c r="F194" s="122"/>
      <c r="G194" s="124"/>
      <c r="H194" s="125"/>
      <c r="I194" s="122"/>
      <c r="J194" s="122"/>
      <c r="K194" s="121"/>
      <c r="L194" s="121"/>
      <c r="M194" s="126"/>
      <c r="N194" s="121"/>
      <c r="O194" s="121"/>
      <c r="P194" s="121"/>
      <c r="Q194" s="122"/>
      <c r="R194" s="121"/>
      <c r="S194" s="121"/>
      <c r="T194" s="125"/>
      <c r="U194" s="125"/>
      <c r="V194" s="133"/>
      <c r="W194" s="125"/>
      <c r="X194" s="125"/>
      <c r="Y194" s="125"/>
      <c r="Z194" s="125"/>
      <c r="AA194" s="125"/>
      <c r="AB194" s="128"/>
      <c r="AC194" s="130"/>
      <c r="AD194" s="274"/>
      <c r="AE194" s="274"/>
      <c r="AF194" s="132"/>
      <c r="AG194" s="125"/>
      <c r="AH194" s="125"/>
      <c r="AI194" s="127"/>
      <c r="AJ194" s="125"/>
      <c r="AK194" s="127"/>
      <c r="AL194" s="128"/>
      <c r="AM194" s="125"/>
      <c r="AN194" s="125"/>
      <c r="AO194" s="125"/>
      <c r="AP194" s="125"/>
      <c r="AQ194" s="125"/>
      <c r="AR194" s="125"/>
      <c r="AS194" s="125"/>
      <c r="AT194" s="125"/>
      <c r="AU194" s="125"/>
    </row>
    <row r="195" spans="1:47" ht="19.5" customHeight="1" x14ac:dyDescent="0.25">
      <c r="A195" s="44"/>
      <c r="B195" s="44"/>
      <c r="C195" s="44"/>
      <c r="D195" s="45"/>
      <c r="E195" s="46"/>
      <c r="F195" s="47"/>
      <c r="G195" s="48"/>
      <c r="H195" s="36"/>
      <c r="I195" s="47"/>
      <c r="J195" s="47"/>
      <c r="K195" s="44"/>
      <c r="L195" s="49"/>
      <c r="M195" s="50"/>
      <c r="N195" s="49"/>
      <c r="O195" s="49"/>
      <c r="P195" s="49"/>
      <c r="Q195" s="47"/>
      <c r="R195" s="49"/>
      <c r="S195" s="49"/>
      <c r="T195" s="36"/>
      <c r="U195" s="36"/>
      <c r="V195" s="478"/>
      <c r="W195" s="36"/>
      <c r="X195" s="53"/>
      <c r="Y195" s="387"/>
      <c r="Z195" s="41"/>
      <c r="AA195" s="36"/>
      <c r="AB195" s="41"/>
      <c r="AC195" s="34"/>
      <c r="AD195" s="16"/>
      <c r="AE195" s="16"/>
      <c r="AF195" s="17"/>
      <c r="AG195" s="36"/>
      <c r="AH195" s="36"/>
      <c r="AI195" s="61"/>
      <c r="AJ195" s="36"/>
      <c r="AK195" s="58"/>
      <c r="AL195" s="41"/>
      <c r="AM195" s="60"/>
      <c r="AN195" s="36"/>
      <c r="AO195" s="36"/>
      <c r="AP195" s="36"/>
      <c r="AQ195" s="36"/>
      <c r="AR195" s="36"/>
      <c r="AS195" s="36"/>
      <c r="AT195" s="36"/>
      <c r="AU195" s="36"/>
    </row>
    <row r="196" spans="1:47" ht="19.5" customHeight="1" x14ac:dyDescent="0.25">
      <c r="A196" s="44"/>
      <c r="B196" s="44"/>
      <c r="C196" s="44"/>
      <c r="D196" s="45"/>
      <c r="E196" s="46"/>
      <c r="F196" s="47"/>
      <c r="G196" s="48"/>
      <c r="H196" s="36"/>
      <c r="I196" s="47"/>
      <c r="J196" s="47"/>
      <c r="K196" s="44"/>
      <c r="L196" s="49"/>
      <c r="M196" s="50"/>
      <c r="N196" s="49"/>
      <c r="O196" s="49"/>
      <c r="P196" s="49"/>
      <c r="Q196" s="47"/>
      <c r="R196" s="49"/>
      <c r="S196" s="49"/>
      <c r="T196" s="36"/>
      <c r="U196" s="36"/>
      <c r="V196" s="478"/>
      <c r="W196" s="36"/>
      <c r="X196" s="53"/>
      <c r="Y196" s="387"/>
      <c r="Z196" s="36"/>
      <c r="AA196" s="36"/>
      <c r="AB196" s="41"/>
      <c r="AC196" s="34"/>
      <c r="AD196" s="152"/>
      <c r="AE196" s="152"/>
      <c r="AF196" s="152"/>
      <c r="AG196" s="36"/>
      <c r="AH196" s="36"/>
      <c r="AI196" s="77"/>
      <c r="AJ196" s="36"/>
      <c r="AK196" s="77"/>
      <c r="AL196" s="153"/>
      <c r="AM196" s="59"/>
      <c r="AN196" s="36"/>
      <c r="AO196" s="36"/>
      <c r="AP196" s="36"/>
      <c r="AQ196" s="36"/>
      <c r="AR196" s="36"/>
      <c r="AS196" s="36"/>
      <c r="AT196" s="36"/>
      <c r="AU196" s="36"/>
    </row>
    <row r="197" spans="1:47" ht="19.5" customHeight="1" x14ac:dyDescent="0.25">
      <c r="A197" s="44"/>
      <c r="B197" s="44"/>
      <c r="C197" s="44"/>
      <c r="D197" s="45"/>
      <c r="E197" s="46"/>
      <c r="F197" s="47"/>
      <c r="G197" s="48"/>
      <c r="H197" s="36"/>
      <c r="I197" s="47"/>
      <c r="J197" s="47"/>
      <c r="K197" s="44"/>
      <c r="L197" s="49"/>
      <c r="M197" s="50"/>
      <c r="N197" s="49"/>
      <c r="O197" s="49"/>
      <c r="P197" s="49"/>
      <c r="Q197" s="47"/>
      <c r="R197" s="49"/>
      <c r="S197" s="49"/>
      <c r="T197" s="36"/>
      <c r="U197" s="36"/>
      <c r="V197" s="478"/>
      <c r="W197" s="36"/>
      <c r="X197" s="53"/>
      <c r="Y197" s="387"/>
      <c r="Z197" s="36"/>
      <c r="AA197" s="36"/>
      <c r="AB197" s="41"/>
      <c r="AC197" s="34"/>
      <c r="AD197" s="55"/>
      <c r="AE197" s="55"/>
      <c r="AF197" s="152"/>
      <c r="AG197" s="36"/>
      <c r="AH197" s="36"/>
      <c r="AI197" s="77"/>
      <c r="AJ197" s="36"/>
      <c r="AK197" s="58"/>
      <c r="AL197" s="41"/>
      <c r="AM197" s="41"/>
      <c r="AN197" s="36"/>
      <c r="AO197" s="36"/>
      <c r="AP197" s="36"/>
      <c r="AQ197" s="36"/>
      <c r="AR197" s="36"/>
      <c r="AS197" s="36"/>
      <c r="AT197" s="36"/>
      <c r="AU197" s="36"/>
    </row>
    <row r="198" spans="1:47" ht="19.5" customHeight="1" x14ac:dyDescent="0.25">
      <c r="A198" s="44"/>
      <c r="B198" s="44"/>
      <c r="C198" s="44"/>
      <c r="D198" s="45"/>
      <c r="E198" s="46"/>
      <c r="F198" s="47"/>
      <c r="G198" s="48"/>
      <c r="H198" s="36"/>
      <c r="I198" s="47"/>
      <c r="J198" s="47"/>
      <c r="K198" s="44"/>
      <c r="L198" s="49"/>
      <c r="M198" s="50"/>
      <c r="N198" s="49"/>
      <c r="O198" s="49"/>
      <c r="P198" s="49"/>
      <c r="Q198" s="47"/>
      <c r="R198" s="49"/>
      <c r="S198" s="49"/>
      <c r="T198" s="36"/>
      <c r="U198" s="36"/>
      <c r="V198" s="478"/>
      <c r="W198" s="36"/>
      <c r="X198" s="53"/>
      <c r="Y198" s="387"/>
      <c r="Z198" s="36"/>
      <c r="AA198" s="36"/>
      <c r="AB198" s="41"/>
      <c r="AC198" s="34"/>
      <c r="AD198" s="36"/>
      <c r="AE198" s="36"/>
      <c r="AF198" s="36"/>
      <c r="AG198" s="36"/>
      <c r="AH198" s="36"/>
      <c r="AI198" s="58"/>
      <c r="AJ198" s="36"/>
      <c r="AK198" s="58"/>
      <c r="AL198" s="36"/>
      <c r="AM198" s="36"/>
      <c r="AN198" s="36"/>
      <c r="AO198" s="36"/>
      <c r="AP198" s="36"/>
      <c r="AQ198" s="36"/>
      <c r="AR198" s="36"/>
      <c r="AS198" s="36"/>
      <c r="AT198" s="36"/>
      <c r="AU198" s="36"/>
    </row>
    <row r="199" spans="1:47" ht="19.5" customHeight="1" x14ac:dyDescent="0.25">
      <c r="A199" s="44"/>
      <c r="B199" s="44"/>
      <c r="C199" s="44"/>
      <c r="D199" s="45"/>
      <c r="E199" s="46"/>
      <c r="F199" s="47"/>
      <c r="G199" s="48"/>
      <c r="H199" s="36"/>
      <c r="I199" s="47"/>
      <c r="J199" s="47"/>
      <c r="K199" s="44"/>
      <c r="L199" s="49"/>
      <c r="M199" s="50"/>
      <c r="N199" s="49"/>
      <c r="O199" s="49"/>
      <c r="P199" s="49"/>
      <c r="Q199" s="47"/>
      <c r="R199" s="49"/>
      <c r="S199" s="49"/>
      <c r="T199" s="36"/>
      <c r="U199" s="36"/>
      <c r="V199" s="478"/>
      <c r="W199" s="36"/>
      <c r="X199" s="53"/>
      <c r="Y199" s="387"/>
      <c r="Z199" s="36"/>
      <c r="AA199" s="36"/>
      <c r="AB199" s="41"/>
      <c r="AC199" s="34"/>
      <c r="AD199" s="55"/>
      <c r="AE199" s="55"/>
      <c r="AF199" s="55"/>
      <c r="AG199" s="55"/>
      <c r="AH199" s="55"/>
      <c r="AI199" s="56"/>
      <c r="AJ199" s="119"/>
      <c r="AK199" s="58"/>
      <c r="AL199" s="41"/>
      <c r="AM199" s="59"/>
      <c r="AN199" s="59"/>
      <c r="AO199" s="59"/>
      <c r="AP199" s="36"/>
      <c r="AQ199" s="36"/>
      <c r="AR199" s="36"/>
      <c r="AS199" s="36"/>
      <c r="AT199" s="36"/>
      <c r="AU199" s="36"/>
    </row>
    <row r="200" spans="1:47" ht="19.5" customHeight="1" x14ac:dyDescent="0.25">
      <c r="A200" s="181"/>
      <c r="B200" s="181"/>
      <c r="C200" s="181"/>
      <c r="D200" s="182"/>
      <c r="E200" s="183"/>
      <c r="F200" s="182"/>
      <c r="G200" s="184"/>
      <c r="H200" s="185"/>
      <c r="I200" s="182"/>
      <c r="J200" s="182"/>
      <c r="K200" s="181"/>
      <c r="L200" s="181"/>
      <c r="M200" s="186"/>
      <c r="N200" s="181"/>
      <c r="O200" s="181"/>
      <c r="P200" s="181"/>
      <c r="Q200" s="182"/>
      <c r="R200" s="181"/>
      <c r="S200" s="181"/>
      <c r="T200" s="185"/>
      <c r="U200" s="185"/>
      <c r="V200" s="375"/>
      <c r="W200" s="185"/>
      <c r="X200" s="185"/>
      <c r="Y200" s="185"/>
      <c r="Z200" s="185"/>
      <c r="AA200" s="185"/>
      <c r="AB200" s="185"/>
      <c r="AC200" s="130"/>
      <c r="AD200" s="282"/>
      <c r="AE200" s="282"/>
      <c r="AF200" s="185"/>
      <c r="AG200" s="185"/>
      <c r="AH200" s="185"/>
      <c r="AI200" s="187"/>
      <c r="AJ200" s="185"/>
      <c r="AK200" s="187"/>
      <c r="AL200" s="188"/>
      <c r="AM200" s="188"/>
      <c r="AN200" s="185"/>
      <c r="AO200" s="185"/>
      <c r="AP200" s="185"/>
      <c r="AQ200" s="185"/>
      <c r="AR200" s="185"/>
      <c r="AS200" s="185"/>
      <c r="AT200" s="185"/>
      <c r="AU200" s="185"/>
    </row>
    <row r="201" spans="1:47" ht="19.5" customHeight="1" x14ac:dyDescent="0.25">
      <c r="A201" s="49"/>
      <c r="B201" s="49"/>
      <c r="C201" s="49"/>
      <c r="D201" s="47"/>
      <c r="E201" s="144"/>
      <c r="F201" s="47"/>
      <c r="G201" s="48"/>
      <c r="H201" s="36"/>
      <c r="I201" s="47"/>
      <c r="J201" s="47"/>
      <c r="K201" s="49"/>
      <c r="L201" s="49"/>
      <c r="M201" s="50"/>
      <c r="N201" s="49"/>
      <c r="O201" s="49"/>
      <c r="P201" s="49"/>
      <c r="Q201" s="47"/>
      <c r="R201" s="49"/>
      <c r="S201" s="49"/>
      <c r="T201" s="58"/>
      <c r="U201" s="36"/>
      <c r="V201" s="53"/>
      <c r="W201" s="36"/>
      <c r="X201" s="510"/>
      <c r="Y201" s="387"/>
      <c r="Z201" s="41"/>
      <c r="AA201" s="36"/>
      <c r="AB201" s="41"/>
      <c r="AC201" s="34"/>
      <c r="AD201" s="36"/>
      <c r="AE201" s="36"/>
      <c r="AF201" s="36"/>
      <c r="AG201" s="36"/>
      <c r="AH201" s="36"/>
      <c r="AI201" s="58"/>
      <c r="AJ201" s="36"/>
      <c r="AK201" s="58"/>
      <c r="AL201" s="36"/>
      <c r="AM201" s="36"/>
      <c r="AN201" s="36"/>
      <c r="AO201" s="36"/>
      <c r="AP201" s="36"/>
      <c r="AQ201" s="36"/>
      <c r="AR201" s="36"/>
      <c r="AS201" s="36"/>
      <c r="AT201" s="36"/>
      <c r="AU201" s="36"/>
    </row>
    <row r="202" spans="1:47" ht="19.5" customHeight="1" x14ac:dyDescent="0.25">
      <c r="A202" s="49"/>
      <c r="B202" s="49"/>
      <c r="C202" s="49"/>
      <c r="D202" s="47"/>
      <c r="E202" s="144"/>
      <c r="F202" s="47"/>
      <c r="G202" s="48"/>
      <c r="H202" s="36"/>
      <c r="I202" s="47"/>
      <c r="J202" s="47"/>
      <c r="K202" s="49"/>
      <c r="L202" s="49"/>
      <c r="M202" s="50"/>
      <c r="N202" s="49"/>
      <c r="O202" s="49"/>
      <c r="P202" s="49"/>
      <c r="Q202" s="47"/>
      <c r="R202" s="49"/>
      <c r="S202" s="49"/>
      <c r="T202" s="58"/>
      <c r="U202" s="36"/>
      <c r="V202" s="53"/>
      <c r="W202" s="36"/>
      <c r="X202" s="53"/>
      <c r="Y202" s="387"/>
      <c r="Z202" s="41"/>
      <c r="AA202" s="36"/>
      <c r="AB202" s="41"/>
      <c r="AC202" s="34"/>
      <c r="AD202" s="16"/>
      <c r="AE202" s="16"/>
      <c r="AF202" s="17"/>
      <c r="AG202" s="36"/>
      <c r="AH202" s="36"/>
      <c r="AI202" s="61"/>
      <c r="AJ202" s="36"/>
      <c r="AK202" s="58"/>
      <c r="AL202" s="41"/>
      <c r="AM202" s="60"/>
      <c r="AN202" s="36"/>
      <c r="AO202" s="36"/>
      <c r="AP202" s="36"/>
      <c r="AQ202" s="36"/>
      <c r="AR202" s="36"/>
      <c r="AS202" s="36"/>
      <c r="AT202" s="36"/>
      <c r="AU202" s="36"/>
    </row>
    <row r="203" spans="1:47" ht="19.5" customHeight="1" thickBot="1" x14ac:dyDescent="0.3">
      <c r="A203" s="49"/>
      <c r="B203" s="49"/>
      <c r="C203" s="49"/>
      <c r="D203" s="47"/>
      <c r="E203" s="144"/>
      <c r="F203" s="47"/>
      <c r="G203" s="48"/>
      <c r="H203" s="36"/>
      <c r="I203" s="47"/>
      <c r="J203" s="47"/>
      <c r="K203" s="49"/>
      <c r="L203" s="49"/>
      <c r="M203" s="50"/>
      <c r="N203" s="49"/>
      <c r="O203" s="49"/>
      <c r="P203" s="49"/>
      <c r="Q203" s="47"/>
      <c r="R203" s="49"/>
      <c r="S203" s="49"/>
      <c r="T203" s="58"/>
      <c r="U203" s="36"/>
      <c r="V203" s="53"/>
      <c r="W203" s="36"/>
      <c r="X203" s="510"/>
      <c r="Y203" s="387"/>
      <c r="Z203" s="41"/>
      <c r="AA203" s="36"/>
      <c r="AB203" s="41"/>
      <c r="AC203" s="34"/>
      <c r="AD203" s="150"/>
      <c r="AE203" s="150"/>
      <c r="AF203" s="88"/>
      <c r="AG203" s="88"/>
      <c r="AH203" s="88"/>
      <c r="AI203" s="116"/>
      <c r="AJ203" s="119"/>
      <c r="AK203" s="58"/>
      <c r="AL203" s="59"/>
      <c r="AM203" s="59"/>
      <c r="AN203" s="36"/>
      <c r="AO203" s="36"/>
      <c r="AP203" s="36"/>
      <c r="AQ203" s="36"/>
      <c r="AR203" s="36"/>
      <c r="AS203" s="36"/>
      <c r="AT203" s="36"/>
      <c r="AU203" s="36"/>
    </row>
    <row r="204" spans="1:47" ht="19.5" customHeight="1" thickBot="1" x14ac:dyDescent="0.3">
      <c r="A204" s="44"/>
      <c r="B204" s="44"/>
      <c r="C204" s="44"/>
      <c r="D204" s="45"/>
      <c r="E204" s="46"/>
      <c r="F204" s="47"/>
      <c r="G204" s="48"/>
      <c r="H204" s="36"/>
      <c r="I204" s="47"/>
      <c r="J204" s="47"/>
      <c r="K204" s="44"/>
      <c r="L204" s="49"/>
      <c r="M204" s="50"/>
      <c r="N204" s="49"/>
      <c r="O204" s="49"/>
      <c r="P204" s="49"/>
      <c r="Q204" s="47"/>
      <c r="R204" s="49"/>
      <c r="S204" s="49"/>
      <c r="T204" s="58"/>
      <c r="U204" s="36"/>
      <c r="V204" s="191"/>
      <c r="W204" s="36"/>
      <c r="X204" s="510"/>
      <c r="Y204" s="53"/>
      <c r="Z204" s="53"/>
      <c r="AA204" s="36"/>
      <c r="AB204" s="41"/>
      <c r="AC204" s="34"/>
      <c r="AD204" s="60"/>
      <c r="AE204" s="60"/>
      <c r="AF204" s="41"/>
      <c r="AG204" s="36"/>
      <c r="AH204" s="36"/>
      <c r="AI204" s="112"/>
      <c r="AJ204" s="36"/>
      <c r="AK204" s="58"/>
      <c r="AL204" s="41"/>
      <c r="AM204" s="41"/>
      <c r="AN204" s="36"/>
      <c r="AO204" s="36"/>
      <c r="AP204" s="36"/>
      <c r="AQ204" s="36"/>
      <c r="AR204" s="485"/>
      <c r="AS204" s="36"/>
      <c r="AT204" s="36"/>
      <c r="AU204" s="36"/>
    </row>
    <row r="205" spans="1:47" ht="19.5" customHeight="1" x14ac:dyDescent="0.25">
      <c r="A205" s="44"/>
      <c r="B205" s="44"/>
      <c r="C205" s="44"/>
      <c r="D205" s="45"/>
      <c r="E205" s="46"/>
      <c r="F205" s="47"/>
      <c r="G205" s="48"/>
      <c r="H205" s="36"/>
      <c r="I205" s="47"/>
      <c r="J205" s="47"/>
      <c r="K205" s="44"/>
      <c r="L205" s="49"/>
      <c r="M205" s="50"/>
      <c r="N205" s="49"/>
      <c r="O205" s="49"/>
      <c r="P205" s="49"/>
      <c r="Q205" s="47"/>
      <c r="R205" s="49"/>
      <c r="S205" s="49"/>
      <c r="T205" s="58"/>
      <c r="U205" s="36"/>
      <c r="V205" s="191"/>
      <c r="W205" s="36"/>
      <c r="X205" s="510"/>
      <c r="Y205" s="53"/>
      <c r="Z205" s="53"/>
      <c r="AA205" s="36"/>
      <c r="AB205" s="41"/>
      <c r="AC205" s="34"/>
      <c r="AD205" s="16"/>
      <c r="AE205" s="16"/>
      <c r="AF205" s="17"/>
      <c r="AG205" s="36"/>
      <c r="AH205" s="36"/>
      <c r="AI205" s="61"/>
      <c r="AJ205" s="36"/>
      <c r="AK205" s="58"/>
      <c r="AL205" s="41"/>
      <c r="AM205" s="60"/>
      <c r="AN205" s="36"/>
      <c r="AO205" s="36"/>
      <c r="AP205" s="36"/>
      <c r="AQ205" s="36"/>
      <c r="AR205" s="485"/>
      <c r="AS205" s="36"/>
      <c r="AT205" s="36"/>
      <c r="AU205" s="36"/>
    </row>
    <row r="206" spans="1:47" ht="19.5" customHeight="1" x14ac:dyDescent="0.25">
      <c r="A206" s="44"/>
      <c r="B206" s="44"/>
      <c r="C206" s="44"/>
      <c r="D206" s="45"/>
      <c r="E206" s="46"/>
      <c r="F206" s="47"/>
      <c r="G206" s="48"/>
      <c r="H206" s="36"/>
      <c r="I206" s="47"/>
      <c r="J206" s="47"/>
      <c r="K206" s="44"/>
      <c r="L206" s="49"/>
      <c r="M206" s="50"/>
      <c r="N206" s="49"/>
      <c r="O206" s="49"/>
      <c r="P206" s="49"/>
      <c r="Q206" s="47"/>
      <c r="R206" s="49"/>
      <c r="S206" s="49"/>
      <c r="T206" s="58"/>
      <c r="U206" s="36"/>
      <c r="V206" s="191"/>
      <c r="W206" s="36"/>
      <c r="X206" s="41"/>
      <c r="Y206" s="53"/>
      <c r="Z206" s="53"/>
      <c r="AA206" s="36"/>
      <c r="AB206" s="41"/>
      <c r="AC206" s="34"/>
      <c r="AD206" s="55"/>
      <c r="AE206" s="55"/>
      <c r="AF206" s="55"/>
      <c r="AG206" s="55"/>
      <c r="AH206" s="55"/>
      <c r="AI206" s="56"/>
      <c r="AJ206" s="119"/>
      <c r="AK206" s="58"/>
      <c r="AL206" s="41"/>
      <c r="AM206" s="59"/>
      <c r="AN206" s="59"/>
      <c r="AO206" s="59"/>
      <c r="AP206" s="36"/>
      <c r="AQ206" s="36"/>
      <c r="AR206" s="485"/>
      <c r="AS206" s="36"/>
      <c r="AT206" s="36"/>
      <c r="AU206" s="36"/>
    </row>
    <row r="207" spans="1:47" ht="19.5" customHeight="1" x14ac:dyDescent="0.25">
      <c r="A207" s="44"/>
      <c r="B207" s="44"/>
      <c r="C207" s="44"/>
      <c r="D207" s="45"/>
      <c r="E207" s="46"/>
      <c r="F207" s="47"/>
      <c r="G207" s="48"/>
      <c r="H207" s="36"/>
      <c r="I207" s="47"/>
      <c r="J207" s="47"/>
      <c r="K207" s="44"/>
      <c r="L207" s="49"/>
      <c r="M207" s="50"/>
      <c r="N207" s="49"/>
      <c r="O207" s="49"/>
      <c r="P207" s="49"/>
      <c r="Q207" s="47"/>
      <c r="R207" s="49"/>
      <c r="S207" s="49"/>
      <c r="T207" s="58"/>
      <c r="U207" s="36"/>
      <c r="V207" s="191"/>
      <c r="W207" s="36"/>
      <c r="X207" s="41"/>
      <c r="Y207" s="53"/>
      <c r="Z207" s="53"/>
      <c r="AA207" s="36"/>
      <c r="AB207" s="41"/>
      <c r="AC207" s="34"/>
      <c r="AD207" s="150"/>
      <c r="AE207" s="150"/>
      <c r="AF207" s="88"/>
      <c r="AG207" s="88"/>
      <c r="AH207" s="88"/>
      <c r="AI207" s="116"/>
      <c r="AJ207" s="119"/>
      <c r="AK207" s="58"/>
      <c r="AL207" s="59"/>
      <c r="AM207" s="59"/>
      <c r="AN207" s="36"/>
      <c r="AO207" s="36"/>
      <c r="AP207" s="36"/>
      <c r="AQ207" s="36"/>
      <c r="AR207" s="485"/>
      <c r="AS207" s="36"/>
      <c r="AT207" s="36"/>
      <c r="AU207" s="36"/>
    </row>
    <row r="208" spans="1:47" ht="19.5" customHeight="1" x14ac:dyDescent="0.25">
      <c r="A208" s="44"/>
      <c r="B208" s="44"/>
      <c r="C208" s="44"/>
      <c r="D208" s="45"/>
      <c r="E208" s="46"/>
      <c r="F208" s="47"/>
      <c r="G208" s="48"/>
      <c r="H208" s="36"/>
      <c r="I208" s="47"/>
      <c r="J208" s="47"/>
      <c r="K208" s="44"/>
      <c r="L208" s="49"/>
      <c r="M208" s="50"/>
      <c r="N208" s="49"/>
      <c r="O208" s="49"/>
      <c r="P208" s="49"/>
      <c r="Q208" s="47"/>
      <c r="R208" s="49"/>
      <c r="S208" s="49"/>
      <c r="T208" s="58"/>
      <c r="U208" s="258"/>
      <c r="V208" s="283"/>
      <c r="W208" s="36"/>
      <c r="X208" s="41"/>
      <c r="Y208" s="53"/>
      <c r="Z208" s="53"/>
      <c r="AA208" s="36"/>
      <c r="AB208" s="36"/>
      <c r="AC208" s="36"/>
      <c r="AD208" s="150"/>
      <c r="AE208" s="150"/>
      <c r="AF208" s="88"/>
      <c r="AG208" s="88"/>
      <c r="AH208" s="88"/>
      <c r="AI208" s="116"/>
      <c r="AJ208" s="119"/>
      <c r="AK208" s="58"/>
      <c r="AL208" s="59"/>
      <c r="AM208" s="59"/>
      <c r="AN208" s="36"/>
      <c r="AO208" s="36"/>
      <c r="AP208" s="36"/>
      <c r="AQ208" s="36"/>
      <c r="AR208" s="36"/>
      <c r="AS208" s="36"/>
      <c r="AT208" s="36"/>
      <c r="AU208" s="36"/>
    </row>
    <row r="209" spans="1:47" ht="19.5" customHeight="1" x14ac:dyDescent="0.25">
      <c r="A209" s="44"/>
      <c r="B209" s="44"/>
      <c r="C209" s="44"/>
      <c r="D209" s="45"/>
      <c r="E209" s="46"/>
      <c r="F209" s="47"/>
      <c r="G209" s="48"/>
      <c r="H209" s="36"/>
      <c r="I209" s="47"/>
      <c r="J209" s="47"/>
      <c r="K209" s="44"/>
      <c r="L209" s="49"/>
      <c r="M209" s="50"/>
      <c r="N209" s="49"/>
      <c r="O209" s="49"/>
      <c r="P209" s="49"/>
      <c r="Q209" s="47"/>
      <c r="R209" s="49"/>
      <c r="S209" s="49"/>
      <c r="T209" s="58"/>
      <c r="U209" s="258"/>
      <c r="V209" s="283"/>
      <c r="W209" s="36"/>
      <c r="X209" s="41"/>
      <c r="Y209" s="53"/>
      <c r="Z209" s="53"/>
      <c r="AA209" s="36"/>
      <c r="AB209" s="36"/>
      <c r="AC209" s="502"/>
      <c r="AD209" s="152"/>
      <c r="AE209" s="152"/>
      <c r="AF209" s="152"/>
      <c r="AG209" s="36"/>
      <c r="AH209" s="36"/>
      <c r="AI209" s="77"/>
      <c r="AJ209" s="36"/>
      <c r="AK209" s="77"/>
      <c r="AL209" s="153"/>
      <c r="AM209" s="59"/>
      <c r="AN209" s="36"/>
      <c r="AO209" s="36"/>
      <c r="AP209" s="36"/>
      <c r="AQ209" s="36"/>
      <c r="AR209" s="36"/>
      <c r="AS209" s="36"/>
      <c r="AT209" s="36"/>
      <c r="AU209" s="36"/>
    </row>
    <row r="210" spans="1:47" ht="19.5" customHeight="1" x14ac:dyDescent="0.25">
      <c r="A210" s="44"/>
      <c r="B210" s="44"/>
      <c r="C210" s="44"/>
      <c r="D210" s="45"/>
      <c r="E210" s="46"/>
      <c r="F210" s="47"/>
      <c r="G210" s="48"/>
      <c r="H210" s="36"/>
      <c r="I210" s="47"/>
      <c r="J210" s="47"/>
      <c r="K210" s="44"/>
      <c r="L210" s="49"/>
      <c r="M210" s="50"/>
      <c r="N210" s="49"/>
      <c r="O210" s="49"/>
      <c r="P210" s="49"/>
      <c r="Q210" s="47"/>
      <c r="R210" s="49"/>
      <c r="S210" s="49"/>
      <c r="T210" s="58"/>
      <c r="U210" s="258"/>
      <c r="V210" s="283"/>
      <c r="W210" s="36"/>
      <c r="X210" s="41"/>
      <c r="Y210" s="53"/>
      <c r="Z210" s="53"/>
      <c r="AA210" s="36"/>
      <c r="AB210" s="36"/>
      <c r="AC210" s="502"/>
      <c r="AD210" s="16"/>
      <c r="AE210" s="16"/>
      <c r="AF210" s="17"/>
      <c r="AG210" s="36"/>
      <c r="AH210" s="36"/>
      <c r="AI210" s="61"/>
      <c r="AJ210" s="36"/>
      <c r="AK210" s="58"/>
      <c r="AL210" s="41"/>
      <c r="AM210" s="60"/>
      <c r="AN210" s="36"/>
      <c r="AO210" s="36"/>
      <c r="AP210" s="36"/>
      <c r="AQ210" s="36"/>
      <c r="AR210" s="36"/>
      <c r="AS210" s="36"/>
      <c r="AT210" s="36"/>
      <c r="AU210" s="36"/>
    </row>
    <row r="211" spans="1:47" ht="19.5" customHeight="1" x14ac:dyDescent="0.25">
      <c r="A211" s="44"/>
      <c r="B211" s="44"/>
      <c r="C211" s="44"/>
      <c r="D211" s="45"/>
      <c r="E211" s="46"/>
      <c r="F211" s="47"/>
      <c r="G211" s="48"/>
      <c r="H211" s="36"/>
      <c r="I211" s="47"/>
      <c r="J211" s="47"/>
      <c r="K211" s="44"/>
      <c r="L211" s="49"/>
      <c r="M211" s="50"/>
      <c r="N211" s="49"/>
      <c r="O211" s="49"/>
      <c r="P211" s="49"/>
      <c r="Q211" s="47"/>
      <c r="R211" s="49"/>
      <c r="S211" s="49"/>
      <c r="T211" s="58"/>
      <c r="U211" s="258"/>
      <c r="V211" s="283"/>
      <c r="W211" s="36"/>
      <c r="X211" s="41"/>
      <c r="Y211" s="53"/>
      <c r="Z211" s="53"/>
      <c r="AA211" s="36"/>
      <c r="AB211" s="36"/>
      <c r="AC211" s="502"/>
      <c r="AD211" s="55"/>
      <c r="AE211" s="55"/>
      <c r="AF211" s="55"/>
      <c r="AG211" s="55"/>
      <c r="AH211" s="55"/>
      <c r="AI211" s="56"/>
      <c r="AJ211" s="119"/>
      <c r="AK211" s="58"/>
      <c r="AL211" s="41"/>
      <c r="AM211" s="59"/>
      <c r="AN211" s="59"/>
      <c r="AO211" s="59"/>
      <c r="AP211" s="36"/>
      <c r="AQ211" s="36"/>
      <c r="AR211" s="36"/>
      <c r="AS211" s="36"/>
      <c r="AT211" s="36"/>
      <c r="AU211" s="36"/>
    </row>
    <row r="212" spans="1:47" ht="19.5" customHeight="1" x14ac:dyDescent="0.25">
      <c r="A212" s="44"/>
      <c r="B212" s="44"/>
      <c r="C212" s="44"/>
      <c r="D212" s="45"/>
      <c r="E212" s="46"/>
      <c r="F212" s="47"/>
      <c r="G212" s="48"/>
      <c r="H212" s="36"/>
      <c r="I212" s="47"/>
      <c r="J212" s="47"/>
      <c r="K212" s="44"/>
      <c r="L212" s="49"/>
      <c r="M212" s="50"/>
      <c r="N212" s="49"/>
      <c r="O212" s="49"/>
      <c r="P212" s="49"/>
      <c r="Q212" s="47"/>
      <c r="R212" s="49"/>
      <c r="S212" s="49"/>
      <c r="T212" s="58"/>
      <c r="U212" s="258"/>
      <c r="V212" s="283"/>
      <c r="W212" s="36"/>
      <c r="X212" s="41"/>
      <c r="Y212" s="53"/>
      <c r="Z212" s="53"/>
      <c r="AA212" s="36"/>
      <c r="AB212" s="36"/>
      <c r="AC212" s="502"/>
      <c r="AD212" s="152"/>
      <c r="AE212" s="152"/>
      <c r="AF212" s="36"/>
      <c r="AG212" s="36"/>
      <c r="AH212" s="36"/>
      <c r="AI212" s="77"/>
      <c r="AJ212" s="36"/>
      <c r="AK212" s="58"/>
      <c r="AL212" s="41"/>
      <c r="AM212" s="59"/>
      <c r="AN212" s="36"/>
      <c r="AO212" s="36"/>
      <c r="AP212" s="36"/>
      <c r="AQ212" s="36"/>
      <c r="AR212" s="36"/>
      <c r="AS212" s="36"/>
      <c r="AT212" s="36"/>
      <c r="AU212" s="36"/>
    </row>
    <row r="213" spans="1:47" ht="19.5" customHeight="1" x14ac:dyDescent="0.25">
      <c r="A213" s="44"/>
      <c r="B213" s="49"/>
      <c r="C213" s="49"/>
      <c r="D213" s="47"/>
      <c r="E213" s="144"/>
      <c r="F213" s="47"/>
      <c r="G213" s="48"/>
      <c r="H213" s="36"/>
      <c r="I213" s="47"/>
      <c r="J213" s="47"/>
      <c r="K213" s="49"/>
      <c r="L213" s="49"/>
      <c r="M213" s="50"/>
      <c r="N213" s="49"/>
      <c r="O213" s="49"/>
      <c r="P213" s="49"/>
      <c r="Q213" s="47"/>
      <c r="R213" s="49"/>
      <c r="S213" s="49"/>
      <c r="T213" s="36"/>
      <c r="U213" s="36"/>
      <c r="V213" s="53"/>
      <c r="W213" s="36"/>
      <c r="X213" s="41"/>
      <c r="Y213" s="53"/>
      <c r="Z213" s="53"/>
      <c r="AA213" s="36"/>
      <c r="AB213" s="36"/>
      <c r="AC213" s="36"/>
      <c r="AD213" s="87"/>
      <c r="AE213" s="87"/>
      <c r="AF213" s="152"/>
      <c r="AG213" s="36"/>
      <c r="AH213" s="36"/>
      <c r="AI213" s="77"/>
      <c r="AJ213" s="36"/>
      <c r="AK213" s="58"/>
      <c r="AL213" s="41"/>
      <c r="AM213" s="145"/>
      <c r="AN213" s="36"/>
      <c r="AO213" s="36"/>
      <c r="AP213" s="36"/>
      <c r="AQ213" s="36"/>
      <c r="AR213" s="485"/>
      <c r="AS213" s="485"/>
      <c r="AT213" s="36"/>
      <c r="AU213" s="36"/>
    </row>
    <row r="214" spans="1:47" ht="19.5" customHeight="1" x14ac:dyDescent="0.25">
      <c r="A214" s="44"/>
      <c r="B214" s="49"/>
      <c r="C214" s="49"/>
      <c r="D214" s="47"/>
      <c r="E214" s="144"/>
      <c r="F214" s="47"/>
      <c r="G214" s="48"/>
      <c r="H214" s="36"/>
      <c r="I214" s="47"/>
      <c r="J214" s="47"/>
      <c r="K214" s="49"/>
      <c r="L214" s="49"/>
      <c r="M214" s="50"/>
      <c r="N214" s="49"/>
      <c r="O214" s="49"/>
      <c r="P214" s="49"/>
      <c r="Q214" s="47"/>
      <c r="R214" s="49"/>
      <c r="S214" s="49"/>
      <c r="T214" s="36"/>
      <c r="U214" s="36"/>
      <c r="V214" s="53"/>
      <c r="W214" s="36"/>
      <c r="X214" s="41"/>
      <c r="Y214" s="53"/>
      <c r="Z214" s="53"/>
      <c r="AA214" s="36"/>
      <c r="AB214" s="36"/>
      <c r="AC214" s="36"/>
      <c r="AD214" s="152"/>
      <c r="AE214" s="152"/>
      <c r="AF214" s="36"/>
      <c r="AG214" s="36"/>
      <c r="AH214" s="36"/>
      <c r="AI214" s="77"/>
      <c r="AJ214" s="36"/>
      <c r="AK214" s="58"/>
      <c r="AL214" s="41"/>
      <c r="AM214" s="59"/>
      <c r="AN214" s="36"/>
      <c r="AO214" s="36"/>
      <c r="AP214" s="36"/>
      <c r="AQ214" s="36"/>
      <c r="AR214" s="485"/>
      <c r="AS214" s="485"/>
      <c r="AT214" s="36"/>
      <c r="AU214" s="36"/>
    </row>
    <row r="215" spans="1:47" ht="19.5" customHeight="1" x14ac:dyDescent="0.25">
      <c r="A215" s="44"/>
      <c r="B215" s="49"/>
      <c r="C215" s="49"/>
      <c r="D215" s="47"/>
      <c r="E215" s="144"/>
      <c r="F215" s="47"/>
      <c r="G215" s="48"/>
      <c r="H215" s="36"/>
      <c r="I215" s="47"/>
      <c r="J215" s="47"/>
      <c r="K215" s="49"/>
      <c r="L215" s="49"/>
      <c r="M215" s="50"/>
      <c r="N215" s="49"/>
      <c r="O215" s="49"/>
      <c r="P215" s="49"/>
      <c r="Q215" s="47"/>
      <c r="R215" s="49"/>
      <c r="S215" s="49"/>
      <c r="T215" s="58"/>
      <c r="U215" s="36"/>
      <c r="V215" s="53"/>
      <c r="W215" s="36"/>
      <c r="X215" s="41"/>
      <c r="Y215" s="53"/>
      <c r="Z215" s="53"/>
      <c r="AA215" s="36"/>
      <c r="AB215" s="36"/>
      <c r="AC215" s="36"/>
      <c r="AD215" s="16"/>
      <c r="AE215" s="16"/>
      <c r="AF215" s="17"/>
      <c r="AG215" s="36"/>
      <c r="AH215" s="36"/>
      <c r="AI215" s="61"/>
      <c r="AJ215" s="36"/>
      <c r="AK215" s="58"/>
      <c r="AL215" s="41"/>
      <c r="AM215" s="60"/>
      <c r="AN215" s="36"/>
      <c r="AO215" s="36"/>
      <c r="AP215" s="36"/>
      <c r="AQ215" s="36"/>
      <c r="AR215" s="485"/>
      <c r="AS215" s="485"/>
      <c r="AT215" s="36"/>
      <c r="AU215" s="36"/>
    </row>
    <row r="216" spans="1:47" ht="19.5" customHeight="1" x14ac:dyDescent="0.25">
      <c r="A216" s="44"/>
      <c r="B216" s="49"/>
      <c r="C216" s="49"/>
      <c r="D216" s="47"/>
      <c r="E216" s="144"/>
      <c r="F216" s="47"/>
      <c r="G216" s="48"/>
      <c r="H216" s="36"/>
      <c r="I216" s="47"/>
      <c r="J216" s="47"/>
      <c r="K216" s="49"/>
      <c r="L216" s="49"/>
      <c r="M216" s="50"/>
      <c r="N216" s="49"/>
      <c r="O216" s="49"/>
      <c r="P216" s="49"/>
      <c r="Q216" s="47"/>
      <c r="R216" s="49"/>
      <c r="S216" s="49"/>
      <c r="T216" s="58"/>
      <c r="U216" s="36"/>
      <c r="V216" s="53"/>
      <c r="W216" s="36"/>
      <c r="X216" s="41"/>
      <c r="Y216" s="53"/>
      <c r="Z216" s="53"/>
      <c r="AA216" s="36"/>
      <c r="AB216" s="36"/>
      <c r="AC216" s="36"/>
      <c r="AD216" s="152"/>
      <c r="AE216" s="152"/>
      <c r="AF216" s="152"/>
      <c r="AG216" s="152"/>
      <c r="AH216" s="36"/>
      <c r="AI216" s="77"/>
      <c r="AJ216" s="36"/>
      <c r="AK216" s="58"/>
      <c r="AL216" s="41"/>
      <c r="AM216" s="59"/>
      <c r="AN216" s="36"/>
      <c r="AO216" s="36"/>
      <c r="AP216" s="36"/>
      <c r="AQ216" s="36"/>
      <c r="AR216" s="485"/>
      <c r="AS216" s="485"/>
      <c r="AT216" s="36"/>
      <c r="AU216" s="36"/>
    </row>
    <row r="217" spans="1:47" ht="19.5" customHeight="1" x14ac:dyDescent="0.25">
      <c r="A217" s="44"/>
      <c r="B217" s="49"/>
      <c r="C217" s="49"/>
      <c r="D217" s="47"/>
      <c r="E217" s="144"/>
      <c r="F217" s="47"/>
      <c r="G217" s="48"/>
      <c r="H217" s="36"/>
      <c r="I217" s="47"/>
      <c r="J217" s="47"/>
      <c r="K217" s="49"/>
      <c r="L217" s="49"/>
      <c r="M217" s="50"/>
      <c r="N217" s="49"/>
      <c r="O217" s="49"/>
      <c r="P217" s="49"/>
      <c r="Q217" s="47"/>
      <c r="R217" s="49"/>
      <c r="S217" s="49"/>
      <c r="T217" s="58"/>
      <c r="U217" s="36"/>
      <c r="V217" s="53"/>
      <c r="W217" s="36"/>
      <c r="X217" s="41"/>
      <c r="Y217" s="53"/>
      <c r="Z217" s="53"/>
      <c r="AA217" s="36"/>
      <c r="AB217" s="36"/>
      <c r="AC217" s="36"/>
      <c r="AD217" s="152"/>
      <c r="AE217" s="152"/>
      <c r="AF217" s="88"/>
      <c r="AG217" s="88"/>
      <c r="AH217" s="88"/>
      <c r="AI217" s="116"/>
      <c r="AJ217" s="119"/>
      <c r="AK217" s="58"/>
      <c r="AL217" s="59"/>
      <c r="AM217" s="59"/>
      <c r="AN217" s="36"/>
      <c r="AO217" s="36"/>
      <c r="AP217" s="36"/>
      <c r="AQ217" s="36"/>
      <c r="AR217" s="485"/>
      <c r="AS217" s="485"/>
      <c r="AT217" s="36"/>
      <c r="AU217" s="36"/>
    </row>
    <row r="218" spans="1:47" ht="19.5" customHeight="1" x14ac:dyDescent="0.25">
      <c r="A218" s="181"/>
      <c r="B218" s="181"/>
      <c r="C218" s="181"/>
      <c r="D218" s="182"/>
      <c r="E218" s="183"/>
      <c r="F218" s="182"/>
      <c r="G218" s="184"/>
      <c r="H218" s="185"/>
      <c r="I218" s="182"/>
      <c r="J218" s="182"/>
      <c r="K218" s="181"/>
      <c r="L218" s="181"/>
      <c r="M218" s="186"/>
      <c r="N218" s="181"/>
      <c r="O218" s="181"/>
      <c r="P218" s="181"/>
      <c r="Q218" s="182"/>
      <c r="R218" s="181"/>
      <c r="S218" s="181"/>
      <c r="T218" s="185"/>
      <c r="U218" s="185"/>
      <c r="V218" s="375"/>
      <c r="W218" s="188"/>
      <c r="X218" s="185"/>
      <c r="Y218" s="185"/>
      <c r="Z218" s="185"/>
      <c r="AA218" s="185"/>
      <c r="AB218" s="185"/>
      <c r="AC218" s="130"/>
      <c r="AD218" s="282"/>
      <c r="AE218" s="282"/>
      <c r="AF218" s="185"/>
      <c r="AG218" s="185"/>
      <c r="AH218" s="185"/>
      <c r="AI218" s="187"/>
      <c r="AJ218" s="185"/>
      <c r="AK218" s="187"/>
      <c r="AL218" s="188"/>
      <c r="AM218" s="188"/>
      <c r="AN218" s="185"/>
      <c r="AO218" s="185"/>
      <c r="AP218" s="185"/>
      <c r="AQ218" s="185"/>
      <c r="AR218" s="185"/>
      <c r="AS218" s="185"/>
      <c r="AT218" s="185"/>
      <c r="AU218" s="185"/>
    </row>
    <row r="219" spans="1:47" s="309" customFormat="1" ht="19.5" customHeight="1" x14ac:dyDescent="0.25">
      <c r="A219" s="62"/>
      <c r="B219" s="62"/>
      <c r="C219" s="62"/>
      <c r="D219" s="65"/>
      <c r="E219" s="211"/>
      <c r="F219" s="65"/>
      <c r="G219" s="66"/>
      <c r="H219" s="17"/>
      <c r="I219" s="65"/>
      <c r="J219" s="65"/>
      <c r="K219" s="62"/>
      <c r="L219" s="62"/>
      <c r="M219" s="69"/>
      <c r="N219" s="62"/>
      <c r="O219" s="62"/>
      <c r="P219" s="62"/>
      <c r="Q219" s="65"/>
      <c r="R219" s="62"/>
      <c r="S219" s="62"/>
      <c r="T219" s="215"/>
      <c r="U219" s="17"/>
      <c r="V219" s="481"/>
      <c r="W219" s="73"/>
      <c r="X219" s="73"/>
      <c r="Y219" s="73"/>
      <c r="Z219" s="74"/>
      <c r="AA219" s="17"/>
      <c r="AB219" s="17"/>
      <c r="AC219" s="367"/>
      <c r="AD219" s="307"/>
      <c r="AE219" s="307"/>
      <c r="AF219" s="307"/>
      <c r="AG219" s="17"/>
      <c r="AH219" s="17"/>
      <c r="AI219" s="215"/>
      <c r="AJ219" s="17"/>
      <c r="AK219" s="40"/>
      <c r="AL219" s="216"/>
      <c r="AM219" s="216"/>
      <c r="AN219" s="17"/>
      <c r="AO219" s="17"/>
      <c r="AP219" s="17"/>
      <c r="AQ219" s="17"/>
      <c r="AR219" s="331"/>
      <c r="AS219" s="17"/>
      <c r="AT219" s="17"/>
      <c r="AU219" s="17"/>
    </row>
    <row r="220" spans="1:47" s="309" customFormat="1" ht="19.5" customHeight="1" x14ac:dyDescent="0.25">
      <c r="A220" s="62"/>
      <c r="B220" s="62"/>
      <c r="C220" s="62"/>
      <c r="D220" s="65"/>
      <c r="E220" s="211"/>
      <c r="F220" s="65"/>
      <c r="G220" s="66"/>
      <c r="H220" s="17"/>
      <c r="I220" s="65"/>
      <c r="J220" s="65"/>
      <c r="K220" s="62"/>
      <c r="L220" s="62"/>
      <c r="M220" s="69"/>
      <c r="N220" s="62"/>
      <c r="O220" s="62"/>
      <c r="P220" s="62"/>
      <c r="Q220" s="65"/>
      <c r="R220" s="62"/>
      <c r="S220" s="62"/>
      <c r="T220" s="215"/>
      <c r="U220" s="17"/>
      <c r="V220" s="481"/>
      <c r="W220" s="73"/>
      <c r="X220" s="228"/>
      <c r="Y220" s="73"/>
      <c r="Z220" s="74"/>
      <c r="AA220" s="17"/>
      <c r="AB220" s="17"/>
      <c r="AC220" s="367"/>
      <c r="AD220" s="308"/>
      <c r="AE220" s="308"/>
      <c r="AF220" s="308"/>
      <c r="AG220" s="308"/>
      <c r="AH220" s="308"/>
      <c r="AI220" s="89"/>
      <c r="AJ220" s="17"/>
      <c r="AK220" s="215"/>
      <c r="AL220" s="31"/>
      <c r="AM220" s="216"/>
      <c r="AN220" s="216"/>
      <c r="AO220" s="216"/>
      <c r="AP220" s="17"/>
      <c r="AQ220" s="17"/>
      <c r="AR220" s="331"/>
      <c r="AS220" s="17"/>
      <c r="AT220" s="17"/>
      <c r="AU220" s="17"/>
    </row>
    <row r="221" spans="1:47" s="309" customFormat="1" ht="19.5" customHeight="1" x14ac:dyDescent="0.25">
      <c r="A221" s="62"/>
      <c r="B221" s="62"/>
      <c r="C221" s="62"/>
      <c r="D221" s="65"/>
      <c r="E221" s="211"/>
      <c r="F221" s="65"/>
      <c r="G221" s="66"/>
      <c r="H221" s="17"/>
      <c r="I221" s="65"/>
      <c r="J221" s="65"/>
      <c r="K221" s="62"/>
      <c r="L221" s="62"/>
      <c r="M221" s="69"/>
      <c r="N221" s="62"/>
      <c r="O221" s="62"/>
      <c r="P221" s="62"/>
      <c r="Q221" s="65"/>
      <c r="R221" s="62"/>
      <c r="S221" s="62"/>
      <c r="T221" s="215"/>
      <c r="U221" s="17"/>
      <c r="V221" s="481"/>
      <c r="W221" s="73"/>
      <c r="X221" s="73"/>
      <c r="Y221" s="73"/>
      <c r="Z221" s="74"/>
      <c r="AA221" s="17"/>
      <c r="AB221" s="17"/>
      <c r="AC221" s="367"/>
      <c r="AD221" s="307"/>
      <c r="AE221" s="307"/>
      <c r="AF221" s="17"/>
      <c r="AG221" s="17"/>
      <c r="AH221" s="17"/>
      <c r="AI221" s="215"/>
      <c r="AJ221" s="17"/>
      <c r="AK221" s="40"/>
      <c r="AL221" s="43"/>
      <c r="AM221" s="43"/>
      <c r="AN221" s="17"/>
      <c r="AO221" s="17"/>
      <c r="AP221" s="17"/>
      <c r="AQ221" s="17"/>
      <c r="AR221" s="331"/>
      <c r="AS221" s="17"/>
      <c r="AT221" s="17"/>
      <c r="AU221" s="17"/>
    </row>
    <row r="222" spans="1:47" s="309" customFormat="1" ht="19.5" customHeight="1" x14ac:dyDescent="0.25">
      <c r="A222" s="21"/>
      <c r="B222" s="21"/>
      <c r="C222" s="21"/>
      <c r="D222" s="22"/>
      <c r="E222" s="137"/>
      <c r="F222" s="22"/>
      <c r="G222" s="25"/>
      <c r="H222" s="26"/>
      <c r="I222" s="22"/>
      <c r="J222" s="22"/>
      <c r="K222" s="21"/>
      <c r="L222" s="21"/>
      <c r="M222" s="138"/>
      <c r="N222" s="21"/>
      <c r="O222" s="21"/>
      <c r="P222" s="21"/>
      <c r="Q222" s="22"/>
      <c r="R222" s="21"/>
      <c r="S222" s="21"/>
      <c r="T222" s="26"/>
      <c r="U222" s="26"/>
      <c r="V222" s="389"/>
      <c r="W222" s="73"/>
      <c r="X222" s="53"/>
      <c r="Y222" s="410"/>
      <c r="Z222" s="32"/>
      <c r="AA222" s="26"/>
      <c r="AB222" s="26"/>
      <c r="AC222" s="34"/>
      <c r="AD222" s="26"/>
      <c r="AE222" s="26"/>
      <c r="AF222" s="26"/>
      <c r="AG222" s="26"/>
      <c r="AH222" s="26"/>
      <c r="AI222" s="40"/>
      <c r="AJ222" s="26"/>
      <c r="AK222" s="40"/>
      <c r="AL222" s="26"/>
      <c r="AM222" s="26"/>
      <c r="AN222" s="26"/>
      <c r="AO222" s="26"/>
      <c r="AP222" s="26"/>
      <c r="AQ222" s="26"/>
      <c r="AR222" s="26"/>
      <c r="AS222" s="26"/>
      <c r="AT222" s="26"/>
      <c r="AU222" s="26"/>
    </row>
    <row r="223" spans="1:47" ht="19.5" customHeight="1" x14ac:dyDescent="0.25">
      <c r="A223" s="44"/>
      <c r="B223" s="44"/>
      <c r="C223" s="44"/>
      <c r="D223" s="45"/>
      <c r="E223" s="46"/>
      <c r="F223" s="47"/>
      <c r="G223" s="48"/>
      <c r="H223" s="36"/>
      <c r="I223" s="47"/>
      <c r="J223" s="47"/>
      <c r="K223" s="44"/>
      <c r="L223" s="49"/>
      <c r="M223" s="50"/>
      <c r="N223" s="49"/>
      <c r="O223" s="49"/>
      <c r="P223" s="49"/>
      <c r="Q223" s="47"/>
      <c r="R223" s="49"/>
      <c r="S223" s="49"/>
      <c r="T223" s="58"/>
      <c r="U223" s="36"/>
      <c r="V223" s="191"/>
      <c r="W223" s="73"/>
      <c r="X223" s="53"/>
      <c r="Y223" s="36"/>
      <c r="Z223" s="53"/>
      <c r="AA223" s="36"/>
      <c r="AB223" s="36"/>
      <c r="AC223" s="36"/>
      <c r="AD223" s="55"/>
      <c r="AE223" s="55"/>
      <c r="AF223" s="55"/>
      <c r="AG223" s="55"/>
      <c r="AH223" s="55"/>
      <c r="AI223" s="56"/>
      <c r="AJ223" s="119"/>
      <c r="AK223" s="58"/>
      <c r="AL223" s="41"/>
      <c r="AM223" s="59"/>
      <c r="AN223" s="59"/>
      <c r="AO223" s="59"/>
      <c r="AP223" s="36"/>
      <c r="AQ223" s="36"/>
      <c r="AR223" s="440"/>
      <c r="AS223" s="36"/>
      <c r="AT223" s="36"/>
      <c r="AU223" s="36"/>
    </row>
    <row r="224" spans="1:47" ht="19.5" customHeight="1" x14ac:dyDescent="0.25">
      <c r="A224" s="44"/>
      <c r="B224" s="44"/>
      <c r="C224" s="44"/>
      <c r="D224" s="45"/>
      <c r="E224" s="46"/>
      <c r="F224" s="47"/>
      <c r="G224" s="48"/>
      <c r="H224" s="36"/>
      <c r="I224" s="47"/>
      <c r="J224" s="47"/>
      <c r="K224" s="44"/>
      <c r="L224" s="49"/>
      <c r="M224" s="50"/>
      <c r="N224" s="49"/>
      <c r="O224" s="49"/>
      <c r="P224" s="49"/>
      <c r="Q224" s="47"/>
      <c r="R224" s="49"/>
      <c r="S224" s="49"/>
      <c r="T224" s="58"/>
      <c r="U224" s="36"/>
      <c r="V224" s="191"/>
      <c r="W224" s="73"/>
      <c r="X224" s="53"/>
      <c r="Y224" s="36"/>
      <c r="Z224" s="53"/>
      <c r="AA224" s="36"/>
      <c r="AB224" s="36"/>
      <c r="AC224" s="36"/>
      <c r="AD224" s="16"/>
      <c r="AE224" s="16"/>
      <c r="AF224" s="17"/>
      <c r="AG224" s="36"/>
      <c r="AH224" s="36"/>
      <c r="AI224" s="61"/>
      <c r="AJ224" s="36"/>
      <c r="AK224" s="58"/>
      <c r="AL224" s="41"/>
      <c r="AM224" s="60"/>
      <c r="AN224" s="36"/>
      <c r="AO224" s="36"/>
      <c r="AP224" s="36"/>
      <c r="AQ224" s="36"/>
      <c r="AR224" s="440"/>
      <c r="AS224" s="36"/>
      <c r="AT224" s="36"/>
      <c r="AU224" s="36"/>
    </row>
    <row r="225" spans="1:47" ht="19.5" customHeight="1" x14ac:dyDescent="0.25">
      <c r="A225" s="44"/>
      <c r="B225" s="44"/>
      <c r="C225" s="44"/>
      <c r="D225" s="45"/>
      <c r="E225" s="46"/>
      <c r="F225" s="47"/>
      <c r="G225" s="48"/>
      <c r="H225" s="36"/>
      <c r="I225" s="47"/>
      <c r="J225" s="47"/>
      <c r="K225" s="44"/>
      <c r="L225" s="49"/>
      <c r="M225" s="50"/>
      <c r="N225" s="49"/>
      <c r="O225" s="49"/>
      <c r="P225" s="49"/>
      <c r="Q225" s="47"/>
      <c r="R225" s="49"/>
      <c r="S225" s="49"/>
      <c r="T225" s="58"/>
      <c r="U225" s="36"/>
      <c r="V225" s="191"/>
      <c r="W225" s="73"/>
      <c r="X225" s="53"/>
      <c r="Y225" s="36"/>
      <c r="Z225" s="53"/>
      <c r="AA225" s="36"/>
      <c r="AB225" s="36"/>
      <c r="AC225" s="36"/>
      <c r="AD225" s="152"/>
      <c r="AE225" s="152"/>
      <c r="AF225" s="152"/>
      <c r="AG225" s="36"/>
      <c r="AH225" s="36"/>
      <c r="AI225" s="77"/>
      <c r="AJ225" s="36"/>
      <c r="AK225" s="77"/>
      <c r="AL225" s="153"/>
      <c r="AM225" s="59"/>
      <c r="AN225" s="36"/>
      <c r="AO225" s="36"/>
      <c r="AP225" s="36"/>
      <c r="AQ225" s="36"/>
      <c r="AR225" s="440"/>
      <c r="AS225" s="36"/>
      <c r="AT225" s="36"/>
      <c r="AU225" s="36"/>
    </row>
    <row r="226" spans="1:47" ht="19.5" customHeight="1" x14ac:dyDescent="0.25">
      <c r="A226" s="44"/>
      <c r="B226" s="44"/>
      <c r="C226" s="44"/>
      <c r="D226" s="45"/>
      <c r="E226" s="46"/>
      <c r="F226" s="47"/>
      <c r="G226" s="48"/>
      <c r="H226" s="36"/>
      <c r="I226" s="47"/>
      <c r="J226" s="47"/>
      <c r="K226" s="44"/>
      <c r="L226" s="49"/>
      <c r="M226" s="50"/>
      <c r="N226" s="49"/>
      <c r="O226" s="49"/>
      <c r="P226" s="49"/>
      <c r="Q226" s="47"/>
      <c r="R226" s="49"/>
      <c r="S226" s="49"/>
      <c r="T226" s="58"/>
      <c r="U226" s="36"/>
      <c r="V226" s="191"/>
      <c r="W226" s="73"/>
      <c r="X226" s="53"/>
      <c r="Y226" s="36"/>
      <c r="Z226" s="53"/>
      <c r="AA226" s="36"/>
      <c r="AB226" s="36"/>
      <c r="AC226" s="36"/>
      <c r="AD226" s="150"/>
      <c r="AE226" s="150"/>
      <c r="AF226" s="88"/>
      <c r="AG226" s="88"/>
      <c r="AH226" s="88"/>
      <c r="AI226" s="116"/>
      <c r="AJ226" s="119"/>
      <c r="AK226" s="77"/>
      <c r="AL226" s="59"/>
      <c r="AM226" s="59"/>
      <c r="AN226" s="36"/>
      <c r="AO226" s="36"/>
      <c r="AP226" s="36"/>
      <c r="AQ226" s="36"/>
      <c r="AR226" s="440"/>
      <c r="AS226" s="36"/>
      <c r="AT226" s="36"/>
      <c r="AU226" s="36"/>
    </row>
    <row r="227" spans="1:47" ht="19.5" customHeight="1" x14ac:dyDescent="0.25">
      <c r="A227" s="90"/>
      <c r="B227" s="90"/>
      <c r="C227" s="90"/>
      <c r="D227" s="91"/>
      <c r="E227" s="92"/>
      <c r="F227" s="91"/>
      <c r="G227" s="93"/>
      <c r="H227" s="94"/>
      <c r="I227" s="91"/>
      <c r="J227" s="91"/>
      <c r="K227" s="284"/>
      <c r="L227" s="90"/>
      <c r="M227" s="97"/>
      <c r="N227" s="90"/>
      <c r="O227" s="90"/>
      <c r="P227" s="90"/>
      <c r="Q227" s="91"/>
      <c r="R227" s="90"/>
      <c r="S227" s="90"/>
      <c r="T227" s="94"/>
      <c r="U227" s="94"/>
      <c r="V227" s="288"/>
      <c r="W227" s="101"/>
      <c r="X227" s="94"/>
      <c r="Y227" s="94"/>
      <c r="Z227" s="94"/>
      <c r="AA227" s="94"/>
      <c r="AB227" s="94"/>
      <c r="AC227" s="7"/>
      <c r="AD227" s="94"/>
      <c r="AE227" s="94"/>
      <c r="AF227" s="94"/>
      <c r="AG227" s="94"/>
      <c r="AH227" s="94"/>
      <c r="AI227" s="77"/>
      <c r="AJ227" s="94"/>
      <c r="AK227" s="11"/>
      <c r="AL227" s="12"/>
      <c r="AM227" s="94"/>
      <c r="AN227" s="94"/>
      <c r="AO227" s="94"/>
      <c r="AP227" s="94"/>
      <c r="AQ227" s="94"/>
      <c r="AR227" s="432"/>
      <c r="AS227" s="94"/>
      <c r="AT227" s="94"/>
      <c r="AU227" s="94"/>
    </row>
    <row r="228" spans="1:47" ht="19.5" customHeight="1" x14ac:dyDescent="0.25">
      <c r="A228" s="90"/>
      <c r="B228" s="90"/>
      <c r="C228" s="90"/>
      <c r="D228" s="91"/>
      <c r="E228" s="92"/>
      <c r="F228" s="91"/>
      <c r="G228" s="93"/>
      <c r="H228" s="94"/>
      <c r="I228" s="91"/>
      <c r="J228" s="91"/>
      <c r="K228" s="90"/>
      <c r="L228" s="90"/>
      <c r="M228" s="97"/>
      <c r="N228" s="90"/>
      <c r="O228" s="90"/>
      <c r="P228" s="90"/>
      <c r="Q228" s="91"/>
      <c r="R228" s="90"/>
      <c r="S228" s="90"/>
      <c r="T228" s="94"/>
      <c r="U228" s="94"/>
      <c r="V228" s="288"/>
      <c r="W228" s="101"/>
      <c r="X228" s="94"/>
      <c r="Y228" s="94"/>
      <c r="Z228" s="288"/>
      <c r="AA228" s="94"/>
      <c r="AB228" s="94"/>
      <c r="AC228" s="7"/>
      <c r="AD228" s="111"/>
      <c r="AE228" s="111"/>
      <c r="AF228" s="94"/>
      <c r="AG228" s="94"/>
      <c r="AH228" s="94"/>
      <c r="AI228" s="109"/>
      <c r="AJ228" s="94"/>
      <c r="AK228" s="11"/>
      <c r="AL228" s="101"/>
      <c r="AM228" s="101"/>
      <c r="AN228" s="94"/>
      <c r="AO228" s="94"/>
      <c r="AP228" s="94"/>
      <c r="AQ228" s="94"/>
      <c r="AR228" s="432"/>
      <c r="AS228" s="94"/>
      <c r="AT228" s="94"/>
      <c r="AU228" s="94"/>
    </row>
    <row r="229" spans="1:47" ht="19.5" customHeight="1" x14ac:dyDescent="0.25">
      <c r="A229" s="90"/>
      <c r="B229" s="90"/>
      <c r="C229" s="90"/>
      <c r="D229" s="91"/>
      <c r="E229" s="92"/>
      <c r="F229" s="91"/>
      <c r="G229" s="93"/>
      <c r="H229" s="94"/>
      <c r="I229" s="91"/>
      <c r="J229" s="91"/>
      <c r="K229" s="90"/>
      <c r="L229" s="90"/>
      <c r="M229" s="97"/>
      <c r="N229" s="90"/>
      <c r="O229" s="90"/>
      <c r="P229" s="90"/>
      <c r="Q229" s="91"/>
      <c r="R229" s="90"/>
      <c r="S229" s="90"/>
      <c r="T229" s="94"/>
      <c r="U229" s="94"/>
      <c r="V229" s="288"/>
      <c r="W229" s="101"/>
      <c r="X229" s="94"/>
      <c r="Y229" s="94"/>
      <c r="Z229" s="288"/>
      <c r="AA229" s="94"/>
      <c r="AB229" s="94"/>
      <c r="AC229" s="7"/>
      <c r="AD229" s="111"/>
      <c r="AE229" s="111"/>
      <c r="AF229" s="94"/>
      <c r="AG229" s="94"/>
      <c r="AH229" s="94"/>
      <c r="AI229" s="109"/>
      <c r="AJ229" s="94"/>
      <c r="AK229" s="11"/>
      <c r="AL229" s="101"/>
      <c r="AM229" s="101"/>
      <c r="AN229" s="94"/>
      <c r="AO229" s="94"/>
      <c r="AP229" s="94"/>
      <c r="AQ229" s="94"/>
      <c r="AR229" s="432"/>
      <c r="AS229" s="94"/>
      <c r="AT229" s="94"/>
      <c r="AU229" s="94"/>
    </row>
    <row r="230" spans="1:47" ht="24.75" customHeight="1" x14ac:dyDescent="0.25">
      <c r="A230" s="44"/>
      <c r="B230" s="44"/>
      <c r="C230" s="44"/>
      <c r="D230" s="277"/>
      <c r="E230" s="46"/>
      <c r="F230" s="47"/>
      <c r="G230" s="141"/>
      <c r="H230" s="36"/>
      <c r="I230" s="47"/>
      <c r="J230" s="47"/>
      <c r="K230" s="44"/>
      <c r="L230" s="49"/>
      <c r="M230" s="50"/>
      <c r="N230" s="49"/>
      <c r="O230" s="49"/>
      <c r="P230" s="49"/>
      <c r="Q230" s="47"/>
      <c r="R230" s="49"/>
      <c r="S230" s="49"/>
      <c r="T230" s="58"/>
      <c r="U230" s="36"/>
      <c r="V230" s="178"/>
      <c r="W230" s="73"/>
      <c r="X230" s="145"/>
      <c r="Y230" s="36"/>
      <c r="Z230" s="54"/>
      <c r="AA230" s="36"/>
      <c r="AB230" s="34"/>
      <c r="AC230" s="34"/>
      <c r="AD230" s="36"/>
      <c r="AE230" s="36"/>
      <c r="AF230" s="36"/>
      <c r="AG230" s="36"/>
      <c r="AH230" s="36"/>
      <c r="AI230" s="77"/>
      <c r="AJ230" s="36"/>
      <c r="AK230" s="77"/>
      <c r="AL230" s="59"/>
      <c r="AM230" s="59"/>
      <c r="AN230" s="36"/>
      <c r="AO230" s="36"/>
      <c r="AP230" s="36"/>
      <c r="AQ230" s="36"/>
      <c r="AR230" s="440"/>
      <c r="AS230" s="180"/>
      <c r="AT230" s="513"/>
      <c r="AU230" s="513"/>
    </row>
    <row r="231" spans="1:47" ht="19.5" customHeight="1" x14ac:dyDescent="0.25">
      <c r="A231" s="44"/>
      <c r="B231" s="44"/>
      <c r="C231" s="44"/>
      <c r="D231" s="277"/>
      <c r="E231" s="46"/>
      <c r="F231" s="47"/>
      <c r="G231" s="141"/>
      <c r="H231" s="36"/>
      <c r="I231" s="47"/>
      <c r="J231" s="47"/>
      <c r="K231" s="44"/>
      <c r="L231" s="49"/>
      <c r="M231" s="50"/>
      <c r="N231" s="49"/>
      <c r="O231" s="49"/>
      <c r="P231" s="49"/>
      <c r="Q231" s="47"/>
      <c r="R231" s="49"/>
      <c r="S231" s="49"/>
      <c r="T231" s="58"/>
      <c r="U231" s="36"/>
      <c r="V231" s="178"/>
      <c r="W231" s="73"/>
      <c r="X231" s="145"/>
      <c r="Y231" s="36"/>
      <c r="Z231" s="54"/>
      <c r="AA231" s="36"/>
      <c r="AB231" s="34"/>
      <c r="AC231" s="34"/>
      <c r="AD231" s="119"/>
      <c r="AE231" s="119"/>
      <c r="AF231" s="119"/>
      <c r="AG231" s="36"/>
      <c r="AH231" s="36"/>
      <c r="AI231" s="77"/>
      <c r="AJ231" s="119"/>
      <c r="AK231" s="77"/>
      <c r="AL231" s="59"/>
      <c r="AM231" s="59"/>
      <c r="AN231" s="36"/>
      <c r="AO231" s="36"/>
      <c r="AP231" s="36"/>
      <c r="AQ231" s="36"/>
      <c r="AR231" s="440"/>
      <c r="AS231" s="180"/>
      <c r="AT231" s="513"/>
      <c r="AU231" s="513"/>
    </row>
    <row r="232" spans="1:47" ht="19.5" customHeight="1" x14ac:dyDescent="0.25">
      <c r="A232" s="44"/>
      <c r="B232" s="44"/>
      <c r="C232" s="44"/>
      <c r="D232" s="277"/>
      <c r="E232" s="46"/>
      <c r="F232" s="47"/>
      <c r="G232" s="48"/>
      <c r="H232" s="36"/>
      <c r="I232" s="47"/>
      <c r="J232" s="47"/>
      <c r="K232" s="44"/>
      <c r="L232" s="49"/>
      <c r="M232" s="50"/>
      <c r="N232" s="49"/>
      <c r="O232" s="49"/>
      <c r="P232" s="49"/>
      <c r="Q232" s="47"/>
      <c r="R232" s="49"/>
      <c r="S232" s="49"/>
      <c r="T232" s="58"/>
      <c r="U232" s="36"/>
      <c r="V232" s="178"/>
      <c r="W232" s="73"/>
      <c r="X232" s="145"/>
      <c r="Y232" s="36"/>
      <c r="Z232" s="54"/>
      <c r="AA232" s="36"/>
      <c r="AB232" s="34"/>
      <c r="AC232" s="34"/>
      <c r="AD232" s="150"/>
      <c r="AE232" s="150"/>
      <c r="AF232" s="88"/>
      <c r="AG232" s="88"/>
      <c r="AH232" s="88"/>
      <c r="AI232" s="116"/>
      <c r="AJ232" s="119"/>
      <c r="AK232" s="77"/>
      <c r="AL232" s="59"/>
      <c r="AM232" s="59"/>
      <c r="AN232" s="36"/>
      <c r="AO232" s="36"/>
      <c r="AP232" s="36"/>
      <c r="AQ232" s="36"/>
      <c r="AR232" s="440"/>
      <c r="AS232" s="180"/>
      <c r="AT232" s="513"/>
      <c r="AU232" s="513"/>
    </row>
    <row r="233" spans="1:47" ht="19.5" customHeight="1" thickBot="1" x14ac:dyDescent="0.3">
      <c r="A233" s="44"/>
      <c r="B233" s="44"/>
      <c r="C233" s="44"/>
      <c r="D233" s="277"/>
      <c r="E233" s="46"/>
      <c r="F233" s="47"/>
      <c r="G233" s="48"/>
      <c r="H233" s="36"/>
      <c r="I233" s="47"/>
      <c r="J233" s="47"/>
      <c r="K233" s="44"/>
      <c r="L233" s="49"/>
      <c r="M233" s="50"/>
      <c r="N233" s="49"/>
      <c r="O233" s="49"/>
      <c r="P233" s="49"/>
      <c r="Q233" s="47"/>
      <c r="R233" s="49"/>
      <c r="S233" s="49"/>
      <c r="T233" s="58"/>
      <c r="U233" s="36"/>
      <c r="V233" s="178"/>
      <c r="W233" s="73"/>
      <c r="X233" s="145"/>
      <c r="Y233" s="36"/>
      <c r="Z233" s="54"/>
      <c r="AA233" s="36"/>
      <c r="AB233" s="34"/>
      <c r="AC233" s="34"/>
      <c r="AD233" s="16"/>
      <c r="AE233" s="16"/>
      <c r="AF233" s="17"/>
      <c r="AG233" s="36"/>
      <c r="AH233" s="36"/>
      <c r="AI233" s="61"/>
      <c r="AJ233" s="36"/>
      <c r="AK233" s="58"/>
      <c r="AL233" s="41"/>
      <c r="AM233" s="60"/>
      <c r="AN233" s="36"/>
      <c r="AO233" s="36"/>
      <c r="AP233" s="36"/>
      <c r="AQ233" s="36"/>
      <c r="AR233" s="440"/>
      <c r="AS233" s="180"/>
      <c r="AT233" s="513"/>
      <c r="AU233" s="513"/>
    </row>
    <row r="234" spans="1:47" ht="19.5" customHeight="1" thickBot="1" x14ac:dyDescent="0.3">
      <c r="A234" s="44"/>
      <c r="B234" s="44"/>
      <c r="C234" s="44"/>
      <c r="D234" s="277"/>
      <c r="E234" s="46"/>
      <c r="F234" s="47"/>
      <c r="G234" s="48"/>
      <c r="H234" s="36"/>
      <c r="I234" s="47"/>
      <c r="J234" s="47"/>
      <c r="K234" s="44"/>
      <c r="L234" s="49"/>
      <c r="M234" s="50"/>
      <c r="N234" s="49"/>
      <c r="O234" s="49"/>
      <c r="P234" s="49"/>
      <c r="Q234" s="47"/>
      <c r="R234" s="49"/>
      <c r="S234" s="49"/>
      <c r="T234" s="58"/>
      <c r="U234" s="36"/>
      <c r="V234" s="178"/>
      <c r="W234" s="73"/>
      <c r="X234" s="145"/>
      <c r="Y234" s="36"/>
      <c r="Z234" s="54"/>
      <c r="AA234" s="36"/>
      <c r="AB234" s="34"/>
      <c r="AC234" s="34"/>
      <c r="AD234" s="180"/>
      <c r="AE234" s="180"/>
      <c r="AF234" s="180"/>
      <c r="AG234" s="36"/>
      <c r="AH234" s="36"/>
      <c r="AI234" s="112"/>
      <c r="AJ234" s="36"/>
      <c r="AK234" s="58"/>
      <c r="AL234" s="41"/>
      <c r="AM234" s="41"/>
      <c r="AN234" s="36"/>
      <c r="AO234" s="36"/>
      <c r="AP234" s="36"/>
      <c r="AQ234" s="36"/>
      <c r="AR234" s="440"/>
      <c r="AS234" s="180"/>
      <c r="AT234" s="513"/>
      <c r="AU234" s="513"/>
    </row>
    <row r="235" spans="1:47" ht="19.5" customHeight="1" x14ac:dyDescent="0.25">
      <c r="A235" s="44"/>
      <c r="B235" s="44"/>
      <c r="C235" s="44"/>
      <c r="D235" s="277"/>
      <c r="E235" s="46"/>
      <c r="F235" s="47"/>
      <c r="G235" s="48"/>
      <c r="H235" s="36"/>
      <c r="I235" s="47"/>
      <c r="J235" s="47"/>
      <c r="K235" s="44"/>
      <c r="L235" s="49"/>
      <c r="M235" s="50"/>
      <c r="N235" s="49"/>
      <c r="O235" s="49"/>
      <c r="P235" s="49"/>
      <c r="Q235" s="47"/>
      <c r="R235" s="49"/>
      <c r="S235" s="49"/>
      <c r="T235" s="58"/>
      <c r="U235" s="36"/>
      <c r="V235" s="178"/>
      <c r="W235" s="73"/>
      <c r="X235" s="145"/>
      <c r="Y235" s="36"/>
      <c r="Z235" s="54"/>
      <c r="AA235" s="36"/>
      <c r="AB235" s="34"/>
      <c r="AC235" s="34"/>
      <c r="AD235" s="152"/>
      <c r="AE235" s="152"/>
      <c r="AF235" s="152"/>
      <c r="AG235" s="36"/>
      <c r="AH235" s="36"/>
      <c r="AI235" s="77"/>
      <c r="AJ235" s="36"/>
      <c r="AK235" s="77"/>
      <c r="AL235" s="153"/>
      <c r="AM235" s="59"/>
      <c r="AN235" s="36"/>
      <c r="AO235" s="36"/>
      <c r="AP235" s="36"/>
      <c r="AQ235" s="36"/>
      <c r="AR235" s="440"/>
      <c r="AS235" s="180"/>
      <c r="AT235" s="513"/>
      <c r="AU235" s="513"/>
    </row>
    <row r="236" spans="1:47" ht="19.5" customHeight="1" x14ac:dyDescent="0.25">
      <c r="A236" s="44"/>
      <c r="B236" s="44"/>
      <c r="C236" s="44"/>
      <c r="D236" s="277"/>
      <c r="E236" s="46"/>
      <c r="F236" s="47"/>
      <c r="G236" s="48"/>
      <c r="H236" s="36"/>
      <c r="I236" s="47"/>
      <c r="J236" s="47"/>
      <c r="K236" s="44"/>
      <c r="L236" s="49"/>
      <c r="M236" s="50"/>
      <c r="N236" s="49"/>
      <c r="O236" s="49"/>
      <c r="P236" s="49"/>
      <c r="Q236" s="47"/>
      <c r="R236" s="49"/>
      <c r="S236" s="49"/>
      <c r="T236" s="58"/>
      <c r="U236" s="36"/>
      <c r="V236" s="178"/>
      <c r="W236" s="73"/>
      <c r="X236" s="145"/>
      <c r="Y236" s="36"/>
      <c r="Z236" s="54"/>
      <c r="AA236" s="36"/>
      <c r="AB236" s="34"/>
      <c r="AC236" s="34"/>
      <c r="AD236" s="36"/>
      <c r="AE236" s="36"/>
      <c r="AF236" s="36"/>
      <c r="AG236" s="36"/>
      <c r="AH236" s="36"/>
      <c r="AI236" s="77"/>
      <c r="AJ236" s="36"/>
      <c r="AK236" s="77"/>
      <c r="AL236" s="59"/>
      <c r="AM236" s="59"/>
      <c r="AN236" s="36"/>
      <c r="AO236" s="36"/>
      <c r="AP236" s="36"/>
      <c r="AQ236" s="36"/>
      <c r="AR236" s="440"/>
      <c r="AS236" s="180"/>
      <c r="AT236" s="513"/>
      <c r="AU236" s="513"/>
    </row>
    <row r="237" spans="1:47" ht="19.5" customHeight="1" x14ac:dyDescent="0.25">
      <c r="A237" s="44"/>
      <c r="B237" s="44"/>
      <c r="C237" s="44"/>
      <c r="D237" s="277"/>
      <c r="E237" s="46"/>
      <c r="F237" s="47"/>
      <c r="G237" s="48"/>
      <c r="H237" s="36"/>
      <c r="I237" s="47"/>
      <c r="J237" s="47"/>
      <c r="K237" s="44"/>
      <c r="L237" s="49"/>
      <c r="M237" s="50"/>
      <c r="N237" s="49"/>
      <c r="O237" s="49"/>
      <c r="P237" s="49"/>
      <c r="Q237" s="47"/>
      <c r="R237" s="49"/>
      <c r="S237" s="49"/>
      <c r="T237" s="58"/>
      <c r="U237" s="36"/>
      <c r="V237" s="178"/>
      <c r="W237" s="73"/>
      <c r="X237" s="145"/>
      <c r="Y237" s="36"/>
      <c r="Z237" s="54"/>
      <c r="AA237" s="36"/>
      <c r="AB237" s="34"/>
      <c r="AC237" s="34"/>
      <c r="AD237" s="55"/>
      <c r="AE237" s="55"/>
      <c r="AF237" s="152"/>
      <c r="AG237" s="36"/>
      <c r="AH237" s="36"/>
      <c r="AI237" s="77"/>
      <c r="AJ237" s="36"/>
      <c r="AK237" s="58"/>
      <c r="AL237" s="41"/>
      <c r="AM237" s="41"/>
      <c r="AN237" s="36"/>
      <c r="AO237" s="36"/>
      <c r="AP237" s="36"/>
      <c r="AQ237" s="36"/>
      <c r="AR237" s="440"/>
      <c r="AS237" s="180"/>
      <c r="AT237" s="513"/>
      <c r="AU237" s="513"/>
    </row>
    <row r="238" spans="1:47" ht="19.5" customHeight="1" x14ac:dyDescent="0.25">
      <c r="A238" s="44"/>
      <c r="B238" s="44"/>
      <c r="C238" s="44"/>
      <c r="D238" s="277"/>
      <c r="E238" s="46"/>
      <c r="F238" s="47"/>
      <c r="G238" s="141"/>
      <c r="H238" s="36"/>
      <c r="I238" s="47"/>
      <c r="J238" s="47"/>
      <c r="K238" s="44"/>
      <c r="L238" s="49"/>
      <c r="M238" s="50"/>
      <c r="N238" s="49"/>
      <c r="O238" s="49"/>
      <c r="P238" s="49"/>
      <c r="Q238" s="47"/>
      <c r="R238" s="49"/>
      <c r="S238" s="49"/>
      <c r="T238" s="58"/>
      <c r="U238" s="36"/>
      <c r="V238" s="178"/>
      <c r="W238" s="73"/>
      <c r="X238" s="145"/>
      <c r="Y238" s="36"/>
      <c r="Z238" s="54"/>
      <c r="AA238" s="36"/>
      <c r="AB238" s="34"/>
      <c r="AC238" s="34"/>
      <c r="AD238" s="36"/>
      <c r="AE238" s="36"/>
      <c r="AF238" s="36"/>
      <c r="AG238" s="36"/>
      <c r="AH238" s="36"/>
      <c r="AI238" s="58"/>
      <c r="AJ238" s="36"/>
      <c r="AK238" s="58"/>
      <c r="AL238" s="43"/>
      <c r="AM238" s="59"/>
      <c r="AN238" s="36"/>
      <c r="AO238" s="36"/>
      <c r="AP238" s="36"/>
      <c r="AQ238" s="36"/>
      <c r="AR238" s="440"/>
      <c r="AS238" s="180"/>
      <c r="AT238" s="513"/>
      <c r="AU238" s="513"/>
    </row>
    <row r="239" spans="1:47" ht="19.5" customHeight="1" x14ac:dyDescent="0.25">
      <c r="A239" s="44"/>
      <c r="B239" s="44"/>
      <c r="C239" s="44"/>
      <c r="D239" s="277"/>
      <c r="E239" s="46"/>
      <c r="F239" s="47"/>
      <c r="G239" s="141"/>
      <c r="H239" s="36"/>
      <c r="I239" s="47"/>
      <c r="J239" s="47"/>
      <c r="K239" s="44"/>
      <c r="L239" s="49"/>
      <c r="M239" s="50"/>
      <c r="N239" s="49"/>
      <c r="O239" s="49"/>
      <c r="P239" s="49"/>
      <c r="Q239" s="47"/>
      <c r="R239" s="49"/>
      <c r="S239" s="49"/>
      <c r="T239" s="58"/>
      <c r="U239" s="36"/>
      <c r="V239" s="178"/>
      <c r="W239" s="73"/>
      <c r="X239" s="145"/>
      <c r="Y239" s="36"/>
      <c r="Z239" s="54"/>
      <c r="AA239" s="36"/>
      <c r="AB239" s="34"/>
      <c r="AC239" s="34"/>
      <c r="AD239" s="36"/>
      <c r="AE239" s="36"/>
      <c r="AF239" s="36"/>
      <c r="AG239" s="36"/>
      <c r="AH239" s="36"/>
      <c r="AI239" s="58"/>
      <c r="AJ239" s="36"/>
      <c r="AK239" s="58"/>
      <c r="AL239" s="43"/>
      <c r="AM239" s="59"/>
      <c r="AN239" s="36"/>
      <c r="AO239" s="36"/>
      <c r="AP239" s="36"/>
      <c r="AQ239" s="36"/>
      <c r="AR239" s="440"/>
      <c r="AS239" s="180"/>
      <c r="AT239" s="513"/>
      <c r="AU239" s="513"/>
    </row>
    <row r="240" spans="1:47" ht="19.5" customHeight="1" x14ac:dyDescent="0.25">
      <c r="A240" s="44"/>
      <c r="B240" s="44"/>
      <c r="C240" s="44"/>
      <c r="D240" s="277"/>
      <c r="E240" s="46"/>
      <c r="F240" s="47"/>
      <c r="G240" s="141"/>
      <c r="H240" s="36"/>
      <c r="I240" s="47"/>
      <c r="J240" s="47"/>
      <c r="K240" s="44"/>
      <c r="L240" s="49"/>
      <c r="M240" s="50"/>
      <c r="N240" s="49"/>
      <c r="O240" s="49"/>
      <c r="P240" s="49"/>
      <c r="Q240" s="47"/>
      <c r="R240" s="49"/>
      <c r="S240" s="49"/>
      <c r="T240" s="58"/>
      <c r="U240" s="36"/>
      <c r="V240" s="178"/>
      <c r="W240" s="73"/>
      <c r="X240" s="145"/>
      <c r="Y240" s="36"/>
      <c r="Z240" s="54"/>
      <c r="AA240" s="36"/>
      <c r="AB240" s="34"/>
      <c r="AC240" s="34"/>
      <c r="AD240" s="36"/>
      <c r="AE240" s="36"/>
      <c r="AF240" s="36"/>
      <c r="AG240" s="36"/>
      <c r="AH240" s="36"/>
      <c r="AI240" s="58"/>
      <c r="AJ240" s="36"/>
      <c r="AK240" s="58"/>
      <c r="AL240" s="43"/>
      <c r="AM240" s="59"/>
      <c r="AN240" s="36"/>
      <c r="AO240" s="36"/>
      <c r="AP240" s="36"/>
      <c r="AQ240" s="36"/>
      <c r="AR240" s="440"/>
      <c r="AS240" s="180"/>
      <c r="AT240" s="513"/>
      <c r="AU240" s="513"/>
    </row>
    <row r="241" spans="1:47" ht="19.5" customHeight="1" x14ac:dyDescent="0.25">
      <c r="A241" s="44"/>
      <c r="B241" s="44"/>
      <c r="C241" s="44"/>
      <c r="D241" s="277"/>
      <c r="E241" s="46"/>
      <c r="F241" s="47"/>
      <c r="G241" s="141"/>
      <c r="H241" s="36"/>
      <c r="I241" s="47"/>
      <c r="J241" s="47"/>
      <c r="K241" s="44"/>
      <c r="L241" s="49"/>
      <c r="M241" s="50"/>
      <c r="N241" s="49"/>
      <c r="O241" s="49"/>
      <c r="P241" s="49"/>
      <c r="Q241" s="47"/>
      <c r="R241" s="49"/>
      <c r="S241" s="49"/>
      <c r="T241" s="58"/>
      <c r="U241" s="36"/>
      <c r="V241" s="178"/>
      <c r="W241" s="73"/>
      <c r="X241" s="145"/>
      <c r="Y241" s="36"/>
      <c r="Z241" s="54"/>
      <c r="AA241" s="36"/>
      <c r="AB241" s="34"/>
      <c r="AC241" s="34"/>
      <c r="AD241" s="36"/>
      <c r="AE241" s="36"/>
      <c r="AF241" s="36"/>
      <c r="AG241" s="36"/>
      <c r="AH241" s="36"/>
      <c r="AI241" s="58"/>
      <c r="AJ241" s="36"/>
      <c r="AK241" s="58"/>
      <c r="AL241" s="43"/>
      <c r="AM241" s="59"/>
      <c r="AN241" s="36"/>
      <c r="AO241" s="36"/>
      <c r="AP241" s="36"/>
      <c r="AQ241" s="36"/>
      <c r="AR241" s="440"/>
      <c r="AS241" s="180"/>
      <c r="AT241" s="513"/>
      <c r="AU241" s="513"/>
    </row>
    <row r="242" spans="1:47" ht="19.5" customHeight="1" x14ac:dyDescent="0.25">
      <c r="A242" s="44"/>
      <c r="B242" s="44"/>
      <c r="C242" s="44"/>
      <c r="D242" s="277"/>
      <c r="E242" s="46"/>
      <c r="F242" s="47"/>
      <c r="G242" s="141"/>
      <c r="H242" s="36"/>
      <c r="I242" s="47"/>
      <c r="J242" s="47"/>
      <c r="K242" s="44"/>
      <c r="L242" s="49"/>
      <c r="M242" s="50"/>
      <c r="N242" s="49"/>
      <c r="O242" s="49"/>
      <c r="P242" s="49"/>
      <c r="Q242" s="47"/>
      <c r="R242" s="49"/>
      <c r="S242" s="49"/>
      <c r="T242" s="58"/>
      <c r="U242" s="36"/>
      <c r="V242" s="178"/>
      <c r="W242" s="73"/>
      <c r="X242" s="145"/>
      <c r="Y242" s="36"/>
      <c r="Z242" s="54"/>
      <c r="AA242" s="36"/>
      <c r="AB242" s="34"/>
      <c r="AC242" s="34"/>
      <c r="AD242" s="119"/>
      <c r="AE242" s="119"/>
      <c r="AF242" s="119"/>
      <c r="AG242" s="119"/>
      <c r="AH242" s="119"/>
      <c r="AI242" s="77"/>
      <c r="AJ242" s="119"/>
      <c r="AK242" s="77"/>
      <c r="AL242" s="59"/>
      <c r="AM242" s="59"/>
      <c r="AN242" s="36"/>
      <c r="AO242" s="36"/>
      <c r="AP242" s="36"/>
      <c r="AQ242" s="36"/>
      <c r="AR242" s="440"/>
      <c r="AS242" s="180"/>
      <c r="AT242" s="513"/>
      <c r="AU242" s="513"/>
    </row>
    <row r="243" spans="1:47" ht="19.5" customHeight="1" x14ac:dyDescent="0.25">
      <c r="A243" s="44"/>
      <c r="B243" s="44"/>
      <c r="C243" s="44"/>
      <c r="D243" s="277"/>
      <c r="E243" s="46"/>
      <c r="F243" s="47"/>
      <c r="G243" s="141"/>
      <c r="H243" s="36"/>
      <c r="I243" s="47"/>
      <c r="J243" s="47"/>
      <c r="K243" s="44"/>
      <c r="L243" s="49"/>
      <c r="M243" s="50"/>
      <c r="N243" s="49"/>
      <c r="O243" s="49"/>
      <c r="P243" s="49"/>
      <c r="Q243" s="47"/>
      <c r="R243" s="49"/>
      <c r="S243" s="49"/>
      <c r="T243" s="58"/>
      <c r="U243" s="36"/>
      <c r="V243" s="178"/>
      <c r="W243" s="73"/>
      <c r="X243" s="145"/>
      <c r="Y243" s="36"/>
      <c r="Z243" s="54"/>
      <c r="AA243" s="36"/>
      <c r="AB243" s="34"/>
      <c r="AC243" s="34"/>
      <c r="AD243" s="119"/>
      <c r="AE243" s="119"/>
      <c r="AF243" s="119"/>
      <c r="AG243" s="36"/>
      <c r="AH243" s="36"/>
      <c r="AI243" s="77"/>
      <c r="AJ243" s="119"/>
      <c r="AK243" s="77"/>
      <c r="AL243" s="59"/>
      <c r="AM243" s="59"/>
      <c r="AN243" s="36"/>
      <c r="AO243" s="36"/>
      <c r="AP243" s="36"/>
      <c r="AQ243" s="36"/>
      <c r="AR243" s="440"/>
      <c r="AS243" s="180"/>
      <c r="AT243" s="513"/>
      <c r="AU243" s="513"/>
    </row>
    <row r="244" spans="1:47" ht="19.5" customHeight="1" x14ac:dyDescent="0.25">
      <c r="A244" s="44"/>
      <c r="B244" s="44"/>
      <c r="C244" s="44"/>
      <c r="D244" s="277"/>
      <c r="E244" s="46"/>
      <c r="F244" s="47"/>
      <c r="G244" s="48"/>
      <c r="H244" s="36"/>
      <c r="I244" s="47"/>
      <c r="J244" s="47"/>
      <c r="K244" s="44"/>
      <c r="L244" s="49"/>
      <c r="M244" s="50"/>
      <c r="N244" s="49"/>
      <c r="O244" s="49"/>
      <c r="P244" s="49"/>
      <c r="Q244" s="47"/>
      <c r="R244" s="49"/>
      <c r="S244" s="49"/>
      <c r="T244" s="58"/>
      <c r="U244" s="36"/>
      <c r="V244" s="178"/>
      <c r="W244" s="73"/>
      <c r="X244" s="145"/>
      <c r="Y244" s="36"/>
      <c r="Z244" s="54"/>
      <c r="AA244" s="36"/>
      <c r="AB244" s="34"/>
      <c r="AC244" s="34"/>
      <c r="AD244" s="36"/>
      <c r="AE244" s="36"/>
      <c r="AF244" s="36"/>
      <c r="AG244" s="36"/>
      <c r="AH244" s="36"/>
      <c r="AI244" s="77"/>
      <c r="AJ244" s="36"/>
      <c r="AK244" s="77"/>
      <c r="AL244" s="59"/>
      <c r="AM244" s="59"/>
      <c r="AN244" s="36"/>
      <c r="AO244" s="36"/>
      <c r="AP244" s="36"/>
      <c r="AQ244" s="36"/>
      <c r="AR244" s="440"/>
      <c r="AS244" s="180"/>
      <c r="AT244" s="513"/>
      <c r="AU244" s="513"/>
    </row>
    <row r="245" spans="1:47" ht="19.5" customHeight="1" x14ac:dyDescent="0.25">
      <c r="A245" s="44"/>
      <c r="B245" s="44"/>
      <c r="C245" s="44"/>
      <c r="D245" s="277"/>
      <c r="E245" s="46"/>
      <c r="F245" s="47"/>
      <c r="G245" s="141"/>
      <c r="H245" s="36"/>
      <c r="I245" s="47"/>
      <c r="J245" s="47"/>
      <c r="K245" s="44"/>
      <c r="L245" s="49"/>
      <c r="M245" s="50"/>
      <c r="N245" s="49"/>
      <c r="O245" s="49"/>
      <c r="P245" s="49"/>
      <c r="Q245" s="47"/>
      <c r="R245" s="49"/>
      <c r="S245" s="49"/>
      <c r="T245" s="58"/>
      <c r="U245" s="36"/>
      <c r="V245" s="178"/>
      <c r="W245" s="73"/>
      <c r="X245" s="145"/>
      <c r="Y245" s="36"/>
      <c r="Z245" s="54"/>
      <c r="AA245" s="36"/>
      <c r="AB245" s="34"/>
      <c r="AC245" s="34"/>
      <c r="AD245" s="36"/>
      <c r="AE245" s="36"/>
      <c r="AF245" s="36"/>
      <c r="AG245" s="36"/>
      <c r="AH245" s="36"/>
      <c r="AI245" s="58"/>
      <c r="AJ245" s="36"/>
      <c r="AK245" s="58"/>
      <c r="AL245" s="43"/>
      <c r="AM245" s="59"/>
      <c r="AN245" s="36"/>
      <c r="AO245" s="36"/>
      <c r="AP245" s="36"/>
      <c r="AQ245" s="36"/>
      <c r="AR245" s="440"/>
      <c r="AS245" s="180"/>
      <c r="AT245" s="513"/>
      <c r="AU245" s="513"/>
    </row>
    <row r="246" spans="1:47" ht="19.5" customHeight="1" x14ac:dyDescent="0.25">
      <c r="A246" s="44"/>
      <c r="B246" s="44"/>
      <c r="C246" s="44"/>
      <c r="D246" s="277"/>
      <c r="E246" s="46"/>
      <c r="F246" s="47"/>
      <c r="G246" s="141"/>
      <c r="H246" s="36"/>
      <c r="I246" s="47"/>
      <c r="J246" s="47"/>
      <c r="K246" s="44"/>
      <c r="L246" s="49"/>
      <c r="M246" s="50"/>
      <c r="N246" s="49"/>
      <c r="O246" s="49"/>
      <c r="P246" s="49"/>
      <c r="Q246" s="47"/>
      <c r="R246" s="49"/>
      <c r="S246" s="49"/>
      <c r="T246" s="58"/>
      <c r="U246" s="36"/>
      <c r="V246" s="178"/>
      <c r="W246" s="73"/>
      <c r="X246" s="145"/>
      <c r="Y246" s="36"/>
      <c r="Z246" s="54"/>
      <c r="AA246" s="36"/>
      <c r="AB246" s="34"/>
      <c r="AC246" s="34"/>
      <c r="AD246" s="36"/>
      <c r="AE246" s="36"/>
      <c r="AF246" s="36"/>
      <c r="AG246" s="36"/>
      <c r="AH246" s="36"/>
      <c r="AI246" s="58"/>
      <c r="AJ246" s="36"/>
      <c r="AK246" s="58"/>
      <c r="AL246" s="43"/>
      <c r="AM246" s="59"/>
      <c r="AN246" s="36"/>
      <c r="AO246" s="36"/>
      <c r="AP246" s="36"/>
      <c r="AQ246" s="36"/>
      <c r="AR246" s="440"/>
      <c r="AS246" s="180"/>
      <c r="AT246" s="513"/>
      <c r="AU246" s="513"/>
    </row>
    <row r="247" spans="1:47" ht="19.5" customHeight="1" x14ac:dyDescent="0.25">
      <c r="A247" s="44"/>
      <c r="B247" s="44"/>
      <c r="C247" s="44"/>
      <c r="D247" s="277"/>
      <c r="E247" s="46"/>
      <c r="F247" s="47"/>
      <c r="G247" s="141"/>
      <c r="H247" s="36"/>
      <c r="I247" s="47"/>
      <c r="J247" s="47"/>
      <c r="K247" s="44"/>
      <c r="L247" s="49"/>
      <c r="M247" s="50"/>
      <c r="N247" s="49"/>
      <c r="O247" s="49"/>
      <c r="P247" s="49"/>
      <c r="Q247" s="47"/>
      <c r="R247" s="49"/>
      <c r="S247" s="49"/>
      <c r="T247" s="58"/>
      <c r="U247" s="36"/>
      <c r="V247" s="178"/>
      <c r="W247" s="73"/>
      <c r="X247" s="145"/>
      <c r="Y247" s="36"/>
      <c r="Z247" s="54"/>
      <c r="AA247" s="36"/>
      <c r="AB247" s="34"/>
      <c r="AC247" s="34"/>
      <c r="AD247" s="36"/>
      <c r="AE247" s="36"/>
      <c r="AF247" s="36"/>
      <c r="AG247" s="36"/>
      <c r="AH247" s="36"/>
      <c r="AI247" s="77"/>
      <c r="AJ247" s="36"/>
      <c r="AK247" s="77"/>
      <c r="AL247" s="59"/>
      <c r="AM247" s="59"/>
      <c r="AN247" s="36"/>
      <c r="AO247" s="36"/>
      <c r="AP247" s="36"/>
      <c r="AQ247" s="36"/>
      <c r="AR247" s="440"/>
      <c r="AS247" s="180"/>
      <c r="AT247" s="513"/>
      <c r="AU247" s="513"/>
    </row>
    <row r="248" spans="1:47" ht="19.5" customHeight="1" x14ac:dyDescent="0.25">
      <c r="A248" s="44"/>
      <c r="B248" s="44"/>
      <c r="C248" s="44"/>
      <c r="D248" s="277"/>
      <c r="E248" s="46"/>
      <c r="F248" s="47"/>
      <c r="G248" s="141"/>
      <c r="H248" s="36"/>
      <c r="I248" s="47"/>
      <c r="J248" s="47"/>
      <c r="K248" s="44"/>
      <c r="L248" s="49"/>
      <c r="M248" s="50"/>
      <c r="N248" s="49"/>
      <c r="O248" s="49"/>
      <c r="P248" s="49"/>
      <c r="Q248" s="47"/>
      <c r="R248" s="49"/>
      <c r="S248" s="49"/>
      <c r="T248" s="58"/>
      <c r="U248" s="36"/>
      <c r="V248" s="178"/>
      <c r="W248" s="73"/>
      <c r="X248" s="145"/>
      <c r="Y248" s="36"/>
      <c r="Z248" s="54"/>
      <c r="AA248" s="36"/>
      <c r="AB248" s="34"/>
      <c r="AC248" s="34"/>
      <c r="AD248" s="152"/>
      <c r="AE248" s="152"/>
      <c r="AF248" s="36"/>
      <c r="AG248" s="36"/>
      <c r="AH248" s="36"/>
      <c r="AI248" s="77"/>
      <c r="AJ248" s="36"/>
      <c r="AK248" s="58"/>
      <c r="AL248" s="41"/>
      <c r="AM248" s="59"/>
      <c r="AN248" s="36"/>
      <c r="AO248" s="36"/>
      <c r="AP248" s="36"/>
      <c r="AQ248" s="36"/>
      <c r="AR248" s="440"/>
      <c r="AS248" s="180"/>
      <c r="AT248" s="513"/>
      <c r="AU248" s="513"/>
    </row>
    <row r="249" spans="1:47" ht="19.5" customHeight="1" x14ac:dyDescent="0.25">
      <c r="A249" s="44"/>
      <c r="B249" s="44"/>
      <c r="C249" s="44"/>
      <c r="D249" s="277"/>
      <c r="E249" s="46"/>
      <c r="F249" s="47"/>
      <c r="G249" s="141"/>
      <c r="H249" s="36"/>
      <c r="I249" s="47"/>
      <c r="J249" s="47"/>
      <c r="K249" s="44"/>
      <c r="L249" s="49"/>
      <c r="M249" s="50"/>
      <c r="N249" s="49"/>
      <c r="O249" s="49"/>
      <c r="P249" s="49"/>
      <c r="Q249" s="47"/>
      <c r="R249" s="49"/>
      <c r="S249" s="49"/>
      <c r="T249" s="58"/>
      <c r="U249" s="36"/>
      <c r="V249" s="178"/>
      <c r="W249" s="73"/>
      <c r="X249" s="145"/>
      <c r="Y249" s="36"/>
      <c r="Z249" s="54"/>
      <c r="AA249" s="36"/>
      <c r="AB249" s="34"/>
      <c r="AC249" s="34"/>
      <c r="AD249" s="152"/>
      <c r="AE249" s="152"/>
      <c r="AF249" s="36"/>
      <c r="AG249" s="36"/>
      <c r="AH249" s="36"/>
      <c r="AI249" s="289"/>
      <c r="AJ249" s="36"/>
      <c r="AK249" s="58"/>
      <c r="AL249" s="41"/>
      <c r="AM249" s="59"/>
      <c r="AN249" s="36"/>
      <c r="AO249" s="36"/>
      <c r="AP249" s="36"/>
      <c r="AQ249" s="36"/>
      <c r="AR249" s="440"/>
      <c r="AS249" s="180"/>
      <c r="AT249" s="513"/>
      <c r="AU249" s="513"/>
    </row>
    <row r="250" spans="1:47" ht="19.5" customHeight="1" x14ac:dyDescent="0.25">
      <c r="A250" s="44"/>
      <c r="B250" s="44"/>
      <c r="C250" s="44"/>
      <c r="D250" s="277"/>
      <c r="E250" s="46"/>
      <c r="F250" s="47"/>
      <c r="G250" s="141"/>
      <c r="H250" s="36"/>
      <c r="I250" s="47"/>
      <c r="J250" s="47"/>
      <c r="K250" s="44"/>
      <c r="L250" s="44"/>
      <c r="M250" s="116"/>
      <c r="N250" s="44"/>
      <c r="O250" s="44"/>
      <c r="P250" s="44"/>
      <c r="Q250" s="45"/>
      <c r="R250" s="44"/>
      <c r="S250" s="49"/>
      <c r="T250" s="58"/>
      <c r="U250" s="36"/>
      <c r="V250" s="178"/>
      <c r="W250" s="73"/>
      <c r="X250" s="145"/>
      <c r="Y250" s="36"/>
      <c r="Z250" s="54"/>
      <c r="AA250" s="36"/>
      <c r="AB250" s="34"/>
      <c r="AC250" s="34"/>
      <c r="AD250" s="180"/>
      <c r="AE250" s="180"/>
      <c r="AF250" s="180"/>
      <c r="AG250" s="36"/>
      <c r="AH250" s="82"/>
      <c r="AI250" s="148"/>
      <c r="AJ250" s="279"/>
      <c r="AK250" s="58"/>
      <c r="AL250" s="41"/>
      <c r="AM250" s="41"/>
      <c r="AN250" s="36"/>
      <c r="AO250" s="36"/>
      <c r="AP250" s="36"/>
      <c r="AQ250" s="36"/>
      <c r="AR250" s="440"/>
      <c r="AS250" s="180"/>
      <c r="AT250" s="513"/>
      <c r="AU250" s="513"/>
    </row>
    <row r="251" spans="1:47" ht="19.5" customHeight="1" x14ac:dyDescent="0.25">
      <c r="A251" s="44"/>
      <c r="B251" s="44"/>
      <c r="C251" s="44"/>
      <c r="D251" s="277"/>
      <c r="E251" s="46"/>
      <c r="F251" s="47"/>
      <c r="G251" s="141"/>
      <c r="H251" s="36"/>
      <c r="I251" s="47"/>
      <c r="J251" s="47"/>
      <c r="K251" s="44"/>
      <c r="L251" s="44"/>
      <c r="M251" s="116"/>
      <c r="N251" s="44"/>
      <c r="O251" s="44"/>
      <c r="P251" s="44"/>
      <c r="Q251" s="45"/>
      <c r="R251" s="44"/>
      <c r="S251" s="49"/>
      <c r="T251" s="58"/>
      <c r="U251" s="36"/>
      <c r="V251" s="178"/>
      <c r="W251" s="73"/>
      <c r="X251" s="145"/>
      <c r="Y251" s="36"/>
      <c r="Z251" s="54"/>
      <c r="AA251" s="36"/>
      <c r="AB251" s="34"/>
      <c r="AC251" s="34"/>
      <c r="AD251" s="152"/>
      <c r="AE251" s="152"/>
      <c r="AF251" s="36"/>
      <c r="AG251" s="36"/>
      <c r="AH251" s="36"/>
      <c r="AI251" s="290"/>
      <c r="AJ251" s="36"/>
      <c r="AK251" s="58"/>
      <c r="AL251" s="41"/>
      <c r="AM251" s="59"/>
      <c r="AN251" s="36"/>
      <c r="AO251" s="36"/>
      <c r="AP251" s="36"/>
      <c r="AQ251" s="36"/>
      <c r="AR251" s="440"/>
      <c r="AS251" s="180"/>
      <c r="AT251" s="513"/>
      <c r="AU251" s="513"/>
    </row>
    <row r="252" spans="1:47" ht="19.5" customHeight="1" x14ac:dyDescent="0.25">
      <c r="A252" s="44"/>
      <c r="B252" s="44"/>
      <c r="C252" s="44"/>
      <c r="D252" s="45"/>
      <c r="E252" s="46"/>
      <c r="F252" s="47"/>
      <c r="G252" s="48"/>
      <c r="H252" s="36"/>
      <c r="I252" s="47"/>
      <c r="J252" s="47"/>
      <c r="K252" s="44"/>
      <c r="L252" s="49"/>
      <c r="M252" s="50"/>
      <c r="N252" s="49"/>
      <c r="O252" s="49"/>
      <c r="P252" s="49"/>
      <c r="Q252" s="47"/>
      <c r="R252" s="49"/>
      <c r="S252" s="49"/>
      <c r="T252" s="36"/>
      <c r="U252" s="36"/>
      <c r="V252" s="390"/>
      <c r="W252" s="73"/>
      <c r="X252" s="53"/>
      <c r="Y252" s="387"/>
      <c r="Z252" s="32"/>
      <c r="AA252" s="36"/>
      <c r="AB252" s="41"/>
      <c r="AC252" s="34"/>
      <c r="AD252" s="36"/>
      <c r="AE252" s="36"/>
      <c r="AF252" s="36"/>
      <c r="AG252" s="36"/>
      <c r="AH252" s="36"/>
      <c r="AI252" s="77"/>
      <c r="AJ252" s="36"/>
      <c r="AK252" s="77"/>
      <c r="AL252" s="59"/>
      <c r="AM252" s="59"/>
      <c r="AN252" s="36"/>
      <c r="AO252" s="36"/>
      <c r="AP252" s="36"/>
      <c r="AQ252" s="36"/>
      <c r="AR252" s="36"/>
      <c r="AS252" s="36"/>
      <c r="AT252" s="36"/>
      <c r="AU252" s="36"/>
    </row>
    <row r="253" spans="1:47" ht="19.5" customHeight="1" x14ac:dyDescent="0.25">
      <c r="A253" s="44"/>
      <c r="B253" s="44"/>
      <c r="C253" s="44"/>
      <c r="D253" s="45"/>
      <c r="E253" s="46"/>
      <c r="F253" s="47"/>
      <c r="G253" s="48"/>
      <c r="H253" s="36"/>
      <c r="I253" s="47"/>
      <c r="J253" s="47"/>
      <c r="K253" s="44"/>
      <c r="L253" s="49"/>
      <c r="M253" s="50"/>
      <c r="N253" s="49"/>
      <c r="O253" s="49"/>
      <c r="P253" s="49"/>
      <c r="Q253" s="47"/>
      <c r="R253" s="49"/>
      <c r="S253" s="49"/>
      <c r="T253" s="36"/>
      <c r="U253" s="36"/>
      <c r="V253" s="390"/>
      <c r="W253" s="73"/>
      <c r="X253" s="53"/>
      <c r="Y253" s="387"/>
      <c r="Z253" s="32"/>
      <c r="AA253" s="36"/>
      <c r="AB253" s="41"/>
      <c r="AC253" s="34"/>
      <c r="AD253" s="16"/>
      <c r="AE253" s="16"/>
      <c r="AF253" s="17"/>
      <c r="AG253" s="36"/>
      <c r="AH253" s="36"/>
      <c r="AI253" s="61"/>
      <c r="AJ253" s="36"/>
      <c r="AK253" s="58"/>
      <c r="AL253" s="41"/>
      <c r="AM253" s="60"/>
      <c r="AN253" s="36"/>
      <c r="AO253" s="36"/>
      <c r="AP253" s="36"/>
      <c r="AQ253" s="36"/>
      <c r="AR253" s="36"/>
      <c r="AS253" s="36"/>
      <c r="AT253" s="36"/>
      <c r="AU253" s="36"/>
    </row>
    <row r="254" spans="1:47" ht="19.5" customHeight="1" x14ac:dyDescent="0.25">
      <c r="A254" s="44"/>
      <c r="B254" s="44"/>
      <c r="C254" s="44"/>
      <c r="D254" s="45"/>
      <c r="E254" s="46"/>
      <c r="F254" s="47"/>
      <c r="G254" s="48"/>
      <c r="H254" s="36"/>
      <c r="I254" s="47"/>
      <c r="J254" s="47"/>
      <c r="K254" s="44"/>
      <c r="L254" s="49"/>
      <c r="M254" s="50"/>
      <c r="N254" s="49"/>
      <c r="O254" s="49"/>
      <c r="P254" s="49"/>
      <c r="Q254" s="47"/>
      <c r="R254" s="49"/>
      <c r="S254" s="49"/>
      <c r="T254" s="36"/>
      <c r="U254" s="36"/>
      <c r="V254" s="390"/>
      <c r="W254" s="73"/>
      <c r="X254" s="53"/>
      <c r="Y254" s="387"/>
      <c r="Z254" s="32"/>
      <c r="AA254" s="36"/>
      <c r="AB254" s="41"/>
      <c r="AC254" s="34"/>
      <c r="AD254" s="55"/>
      <c r="AE254" s="55"/>
      <c r="AF254" s="152"/>
      <c r="AG254" s="36"/>
      <c r="AH254" s="36"/>
      <c r="AI254" s="58"/>
      <c r="AJ254" s="36"/>
      <c r="AK254" s="58"/>
      <c r="AL254" s="41"/>
      <c r="AM254" s="36"/>
      <c r="AN254" s="36"/>
      <c r="AO254" s="36"/>
      <c r="AP254" s="36"/>
      <c r="AQ254" s="36"/>
      <c r="AR254" s="36"/>
      <c r="AS254" s="36"/>
      <c r="AT254" s="36"/>
      <c r="AU254" s="36"/>
    </row>
    <row r="255" spans="1:47" ht="19.5" customHeight="1" x14ac:dyDescent="0.25">
      <c r="A255" s="44"/>
      <c r="B255" s="44"/>
      <c r="C255" s="44"/>
      <c r="D255" s="45"/>
      <c r="E255" s="46"/>
      <c r="F255" s="47"/>
      <c r="G255" s="48"/>
      <c r="H255" s="36"/>
      <c r="I255" s="47"/>
      <c r="J255" s="47"/>
      <c r="K255" s="44"/>
      <c r="L255" s="49"/>
      <c r="M255" s="50"/>
      <c r="N255" s="49"/>
      <c r="O255" s="49"/>
      <c r="P255" s="49"/>
      <c r="Q255" s="47"/>
      <c r="R255" s="49"/>
      <c r="S255" s="49"/>
      <c r="T255" s="36"/>
      <c r="U255" s="36"/>
      <c r="V255" s="390"/>
      <c r="W255" s="73"/>
      <c r="X255" s="53"/>
      <c r="Y255" s="387"/>
      <c r="Z255" s="32"/>
      <c r="AA255" s="36"/>
      <c r="AB255" s="41"/>
      <c r="AC255" s="34"/>
      <c r="AD255" s="150"/>
      <c r="AE255" s="150"/>
      <c r="AF255" s="88"/>
      <c r="AG255" s="88"/>
      <c r="AH255" s="88"/>
      <c r="AI255" s="116"/>
      <c r="AJ255" s="119"/>
      <c r="AK255" s="77"/>
      <c r="AL255" s="59"/>
      <c r="AM255" s="59"/>
      <c r="AN255" s="36"/>
      <c r="AO255" s="36"/>
      <c r="AP255" s="36"/>
      <c r="AQ255" s="36"/>
      <c r="AR255" s="36"/>
      <c r="AS255" s="36"/>
      <c r="AT255" s="36"/>
      <c r="AU255" s="36"/>
    </row>
    <row r="256" spans="1:47" ht="19.5" customHeight="1" x14ac:dyDescent="0.25">
      <c r="A256" s="44"/>
      <c r="B256" s="44"/>
      <c r="C256" s="44"/>
      <c r="D256" s="45"/>
      <c r="E256" s="46"/>
      <c r="F256" s="47"/>
      <c r="G256" s="48"/>
      <c r="H256" s="36"/>
      <c r="I256" s="47"/>
      <c r="J256" s="47"/>
      <c r="K256" s="44"/>
      <c r="L256" s="49"/>
      <c r="M256" s="50"/>
      <c r="N256" s="49"/>
      <c r="O256" s="49"/>
      <c r="P256" s="49"/>
      <c r="Q256" s="47"/>
      <c r="R256" s="49"/>
      <c r="S256" s="49"/>
      <c r="T256" s="36"/>
      <c r="U256" s="36"/>
      <c r="V256" s="390"/>
      <c r="W256" s="73"/>
      <c r="X256" s="53"/>
      <c r="Y256" s="387"/>
      <c r="Z256" s="32"/>
      <c r="AA256" s="36"/>
      <c r="AB256" s="41"/>
      <c r="AC256" s="34"/>
      <c r="AD256" s="36"/>
      <c r="AE256" s="36"/>
      <c r="AF256" s="36"/>
      <c r="AG256" s="36"/>
      <c r="AH256" s="36"/>
      <c r="AI256" s="77"/>
      <c r="AJ256" s="36"/>
      <c r="AK256" s="77"/>
      <c r="AL256" s="149"/>
      <c r="AM256" s="59"/>
      <c r="AN256" s="36"/>
      <c r="AO256" s="36"/>
      <c r="AP256" s="36"/>
      <c r="AQ256" s="36"/>
      <c r="AR256" s="36"/>
      <c r="AS256" s="36"/>
      <c r="AT256" s="36"/>
      <c r="AU256" s="36"/>
    </row>
    <row r="257" spans="1:47" ht="19.5" customHeight="1" x14ac:dyDescent="0.25">
      <c r="A257" s="44"/>
      <c r="B257" s="44"/>
      <c r="C257" s="44"/>
      <c r="D257" s="45"/>
      <c r="E257" s="46"/>
      <c r="F257" s="47"/>
      <c r="G257" s="48"/>
      <c r="H257" s="36"/>
      <c r="I257" s="47"/>
      <c r="J257" s="47"/>
      <c r="K257" s="44"/>
      <c r="L257" s="49"/>
      <c r="M257" s="50"/>
      <c r="N257" s="49"/>
      <c r="O257" s="49"/>
      <c r="P257" s="49"/>
      <c r="Q257" s="47"/>
      <c r="R257" s="49"/>
      <c r="S257" s="49"/>
      <c r="T257" s="36"/>
      <c r="U257" s="36"/>
      <c r="V257" s="390"/>
      <c r="W257" s="73"/>
      <c r="X257" s="53"/>
      <c r="Y257" s="387"/>
      <c r="Z257" s="32"/>
      <c r="AA257" s="36"/>
      <c r="AB257" s="41"/>
      <c r="AC257" s="34"/>
      <c r="AD257" s="55"/>
      <c r="AE257" s="55"/>
      <c r="AF257" s="55"/>
      <c r="AG257" s="55"/>
      <c r="AH257" s="55"/>
      <c r="AI257" s="56"/>
      <c r="AJ257" s="119"/>
      <c r="AK257" s="58"/>
      <c r="AL257" s="41"/>
      <c r="AM257" s="59"/>
      <c r="AN257" s="59"/>
      <c r="AO257" s="59"/>
      <c r="AP257" s="36"/>
      <c r="AQ257" s="36"/>
      <c r="AR257" s="36"/>
      <c r="AS257" s="36"/>
      <c r="AT257" s="36"/>
      <c r="AU257" s="36"/>
    </row>
    <row r="258" spans="1:47" ht="19.5" customHeight="1" x14ac:dyDescent="0.25">
      <c r="A258" s="44"/>
      <c r="B258" s="44"/>
      <c r="C258" s="44"/>
      <c r="D258" s="45"/>
      <c r="E258" s="46"/>
      <c r="F258" s="47"/>
      <c r="G258" s="141"/>
      <c r="H258" s="36"/>
      <c r="I258" s="47"/>
      <c r="J258" s="47"/>
      <c r="K258" s="44"/>
      <c r="L258" s="49"/>
      <c r="M258" s="50"/>
      <c r="N258" s="49"/>
      <c r="O258" s="49"/>
      <c r="P258" s="49"/>
      <c r="Q258" s="47"/>
      <c r="R258" s="49"/>
      <c r="S258" s="49"/>
      <c r="T258" s="36"/>
      <c r="U258" s="36"/>
      <c r="V258" s="390"/>
      <c r="W258" s="73"/>
      <c r="X258" s="53"/>
      <c r="Y258" s="387"/>
      <c r="Z258" s="32"/>
      <c r="AA258" s="36"/>
      <c r="AB258" s="41"/>
      <c r="AC258" s="34"/>
      <c r="AD258" s="36"/>
      <c r="AE258" s="36"/>
      <c r="AF258" s="36"/>
      <c r="AG258" s="36"/>
      <c r="AH258" s="36"/>
      <c r="AI258" s="58"/>
      <c r="AJ258" s="36"/>
      <c r="AK258" s="58"/>
      <c r="AL258" s="43"/>
      <c r="AM258" s="59"/>
      <c r="AN258" s="36"/>
      <c r="AO258" s="36"/>
      <c r="AP258" s="36"/>
      <c r="AQ258" s="36"/>
      <c r="AR258" s="36"/>
      <c r="AS258" s="36"/>
      <c r="AT258" s="36"/>
      <c r="AU258" s="36"/>
    </row>
    <row r="259" spans="1:47" ht="19.5" customHeight="1" x14ac:dyDescent="0.25">
      <c r="A259" s="44"/>
      <c r="B259" s="44"/>
      <c r="C259" s="44"/>
      <c r="D259" s="45"/>
      <c r="E259" s="46"/>
      <c r="F259" s="47"/>
      <c r="G259" s="141"/>
      <c r="H259" s="36"/>
      <c r="I259" s="47"/>
      <c r="J259" s="47"/>
      <c r="K259" s="44"/>
      <c r="L259" s="49"/>
      <c r="M259" s="50"/>
      <c r="N259" s="49"/>
      <c r="O259" s="49"/>
      <c r="P259" s="49"/>
      <c r="Q259" s="47"/>
      <c r="R259" s="49"/>
      <c r="S259" s="49"/>
      <c r="T259" s="36"/>
      <c r="U259" s="36"/>
      <c r="V259" s="390"/>
      <c r="W259" s="73"/>
      <c r="X259" s="53"/>
      <c r="Y259" s="387"/>
      <c r="Z259" s="32"/>
      <c r="AA259" s="36"/>
      <c r="AB259" s="41"/>
      <c r="AC259" s="34"/>
      <c r="AD259" s="36"/>
      <c r="AE259" s="36"/>
      <c r="AF259" s="36"/>
      <c r="AG259" s="36"/>
      <c r="AH259" s="36"/>
      <c r="AI259" s="58"/>
      <c r="AJ259" s="36"/>
      <c r="AK259" s="58"/>
      <c r="AL259" s="43"/>
      <c r="AM259" s="59"/>
      <c r="AN259" s="36"/>
      <c r="AO259" s="36"/>
      <c r="AP259" s="36"/>
      <c r="AQ259" s="36"/>
      <c r="AR259" s="36"/>
      <c r="AS259" s="36"/>
      <c r="AT259" s="36"/>
      <c r="AU259" s="36"/>
    </row>
    <row r="260" spans="1:47" ht="19.5" customHeight="1" x14ac:dyDescent="0.25">
      <c r="A260" s="44"/>
      <c r="B260" s="44"/>
      <c r="C260" s="44"/>
      <c r="D260" s="45"/>
      <c r="E260" s="46"/>
      <c r="F260" s="47"/>
      <c r="G260" s="48"/>
      <c r="H260" s="36"/>
      <c r="I260" s="47"/>
      <c r="J260" s="47"/>
      <c r="K260" s="44"/>
      <c r="L260" s="49"/>
      <c r="M260" s="50"/>
      <c r="N260" s="49"/>
      <c r="O260" s="49"/>
      <c r="P260" s="49"/>
      <c r="Q260" s="47"/>
      <c r="R260" s="49"/>
      <c r="S260" s="49"/>
      <c r="T260" s="36"/>
      <c r="U260" s="36"/>
      <c r="V260" s="390"/>
      <c r="W260" s="73"/>
      <c r="X260" s="53"/>
      <c r="Y260" s="387"/>
      <c r="Z260" s="32"/>
      <c r="AA260" s="36"/>
      <c r="AB260" s="41"/>
      <c r="AC260" s="34"/>
      <c r="AD260" s="36"/>
      <c r="AE260" s="152"/>
      <c r="AF260" s="152"/>
      <c r="AG260" s="36"/>
      <c r="AH260" s="36"/>
      <c r="AI260" s="77"/>
      <c r="AJ260" s="36"/>
      <c r="AK260" s="58"/>
      <c r="AL260" s="41"/>
      <c r="AM260" s="41"/>
      <c r="AN260" s="36"/>
      <c r="AO260" s="36"/>
      <c r="AP260" s="36"/>
      <c r="AQ260" s="36"/>
      <c r="AR260" s="36"/>
      <c r="AS260" s="36"/>
      <c r="AT260" s="36"/>
      <c r="AU260" s="36"/>
    </row>
    <row r="261" spans="1:47" ht="19.5" customHeight="1" x14ac:dyDescent="0.25">
      <c r="A261" s="44"/>
      <c r="B261" s="44"/>
      <c r="C261" s="44"/>
      <c r="D261" s="45"/>
      <c r="E261" s="46"/>
      <c r="F261" s="47"/>
      <c r="G261" s="141"/>
      <c r="H261" s="36"/>
      <c r="I261" s="47"/>
      <c r="J261" s="47"/>
      <c r="K261" s="44"/>
      <c r="L261" s="49"/>
      <c r="M261" s="50"/>
      <c r="N261" s="49"/>
      <c r="O261" s="49"/>
      <c r="P261" s="49"/>
      <c r="Q261" s="47"/>
      <c r="R261" s="49"/>
      <c r="S261" s="49"/>
      <c r="T261" s="36"/>
      <c r="U261" s="36"/>
      <c r="V261" s="390"/>
      <c r="W261" s="73"/>
      <c r="X261" s="53"/>
      <c r="Y261" s="387"/>
      <c r="Z261" s="32"/>
      <c r="AA261" s="36"/>
      <c r="AB261" s="41"/>
      <c r="AC261" s="34"/>
      <c r="AD261" s="36"/>
      <c r="AE261" s="36"/>
      <c r="AF261" s="36"/>
      <c r="AG261" s="36"/>
      <c r="AH261" s="36"/>
      <c r="AI261" s="58"/>
      <c r="AJ261" s="36"/>
      <c r="AK261" s="58"/>
      <c r="AL261" s="43"/>
      <c r="AM261" s="59"/>
      <c r="AN261" s="36"/>
      <c r="AO261" s="36"/>
      <c r="AP261" s="36"/>
      <c r="AQ261" s="36"/>
      <c r="AR261" s="36"/>
      <c r="AS261" s="36"/>
      <c r="AT261" s="36"/>
      <c r="AU261" s="36"/>
    </row>
    <row r="262" spans="1:47" ht="19.5" customHeight="1" x14ac:dyDescent="0.25">
      <c r="A262" s="44"/>
      <c r="B262" s="44"/>
      <c r="C262" s="44"/>
      <c r="D262" s="45"/>
      <c r="E262" s="46"/>
      <c r="F262" s="47"/>
      <c r="G262" s="141"/>
      <c r="H262" s="36"/>
      <c r="I262" s="47"/>
      <c r="J262" s="47"/>
      <c r="K262" s="44"/>
      <c r="L262" s="49"/>
      <c r="M262" s="50"/>
      <c r="N262" s="49"/>
      <c r="O262" s="49"/>
      <c r="P262" s="49"/>
      <c r="Q262" s="47"/>
      <c r="R262" s="49"/>
      <c r="S262" s="49"/>
      <c r="T262" s="36"/>
      <c r="U262" s="36"/>
      <c r="V262" s="390"/>
      <c r="W262" s="73"/>
      <c r="X262" s="53"/>
      <c r="Y262" s="387"/>
      <c r="Z262" s="32"/>
      <c r="AA262" s="36"/>
      <c r="AB262" s="41"/>
      <c r="AC262" s="34"/>
      <c r="AD262" s="36"/>
      <c r="AE262" s="36"/>
      <c r="AF262" s="36"/>
      <c r="AG262" s="36"/>
      <c r="AH262" s="36"/>
      <c r="AI262" s="58"/>
      <c r="AJ262" s="36"/>
      <c r="AK262" s="58"/>
      <c r="AL262" s="43"/>
      <c r="AM262" s="59"/>
      <c r="AN262" s="36"/>
      <c r="AO262" s="36"/>
      <c r="AP262" s="36"/>
      <c r="AQ262" s="36"/>
      <c r="AR262" s="36"/>
      <c r="AS262" s="36"/>
      <c r="AT262" s="36"/>
      <c r="AU262" s="36"/>
    </row>
    <row r="263" spans="1:47" ht="19.5" customHeight="1" x14ac:dyDescent="0.25">
      <c r="A263" s="44"/>
      <c r="B263" s="44"/>
      <c r="C263" s="44"/>
      <c r="D263" s="45"/>
      <c r="E263" s="46"/>
      <c r="F263" s="47"/>
      <c r="G263" s="141"/>
      <c r="H263" s="36"/>
      <c r="I263" s="47"/>
      <c r="J263" s="47"/>
      <c r="K263" s="44"/>
      <c r="L263" s="49"/>
      <c r="M263" s="50"/>
      <c r="N263" s="49"/>
      <c r="O263" s="49"/>
      <c r="P263" s="49"/>
      <c r="Q263" s="47"/>
      <c r="R263" s="49"/>
      <c r="S263" s="49"/>
      <c r="T263" s="36"/>
      <c r="U263" s="36"/>
      <c r="V263" s="390"/>
      <c r="W263" s="73"/>
      <c r="X263" s="53"/>
      <c r="Y263" s="387"/>
      <c r="Z263" s="32"/>
      <c r="AA263" s="36"/>
      <c r="AB263" s="41"/>
      <c r="AC263" s="34"/>
      <c r="AD263" s="152"/>
      <c r="AE263" s="152"/>
      <c r="AF263" s="36"/>
      <c r="AG263" s="36"/>
      <c r="AH263" s="36"/>
      <c r="AI263" s="77"/>
      <c r="AJ263" s="36"/>
      <c r="AK263" s="58"/>
      <c r="AL263" s="41"/>
      <c r="AM263" s="59"/>
      <c r="AN263" s="36"/>
      <c r="AO263" s="36"/>
      <c r="AP263" s="36"/>
      <c r="AQ263" s="36"/>
      <c r="AR263" s="36"/>
      <c r="AS263" s="36"/>
      <c r="AT263" s="36"/>
      <c r="AU263" s="36"/>
    </row>
    <row r="264" spans="1:47" ht="19.5" customHeight="1" x14ac:dyDescent="0.25">
      <c r="A264" s="44"/>
      <c r="B264" s="44"/>
      <c r="C264" s="44"/>
      <c r="D264" s="45"/>
      <c r="E264" s="46"/>
      <c r="F264" s="47"/>
      <c r="G264" s="141"/>
      <c r="H264" s="36"/>
      <c r="I264" s="47"/>
      <c r="J264" s="47"/>
      <c r="K264" s="44"/>
      <c r="L264" s="49"/>
      <c r="M264" s="50"/>
      <c r="N264" s="49"/>
      <c r="O264" s="49"/>
      <c r="P264" s="49"/>
      <c r="Q264" s="47"/>
      <c r="R264" s="49"/>
      <c r="S264" s="49"/>
      <c r="T264" s="36"/>
      <c r="U264" s="36"/>
      <c r="V264" s="390"/>
      <c r="W264" s="73"/>
      <c r="X264" s="53"/>
      <c r="Y264" s="387"/>
      <c r="Z264" s="32"/>
      <c r="AA264" s="36"/>
      <c r="AB264" s="41"/>
      <c r="AC264" s="34"/>
      <c r="AD264" s="36"/>
      <c r="AE264" s="36"/>
      <c r="AF264" s="36"/>
      <c r="AG264" s="36"/>
      <c r="AH264" s="36"/>
      <c r="AI264" s="77"/>
      <c r="AJ264" s="36"/>
      <c r="AK264" s="77"/>
      <c r="AL264" s="59"/>
      <c r="AM264" s="59"/>
      <c r="AN264" s="36"/>
      <c r="AO264" s="36"/>
      <c r="AP264" s="36"/>
      <c r="AQ264" s="36"/>
      <c r="AR264" s="36"/>
      <c r="AS264" s="36"/>
      <c r="AT264" s="36"/>
      <c r="AU264" s="36"/>
    </row>
    <row r="265" spans="1:47" ht="19.5" customHeight="1" x14ac:dyDescent="0.25">
      <c r="A265" s="44"/>
      <c r="B265" s="44"/>
      <c r="C265" s="44"/>
      <c r="D265" s="45"/>
      <c r="E265" s="46"/>
      <c r="F265" s="47"/>
      <c r="G265" s="141"/>
      <c r="H265" s="36"/>
      <c r="I265" s="47"/>
      <c r="J265" s="47"/>
      <c r="K265" s="44"/>
      <c r="L265" s="49"/>
      <c r="M265" s="50"/>
      <c r="N265" s="49"/>
      <c r="O265" s="49"/>
      <c r="P265" s="49"/>
      <c r="Q265" s="47"/>
      <c r="R265" s="49"/>
      <c r="S265" s="49"/>
      <c r="T265" s="36"/>
      <c r="U265" s="36"/>
      <c r="V265" s="390"/>
      <c r="W265" s="73"/>
      <c r="X265" s="53"/>
      <c r="Y265" s="387"/>
      <c r="Z265" s="32"/>
      <c r="AA265" s="36"/>
      <c r="AB265" s="41"/>
      <c r="AC265" s="34"/>
      <c r="AD265" s="152"/>
      <c r="AE265" s="152"/>
      <c r="AF265" s="36"/>
      <c r="AG265" s="36"/>
      <c r="AH265" s="36"/>
      <c r="AI265" s="77"/>
      <c r="AJ265" s="36"/>
      <c r="AK265" s="58"/>
      <c r="AL265" s="41"/>
      <c r="AM265" s="59"/>
      <c r="AN265" s="36"/>
      <c r="AO265" s="36"/>
      <c r="AP265" s="36"/>
      <c r="AQ265" s="36"/>
      <c r="AR265" s="36"/>
      <c r="AS265" s="36"/>
      <c r="AT265" s="36"/>
      <c r="AU265" s="36"/>
    </row>
    <row r="266" spans="1:47" ht="19.5" customHeight="1" x14ac:dyDescent="0.25">
      <c r="A266" s="44"/>
      <c r="B266" s="44"/>
      <c r="C266" s="44"/>
      <c r="D266" s="45"/>
      <c r="E266" s="46"/>
      <c r="F266" s="47"/>
      <c r="G266" s="141"/>
      <c r="H266" s="36"/>
      <c r="I266" s="47"/>
      <c r="J266" s="47"/>
      <c r="K266" s="44"/>
      <c r="L266" s="49"/>
      <c r="M266" s="50"/>
      <c r="N266" s="49"/>
      <c r="O266" s="49"/>
      <c r="P266" s="49"/>
      <c r="Q266" s="47"/>
      <c r="R266" s="49"/>
      <c r="S266" s="49"/>
      <c r="T266" s="36"/>
      <c r="U266" s="36"/>
      <c r="V266" s="390"/>
      <c r="W266" s="73"/>
      <c r="X266" s="53"/>
      <c r="Y266" s="387"/>
      <c r="Z266" s="32"/>
      <c r="AA266" s="36"/>
      <c r="AB266" s="41"/>
      <c r="AC266" s="34"/>
      <c r="AD266" s="152"/>
      <c r="AE266" s="152"/>
      <c r="AF266" s="36"/>
      <c r="AG266" s="36"/>
      <c r="AH266" s="36"/>
      <c r="AI266" s="77"/>
      <c r="AJ266" s="36"/>
      <c r="AK266" s="58"/>
      <c r="AL266" s="41"/>
      <c r="AM266" s="59"/>
      <c r="AN266" s="36"/>
      <c r="AO266" s="36"/>
      <c r="AP266" s="36"/>
      <c r="AQ266" s="36"/>
      <c r="AR266" s="36"/>
      <c r="AS266" s="36"/>
      <c r="AT266" s="36"/>
      <c r="AU266" s="36"/>
    </row>
    <row r="267" spans="1:47" s="309" customFormat="1" ht="19.5" customHeight="1" x14ac:dyDescent="0.25">
      <c r="A267" s="21"/>
      <c r="B267" s="21"/>
      <c r="C267" s="21"/>
      <c r="D267" s="22"/>
      <c r="E267" s="23"/>
      <c r="F267" s="24"/>
      <c r="G267" s="25"/>
      <c r="H267" s="26"/>
      <c r="I267" s="22"/>
      <c r="J267" s="22"/>
      <c r="K267" s="21"/>
      <c r="L267" s="21"/>
      <c r="M267" s="138"/>
      <c r="N267" s="21"/>
      <c r="O267" s="21"/>
      <c r="P267" s="21"/>
      <c r="Q267" s="22"/>
      <c r="R267" s="21"/>
      <c r="S267" s="213"/>
      <c r="T267" s="40"/>
      <c r="U267" s="26"/>
      <c r="V267" s="366"/>
      <c r="W267" s="73"/>
      <c r="X267" s="73"/>
      <c r="Y267" s="32"/>
      <c r="Z267" s="33"/>
      <c r="AA267" s="26"/>
      <c r="AB267" s="31"/>
      <c r="AC267" s="367"/>
      <c r="AD267" s="42"/>
      <c r="AE267" s="37"/>
      <c r="AF267" s="37"/>
      <c r="AG267" s="37"/>
      <c r="AH267" s="37"/>
      <c r="AI267" s="33"/>
      <c r="AJ267" s="39"/>
      <c r="AK267" s="40"/>
      <c r="AL267" s="31"/>
      <c r="AM267" s="31"/>
      <c r="AN267" s="31"/>
      <c r="AO267" s="43"/>
      <c r="AP267" s="42"/>
      <c r="AQ267" s="26"/>
      <c r="AR267" s="26"/>
      <c r="AS267" s="485"/>
      <c r="AT267" s="485"/>
      <c r="AU267" s="485"/>
    </row>
    <row r="268" spans="1:47" ht="19.5" customHeight="1" x14ac:dyDescent="0.25">
      <c r="A268" s="44"/>
      <c r="B268" s="44"/>
      <c r="C268" s="44"/>
      <c r="D268" s="45"/>
      <c r="E268" s="46"/>
      <c r="F268" s="47"/>
      <c r="G268" s="48"/>
      <c r="H268" s="36"/>
      <c r="I268" s="47"/>
      <c r="J268" s="47"/>
      <c r="K268" s="44"/>
      <c r="L268" s="44"/>
      <c r="M268" s="116"/>
      <c r="N268" s="44"/>
      <c r="O268" s="44"/>
      <c r="P268" s="44"/>
      <c r="Q268" s="45"/>
      <c r="R268" s="44"/>
      <c r="S268" s="49"/>
      <c r="T268" s="58"/>
      <c r="U268" s="36"/>
      <c r="V268" s="369"/>
      <c r="W268" s="73"/>
      <c r="X268" s="145"/>
      <c r="Y268" s="36"/>
      <c r="Z268" s="54"/>
      <c r="AA268" s="36"/>
      <c r="AB268" s="36"/>
      <c r="AC268" s="34"/>
      <c r="AD268" s="16"/>
      <c r="AE268" s="16"/>
      <c r="AF268" s="17"/>
      <c r="AG268" s="36"/>
      <c r="AH268" s="36"/>
      <c r="AI268" s="61"/>
      <c r="AJ268" s="36"/>
      <c r="AK268" s="58"/>
      <c r="AL268" s="41"/>
      <c r="AM268" s="60"/>
      <c r="AN268" s="36"/>
      <c r="AO268" s="36"/>
      <c r="AP268" s="36"/>
      <c r="AQ268" s="36"/>
      <c r="AR268" s="485"/>
      <c r="AS268" s="485"/>
      <c r="AT268" s="36"/>
      <c r="AU268" s="36"/>
    </row>
    <row r="269" spans="1:47" ht="19.5" customHeight="1" x14ac:dyDescent="0.25">
      <c r="A269" s="44"/>
      <c r="B269" s="44"/>
      <c r="C269" s="44"/>
      <c r="D269" s="45"/>
      <c r="E269" s="46"/>
      <c r="F269" s="47"/>
      <c r="G269" s="48"/>
      <c r="H269" s="36"/>
      <c r="I269" s="47"/>
      <c r="J269" s="47"/>
      <c r="K269" s="44"/>
      <c r="L269" s="44"/>
      <c r="M269" s="116"/>
      <c r="N269" s="44"/>
      <c r="O269" s="44"/>
      <c r="P269" s="44"/>
      <c r="Q269" s="45"/>
      <c r="R269" s="44"/>
      <c r="S269" s="49"/>
      <c r="T269" s="58"/>
      <c r="U269" s="36"/>
      <c r="V269" s="369"/>
      <c r="W269" s="73"/>
      <c r="X269" s="145"/>
      <c r="Y269" s="36"/>
      <c r="Z269" s="54"/>
      <c r="AA269" s="36"/>
      <c r="AB269" s="36"/>
      <c r="AC269" s="34"/>
      <c r="AD269" s="55"/>
      <c r="AE269" s="55"/>
      <c r="AF269" s="55"/>
      <c r="AG269" s="55"/>
      <c r="AH269" s="55"/>
      <c r="AI269" s="56"/>
      <c r="AJ269" s="119"/>
      <c r="AK269" s="58"/>
      <c r="AL269" s="41"/>
      <c r="AM269" s="59"/>
      <c r="AN269" s="59"/>
      <c r="AO269" s="59"/>
      <c r="AP269" s="36"/>
      <c r="AQ269" s="36"/>
      <c r="AR269" s="485"/>
      <c r="AS269" s="485"/>
      <c r="AT269" s="36"/>
      <c r="AU269" s="36"/>
    </row>
    <row r="270" spans="1:47" ht="19.5" customHeight="1" x14ac:dyDescent="0.25">
      <c r="A270" s="44"/>
      <c r="B270" s="44"/>
      <c r="C270" s="44"/>
      <c r="D270" s="45"/>
      <c r="E270" s="46"/>
      <c r="F270" s="47"/>
      <c r="G270" s="48"/>
      <c r="H270" s="36"/>
      <c r="I270" s="47"/>
      <c r="J270" s="47"/>
      <c r="K270" s="44"/>
      <c r="L270" s="44"/>
      <c r="M270" s="116"/>
      <c r="N270" s="44"/>
      <c r="O270" s="44"/>
      <c r="P270" s="44"/>
      <c r="Q270" s="45"/>
      <c r="R270" s="44"/>
      <c r="S270" s="49"/>
      <c r="T270" s="58"/>
      <c r="U270" s="36"/>
      <c r="V270" s="369"/>
      <c r="W270" s="73"/>
      <c r="X270" s="145"/>
      <c r="Y270" s="36"/>
      <c r="Z270" s="54"/>
      <c r="AA270" s="36"/>
      <c r="AB270" s="36"/>
      <c r="AC270" s="34"/>
      <c r="AD270" s="152"/>
      <c r="AE270" s="152"/>
      <c r="AF270" s="152"/>
      <c r="AG270" s="36"/>
      <c r="AH270" s="36"/>
      <c r="AI270" s="77"/>
      <c r="AJ270" s="36"/>
      <c r="AK270" s="77"/>
      <c r="AL270" s="153"/>
      <c r="AM270" s="59"/>
      <c r="AN270" s="36"/>
      <c r="AO270" s="36"/>
      <c r="AP270" s="36"/>
      <c r="AQ270" s="36"/>
      <c r="AR270" s="485"/>
      <c r="AS270" s="485"/>
      <c r="AT270" s="36"/>
      <c r="AU270" s="36"/>
    </row>
    <row r="271" spans="1:47" ht="19.5" customHeight="1" x14ac:dyDescent="0.25">
      <c r="A271" s="44"/>
      <c r="B271" s="44"/>
      <c r="C271" s="44"/>
      <c r="D271" s="45"/>
      <c r="E271" s="46"/>
      <c r="F271" s="47"/>
      <c r="G271" s="48"/>
      <c r="H271" s="36"/>
      <c r="I271" s="47"/>
      <c r="J271" s="47"/>
      <c r="K271" s="44"/>
      <c r="L271" s="44"/>
      <c r="M271" s="116"/>
      <c r="N271" s="44"/>
      <c r="O271" s="44"/>
      <c r="P271" s="44"/>
      <c r="Q271" s="45"/>
      <c r="R271" s="44"/>
      <c r="S271" s="49"/>
      <c r="T271" s="58"/>
      <c r="U271" s="258"/>
      <c r="V271" s="370"/>
      <c r="W271" s="73"/>
      <c r="X271" s="145"/>
      <c r="Y271" s="36"/>
      <c r="Z271" s="54"/>
      <c r="AA271" s="36"/>
      <c r="AB271" s="36"/>
      <c r="AC271" s="34"/>
      <c r="AD271" s="150"/>
      <c r="AE271" s="150"/>
      <c r="AF271" s="88"/>
      <c r="AG271" s="88"/>
      <c r="AH271" s="88"/>
      <c r="AI271" s="116"/>
      <c r="AJ271" s="119"/>
      <c r="AK271" s="77"/>
      <c r="AL271" s="59"/>
      <c r="AM271" s="59"/>
      <c r="AN271" s="36"/>
      <c r="AO271" s="36"/>
      <c r="AP271" s="36"/>
      <c r="AQ271" s="36"/>
      <c r="AR271" s="485"/>
      <c r="AS271" s="485"/>
      <c r="AT271" s="36"/>
      <c r="AU271" s="36"/>
    </row>
    <row r="272" spans="1:47" ht="19.5" customHeight="1" x14ac:dyDescent="0.25">
      <c r="A272" s="21"/>
      <c r="B272" s="21"/>
      <c r="C272" s="21"/>
      <c r="D272" s="22"/>
      <c r="E272" s="137"/>
      <c r="F272" s="22"/>
      <c r="G272" s="25"/>
      <c r="H272" s="26"/>
      <c r="I272" s="22"/>
      <c r="J272" s="22"/>
      <c r="K272" s="21"/>
      <c r="L272" s="21"/>
      <c r="M272" s="138"/>
      <c r="N272" s="21"/>
      <c r="O272" s="21"/>
      <c r="P272" s="21"/>
      <c r="Q272" s="22"/>
      <c r="R272" s="21"/>
      <c r="S272" s="21"/>
      <c r="T272" s="40"/>
      <c r="U272" s="226"/>
      <c r="V272" s="291"/>
      <c r="W272" s="73"/>
      <c r="X272" s="41"/>
      <c r="Y272" s="36"/>
      <c r="Z272" s="140"/>
      <c r="AA272" s="36"/>
      <c r="AB272" s="36"/>
      <c r="AC272" s="34"/>
      <c r="AD272" s="16"/>
      <c r="AE272" s="16"/>
      <c r="AF272" s="17"/>
      <c r="AG272" s="26"/>
      <c r="AH272" s="26"/>
      <c r="AI272" s="61"/>
      <c r="AJ272" s="36"/>
      <c r="AK272" s="40"/>
      <c r="AL272" s="41"/>
      <c r="AM272" s="60"/>
      <c r="AN272" s="26"/>
      <c r="AO272" s="26"/>
      <c r="AP272" s="26"/>
      <c r="AQ272" s="26"/>
      <c r="AR272" s="440"/>
      <c r="AS272" s="26"/>
      <c r="AT272" s="26"/>
      <c r="AU272" s="26"/>
    </row>
    <row r="273" spans="1:47" ht="19.5" customHeight="1" x14ac:dyDescent="0.25">
      <c r="A273" s="21"/>
      <c r="B273" s="21"/>
      <c r="C273" s="21"/>
      <c r="D273" s="22"/>
      <c r="E273" s="137"/>
      <c r="F273" s="22"/>
      <c r="G273" s="25"/>
      <c r="H273" s="26"/>
      <c r="I273" s="22"/>
      <c r="J273" s="22"/>
      <c r="K273" s="21"/>
      <c r="L273" s="21"/>
      <c r="M273" s="138"/>
      <c r="N273" s="21"/>
      <c r="O273" s="21"/>
      <c r="P273" s="21"/>
      <c r="Q273" s="22"/>
      <c r="R273" s="21"/>
      <c r="S273" s="21"/>
      <c r="T273" s="40"/>
      <c r="U273" s="226"/>
      <c r="V273" s="291"/>
      <c r="W273" s="73"/>
      <c r="X273" s="145"/>
      <c r="Y273" s="36"/>
      <c r="Z273" s="140"/>
      <c r="AA273" s="36"/>
      <c r="AB273" s="36"/>
      <c r="AC273" s="34"/>
      <c r="AD273" s="37"/>
      <c r="AE273" s="37"/>
      <c r="AF273" s="37"/>
      <c r="AG273" s="37"/>
      <c r="AH273" s="37"/>
      <c r="AI273" s="56"/>
      <c r="AJ273" s="26"/>
      <c r="AK273" s="40"/>
      <c r="AL273" s="41"/>
      <c r="AM273" s="43"/>
      <c r="AN273" s="43"/>
      <c r="AO273" s="43"/>
      <c r="AP273" s="26"/>
      <c r="AQ273" s="26"/>
      <c r="AR273" s="440"/>
      <c r="AS273" s="26"/>
      <c r="AT273" s="26"/>
      <c r="AU273" s="26"/>
    </row>
    <row r="274" spans="1:47" ht="19.5" customHeight="1" x14ac:dyDescent="0.25">
      <c r="A274" s="21"/>
      <c r="B274" s="21"/>
      <c r="C274" s="21"/>
      <c r="D274" s="22"/>
      <c r="E274" s="137"/>
      <c r="F274" s="22"/>
      <c r="G274" s="25"/>
      <c r="H274" s="26"/>
      <c r="I274" s="22"/>
      <c r="J274" s="22"/>
      <c r="K274" s="21"/>
      <c r="L274" s="21"/>
      <c r="M274" s="138"/>
      <c r="N274" s="21"/>
      <c r="O274" s="21"/>
      <c r="P274" s="21"/>
      <c r="Q274" s="22"/>
      <c r="R274" s="21"/>
      <c r="S274" s="21"/>
      <c r="T274" s="40"/>
      <c r="U274" s="26"/>
      <c r="V274" s="291"/>
      <c r="W274" s="73"/>
      <c r="X274" s="145"/>
      <c r="Y274" s="36"/>
      <c r="Z274" s="140"/>
      <c r="AA274" s="36"/>
      <c r="AB274" s="36"/>
      <c r="AC274" s="34"/>
      <c r="AD274" s="26"/>
      <c r="AE274" s="26"/>
      <c r="AF274" s="26"/>
      <c r="AG274" s="26"/>
      <c r="AH274" s="26"/>
      <c r="AI274" s="77"/>
      <c r="AJ274" s="26"/>
      <c r="AK274" s="77"/>
      <c r="AL274" s="149"/>
      <c r="AM274" s="59"/>
      <c r="AN274" s="26"/>
      <c r="AO274" s="26"/>
      <c r="AP274" s="26"/>
      <c r="AQ274" s="26"/>
      <c r="AR274" s="440"/>
      <c r="AS274" s="26"/>
      <c r="AT274" s="26"/>
      <c r="AU274" s="26"/>
    </row>
    <row r="275" spans="1:47" ht="19.5" customHeight="1" x14ac:dyDescent="0.25">
      <c r="A275" s="21"/>
      <c r="B275" s="21"/>
      <c r="C275" s="21"/>
      <c r="D275" s="22"/>
      <c r="E275" s="137"/>
      <c r="F275" s="22"/>
      <c r="G275" s="25"/>
      <c r="H275" s="26"/>
      <c r="I275" s="22"/>
      <c r="J275" s="22"/>
      <c r="K275" s="21"/>
      <c r="L275" s="21"/>
      <c r="M275" s="138"/>
      <c r="N275" s="21"/>
      <c r="O275" s="21"/>
      <c r="P275" s="21"/>
      <c r="Q275" s="22"/>
      <c r="R275" s="21"/>
      <c r="S275" s="21"/>
      <c r="T275" s="40"/>
      <c r="U275" s="26"/>
      <c r="V275" s="291"/>
      <c r="W275" s="73"/>
      <c r="X275" s="145"/>
      <c r="Y275" s="36"/>
      <c r="Z275" s="140"/>
      <c r="AA275" s="36"/>
      <c r="AB275" s="36"/>
      <c r="AC275" s="34"/>
      <c r="AD275" s="16"/>
      <c r="AE275" s="16"/>
      <c r="AF275" s="17"/>
      <c r="AG275" s="26"/>
      <c r="AH275" s="26"/>
      <c r="AI275" s="61"/>
      <c r="AJ275" s="36"/>
      <c r="AK275" s="40"/>
      <c r="AL275" s="41"/>
      <c r="AM275" s="60"/>
      <c r="AN275" s="26"/>
      <c r="AO275" s="26"/>
      <c r="AP275" s="26"/>
      <c r="AQ275" s="26"/>
      <c r="AR275" s="440"/>
      <c r="AS275" s="26"/>
      <c r="AT275" s="26"/>
      <c r="AU275" s="26"/>
    </row>
    <row r="276" spans="1:47" ht="19.5" customHeight="1" x14ac:dyDescent="0.25">
      <c r="A276" s="21"/>
      <c r="B276" s="21"/>
      <c r="C276" s="21"/>
      <c r="D276" s="22"/>
      <c r="E276" s="137"/>
      <c r="F276" s="22"/>
      <c r="G276" s="25"/>
      <c r="H276" s="26"/>
      <c r="I276" s="22"/>
      <c r="J276" s="22"/>
      <c r="K276" s="21"/>
      <c r="L276" s="21"/>
      <c r="M276" s="138"/>
      <c r="N276" s="21"/>
      <c r="O276" s="21"/>
      <c r="P276" s="21"/>
      <c r="Q276" s="22"/>
      <c r="R276" s="21"/>
      <c r="S276" s="21"/>
      <c r="T276" s="40"/>
      <c r="U276" s="26"/>
      <c r="V276" s="291"/>
      <c r="W276" s="73"/>
      <c r="X276" s="145"/>
      <c r="Y276" s="36"/>
      <c r="Z276" s="140"/>
      <c r="AA276" s="36"/>
      <c r="AB276" s="36"/>
      <c r="AC276" s="34"/>
      <c r="AD276" s="37"/>
      <c r="AE276" s="37"/>
      <c r="AF276" s="37"/>
      <c r="AG276" s="37"/>
      <c r="AH276" s="37"/>
      <c r="AI276" s="56"/>
      <c r="AJ276" s="26"/>
      <c r="AK276" s="40"/>
      <c r="AL276" s="41"/>
      <c r="AM276" s="43"/>
      <c r="AN276" s="43"/>
      <c r="AO276" s="43"/>
      <c r="AP276" s="26"/>
      <c r="AQ276" s="26"/>
      <c r="AR276" s="440"/>
      <c r="AS276" s="26"/>
      <c r="AT276" s="26"/>
      <c r="AU276" s="26"/>
    </row>
    <row r="277" spans="1:47" ht="19.5" customHeight="1" x14ac:dyDescent="0.25">
      <c r="A277" s="21"/>
      <c r="B277" s="21"/>
      <c r="C277" s="21"/>
      <c r="D277" s="22"/>
      <c r="E277" s="137"/>
      <c r="F277" s="22"/>
      <c r="G277" s="25"/>
      <c r="H277" s="26"/>
      <c r="I277" s="22"/>
      <c r="J277" s="22"/>
      <c r="K277" s="21"/>
      <c r="L277" s="21"/>
      <c r="M277" s="138"/>
      <c r="N277" s="21"/>
      <c r="O277" s="21"/>
      <c r="P277" s="21"/>
      <c r="Q277" s="22"/>
      <c r="R277" s="21"/>
      <c r="S277" s="21"/>
      <c r="T277" s="40"/>
      <c r="U277" s="26"/>
      <c r="V277" s="291"/>
      <c r="W277" s="73"/>
      <c r="X277" s="145"/>
      <c r="Y277" s="36"/>
      <c r="Z277" s="140"/>
      <c r="AA277" s="36"/>
      <c r="AB277" s="36"/>
      <c r="AC277" s="34"/>
      <c r="AD277" s="26"/>
      <c r="AE277" s="26"/>
      <c r="AF277" s="26"/>
      <c r="AG277" s="26"/>
      <c r="AH277" s="26"/>
      <c r="AI277" s="77"/>
      <c r="AJ277" s="26"/>
      <c r="AK277" s="77"/>
      <c r="AL277" s="149"/>
      <c r="AM277" s="59"/>
      <c r="AN277" s="26"/>
      <c r="AO277" s="26"/>
      <c r="AP277" s="26"/>
      <c r="AQ277" s="26"/>
      <c r="AR277" s="440"/>
      <c r="AS277" s="26"/>
      <c r="AT277" s="26"/>
      <c r="AU277" s="26"/>
    </row>
    <row r="278" spans="1:47" ht="19.5" customHeight="1" x14ac:dyDescent="0.25">
      <c r="A278" s="44"/>
      <c r="B278" s="44"/>
      <c r="C278" s="44"/>
      <c r="D278" s="277"/>
      <c r="E278" s="292"/>
      <c r="F278" s="293"/>
      <c r="G278" s="48"/>
      <c r="H278" s="36"/>
      <c r="I278" s="47"/>
      <c r="J278" s="47"/>
      <c r="K278" s="44"/>
      <c r="L278" s="49"/>
      <c r="M278" s="116"/>
      <c r="N278" s="49"/>
      <c r="O278" s="49"/>
      <c r="P278" s="49"/>
      <c r="Q278" s="47"/>
      <c r="R278" s="49"/>
      <c r="S278" s="294"/>
      <c r="T278" s="295"/>
      <c r="U278" s="151"/>
      <c r="V278" s="296"/>
      <c r="W278" s="73"/>
      <c r="X278" s="53"/>
      <c r="Y278" s="53"/>
      <c r="Z278" s="38"/>
      <c r="AA278" s="36"/>
      <c r="AB278" s="41"/>
      <c r="AC278" s="34"/>
      <c r="AD278" s="152"/>
      <c r="AE278" s="152"/>
      <c r="AF278" s="152"/>
      <c r="AG278" s="152"/>
      <c r="AH278" s="36"/>
      <c r="AI278" s="77"/>
      <c r="AJ278" s="36"/>
      <c r="AK278" s="58"/>
      <c r="AL278" s="41"/>
      <c r="AM278" s="59"/>
      <c r="AN278" s="36"/>
      <c r="AO278" s="36"/>
      <c r="AP278" s="60"/>
      <c r="AQ278" s="41"/>
      <c r="AR278" s="41"/>
      <c r="AS278" s="485"/>
      <c r="AT278" s="485"/>
      <c r="AU278" s="485"/>
    </row>
    <row r="279" spans="1:47" ht="19.5" customHeight="1" x14ac:dyDescent="0.25">
      <c r="A279" s="44"/>
      <c r="B279" s="49"/>
      <c r="C279" s="49"/>
      <c r="D279" s="47"/>
      <c r="E279" s="144"/>
      <c r="F279" s="47"/>
      <c r="G279" s="48"/>
      <c r="H279" s="36"/>
      <c r="I279" s="47"/>
      <c r="J279" s="47"/>
      <c r="K279" s="49"/>
      <c r="L279" s="49"/>
      <c r="M279" s="50"/>
      <c r="N279" s="49"/>
      <c r="O279" s="49"/>
      <c r="P279" s="49"/>
      <c r="Q279" s="47"/>
      <c r="R279" s="49"/>
      <c r="S279" s="49"/>
      <c r="T279" s="58"/>
      <c r="U279" s="82"/>
      <c r="V279" s="297"/>
      <c r="W279" s="73"/>
      <c r="X279" s="41"/>
      <c r="Y279" s="41"/>
      <c r="Z279" s="53"/>
      <c r="AA279" s="36"/>
      <c r="AB279" s="36"/>
      <c r="AC279" s="502"/>
      <c r="AD279" s="87"/>
      <c r="AE279" s="87"/>
      <c r="AF279" s="152"/>
      <c r="AG279" s="36"/>
      <c r="AH279" s="36"/>
      <c r="AI279" s="77"/>
      <c r="AJ279" s="36"/>
      <c r="AK279" s="58"/>
      <c r="AL279" s="41"/>
      <c r="AM279" s="145"/>
      <c r="AN279" s="36"/>
      <c r="AO279" s="36"/>
      <c r="AP279" s="36"/>
      <c r="AQ279" s="36"/>
      <c r="AR279" s="485"/>
      <c r="AS279" s="36"/>
      <c r="AT279" s="36"/>
      <c r="AU279" s="36"/>
    </row>
    <row r="280" spans="1:47" ht="19.5" customHeight="1" x14ac:dyDescent="0.25">
      <c r="A280" s="44"/>
      <c r="B280" s="49"/>
      <c r="C280" s="49"/>
      <c r="D280" s="47"/>
      <c r="E280" s="144"/>
      <c r="F280" s="47"/>
      <c r="G280" s="48"/>
      <c r="H280" s="36"/>
      <c r="I280" s="47"/>
      <c r="J280" s="47"/>
      <c r="K280" s="49"/>
      <c r="L280" s="49"/>
      <c r="M280" s="50"/>
      <c r="N280" s="49"/>
      <c r="O280" s="49"/>
      <c r="P280" s="49"/>
      <c r="Q280" s="47"/>
      <c r="R280" s="49"/>
      <c r="S280" s="49"/>
      <c r="T280" s="58"/>
      <c r="U280" s="82"/>
      <c r="V280" s="298"/>
      <c r="W280" s="73"/>
      <c r="X280" s="41"/>
      <c r="Y280" s="41"/>
      <c r="Z280" s="53"/>
      <c r="AA280" s="36"/>
      <c r="AB280" s="36"/>
      <c r="AC280" s="502"/>
      <c r="AD280" s="16"/>
      <c r="AE280" s="16"/>
      <c r="AF280" s="17"/>
      <c r="AG280" s="36"/>
      <c r="AH280" s="36"/>
      <c r="AI280" s="61"/>
      <c r="AJ280" s="36"/>
      <c r="AK280" s="58"/>
      <c r="AL280" s="41"/>
      <c r="AM280" s="60"/>
      <c r="AN280" s="36"/>
      <c r="AO280" s="36"/>
      <c r="AP280" s="36"/>
      <c r="AQ280" s="36"/>
      <c r="AR280" s="485"/>
      <c r="AS280" s="36"/>
      <c r="AT280" s="36"/>
      <c r="AU280" s="36"/>
    </row>
    <row r="281" spans="1:47" ht="19.5" customHeight="1" x14ac:dyDescent="0.25">
      <c r="A281" s="44"/>
      <c r="B281" s="49"/>
      <c r="C281" s="49"/>
      <c r="D281" s="47"/>
      <c r="E281" s="144"/>
      <c r="F281" s="47"/>
      <c r="G281" s="48"/>
      <c r="H281" s="36"/>
      <c r="I281" s="47"/>
      <c r="J281" s="47"/>
      <c r="K281" s="49"/>
      <c r="L281" s="49"/>
      <c r="M281" s="50"/>
      <c r="N281" s="49"/>
      <c r="O281" s="49"/>
      <c r="P281" s="49"/>
      <c r="Q281" s="47"/>
      <c r="R281" s="49"/>
      <c r="S281" s="49"/>
      <c r="T281" s="58"/>
      <c r="U281" s="82"/>
      <c r="V281" s="298"/>
      <c r="W281" s="73"/>
      <c r="X281" s="41"/>
      <c r="Y281" s="41"/>
      <c r="Z281" s="53"/>
      <c r="AA281" s="36"/>
      <c r="AB281" s="36"/>
      <c r="AC281" s="502"/>
      <c r="AD281" s="152"/>
      <c r="AE281" s="152"/>
      <c r="AF281" s="88"/>
      <c r="AG281" s="88"/>
      <c r="AH281" s="88"/>
      <c r="AI281" s="116"/>
      <c r="AJ281" s="119"/>
      <c r="AK281" s="77"/>
      <c r="AL281" s="59"/>
      <c r="AM281" s="59"/>
      <c r="AN281" s="36"/>
      <c r="AO281" s="36"/>
      <c r="AP281" s="36"/>
      <c r="AQ281" s="36"/>
      <c r="AR281" s="485"/>
      <c r="AS281" s="36"/>
      <c r="AT281" s="36"/>
      <c r="AU281" s="36"/>
    </row>
    <row r="282" spans="1:47" ht="19.5" customHeight="1" x14ac:dyDescent="0.25">
      <c r="A282" s="44"/>
      <c r="B282" s="49"/>
      <c r="C282" s="49"/>
      <c r="D282" s="47"/>
      <c r="E282" s="144"/>
      <c r="F282" s="47"/>
      <c r="G282" s="48"/>
      <c r="H282" s="36"/>
      <c r="I282" s="47"/>
      <c r="J282" s="47"/>
      <c r="K282" s="49"/>
      <c r="L282" s="49"/>
      <c r="M282" s="50"/>
      <c r="N282" s="49"/>
      <c r="O282" s="49"/>
      <c r="P282" s="49"/>
      <c r="Q282" s="47"/>
      <c r="R282" s="49"/>
      <c r="S282" s="49"/>
      <c r="T282" s="58"/>
      <c r="U282" s="82"/>
      <c r="V282" s="298"/>
      <c r="W282" s="73"/>
      <c r="X282" s="41"/>
      <c r="Y282" s="41"/>
      <c r="Z282" s="53"/>
      <c r="AA282" s="36"/>
      <c r="AB282" s="36"/>
      <c r="AC282" s="502"/>
      <c r="AD282" s="152"/>
      <c r="AE282" s="152"/>
      <c r="AF282" s="152"/>
      <c r="AG282" s="152"/>
      <c r="AH282" s="36"/>
      <c r="AI282" s="77"/>
      <c r="AJ282" s="36"/>
      <c r="AK282" s="58"/>
      <c r="AL282" s="41"/>
      <c r="AM282" s="59"/>
      <c r="AN282" s="36"/>
      <c r="AO282" s="36"/>
      <c r="AP282" s="36"/>
      <c r="AQ282" s="36"/>
      <c r="AR282" s="485"/>
      <c r="AS282" s="36"/>
      <c r="AT282" s="36"/>
      <c r="AU282" s="36"/>
    </row>
    <row r="283" spans="1:47" ht="19.5" customHeight="1" x14ac:dyDescent="0.25">
      <c r="A283" s="44"/>
      <c r="B283" s="49"/>
      <c r="C283" s="49"/>
      <c r="D283" s="47"/>
      <c r="E283" s="144"/>
      <c r="F283" s="47"/>
      <c r="G283" s="48"/>
      <c r="H283" s="36"/>
      <c r="I283" s="47"/>
      <c r="J283" s="47"/>
      <c r="K283" s="49"/>
      <c r="L283" s="49"/>
      <c r="M283" s="50"/>
      <c r="N283" s="49"/>
      <c r="O283" s="49"/>
      <c r="P283" s="49"/>
      <c r="Q283" s="47"/>
      <c r="R283" s="49"/>
      <c r="S283" s="49"/>
      <c r="T283" s="58"/>
      <c r="U283" s="82"/>
      <c r="V283" s="298"/>
      <c r="W283" s="73"/>
      <c r="X283" s="41"/>
      <c r="Y283" s="41"/>
      <c r="Z283" s="53"/>
      <c r="AA283" s="36"/>
      <c r="AB283" s="36"/>
      <c r="AC283" s="502"/>
      <c r="AD283" s="36"/>
      <c r="AE283" s="36"/>
      <c r="AF283" s="36"/>
      <c r="AG283" s="36"/>
      <c r="AH283" s="36"/>
      <c r="AI283" s="77"/>
      <c r="AJ283" s="36"/>
      <c r="AK283" s="77"/>
      <c r="AL283" s="149"/>
      <c r="AM283" s="59"/>
      <c r="AN283" s="36"/>
      <c r="AO283" s="36"/>
      <c r="AP283" s="36"/>
      <c r="AQ283" s="36"/>
      <c r="AR283" s="485"/>
      <c r="AS283" s="36"/>
      <c r="AT283" s="36"/>
      <c r="AU283" s="36"/>
    </row>
    <row r="284" spans="1:47" ht="19.5" customHeight="1" x14ac:dyDescent="0.25">
      <c r="A284" s="44"/>
      <c r="B284" s="49"/>
      <c r="C284" s="49"/>
      <c r="D284" s="47"/>
      <c r="E284" s="144"/>
      <c r="F284" s="47"/>
      <c r="G284" s="48"/>
      <c r="H284" s="36"/>
      <c r="I284" s="47"/>
      <c r="J284" s="47"/>
      <c r="K284" s="49"/>
      <c r="L284" s="49"/>
      <c r="M284" s="50"/>
      <c r="N284" s="49"/>
      <c r="O284" s="49"/>
      <c r="P284" s="49"/>
      <c r="Q284" s="47"/>
      <c r="R284" s="49"/>
      <c r="S284" s="49"/>
      <c r="T284" s="58"/>
      <c r="U284" s="82"/>
      <c r="V284" s="298"/>
      <c r="W284" s="73"/>
      <c r="X284" s="41"/>
      <c r="Y284" s="41"/>
      <c r="Z284" s="53"/>
      <c r="AA284" s="36"/>
      <c r="AB284" s="36"/>
      <c r="AC284" s="502"/>
      <c r="AD284" s="152"/>
      <c r="AE284" s="152"/>
      <c r="AF284" s="152"/>
      <c r="AG284" s="36"/>
      <c r="AH284" s="36"/>
      <c r="AI284" s="77"/>
      <c r="AJ284" s="36"/>
      <c r="AK284" s="77"/>
      <c r="AL284" s="153"/>
      <c r="AM284" s="59"/>
      <c r="AN284" s="36"/>
      <c r="AO284" s="36"/>
      <c r="AP284" s="36"/>
      <c r="AQ284" s="36"/>
      <c r="AR284" s="485"/>
      <c r="AS284" s="36"/>
      <c r="AT284" s="36"/>
      <c r="AU284" s="36"/>
    </row>
    <row r="285" spans="1:47" ht="19.5" customHeight="1" x14ac:dyDescent="0.25">
      <c r="A285" s="44"/>
      <c r="B285" s="49"/>
      <c r="C285" s="49"/>
      <c r="D285" s="47"/>
      <c r="E285" s="144"/>
      <c r="F285" s="47"/>
      <c r="G285" s="48"/>
      <c r="H285" s="36"/>
      <c r="I285" s="47"/>
      <c r="J285" s="47"/>
      <c r="K285" s="49"/>
      <c r="L285" s="49"/>
      <c r="M285" s="50"/>
      <c r="N285" s="49"/>
      <c r="O285" s="49"/>
      <c r="P285" s="49"/>
      <c r="Q285" s="47"/>
      <c r="R285" s="49"/>
      <c r="S285" s="49"/>
      <c r="T285" s="58"/>
      <c r="U285" s="82"/>
      <c r="V285" s="298"/>
      <c r="W285" s="73"/>
      <c r="X285" s="41"/>
      <c r="Y285" s="41"/>
      <c r="Z285" s="53"/>
      <c r="AA285" s="36"/>
      <c r="AB285" s="36"/>
      <c r="AC285" s="502"/>
      <c r="AD285" s="152"/>
      <c r="AE285" s="152"/>
      <c r="AF285" s="36"/>
      <c r="AG285" s="36"/>
      <c r="AH285" s="36"/>
      <c r="AI285" s="77"/>
      <c r="AJ285" s="36"/>
      <c r="AK285" s="58"/>
      <c r="AL285" s="41"/>
      <c r="AM285" s="59"/>
      <c r="AN285" s="36"/>
      <c r="AO285" s="36"/>
      <c r="AP285" s="36"/>
      <c r="AQ285" s="36"/>
      <c r="AR285" s="485"/>
      <c r="AS285" s="36"/>
      <c r="AT285" s="36"/>
      <c r="AU285" s="36"/>
    </row>
    <row r="286" spans="1:47" s="496" customFormat="1" ht="19.5" customHeight="1" x14ac:dyDescent="0.25">
      <c r="A286" s="504"/>
      <c r="B286" s="504"/>
      <c r="C286" s="504"/>
      <c r="D286" s="505"/>
      <c r="E286" s="506"/>
      <c r="F286" s="505"/>
      <c r="G286" s="118"/>
      <c r="H286" s="521"/>
      <c r="I286" s="505"/>
      <c r="J286" s="505"/>
      <c r="K286" s="504"/>
      <c r="L286" s="504"/>
      <c r="M286" s="520"/>
      <c r="N286" s="504"/>
      <c r="O286" s="504"/>
      <c r="P286" s="504"/>
      <c r="Q286" s="505"/>
      <c r="R286" s="504"/>
      <c r="S286" s="504"/>
      <c r="T286" s="521"/>
      <c r="U286" s="521"/>
      <c r="V286" s="556"/>
      <c r="W286" s="503"/>
      <c r="X286" s="503"/>
      <c r="Y286" s="529"/>
      <c r="Z286" s="214"/>
      <c r="AA286" s="502"/>
      <c r="AB286" s="521"/>
      <c r="AC286" s="501"/>
      <c r="AD286" s="525"/>
      <c r="AE286" s="525"/>
      <c r="AF286" s="521"/>
      <c r="AG286" s="521"/>
      <c r="AH286" s="521"/>
      <c r="AI286" s="517"/>
      <c r="AJ286" s="521"/>
      <c r="AK286" s="517"/>
      <c r="AL286" s="503"/>
      <c r="AM286" s="503"/>
      <c r="AN286" s="521"/>
      <c r="AO286" s="521"/>
      <c r="AP286" s="521"/>
      <c r="AQ286" s="521"/>
      <c r="AR286" s="537"/>
      <c r="AS286" s="521"/>
      <c r="AT286" s="521"/>
      <c r="AU286" s="521"/>
    </row>
    <row r="287" spans="1:47" s="496" customFormat="1" ht="19.5" customHeight="1" x14ac:dyDescent="0.25">
      <c r="A287" s="504"/>
      <c r="B287" s="504"/>
      <c r="C287" s="504"/>
      <c r="D287" s="505"/>
      <c r="E287" s="506"/>
      <c r="F287" s="505"/>
      <c r="G287" s="118"/>
      <c r="H287" s="521"/>
      <c r="I287" s="505"/>
      <c r="J287" s="505"/>
      <c r="K287" s="504"/>
      <c r="L287" s="504"/>
      <c r="M287" s="520"/>
      <c r="N287" s="504"/>
      <c r="O287" s="504"/>
      <c r="P287" s="504"/>
      <c r="Q287" s="505"/>
      <c r="R287" s="504"/>
      <c r="S287" s="504"/>
      <c r="T287" s="521"/>
      <c r="U287" s="521"/>
      <c r="V287" s="556"/>
      <c r="W287" s="503"/>
      <c r="X287" s="503"/>
      <c r="Y287" s="529"/>
      <c r="Z287" s="214"/>
      <c r="AA287" s="502"/>
      <c r="AB287" s="521"/>
      <c r="AC287" s="501"/>
      <c r="AD287" s="525"/>
      <c r="AE287" s="525"/>
      <c r="AF287" s="521"/>
      <c r="AG287" s="521"/>
      <c r="AH287" s="521"/>
      <c r="AI287" s="517"/>
      <c r="AJ287" s="521"/>
      <c r="AK287" s="517"/>
      <c r="AL287" s="503"/>
      <c r="AM287" s="503"/>
      <c r="AN287" s="521"/>
      <c r="AO287" s="521"/>
      <c r="AP287" s="521"/>
      <c r="AQ287" s="521"/>
      <c r="AR287" s="537"/>
      <c r="AS287" s="521"/>
      <c r="AT287" s="521"/>
      <c r="AU287" s="521"/>
    </row>
    <row r="288" spans="1:47" ht="19.5" customHeight="1" x14ac:dyDescent="0.25">
      <c r="A288" s="49"/>
      <c r="B288" s="49"/>
      <c r="C288" s="49"/>
      <c r="D288" s="79"/>
      <c r="E288" s="144"/>
      <c r="F288" s="79"/>
      <c r="G288" s="48"/>
      <c r="H288" s="36"/>
      <c r="I288" s="47"/>
      <c r="J288" s="47"/>
      <c r="K288" s="49"/>
      <c r="L288" s="49"/>
      <c r="M288" s="50"/>
      <c r="N288" s="49"/>
      <c r="O288" s="49"/>
      <c r="P288" s="49"/>
      <c r="Q288" s="47"/>
      <c r="R288" s="49"/>
      <c r="S288" s="49"/>
      <c r="T288" s="58"/>
      <c r="U288" s="36"/>
      <c r="V288" s="300"/>
      <c r="W288" s="73"/>
      <c r="X288" s="41"/>
      <c r="Y288" s="36"/>
      <c r="Z288" s="299"/>
      <c r="AA288" s="36"/>
      <c r="AB288" s="34"/>
      <c r="AC288" s="34"/>
      <c r="AD288" s="152"/>
      <c r="AE288" s="152"/>
      <c r="AF288" s="88"/>
      <c r="AG288" s="88"/>
      <c r="AH288" s="88"/>
      <c r="AI288" s="116"/>
      <c r="AJ288" s="119"/>
      <c r="AK288" s="77"/>
      <c r="AL288" s="59"/>
      <c r="AM288" s="59"/>
      <c r="AN288" s="36"/>
      <c r="AO288" s="36"/>
      <c r="AP288" s="36"/>
      <c r="AQ288" s="36"/>
      <c r="AR288" s="440"/>
      <c r="AS288" s="36"/>
      <c r="AT288" s="36"/>
      <c r="AU288" s="36"/>
    </row>
    <row r="289" spans="1:47" ht="19.5" customHeight="1" x14ac:dyDescent="0.25">
      <c r="A289" s="49"/>
      <c r="B289" s="49"/>
      <c r="C289" s="49"/>
      <c r="D289" s="79"/>
      <c r="E289" s="144"/>
      <c r="F289" s="79"/>
      <c r="G289" s="48"/>
      <c r="H289" s="36"/>
      <c r="I289" s="47"/>
      <c r="J289" s="47"/>
      <c r="K289" s="49"/>
      <c r="L289" s="49"/>
      <c r="M289" s="50"/>
      <c r="N289" s="49"/>
      <c r="O289" s="49"/>
      <c r="P289" s="49"/>
      <c r="Q289" s="47"/>
      <c r="R289" s="49"/>
      <c r="S289" s="49"/>
      <c r="T289" s="58"/>
      <c r="U289" s="36"/>
      <c r="V289" s="300"/>
      <c r="W289" s="73"/>
      <c r="X289" s="41"/>
      <c r="Y289" s="36"/>
      <c r="Z289" s="299"/>
      <c r="AA289" s="36"/>
      <c r="AB289" s="34"/>
      <c r="AC289" s="34"/>
      <c r="AD289" s="87"/>
      <c r="AE289" s="87"/>
      <c r="AF289" s="87"/>
      <c r="AG289" s="87"/>
      <c r="AH289" s="87"/>
      <c r="AI289" s="56"/>
      <c r="AJ289" s="36"/>
      <c r="AK289" s="58"/>
      <c r="AL289" s="41"/>
      <c r="AM289" s="59"/>
      <c r="AN289" s="59"/>
      <c r="AO289" s="59"/>
      <c r="AP289" s="36"/>
      <c r="AQ289" s="36"/>
      <c r="AR289" s="440"/>
      <c r="AS289" s="36"/>
      <c r="AT289" s="36"/>
      <c r="AU289" s="36"/>
    </row>
    <row r="290" spans="1:47" ht="19.5" customHeight="1" x14ac:dyDescent="0.25">
      <c r="A290" s="49"/>
      <c r="B290" s="49"/>
      <c r="C290" s="49"/>
      <c r="D290" s="79"/>
      <c r="E290" s="144"/>
      <c r="F290" s="79"/>
      <c r="G290" s="48"/>
      <c r="H290" s="36"/>
      <c r="I290" s="47"/>
      <c r="J290" s="47"/>
      <c r="K290" s="49"/>
      <c r="L290" s="49"/>
      <c r="M290" s="50"/>
      <c r="N290" s="49"/>
      <c r="O290" s="49"/>
      <c r="P290" s="49"/>
      <c r="Q290" s="47"/>
      <c r="R290" s="49"/>
      <c r="S290" s="49"/>
      <c r="T290" s="58"/>
      <c r="U290" s="36"/>
      <c r="V290" s="300"/>
      <c r="W290" s="73"/>
      <c r="X290" s="41"/>
      <c r="Y290" s="36"/>
      <c r="Z290" s="299"/>
      <c r="AA290" s="36"/>
      <c r="AB290" s="34"/>
      <c r="AC290" s="34"/>
      <c r="AD290" s="36"/>
      <c r="AE290" s="36"/>
      <c r="AF290" s="36"/>
      <c r="AG290" s="36"/>
      <c r="AH290" s="36"/>
      <c r="AI290" s="77"/>
      <c r="AJ290" s="36"/>
      <c r="AK290" s="77"/>
      <c r="AL290" s="59"/>
      <c r="AM290" s="59"/>
      <c r="AN290" s="36"/>
      <c r="AO290" s="36"/>
      <c r="AP290" s="36"/>
      <c r="AQ290" s="36"/>
      <c r="AR290" s="440"/>
      <c r="AS290" s="36"/>
      <c r="AT290" s="36"/>
      <c r="AU290" s="36"/>
    </row>
    <row r="291" spans="1:47" ht="19.5" customHeight="1" x14ac:dyDescent="0.25">
      <c r="A291" s="49"/>
      <c r="B291" s="49"/>
      <c r="C291" s="49"/>
      <c r="D291" s="79"/>
      <c r="E291" s="144"/>
      <c r="F291" s="79"/>
      <c r="G291" s="48"/>
      <c r="H291" s="36"/>
      <c r="I291" s="47"/>
      <c r="J291" s="47"/>
      <c r="K291" s="49"/>
      <c r="L291" s="49"/>
      <c r="M291" s="50"/>
      <c r="N291" s="49"/>
      <c r="O291" s="49"/>
      <c r="P291" s="49"/>
      <c r="Q291" s="47"/>
      <c r="R291" s="49"/>
      <c r="S291" s="49"/>
      <c r="T291" s="58"/>
      <c r="U291" s="36"/>
      <c r="V291" s="300"/>
      <c r="W291" s="73"/>
      <c r="X291" s="41"/>
      <c r="Y291" s="36"/>
      <c r="Z291" s="299"/>
      <c r="AA291" s="36"/>
      <c r="AB291" s="34"/>
      <c r="AC291" s="34"/>
      <c r="AD291" s="16"/>
      <c r="AE291" s="16"/>
      <c r="AF291" s="17"/>
      <c r="AG291" s="36"/>
      <c r="AH291" s="36"/>
      <c r="AI291" s="61"/>
      <c r="AJ291" s="36"/>
      <c r="AK291" s="58"/>
      <c r="AL291" s="41"/>
      <c r="AM291" s="60"/>
      <c r="AN291" s="36"/>
      <c r="AO291" s="36"/>
      <c r="AP291" s="36"/>
      <c r="AQ291" s="36"/>
      <c r="AR291" s="440"/>
      <c r="AS291" s="36"/>
      <c r="AT291" s="36"/>
      <c r="AU291" s="36"/>
    </row>
    <row r="292" spans="1:47" ht="19.5" customHeight="1" x14ac:dyDescent="0.25">
      <c r="A292" s="49"/>
      <c r="B292" s="49"/>
      <c r="C292" s="49"/>
      <c r="D292" s="79"/>
      <c r="E292" s="144"/>
      <c r="F292" s="79"/>
      <c r="G292" s="48"/>
      <c r="H292" s="36"/>
      <c r="I292" s="47"/>
      <c r="J292" s="47"/>
      <c r="K292" s="49"/>
      <c r="L292" s="49"/>
      <c r="M292" s="50"/>
      <c r="N292" s="49"/>
      <c r="O292" s="49"/>
      <c r="P292" s="49"/>
      <c r="Q292" s="47"/>
      <c r="R292" s="49"/>
      <c r="S292" s="49"/>
      <c r="T292" s="58"/>
      <c r="U292" s="301"/>
      <c r="V292" s="300"/>
      <c r="W292" s="73"/>
      <c r="X292" s="41"/>
      <c r="Y292" s="36"/>
      <c r="Z292" s="299"/>
      <c r="AA292" s="36"/>
      <c r="AB292" s="34"/>
      <c r="AC292" s="34"/>
      <c r="AD292" s="87"/>
      <c r="AE292" s="87"/>
      <c r="AF292" s="152"/>
      <c r="AG292" s="36"/>
      <c r="AH292" s="36"/>
      <c r="AI292" s="77"/>
      <c r="AJ292" s="36"/>
      <c r="AK292" s="58"/>
      <c r="AL292" s="41"/>
      <c r="AM292" s="145"/>
      <c r="AN292" s="36"/>
      <c r="AO292" s="36"/>
      <c r="AP292" s="36"/>
      <c r="AQ292" s="36"/>
      <c r="AR292" s="440"/>
      <c r="AS292" s="36"/>
      <c r="AT292" s="36"/>
      <c r="AU292" s="36"/>
    </row>
    <row r="293" spans="1:47" ht="19.5" customHeight="1" x14ac:dyDescent="0.25">
      <c r="A293" s="49"/>
      <c r="B293" s="44"/>
      <c r="C293" s="44"/>
      <c r="D293" s="551"/>
      <c r="E293" s="46"/>
      <c r="F293" s="47"/>
      <c r="G293" s="48"/>
      <c r="H293" s="36"/>
      <c r="I293" s="47"/>
      <c r="J293" s="47"/>
      <c r="K293" s="44"/>
      <c r="L293" s="49"/>
      <c r="M293" s="50"/>
      <c r="N293" s="49"/>
      <c r="O293" s="49"/>
      <c r="P293" s="49"/>
      <c r="Q293" s="47"/>
      <c r="R293" s="49"/>
      <c r="S293" s="49"/>
      <c r="T293" s="301"/>
      <c r="U293" s="301"/>
      <c r="V293" s="490"/>
      <c r="W293" s="73"/>
      <c r="X293" s="41"/>
      <c r="Y293" s="36"/>
      <c r="Z293" s="54"/>
      <c r="AA293" s="36"/>
      <c r="AB293" s="36"/>
      <c r="AC293" s="36"/>
      <c r="AD293" s="152"/>
      <c r="AE293" s="152"/>
      <c r="AF293" s="152"/>
      <c r="AG293" s="36"/>
      <c r="AH293" s="36"/>
      <c r="AI293" s="77"/>
      <c r="AJ293" s="36"/>
      <c r="AK293" s="77"/>
      <c r="AL293" s="153"/>
      <c r="AM293" s="59"/>
      <c r="AN293" s="36"/>
      <c r="AO293" s="36"/>
      <c r="AP293" s="36"/>
      <c r="AQ293" s="36"/>
      <c r="AR293" s="440"/>
      <c r="AS293" s="36"/>
      <c r="AT293" s="36"/>
      <c r="AU293" s="36"/>
    </row>
    <row r="294" spans="1:47" ht="19.5" customHeight="1" x14ac:dyDescent="0.25">
      <c r="A294" s="49"/>
      <c r="B294" s="44"/>
      <c r="C294" s="44"/>
      <c r="D294" s="551"/>
      <c r="E294" s="46"/>
      <c r="F294" s="47"/>
      <c r="G294" s="48"/>
      <c r="H294" s="36"/>
      <c r="I294" s="47"/>
      <c r="J294" s="47"/>
      <c r="K294" s="44"/>
      <c r="L294" s="49"/>
      <c r="M294" s="50"/>
      <c r="N294" s="49"/>
      <c r="O294" s="49"/>
      <c r="P294" s="49"/>
      <c r="Q294" s="47"/>
      <c r="R294" s="49"/>
      <c r="S294" s="49"/>
      <c r="T294" s="301"/>
      <c r="U294" s="301"/>
      <c r="V294" s="490"/>
      <c r="W294" s="73"/>
      <c r="X294" s="41"/>
      <c r="Y294" s="36"/>
      <c r="Z294" s="54"/>
      <c r="AA294" s="36"/>
      <c r="AB294" s="36"/>
      <c r="AC294" s="36"/>
      <c r="AD294" s="55"/>
      <c r="AE294" s="55"/>
      <c r="AF294" s="55"/>
      <c r="AG294" s="55"/>
      <c r="AH294" s="55"/>
      <c r="AI294" s="56"/>
      <c r="AJ294" s="119"/>
      <c r="AK294" s="58"/>
      <c r="AL294" s="41"/>
      <c r="AM294" s="59"/>
      <c r="AN294" s="59"/>
      <c r="AO294" s="59"/>
      <c r="AP294" s="36"/>
      <c r="AQ294" s="36"/>
      <c r="AR294" s="440"/>
      <c r="AS294" s="36"/>
      <c r="AT294" s="36"/>
      <c r="AU294" s="36"/>
    </row>
    <row r="295" spans="1:47" ht="19.5" customHeight="1" x14ac:dyDescent="0.25">
      <c r="A295" s="49"/>
      <c r="B295" s="44"/>
      <c r="C295" s="44"/>
      <c r="D295" s="551"/>
      <c r="E295" s="46"/>
      <c r="F295" s="47"/>
      <c r="G295" s="48"/>
      <c r="H295" s="36"/>
      <c r="I295" s="47"/>
      <c r="J295" s="47"/>
      <c r="K295" s="44"/>
      <c r="L295" s="49"/>
      <c r="M295" s="50"/>
      <c r="N295" s="49"/>
      <c r="O295" s="49"/>
      <c r="P295" s="49"/>
      <c r="Q295" s="47"/>
      <c r="R295" s="49"/>
      <c r="S295" s="49"/>
      <c r="T295" s="301"/>
      <c r="U295" s="301"/>
      <c r="V295" s="490"/>
      <c r="W295" s="73"/>
      <c r="X295" s="41"/>
      <c r="Y295" s="36"/>
      <c r="Z295" s="54"/>
      <c r="AA295" s="36"/>
      <c r="AB295" s="36"/>
      <c r="AC295" s="36"/>
      <c r="AD295" s="16"/>
      <c r="AE295" s="16"/>
      <c r="AF295" s="17"/>
      <c r="AG295" s="36"/>
      <c r="AH295" s="36"/>
      <c r="AI295" s="61"/>
      <c r="AJ295" s="36"/>
      <c r="AK295" s="58"/>
      <c r="AL295" s="41"/>
      <c r="AM295" s="60"/>
      <c r="AN295" s="36"/>
      <c r="AO295" s="36"/>
      <c r="AP295" s="36"/>
      <c r="AQ295" s="36"/>
      <c r="AR295" s="440"/>
      <c r="AS295" s="36"/>
      <c r="AT295" s="36"/>
      <c r="AU295" s="36"/>
    </row>
    <row r="296" spans="1:47" ht="19.5" customHeight="1" x14ac:dyDescent="0.25">
      <c r="A296" s="49"/>
      <c r="B296" s="44"/>
      <c r="C296" s="44"/>
      <c r="D296" s="551"/>
      <c r="E296" s="46"/>
      <c r="F296" s="47"/>
      <c r="G296" s="48"/>
      <c r="H296" s="36"/>
      <c r="I296" s="47"/>
      <c r="J296" s="47"/>
      <c r="K296" s="44"/>
      <c r="L296" s="49"/>
      <c r="M296" s="50"/>
      <c r="N296" s="49"/>
      <c r="O296" s="49"/>
      <c r="P296" s="49"/>
      <c r="Q296" s="47"/>
      <c r="R296" s="49"/>
      <c r="S296" s="49"/>
      <c r="T296" s="301"/>
      <c r="U296" s="301"/>
      <c r="V296" s="490"/>
      <c r="W296" s="73"/>
      <c r="X296" s="41"/>
      <c r="Y296" s="36"/>
      <c r="Z296" s="54"/>
      <c r="AA296" s="36"/>
      <c r="AB296" s="36"/>
      <c r="AC296" s="36"/>
      <c r="AD296" s="150"/>
      <c r="AE296" s="150"/>
      <c r="AF296" s="88"/>
      <c r="AG296" s="88"/>
      <c r="AH296" s="88"/>
      <c r="AI296" s="302"/>
      <c r="AJ296" s="119"/>
      <c r="AK296" s="77"/>
      <c r="AL296" s="59"/>
      <c r="AM296" s="59"/>
      <c r="AN296" s="36"/>
      <c r="AO296" s="36"/>
      <c r="AP296" s="36"/>
      <c r="AQ296" s="36"/>
      <c r="AR296" s="440"/>
      <c r="AS296" s="36"/>
      <c r="AT296" s="36"/>
      <c r="AU296" s="36"/>
    </row>
    <row r="297" spans="1:47" ht="19.5" customHeight="1" x14ac:dyDescent="0.25">
      <c r="A297" s="49"/>
      <c r="B297" s="44"/>
      <c r="C297" s="44"/>
      <c r="D297" s="551"/>
      <c r="E297" s="46"/>
      <c r="F297" s="47"/>
      <c r="G297" s="141"/>
      <c r="H297" s="36"/>
      <c r="I297" s="47"/>
      <c r="J297" s="47"/>
      <c r="K297" s="44"/>
      <c r="L297" s="49"/>
      <c r="M297" s="50"/>
      <c r="N297" s="49"/>
      <c r="O297" s="49"/>
      <c r="P297" s="49"/>
      <c r="Q297" s="47"/>
      <c r="R297" s="49"/>
      <c r="S297" s="49"/>
      <c r="T297" s="301"/>
      <c r="U297" s="301"/>
      <c r="V297" s="490"/>
      <c r="W297" s="73"/>
      <c r="X297" s="41"/>
      <c r="Y297" s="36"/>
      <c r="Z297" s="54"/>
      <c r="AA297" s="36"/>
      <c r="AB297" s="36"/>
      <c r="AC297" s="36"/>
      <c r="AD297" s="60"/>
      <c r="AE297" s="60"/>
      <c r="AF297" s="41"/>
      <c r="AG297" s="36"/>
      <c r="AH297" s="82"/>
      <c r="AI297" s="278"/>
      <c r="AJ297" s="279"/>
      <c r="AK297" s="58"/>
      <c r="AL297" s="41"/>
      <c r="AM297" s="41"/>
      <c r="AN297" s="36"/>
      <c r="AO297" s="36"/>
      <c r="AP297" s="36"/>
      <c r="AQ297" s="36"/>
      <c r="AR297" s="440"/>
      <c r="AS297" s="36"/>
      <c r="AT297" s="36"/>
      <c r="AU297" s="36"/>
    </row>
    <row r="298" spans="1:47" ht="19.5" customHeight="1" x14ac:dyDescent="0.25">
      <c r="A298" s="49"/>
      <c r="B298" s="44"/>
      <c r="C298" s="44"/>
      <c r="D298" s="551"/>
      <c r="E298" s="46"/>
      <c r="F298" s="47"/>
      <c r="G298" s="48"/>
      <c r="H298" s="36"/>
      <c r="I298" s="47"/>
      <c r="J298" s="47"/>
      <c r="K298" s="44"/>
      <c r="L298" s="49"/>
      <c r="M298" s="50"/>
      <c r="N298" s="49"/>
      <c r="O298" s="49"/>
      <c r="P298" s="49"/>
      <c r="Q298" s="47"/>
      <c r="R298" s="49"/>
      <c r="S298" s="49"/>
      <c r="T298" s="301"/>
      <c r="U298" s="301"/>
      <c r="V298" s="490"/>
      <c r="W298" s="73"/>
      <c r="X298" s="41"/>
      <c r="Y298" s="36"/>
      <c r="Z298" s="54"/>
      <c r="AA298" s="36"/>
      <c r="AB298" s="36"/>
      <c r="AC298" s="36"/>
      <c r="AD298" s="36"/>
      <c r="AE298" s="36"/>
      <c r="AF298" s="36"/>
      <c r="AG298" s="36"/>
      <c r="AH298" s="36"/>
      <c r="AI298" s="290"/>
      <c r="AJ298" s="36"/>
      <c r="AK298" s="77"/>
      <c r="AL298" s="59"/>
      <c r="AM298" s="59"/>
      <c r="AN298" s="36"/>
      <c r="AO298" s="36"/>
      <c r="AP298" s="36"/>
      <c r="AQ298" s="36"/>
      <c r="AR298" s="440"/>
      <c r="AS298" s="36"/>
      <c r="AT298" s="36"/>
      <c r="AU298" s="36"/>
    </row>
    <row r="299" spans="1:47" ht="19.5" customHeight="1" x14ac:dyDescent="0.25">
      <c r="A299" s="49"/>
      <c r="B299" s="44"/>
      <c r="C299" s="44"/>
      <c r="D299" s="551"/>
      <c r="E299" s="46"/>
      <c r="F299" s="47"/>
      <c r="G299" s="141"/>
      <c r="H299" s="36"/>
      <c r="I299" s="47"/>
      <c r="J299" s="47"/>
      <c r="K299" s="44"/>
      <c r="L299" s="49"/>
      <c r="M299" s="50"/>
      <c r="N299" s="49"/>
      <c r="O299" s="49"/>
      <c r="P299" s="49"/>
      <c r="Q299" s="47"/>
      <c r="R299" s="49"/>
      <c r="S299" s="49"/>
      <c r="T299" s="301"/>
      <c r="U299" s="301"/>
      <c r="V299" s="490"/>
      <c r="W299" s="73"/>
      <c r="X299" s="41"/>
      <c r="Y299" s="36"/>
      <c r="Z299" s="54"/>
      <c r="AA299" s="36"/>
      <c r="AB299" s="36"/>
      <c r="AC299" s="36"/>
      <c r="AD299" s="36"/>
      <c r="AE299" s="36"/>
      <c r="AF299" s="36"/>
      <c r="AG299" s="36"/>
      <c r="AH299" s="36"/>
      <c r="AI299" s="58"/>
      <c r="AJ299" s="36"/>
      <c r="AK299" s="58"/>
      <c r="AL299" s="43"/>
      <c r="AM299" s="59"/>
      <c r="AN299" s="36"/>
      <c r="AO299" s="36"/>
      <c r="AP299" s="36"/>
      <c r="AQ299" s="36"/>
      <c r="AR299" s="440"/>
      <c r="AS299" s="36"/>
      <c r="AT299" s="36"/>
      <c r="AU299" s="36"/>
    </row>
    <row r="300" spans="1:47" ht="19.5" customHeight="1" x14ac:dyDescent="0.25">
      <c r="A300" s="49"/>
      <c r="B300" s="44"/>
      <c r="C300" s="44"/>
      <c r="D300" s="551"/>
      <c r="E300" s="46"/>
      <c r="F300" s="47"/>
      <c r="G300" s="141"/>
      <c r="H300" s="36"/>
      <c r="I300" s="47"/>
      <c r="J300" s="47"/>
      <c r="K300" s="44"/>
      <c r="L300" s="49"/>
      <c r="M300" s="50"/>
      <c r="N300" s="49"/>
      <c r="O300" s="49"/>
      <c r="P300" s="49"/>
      <c r="Q300" s="47"/>
      <c r="R300" s="49"/>
      <c r="S300" s="49"/>
      <c r="T300" s="301"/>
      <c r="U300" s="301"/>
      <c r="V300" s="490"/>
      <c r="W300" s="73"/>
      <c r="X300" s="41"/>
      <c r="Y300" s="36"/>
      <c r="Z300" s="54"/>
      <c r="AA300" s="36"/>
      <c r="AB300" s="36"/>
      <c r="AC300" s="36"/>
      <c r="AD300" s="36"/>
      <c r="AE300" s="36"/>
      <c r="AF300" s="36"/>
      <c r="AG300" s="36"/>
      <c r="AH300" s="36"/>
      <c r="AI300" s="58"/>
      <c r="AJ300" s="36"/>
      <c r="AK300" s="58"/>
      <c r="AL300" s="43"/>
      <c r="AM300" s="59"/>
      <c r="AN300" s="36"/>
      <c r="AO300" s="36"/>
      <c r="AP300" s="36"/>
      <c r="AQ300" s="36"/>
      <c r="AR300" s="440"/>
      <c r="AS300" s="36"/>
      <c r="AT300" s="36"/>
      <c r="AU300" s="36"/>
    </row>
    <row r="301" spans="1:47" ht="19.5" customHeight="1" x14ac:dyDescent="0.25">
      <c r="A301" s="49"/>
      <c r="B301" s="44"/>
      <c r="C301" s="44"/>
      <c r="D301" s="551"/>
      <c r="E301" s="46"/>
      <c r="F301" s="47"/>
      <c r="G301" s="141"/>
      <c r="H301" s="36"/>
      <c r="I301" s="47"/>
      <c r="J301" s="47"/>
      <c r="K301" s="44"/>
      <c r="L301" s="49"/>
      <c r="M301" s="50"/>
      <c r="N301" s="49"/>
      <c r="O301" s="49"/>
      <c r="P301" s="49"/>
      <c r="Q301" s="47"/>
      <c r="R301" s="49"/>
      <c r="S301" s="49"/>
      <c r="T301" s="301"/>
      <c r="U301" s="301"/>
      <c r="V301" s="490"/>
      <c r="W301" s="73"/>
      <c r="X301" s="41"/>
      <c r="Y301" s="36"/>
      <c r="Z301" s="54"/>
      <c r="AA301" s="36"/>
      <c r="AB301" s="36"/>
      <c r="AC301" s="36"/>
      <c r="AD301" s="36"/>
      <c r="AE301" s="36"/>
      <c r="AF301" s="36"/>
      <c r="AG301" s="36"/>
      <c r="AH301" s="36"/>
      <c r="AI301" s="58"/>
      <c r="AJ301" s="36"/>
      <c r="AK301" s="58"/>
      <c r="AL301" s="43"/>
      <c r="AM301" s="59"/>
      <c r="AN301" s="36"/>
      <c r="AO301" s="36"/>
      <c r="AP301" s="36"/>
      <c r="AQ301" s="36"/>
      <c r="AR301" s="440"/>
      <c r="AS301" s="36"/>
      <c r="AT301" s="36"/>
      <c r="AU301" s="36"/>
    </row>
    <row r="302" spans="1:47" ht="19.5" customHeight="1" x14ac:dyDescent="0.25">
      <c r="A302" s="49"/>
      <c r="B302" s="44"/>
      <c r="C302" s="44"/>
      <c r="D302" s="551"/>
      <c r="E302" s="46"/>
      <c r="F302" s="47"/>
      <c r="G302" s="141"/>
      <c r="H302" s="36"/>
      <c r="I302" s="47"/>
      <c r="J302" s="47"/>
      <c r="K302" s="44"/>
      <c r="L302" s="49"/>
      <c r="M302" s="50"/>
      <c r="N302" s="49"/>
      <c r="O302" s="49"/>
      <c r="P302" s="49"/>
      <c r="Q302" s="47"/>
      <c r="R302" s="49"/>
      <c r="S302" s="49"/>
      <c r="T302" s="301"/>
      <c r="U302" s="301"/>
      <c r="V302" s="490"/>
      <c r="W302" s="73"/>
      <c r="X302" s="41"/>
      <c r="Y302" s="36"/>
      <c r="Z302" s="54"/>
      <c r="AA302" s="36"/>
      <c r="AB302" s="36"/>
      <c r="AC302" s="36"/>
      <c r="AD302" s="36"/>
      <c r="AE302" s="36"/>
      <c r="AF302" s="36"/>
      <c r="AG302" s="36"/>
      <c r="AH302" s="36"/>
      <c r="AI302" s="58"/>
      <c r="AJ302" s="36"/>
      <c r="AK302" s="58"/>
      <c r="AL302" s="43"/>
      <c r="AM302" s="59"/>
      <c r="AN302" s="36"/>
      <c r="AO302" s="36"/>
      <c r="AP302" s="36"/>
      <c r="AQ302" s="36"/>
      <c r="AR302" s="440"/>
      <c r="AS302" s="36"/>
      <c r="AT302" s="36"/>
      <c r="AU302" s="36"/>
    </row>
    <row r="303" spans="1:47" ht="29.25" customHeight="1" x14ac:dyDescent="0.25">
      <c r="A303" s="49"/>
      <c r="B303" s="44"/>
      <c r="C303" s="44"/>
      <c r="D303" s="551"/>
      <c r="E303" s="46"/>
      <c r="F303" s="47"/>
      <c r="G303" s="48"/>
      <c r="H303" s="36"/>
      <c r="I303" s="47"/>
      <c r="J303" s="47"/>
      <c r="K303" s="44"/>
      <c r="L303" s="49"/>
      <c r="M303" s="50"/>
      <c r="N303" s="49"/>
      <c r="O303" s="49"/>
      <c r="P303" s="49"/>
      <c r="Q303" s="47"/>
      <c r="R303" s="49"/>
      <c r="S303" s="49"/>
      <c r="T303" s="301"/>
      <c r="U303" s="301"/>
      <c r="V303" s="490"/>
      <c r="W303" s="73"/>
      <c r="X303" s="41"/>
      <c r="Y303" s="36"/>
      <c r="Z303" s="54"/>
      <c r="AA303" s="36"/>
      <c r="AB303" s="36"/>
      <c r="AC303" s="36"/>
      <c r="AD303" s="55"/>
      <c r="AE303" s="55"/>
      <c r="AF303" s="152"/>
      <c r="AG303" s="36"/>
      <c r="AH303" s="36"/>
      <c r="AI303" s="77"/>
      <c r="AJ303" s="36"/>
      <c r="AK303" s="58"/>
      <c r="AL303" s="41"/>
      <c r="AM303" s="41"/>
      <c r="AN303" s="36"/>
      <c r="AO303" s="36"/>
      <c r="AP303" s="36"/>
      <c r="AQ303" s="36"/>
      <c r="AR303" s="440"/>
      <c r="AS303" s="36"/>
      <c r="AT303" s="36"/>
      <c r="AU303" s="36"/>
    </row>
    <row r="304" spans="1:47" ht="28.5" customHeight="1" x14ac:dyDescent="0.25">
      <c r="A304" s="49"/>
      <c r="B304" s="44"/>
      <c r="C304" s="44"/>
      <c r="D304" s="551"/>
      <c r="E304" s="46"/>
      <c r="F304" s="47"/>
      <c r="G304" s="141"/>
      <c r="H304" s="36"/>
      <c r="I304" s="47"/>
      <c r="J304" s="47"/>
      <c r="K304" s="44"/>
      <c r="L304" s="49"/>
      <c r="M304" s="50"/>
      <c r="N304" s="49"/>
      <c r="O304" s="49"/>
      <c r="P304" s="49"/>
      <c r="Q304" s="47"/>
      <c r="R304" s="49"/>
      <c r="S304" s="49"/>
      <c r="T304" s="301"/>
      <c r="U304" s="301"/>
      <c r="V304" s="490"/>
      <c r="W304" s="73"/>
      <c r="X304" s="41"/>
      <c r="Y304" s="36"/>
      <c r="Z304" s="54"/>
      <c r="AA304" s="36"/>
      <c r="AB304" s="36"/>
      <c r="AC304" s="36"/>
      <c r="AD304" s="152"/>
      <c r="AE304" s="152"/>
      <c r="AF304" s="36"/>
      <c r="AG304" s="36"/>
      <c r="AH304" s="36"/>
      <c r="AI304" s="77"/>
      <c r="AJ304" s="36"/>
      <c r="AK304" s="58"/>
      <c r="AL304" s="41"/>
      <c r="AM304" s="59"/>
      <c r="AN304" s="36"/>
      <c r="AO304" s="36"/>
      <c r="AP304" s="36"/>
      <c r="AQ304" s="36"/>
      <c r="AR304" s="440"/>
      <c r="AS304" s="36"/>
      <c r="AT304" s="36"/>
      <c r="AU304" s="36"/>
    </row>
    <row r="305" spans="1:47" ht="19.5" customHeight="1" x14ac:dyDescent="0.25">
      <c r="A305" s="49"/>
      <c r="B305" s="44"/>
      <c r="C305" s="44"/>
      <c r="D305" s="551"/>
      <c r="E305" s="46"/>
      <c r="F305" s="47"/>
      <c r="G305" s="141"/>
      <c r="H305" s="36"/>
      <c r="I305" s="47"/>
      <c r="J305" s="47"/>
      <c r="K305" s="44"/>
      <c r="L305" s="49"/>
      <c r="M305" s="50"/>
      <c r="N305" s="49"/>
      <c r="O305" s="49"/>
      <c r="P305" s="49"/>
      <c r="Q305" s="47"/>
      <c r="R305" s="49"/>
      <c r="S305" s="49"/>
      <c r="T305" s="301"/>
      <c r="U305" s="301"/>
      <c r="V305" s="490"/>
      <c r="W305" s="73"/>
      <c r="X305" s="41"/>
      <c r="Y305" s="36"/>
      <c r="Z305" s="54"/>
      <c r="AA305" s="36"/>
      <c r="AB305" s="36"/>
      <c r="AC305" s="36"/>
      <c r="AD305" s="36"/>
      <c r="AE305" s="36"/>
      <c r="AF305" s="36"/>
      <c r="AG305" s="36"/>
      <c r="AH305" s="36"/>
      <c r="AI305" s="77"/>
      <c r="AJ305" s="36"/>
      <c r="AK305" s="77"/>
      <c r="AL305" s="59"/>
      <c r="AM305" s="59"/>
      <c r="AN305" s="36"/>
      <c r="AO305" s="36"/>
      <c r="AP305" s="36"/>
      <c r="AQ305" s="36"/>
      <c r="AR305" s="440"/>
      <c r="AS305" s="36"/>
      <c r="AT305" s="36"/>
      <c r="AU305" s="36"/>
    </row>
    <row r="306" spans="1:47" ht="24" customHeight="1" x14ac:dyDescent="0.25">
      <c r="A306" s="49"/>
      <c r="B306" s="44"/>
      <c r="C306" s="44"/>
      <c r="D306" s="551"/>
      <c r="E306" s="46"/>
      <c r="F306" s="47"/>
      <c r="G306" s="141"/>
      <c r="H306" s="36"/>
      <c r="I306" s="47"/>
      <c r="J306" s="47"/>
      <c r="K306" s="44"/>
      <c r="L306" s="49"/>
      <c r="M306" s="50"/>
      <c r="N306" s="49"/>
      <c r="O306" s="49"/>
      <c r="P306" s="49"/>
      <c r="Q306" s="47"/>
      <c r="R306" s="49"/>
      <c r="S306" s="49"/>
      <c r="T306" s="301"/>
      <c r="U306" s="301"/>
      <c r="V306" s="490"/>
      <c r="W306" s="73"/>
      <c r="X306" s="41"/>
      <c r="Y306" s="36"/>
      <c r="Z306" s="54"/>
      <c r="AA306" s="36"/>
      <c r="AB306" s="36"/>
      <c r="AC306" s="36"/>
      <c r="AD306" s="152"/>
      <c r="AE306" s="152"/>
      <c r="AF306" s="36"/>
      <c r="AG306" s="36"/>
      <c r="AH306" s="36"/>
      <c r="AI306" s="77"/>
      <c r="AJ306" s="36"/>
      <c r="AK306" s="58"/>
      <c r="AL306" s="41"/>
      <c r="AM306" s="59"/>
      <c r="AN306" s="36"/>
      <c r="AO306" s="36"/>
      <c r="AP306" s="36"/>
      <c r="AQ306" s="36"/>
      <c r="AR306" s="440"/>
      <c r="AS306" s="36"/>
      <c r="AT306" s="36"/>
      <c r="AU306" s="36"/>
    </row>
    <row r="307" spans="1:47" ht="19.5" customHeight="1" x14ac:dyDescent="0.25">
      <c r="A307" s="49"/>
      <c r="B307" s="44"/>
      <c r="C307" s="44"/>
      <c r="D307" s="551"/>
      <c r="E307" s="46"/>
      <c r="F307" s="47"/>
      <c r="G307" s="141"/>
      <c r="H307" s="36"/>
      <c r="I307" s="47"/>
      <c r="J307" s="47"/>
      <c r="K307" s="44"/>
      <c r="L307" s="49"/>
      <c r="M307" s="50"/>
      <c r="N307" s="49"/>
      <c r="O307" s="49"/>
      <c r="P307" s="49"/>
      <c r="Q307" s="47"/>
      <c r="R307" s="49"/>
      <c r="S307" s="49"/>
      <c r="T307" s="301"/>
      <c r="U307" s="301"/>
      <c r="V307" s="490"/>
      <c r="W307" s="73"/>
      <c r="X307" s="41"/>
      <c r="Y307" s="36"/>
      <c r="Z307" s="54"/>
      <c r="AA307" s="36"/>
      <c r="AB307" s="36"/>
      <c r="AC307" s="36"/>
      <c r="AD307" s="152"/>
      <c r="AE307" s="152"/>
      <c r="AF307" s="36"/>
      <c r="AG307" s="36"/>
      <c r="AH307" s="36"/>
      <c r="AI307" s="77"/>
      <c r="AJ307" s="36"/>
      <c r="AK307" s="58"/>
      <c r="AL307" s="41"/>
      <c r="AM307" s="59"/>
      <c r="AN307" s="36"/>
      <c r="AO307" s="36"/>
      <c r="AP307" s="36"/>
      <c r="AQ307" s="36"/>
      <c r="AR307" s="440"/>
      <c r="AS307" s="36"/>
      <c r="AT307" s="36"/>
      <c r="AU307" s="36"/>
    </row>
    <row r="308" spans="1:47" s="309" customFormat="1" ht="19.5" customHeight="1" x14ac:dyDescent="0.25">
      <c r="A308" s="21"/>
      <c r="B308" s="21"/>
      <c r="C308" s="21"/>
      <c r="D308" s="22"/>
      <c r="E308" s="137"/>
      <c r="F308" s="22"/>
      <c r="G308" s="25"/>
      <c r="H308" s="26"/>
      <c r="I308" s="22"/>
      <c r="J308" s="22"/>
      <c r="K308" s="21"/>
      <c r="L308" s="21"/>
      <c r="M308" s="138"/>
      <c r="N308" s="21"/>
      <c r="O308" s="21"/>
      <c r="P308" s="21"/>
      <c r="Q308" s="22"/>
      <c r="R308" s="21"/>
      <c r="S308" s="21"/>
      <c r="T308" s="368"/>
      <c r="U308" s="368"/>
      <c r="V308" s="221"/>
      <c r="W308" s="73"/>
      <c r="X308" s="41"/>
      <c r="Y308" s="41"/>
      <c r="Z308" s="140"/>
      <c r="AA308" s="26"/>
      <c r="AB308" s="36"/>
      <c r="AC308" s="36"/>
      <c r="AD308" s="37"/>
      <c r="AE308" s="37"/>
      <c r="AF308" s="37"/>
      <c r="AG308" s="37"/>
      <c r="AH308" s="37"/>
      <c r="AI308" s="89"/>
      <c r="AJ308" s="26"/>
      <c r="AK308" s="40"/>
      <c r="AL308" s="31"/>
      <c r="AM308" s="43"/>
      <c r="AN308" s="43"/>
      <c r="AO308" s="43"/>
      <c r="AP308" s="26"/>
      <c r="AQ308" s="26"/>
      <c r="AR308" s="485"/>
      <c r="AS308" s="26"/>
      <c r="AT308" s="26"/>
      <c r="AU308" s="26"/>
    </row>
    <row r="309" spans="1:47" s="309" customFormat="1" ht="19.5" customHeight="1" x14ac:dyDescent="0.25">
      <c r="A309" s="21"/>
      <c r="B309" s="21"/>
      <c r="C309" s="21"/>
      <c r="D309" s="22"/>
      <c r="E309" s="137"/>
      <c r="F309" s="22"/>
      <c r="G309" s="25"/>
      <c r="H309" s="26"/>
      <c r="I309" s="22"/>
      <c r="J309" s="22"/>
      <c r="K309" s="21"/>
      <c r="L309" s="21"/>
      <c r="M309" s="138"/>
      <c r="N309" s="21"/>
      <c r="O309" s="21"/>
      <c r="P309" s="21"/>
      <c r="Q309" s="22"/>
      <c r="R309" s="21"/>
      <c r="S309" s="21"/>
      <c r="T309" s="40"/>
      <c r="U309" s="368"/>
      <c r="V309" s="221"/>
      <c r="W309" s="73"/>
      <c r="X309" s="41"/>
      <c r="Y309" s="41"/>
      <c r="Z309" s="140"/>
      <c r="AA309" s="26"/>
      <c r="AB309" s="36"/>
      <c r="AC309" s="36"/>
      <c r="AD309" s="222"/>
      <c r="AE309" s="222"/>
      <c r="AF309" s="223"/>
      <c r="AG309" s="223"/>
      <c r="AH309" s="223"/>
      <c r="AI309" s="138"/>
      <c r="AJ309" s="26"/>
      <c r="AK309" s="40"/>
      <c r="AL309" s="43"/>
      <c r="AM309" s="43"/>
      <c r="AN309" s="26"/>
      <c r="AO309" s="26"/>
      <c r="AP309" s="26"/>
      <c r="AQ309" s="26"/>
      <c r="AR309" s="485"/>
      <c r="AS309" s="26"/>
      <c r="AT309" s="26"/>
      <c r="AU309" s="26"/>
    </row>
    <row r="310" spans="1:47" ht="25.5" customHeight="1" x14ac:dyDescent="0.25">
      <c r="A310" s="49"/>
      <c r="B310" s="44"/>
      <c r="C310" s="44"/>
      <c r="D310" s="45"/>
      <c r="E310" s="46"/>
      <c r="F310" s="47"/>
      <c r="G310" s="48"/>
      <c r="H310" s="36"/>
      <c r="I310" s="47"/>
      <c r="J310" s="47"/>
      <c r="K310" s="44"/>
      <c r="L310" s="49"/>
      <c r="M310" s="50"/>
      <c r="N310" s="49"/>
      <c r="O310" s="49"/>
      <c r="P310" s="49"/>
      <c r="Q310" s="47"/>
      <c r="R310" s="49"/>
      <c r="S310" s="49"/>
      <c r="T310" s="36"/>
      <c r="U310" s="301"/>
      <c r="V310" s="178"/>
      <c r="W310" s="73"/>
      <c r="X310" s="41"/>
      <c r="Y310" s="41"/>
      <c r="Z310" s="54"/>
      <c r="AA310" s="36"/>
      <c r="AB310" s="36"/>
      <c r="AC310" s="34"/>
      <c r="AD310" s="55"/>
      <c r="AE310" s="55"/>
      <c r="AF310" s="55"/>
      <c r="AG310" s="55"/>
      <c r="AH310" s="55"/>
      <c r="AI310" s="56"/>
      <c r="AJ310" s="119"/>
      <c r="AK310" s="58"/>
      <c r="AL310" s="41"/>
      <c r="AM310" s="59"/>
      <c r="AN310" s="59"/>
      <c r="AO310" s="59"/>
      <c r="AP310" s="36"/>
      <c r="AQ310" s="36"/>
      <c r="AR310" s="440"/>
      <c r="AS310" s="36"/>
      <c r="AT310" s="36"/>
      <c r="AU310" s="36"/>
    </row>
    <row r="311" spans="1:47" ht="19.5" customHeight="1" x14ac:dyDescent="0.25">
      <c r="A311" s="49"/>
      <c r="B311" s="44"/>
      <c r="C311" s="44"/>
      <c r="D311" s="45"/>
      <c r="E311" s="46"/>
      <c r="F311" s="47"/>
      <c r="G311" s="48"/>
      <c r="H311" s="36"/>
      <c r="I311" s="47"/>
      <c r="J311" s="47"/>
      <c r="K311" s="44"/>
      <c r="L311" s="49"/>
      <c r="M311" s="50"/>
      <c r="N311" s="49"/>
      <c r="O311" s="49"/>
      <c r="P311" s="49"/>
      <c r="Q311" s="47"/>
      <c r="R311" s="49"/>
      <c r="S311" s="49"/>
      <c r="T311" s="36"/>
      <c r="U311" s="301"/>
      <c r="V311" s="178"/>
      <c r="W311" s="73"/>
      <c r="X311" s="41"/>
      <c r="Y311" s="41"/>
      <c r="Z311" s="54"/>
      <c r="AA311" s="36"/>
      <c r="AB311" s="36"/>
      <c r="AC311" s="34"/>
      <c r="AD311" s="150"/>
      <c r="AE311" s="150"/>
      <c r="AF311" s="88"/>
      <c r="AG311" s="88"/>
      <c r="AH311" s="88"/>
      <c r="AI311" s="116"/>
      <c r="AJ311" s="119"/>
      <c r="AK311" s="77"/>
      <c r="AL311" s="59"/>
      <c r="AM311" s="59"/>
      <c r="AN311" s="36"/>
      <c r="AO311" s="36"/>
      <c r="AP311" s="36"/>
      <c r="AQ311" s="36"/>
      <c r="AR311" s="440"/>
      <c r="AS311" s="36"/>
      <c r="AT311" s="36"/>
      <c r="AU311" s="36"/>
    </row>
    <row r="312" spans="1:47" ht="19.5" customHeight="1" x14ac:dyDescent="0.25">
      <c r="A312" s="49"/>
      <c r="B312" s="44"/>
      <c r="C312" s="44"/>
      <c r="D312" s="45"/>
      <c r="E312" s="46"/>
      <c r="F312" s="47"/>
      <c r="G312" s="48"/>
      <c r="H312" s="36"/>
      <c r="I312" s="47"/>
      <c r="J312" s="47"/>
      <c r="K312" s="44"/>
      <c r="L312" s="49"/>
      <c r="M312" s="50"/>
      <c r="N312" s="49"/>
      <c r="O312" s="49"/>
      <c r="P312" s="49"/>
      <c r="Q312" s="47"/>
      <c r="R312" s="49"/>
      <c r="S312" s="49"/>
      <c r="T312" s="301"/>
      <c r="U312" s="301"/>
      <c r="V312" s="178"/>
      <c r="W312" s="73"/>
      <c r="X312" s="41"/>
      <c r="Y312" s="41"/>
      <c r="Z312" s="54"/>
      <c r="AA312" s="36"/>
      <c r="AB312" s="36"/>
      <c r="AC312" s="34"/>
      <c r="AD312" s="55"/>
      <c r="AE312" s="55"/>
      <c r="AF312" s="152"/>
      <c r="AG312" s="36"/>
      <c r="AH312" s="36"/>
      <c r="AI312" s="77"/>
      <c r="AJ312" s="36"/>
      <c r="AK312" s="58"/>
      <c r="AL312" s="41"/>
      <c r="AM312" s="41"/>
      <c r="AN312" s="36"/>
      <c r="AO312" s="36"/>
      <c r="AP312" s="36"/>
      <c r="AQ312" s="36"/>
      <c r="AR312" s="440"/>
      <c r="AS312" s="36"/>
      <c r="AT312" s="36"/>
      <c r="AU312" s="36"/>
    </row>
    <row r="313" spans="1:47" ht="19.5" customHeight="1" x14ac:dyDescent="0.25">
      <c r="A313" s="49"/>
      <c r="B313" s="49"/>
      <c r="C313" s="49"/>
      <c r="D313" s="47"/>
      <c r="E313" s="144"/>
      <c r="F313" s="47"/>
      <c r="G313" s="48"/>
      <c r="H313" s="36"/>
      <c r="I313" s="47"/>
      <c r="J313" s="47"/>
      <c r="K313" s="49"/>
      <c r="L313" s="49"/>
      <c r="M313" s="50"/>
      <c r="N313" s="49"/>
      <c r="O313" s="49"/>
      <c r="P313" s="49"/>
      <c r="Q313" s="47"/>
      <c r="R313" s="49"/>
      <c r="S313" s="49"/>
      <c r="T313" s="301"/>
      <c r="U313" s="303"/>
      <c r="V313" s="304"/>
      <c r="W313" s="73"/>
      <c r="X313" s="305"/>
      <c r="Y313" s="53"/>
      <c r="Z313" s="53"/>
      <c r="AA313" s="36"/>
      <c r="AB313" s="145"/>
      <c r="AC313" s="34"/>
      <c r="AD313" s="152"/>
      <c r="AE313" s="152"/>
      <c r="AF313" s="36"/>
      <c r="AG313" s="36"/>
      <c r="AH313" s="36"/>
      <c r="AI313" s="77"/>
      <c r="AJ313" s="36"/>
      <c r="AK313" s="77"/>
      <c r="AL313" s="59"/>
      <c r="AM313" s="59"/>
      <c r="AN313" s="36"/>
      <c r="AO313" s="36"/>
      <c r="AP313" s="36"/>
      <c r="AQ313" s="36"/>
      <c r="AR313" s="36"/>
      <c r="AS313" s="36"/>
      <c r="AT313" s="36"/>
      <c r="AU313" s="36"/>
    </row>
    <row r="314" spans="1:47" ht="19.5" customHeight="1" x14ac:dyDescent="0.25">
      <c r="A314" s="49"/>
      <c r="B314" s="49"/>
      <c r="C314" s="49"/>
      <c r="D314" s="47"/>
      <c r="E314" s="144"/>
      <c r="F314" s="47"/>
      <c r="G314" s="48"/>
      <c r="H314" s="36"/>
      <c r="I314" s="47"/>
      <c r="J314" s="47"/>
      <c r="K314" s="49"/>
      <c r="L314" s="49"/>
      <c r="M314" s="50"/>
      <c r="N314" s="49"/>
      <c r="O314" s="49"/>
      <c r="P314" s="49"/>
      <c r="Q314" s="47"/>
      <c r="R314" s="49"/>
      <c r="S314" s="49"/>
      <c r="T314" s="301"/>
      <c r="U314" s="303"/>
      <c r="V314" s="304"/>
      <c r="W314" s="73"/>
      <c r="X314" s="305"/>
      <c r="Y314" s="53"/>
      <c r="Z314" s="53"/>
      <c r="AA314" s="36"/>
      <c r="AB314" s="145"/>
      <c r="AC314" s="34"/>
      <c r="AD314" s="16"/>
      <c r="AE314" s="16"/>
      <c r="AF314" s="17"/>
      <c r="AG314" s="36"/>
      <c r="AH314" s="36"/>
      <c r="AI314" s="61"/>
      <c r="AJ314" s="36"/>
      <c r="AK314" s="58"/>
      <c r="AL314" s="41"/>
      <c r="AM314" s="60"/>
      <c r="AN314" s="36"/>
      <c r="AO314" s="36"/>
      <c r="AP314" s="36"/>
      <c r="AQ314" s="36"/>
      <c r="AR314" s="36"/>
      <c r="AS314" s="36"/>
      <c r="AT314" s="36"/>
      <c r="AU314" s="36"/>
    </row>
    <row r="315" spans="1:47" ht="19.5" customHeight="1" x14ac:dyDescent="0.25">
      <c r="A315" s="49"/>
      <c r="B315" s="49"/>
      <c r="C315" s="49"/>
      <c r="D315" s="47"/>
      <c r="E315" s="144"/>
      <c r="F315" s="47"/>
      <c r="G315" s="48"/>
      <c r="H315" s="36"/>
      <c r="I315" s="47"/>
      <c r="J315" s="47"/>
      <c r="K315" s="49"/>
      <c r="L315" s="49"/>
      <c r="M315" s="50"/>
      <c r="N315" s="49"/>
      <c r="O315" s="49"/>
      <c r="P315" s="49"/>
      <c r="Q315" s="47"/>
      <c r="R315" s="49"/>
      <c r="S315" s="49"/>
      <c r="T315" s="301"/>
      <c r="U315" s="303"/>
      <c r="V315" s="304"/>
      <c r="W315" s="73"/>
      <c r="X315" s="305"/>
      <c r="Y315" s="53"/>
      <c r="Z315" s="53"/>
      <c r="AA315" s="36"/>
      <c r="AB315" s="145"/>
      <c r="AC315" s="34"/>
      <c r="AD315" s="87"/>
      <c r="AE315" s="87"/>
      <c r="AF315" s="152"/>
      <c r="AG315" s="36"/>
      <c r="AH315" s="36"/>
      <c r="AI315" s="58"/>
      <c r="AJ315" s="36"/>
      <c r="AK315" s="58"/>
      <c r="AL315" s="145"/>
      <c r="AM315" s="36"/>
      <c r="AN315" s="36"/>
      <c r="AO315" s="36"/>
      <c r="AP315" s="36"/>
      <c r="AQ315" s="36"/>
      <c r="AR315" s="36"/>
      <c r="AS315" s="36"/>
      <c r="AT315" s="36"/>
      <c r="AU315" s="36"/>
    </row>
    <row r="316" spans="1:47" ht="19.5" customHeight="1" x14ac:dyDescent="0.25">
      <c r="A316" s="49"/>
      <c r="B316" s="49"/>
      <c r="C316" s="49"/>
      <c r="D316" s="47"/>
      <c r="E316" s="144"/>
      <c r="F316" s="47"/>
      <c r="G316" s="48"/>
      <c r="H316" s="36"/>
      <c r="I316" s="47"/>
      <c r="J316" s="47"/>
      <c r="K316" s="49"/>
      <c r="L316" s="49"/>
      <c r="M316" s="50"/>
      <c r="N316" s="49"/>
      <c r="O316" s="49"/>
      <c r="P316" s="49"/>
      <c r="Q316" s="47"/>
      <c r="R316" s="49"/>
      <c r="S316" s="49"/>
      <c r="T316" s="301"/>
      <c r="U316" s="301"/>
      <c r="V316" s="304"/>
      <c r="W316" s="73"/>
      <c r="X316" s="305"/>
      <c r="Y316" s="53"/>
      <c r="Z316" s="53"/>
      <c r="AA316" s="36"/>
      <c r="AB316" s="145"/>
      <c r="AC316" s="34"/>
      <c r="AD316" s="152"/>
      <c r="AE316" s="152"/>
      <c r="AF316" s="152"/>
      <c r="AG316" s="36"/>
      <c r="AH316" s="36"/>
      <c r="AI316" s="77"/>
      <c r="AJ316" s="36"/>
      <c r="AK316" s="77"/>
      <c r="AL316" s="153"/>
      <c r="AM316" s="59"/>
      <c r="AN316" s="36"/>
      <c r="AO316" s="36"/>
      <c r="AP316" s="36"/>
      <c r="AQ316" s="36"/>
      <c r="AR316" s="36"/>
      <c r="AS316" s="36"/>
      <c r="AT316" s="36"/>
      <c r="AU316" s="36"/>
    </row>
    <row r="317" spans="1:47" ht="19.5" customHeight="1" x14ac:dyDescent="0.25">
      <c r="A317" s="49"/>
      <c r="B317" s="49"/>
      <c r="C317" s="49"/>
      <c r="D317" s="47"/>
      <c r="E317" s="144"/>
      <c r="F317" s="47"/>
      <c r="G317" s="48"/>
      <c r="H317" s="36"/>
      <c r="I317" s="47"/>
      <c r="J317" s="47"/>
      <c r="K317" s="49"/>
      <c r="L317" s="49"/>
      <c r="M317" s="50"/>
      <c r="N317" s="49"/>
      <c r="O317" s="49"/>
      <c r="P317" s="49"/>
      <c r="Q317" s="47"/>
      <c r="R317" s="49"/>
      <c r="S317" s="49"/>
      <c r="T317" s="301"/>
      <c r="U317" s="303"/>
      <c r="V317" s="304"/>
      <c r="W317" s="73"/>
      <c r="X317" s="305"/>
      <c r="Y317" s="53"/>
      <c r="Z317" s="53"/>
      <c r="AA317" s="36"/>
      <c r="AB317" s="145"/>
      <c r="AC317" s="34"/>
      <c r="AD317" s="152"/>
      <c r="AE317" s="152"/>
      <c r="AF317" s="152"/>
      <c r="AG317" s="152"/>
      <c r="AH317" s="36"/>
      <c r="AI317" s="77"/>
      <c r="AJ317" s="36"/>
      <c r="AK317" s="58"/>
      <c r="AL317" s="41"/>
      <c r="AM317" s="59"/>
      <c r="AN317" s="36"/>
      <c r="AO317" s="36"/>
      <c r="AP317" s="36"/>
      <c r="AQ317" s="36"/>
      <c r="AR317" s="36"/>
      <c r="AS317" s="36"/>
      <c r="AT317" s="36"/>
      <c r="AU317" s="36"/>
    </row>
    <row r="318" spans="1:47" ht="19.5" customHeight="1" x14ac:dyDescent="0.25">
      <c r="A318" s="49"/>
      <c r="B318" s="49"/>
      <c r="C318" s="49"/>
      <c r="D318" s="47"/>
      <c r="E318" s="144"/>
      <c r="F318" s="47"/>
      <c r="G318" s="48"/>
      <c r="H318" s="36"/>
      <c r="I318" s="47"/>
      <c r="J318" s="47"/>
      <c r="K318" s="49"/>
      <c r="L318" s="49"/>
      <c r="M318" s="50"/>
      <c r="N318" s="49"/>
      <c r="O318" s="49"/>
      <c r="P318" s="49"/>
      <c r="Q318" s="47"/>
      <c r="R318" s="49"/>
      <c r="S318" s="49"/>
      <c r="T318" s="301"/>
      <c r="U318" s="301"/>
      <c r="V318" s="304"/>
      <c r="W318" s="73"/>
      <c r="X318" s="305"/>
      <c r="Y318" s="53"/>
      <c r="Z318" s="53"/>
      <c r="AA318" s="36"/>
      <c r="AB318" s="145"/>
      <c r="AC318" s="34"/>
      <c r="AD318" s="36"/>
      <c r="AE318" s="36"/>
      <c r="AF318" s="36"/>
      <c r="AG318" s="36"/>
      <c r="AH318" s="36"/>
      <c r="AI318" s="77"/>
      <c r="AJ318" s="36"/>
      <c r="AK318" s="77"/>
      <c r="AL318" s="149"/>
      <c r="AM318" s="59"/>
      <c r="AN318" s="36"/>
      <c r="AO318" s="36"/>
      <c r="AP318" s="36"/>
      <c r="AQ318" s="36"/>
      <c r="AR318" s="36"/>
      <c r="AS318" s="36"/>
      <c r="AT318" s="36"/>
      <c r="AU318" s="36"/>
    </row>
    <row r="319" spans="1:47" ht="19.5" customHeight="1" x14ac:dyDescent="0.25">
      <c r="A319" s="49"/>
      <c r="B319" s="44"/>
      <c r="C319" s="44"/>
      <c r="D319" s="45"/>
      <c r="E319" s="46"/>
      <c r="F319" s="47"/>
      <c r="G319" s="48"/>
      <c r="H319" s="36"/>
      <c r="I319" s="47"/>
      <c r="J319" s="47"/>
      <c r="K319" s="44"/>
      <c r="L319" s="49"/>
      <c r="M319" s="50"/>
      <c r="N319" s="49"/>
      <c r="O319" s="49"/>
      <c r="P319" s="49"/>
      <c r="Q319" s="47"/>
      <c r="R319" s="49"/>
      <c r="S319" s="49"/>
      <c r="T319" s="58"/>
      <c r="U319" s="301"/>
      <c r="V319" s="41"/>
      <c r="W319" s="73"/>
      <c r="X319" s="145"/>
      <c r="Y319" s="36"/>
      <c r="Z319" s="54"/>
      <c r="AA319" s="36"/>
      <c r="AB319" s="36"/>
      <c r="AC319" s="34"/>
      <c r="AD319" s="150"/>
      <c r="AE319" s="150"/>
      <c r="AF319" s="88"/>
      <c r="AG319" s="88"/>
      <c r="AH319" s="88"/>
      <c r="AI319" s="116"/>
      <c r="AJ319" s="119"/>
      <c r="AK319" s="77"/>
      <c r="AL319" s="59"/>
      <c r="AM319" s="59"/>
      <c r="AN319" s="36"/>
      <c r="AO319" s="36"/>
      <c r="AP319" s="36"/>
      <c r="AQ319" s="36"/>
      <c r="AR319" s="440"/>
      <c r="AS319" s="36"/>
      <c r="AT319" s="36"/>
      <c r="AU319" s="36"/>
    </row>
    <row r="320" spans="1:47" ht="19.5" customHeight="1" x14ac:dyDescent="0.25">
      <c r="A320" s="49"/>
      <c r="B320" s="44"/>
      <c r="C320" s="44"/>
      <c r="D320" s="45"/>
      <c r="E320" s="46"/>
      <c r="F320" s="47"/>
      <c r="G320" s="48"/>
      <c r="H320" s="36"/>
      <c r="I320" s="47"/>
      <c r="J320" s="47"/>
      <c r="K320" s="44"/>
      <c r="L320" s="49"/>
      <c r="M320" s="50"/>
      <c r="N320" s="49"/>
      <c r="O320" s="49"/>
      <c r="P320" s="49"/>
      <c r="Q320" s="47"/>
      <c r="R320" s="49"/>
      <c r="S320" s="49"/>
      <c r="T320" s="58"/>
      <c r="U320" s="301"/>
      <c r="V320" s="41"/>
      <c r="W320" s="73"/>
      <c r="X320" s="145"/>
      <c r="Y320" s="36"/>
      <c r="Z320" s="54"/>
      <c r="AA320" s="36"/>
      <c r="AB320" s="36"/>
      <c r="AC320" s="34"/>
      <c r="AD320" s="16"/>
      <c r="AE320" s="16"/>
      <c r="AF320" s="17"/>
      <c r="AG320" s="36"/>
      <c r="AH320" s="36"/>
      <c r="AI320" s="61"/>
      <c r="AJ320" s="36"/>
      <c r="AK320" s="58"/>
      <c r="AL320" s="41"/>
      <c r="AM320" s="60"/>
      <c r="AN320" s="36"/>
      <c r="AO320" s="36"/>
      <c r="AP320" s="36"/>
      <c r="AQ320" s="36"/>
      <c r="AR320" s="440"/>
      <c r="AS320" s="36"/>
      <c r="AT320" s="36"/>
      <c r="AU320" s="36"/>
    </row>
    <row r="321" spans="1:47" ht="19.5" customHeight="1" x14ac:dyDescent="0.25">
      <c r="A321" s="49"/>
      <c r="B321" s="44"/>
      <c r="C321" s="44"/>
      <c r="D321" s="45"/>
      <c r="E321" s="46"/>
      <c r="F321" s="47"/>
      <c r="G321" s="48"/>
      <c r="H321" s="36"/>
      <c r="I321" s="47"/>
      <c r="J321" s="47"/>
      <c r="K321" s="44"/>
      <c r="L321" s="49"/>
      <c r="M321" s="50"/>
      <c r="N321" s="49"/>
      <c r="O321" s="49"/>
      <c r="P321" s="49"/>
      <c r="Q321" s="47"/>
      <c r="R321" s="49"/>
      <c r="S321" s="49"/>
      <c r="T321" s="58"/>
      <c r="U321" s="301"/>
      <c r="V321" s="41"/>
      <c r="W321" s="73"/>
      <c r="X321" s="145"/>
      <c r="Y321" s="36"/>
      <c r="Z321" s="54"/>
      <c r="AA321" s="36"/>
      <c r="AB321" s="36"/>
      <c r="AC321" s="34"/>
      <c r="AD321" s="55"/>
      <c r="AE321" s="55"/>
      <c r="AF321" s="55"/>
      <c r="AG321" s="55"/>
      <c r="AH321" s="55"/>
      <c r="AI321" s="56"/>
      <c r="AJ321" s="119"/>
      <c r="AK321" s="58"/>
      <c r="AL321" s="41"/>
      <c r="AM321" s="59"/>
      <c r="AN321" s="59"/>
      <c r="AO321" s="59"/>
      <c r="AP321" s="36"/>
      <c r="AQ321" s="36"/>
      <c r="AR321" s="440"/>
      <c r="AS321" s="36"/>
      <c r="AT321" s="36"/>
      <c r="AU321" s="36"/>
    </row>
    <row r="322" spans="1:47" ht="19.5" customHeight="1" x14ac:dyDescent="0.25">
      <c r="A322" s="49"/>
      <c r="B322" s="44"/>
      <c r="C322" s="44"/>
      <c r="D322" s="45"/>
      <c r="E322" s="46"/>
      <c r="F322" s="47"/>
      <c r="G322" s="48"/>
      <c r="H322" s="36"/>
      <c r="I322" s="47"/>
      <c r="J322" s="47"/>
      <c r="K322" s="44"/>
      <c r="L322" s="49"/>
      <c r="M322" s="50"/>
      <c r="N322" s="49"/>
      <c r="O322" s="49"/>
      <c r="P322" s="49"/>
      <c r="Q322" s="47"/>
      <c r="R322" s="49"/>
      <c r="S322" s="49"/>
      <c r="T322" s="58"/>
      <c r="U322" s="301"/>
      <c r="V322" s="41"/>
      <c r="W322" s="73"/>
      <c r="X322" s="145"/>
      <c r="Y322" s="36"/>
      <c r="Z322" s="54"/>
      <c r="AA322" s="36"/>
      <c r="AB322" s="36"/>
      <c r="AC322" s="34"/>
      <c r="AD322" s="36"/>
      <c r="AE322" s="36"/>
      <c r="AF322" s="36"/>
      <c r="AG322" s="36"/>
      <c r="AH322" s="36"/>
      <c r="AI322" s="77"/>
      <c r="AJ322" s="36"/>
      <c r="AK322" s="77"/>
      <c r="AL322" s="59"/>
      <c r="AM322" s="59"/>
      <c r="AN322" s="36"/>
      <c r="AO322" s="36"/>
      <c r="AP322" s="36"/>
      <c r="AQ322" s="36"/>
      <c r="AR322" s="440"/>
      <c r="AS322" s="36"/>
      <c r="AT322" s="36"/>
      <c r="AU322" s="36"/>
    </row>
    <row r="323" spans="1:47" ht="19.5" customHeight="1" x14ac:dyDescent="0.25">
      <c r="A323" s="49"/>
      <c r="B323" s="44"/>
      <c r="C323" s="44"/>
      <c r="D323" s="45"/>
      <c r="E323" s="46"/>
      <c r="F323" s="47"/>
      <c r="G323" s="48"/>
      <c r="H323" s="36"/>
      <c r="I323" s="47"/>
      <c r="J323" s="47"/>
      <c r="K323" s="44"/>
      <c r="L323" s="49"/>
      <c r="M323" s="50"/>
      <c r="N323" s="49"/>
      <c r="O323" s="49"/>
      <c r="P323" s="49"/>
      <c r="Q323" s="47"/>
      <c r="R323" s="49"/>
      <c r="S323" s="49"/>
      <c r="T323" s="58"/>
      <c r="U323" s="301"/>
      <c r="V323" s="41"/>
      <c r="W323" s="73"/>
      <c r="X323" s="145"/>
      <c r="Y323" s="36"/>
      <c r="Z323" s="54"/>
      <c r="AA323" s="36"/>
      <c r="AB323" s="36"/>
      <c r="AC323" s="34"/>
      <c r="AD323" s="152"/>
      <c r="AE323" s="152"/>
      <c r="AF323" s="152"/>
      <c r="AG323" s="36"/>
      <c r="AH323" s="36"/>
      <c r="AI323" s="77"/>
      <c r="AJ323" s="36"/>
      <c r="AK323" s="77"/>
      <c r="AL323" s="153"/>
      <c r="AM323" s="59"/>
      <c r="AN323" s="36"/>
      <c r="AO323" s="36"/>
      <c r="AP323" s="36"/>
      <c r="AQ323" s="36"/>
      <c r="AR323" s="440"/>
      <c r="AS323" s="36"/>
      <c r="AT323" s="36"/>
      <c r="AU323" s="36"/>
    </row>
    <row r="324" spans="1:47" ht="19.5" customHeight="1" x14ac:dyDescent="0.25">
      <c r="A324" s="49"/>
      <c r="B324" s="44"/>
      <c r="C324" s="44"/>
      <c r="D324" s="45"/>
      <c r="E324" s="46"/>
      <c r="F324" s="47"/>
      <c r="G324" s="48"/>
      <c r="H324" s="36"/>
      <c r="I324" s="47"/>
      <c r="J324" s="47"/>
      <c r="K324" s="44"/>
      <c r="L324" s="49"/>
      <c r="M324" s="50"/>
      <c r="N324" s="49"/>
      <c r="O324" s="49"/>
      <c r="P324" s="49"/>
      <c r="Q324" s="47"/>
      <c r="R324" s="49"/>
      <c r="S324" s="49"/>
      <c r="T324" s="58"/>
      <c r="U324" s="301"/>
      <c r="V324" s="41"/>
      <c r="W324" s="73"/>
      <c r="X324" s="145"/>
      <c r="Y324" s="36"/>
      <c r="Z324" s="54"/>
      <c r="AA324" s="36"/>
      <c r="AB324" s="36"/>
      <c r="AC324" s="34"/>
      <c r="AD324" s="36"/>
      <c r="AE324" s="36"/>
      <c r="AF324" s="36"/>
      <c r="AG324" s="36"/>
      <c r="AH324" s="36"/>
      <c r="AI324" s="77"/>
      <c r="AJ324" s="36"/>
      <c r="AK324" s="77"/>
      <c r="AL324" s="149"/>
      <c r="AM324" s="59"/>
      <c r="AN324" s="36"/>
      <c r="AO324" s="36"/>
      <c r="AP324" s="36"/>
      <c r="AQ324" s="36"/>
      <c r="AR324" s="440"/>
      <c r="AS324" s="36"/>
      <c r="AT324" s="36"/>
      <c r="AU324" s="36"/>
    </row>
    <row r="325" spans="1:47" ht="19.5" customHeight="1" x14ac:dyDescent="0.25">
      <c r="A325" s="49"/>
      <c r="B325" s="44"/>
      <c r="C325" s="44"/>
      <c r="D325" s="45"/>
      <c r="E325" s="46"/>
      <c r="F325" s="47"/>
      <c r="G325" s="48"/>
      <c r="H325" s="36"/>
      <c r="I325" s="47"/>
      <c r="J325" s="47"/>
      <c r="K325" s="44"/>
      <c r="L325" s="49"/>
      <c r="M325" s="50"/>
      <c r="N325" s="49"/>
      <c r="O325" s="49"/>
      <c r="P325" s="49"/>
      <c r="Q325" s="47"/>
      <c r="R325" s="49"/>
      <c r="S325" s="49"/>
      <c r="T325" s="58"/>
      <c r="U325" s="36"/>
      <c r="V325" s="41"/>
      <c r="W325" s="73"/>
      <c r="X325" s="145"/>
      <c r="Y325" s="36"/>
      <c r="Z325" s="54"/>
      <c r="AA325" s="36"/>
      <c r="AB325" s="36"/>
      <c r="AC325" s="34"/>
      <c r="AD325" s="36"/>
      <c r="AE325" s="152"/>
      <c r="AF325" s="152"/>
      <c r="AG325" s="36"/>
      <c r="AH325" s="36"/>
      <c r="AI325" s="77"/>
      <c r="AJ325" s="36"/>
      <c r="AK325" s="58"/>
      <c r="AL325" s="41"/>
      <c r="AM325" s="41"/>
      <c r="AN325" s="36"/>
      <c r="AO325" s="36"/>
      <c r="AP325" s="36"/>
      <c r="AQ325" s="36"/>
      <c r="AR325" s="440"/>
      <c r="AS325" s="36"/>
      <c r="AT325" s="36"/>
      <c r="AU325" s="36"/>
    </row>
    <row r="326" spans="1:47" ht="19.5" customHeight="1" x14ac:dyDescent="0.25">
      <c r="A326" s="49"/>
      <c r="B326" s="44"/>
      <c r="C326" s="44"/>
      <c r="D326" s="45"/>
      <c r="E326" s="46"/>
      <c r="F326" s="47"/>
      <c r="G326" s="141"/>
      <c r="H326" s="36"/>
      <c r="I326" s="47"/>
      <c r="J326" s="47"/>
      <c r="K326" s="44"/>
      <c r="L326" s="49"/>
      <c r="M326" s="50"/>
      <c r="N326" s="49"/>
      <c r="O326" s="49"/>
      <c r="P326" s="49"/>
      <c r="Q326" s="47"/>
      <c r="R326" s="49"/>
      <c r="S326" s="49"/>
      <c r="T326" s="58"/>
      <c r="U326" s="36"/>
      <c r="V326" s="41"/>
      <c r="W326" s="73"/>
      <c r="X326" s="145"/>
      <c r="Y326" s="36"/>
      <c r="Z326" s="54"/>
      <c r="AA326" s="36"/>
      <c r="AB326" s="36"/>
      <c r="AC326" s="34"/>
      <c r="AD326" s="36"/>
      <c r="AE326" s="36"/>
      <c r="AF326" s="36"/>
      <c r="AG326" s="36"/>
      <c r="AH326" s="36"/>
      <c r="AI326" s="77"/>
      <c r="AJ326" s="36"/>
      <c r="AK326" s="58"/>
      <c r="AL326" s="43"/>
      <c r="AM326" s="59"/>
      <c r="AN326" s="36"/>
      <c r="AO326" s="36"/>
      <c r="AP326" s="36"/>
      <c r="AQ326" s="36"/>
      <c r="AR326" s="440"/>
      <c r="AS326" s="36"/>
      <c r="AT326" s="36"/>
      <c r="AU326" s="36"/>
    </row>
    <row r="327" spans="1:47" ht="19.5" customHeight="1" x14ac:dyDescent="0.25">
      <c r="A327" s="49"/>
      <c r="B327" s="44"/>
      <c r="C327" s="44"/>
      <c r="D327" s="45"/>
      <c r="E327" s="46"/>
      <c r="F327" s="47"/>
      <c r="G327" s="141"/>
      <c r="H327" s="36"/>
      <c r="I327" s="47"/>
      <c r="J327" s="47"/>
      <c r="K327" s="44"/>
      <c r="L327" s="49"/>
      <c r="M327" s="50"/>
      <c r="N327" s="49"/>
      <c r="O327" s="49"/>
      <c r="P327" s="49"/>
      <c r="Q327" s="47"/>
      <c r="R327" s="49"/>
      <c r="S327" s="49"/>
      <c r="T327" s="58"/>
      <c r="U327" s="36"/>
      <c r="V327" s="41"/>
      <c r="W327" s="73"/>
      <c r="X327" s="145"/>
      <c r="Y327" s="36"/>
      <c r="Z327" s="54"/>
      <c r="AA327" s="36"/>
      <c r="AB327" s="36"/>
      <c r="AC327" s="34"/>
      <c r="AD327" s="36"/>
      <c r="AE327" s="36"/>
      <c r="AF327" s="36"/>
      <c r="AG327" s="36"/>
      <c r="AH327" s="36"/>
      <c r="AI327" s="77"/>
      <c r="AJ327" s="36"/>
      <c r="AK327" s="58"/>
      <c r="AL327" s="43"/>
      <c r="AM327" s="59"/>
      <c r="AN327" s="36"/>
      <c r="AO327" s="36"/>
      <c r="AP327" s="36"/>
      <c r="AQ327" s="36"/>
      <c r="AR327" s="440"/>
      <c r="AS327" s="36"/>
      <c r="AT327" s="36"/>
      <c r="AU327" s="36"/>
    </row>
    <row r="328" spans="1:47" ht="19.5" customHeight="1" x14ac:dyDescent="0.25">
      <c r="A328" s="49"/>
      <c r="B328" s="44"/>
      <c r="C328" s="44"/>
      <c r="D328" s="45"/>
      <c r="E328" s="46"/>
      <c r="F328" s="47"/>
      <c r="G328" s="141"/>
      <c r="H328" s="36"/>
      <c r="I328" s="47"/>
      <c r="J328" s="47"/>
      <c r="K328" s="44"/>
      <c r="L328" s="49"/>
      <c r="M328" s="50"/>
      <c r="N328" s="49"/>
      <c r="O328" s="49"/>
      <c r="P328" s="49"/>
      <c r="Q328" s="47"/>
      <c r="R328" s="49"/>
      <c r="S328" s="49"/>
      <c r="T328" s="58"/>
      <c r="U328" s="36"/>
      <c r="V328" s="41"/>
      <c r="W328" s="73"/>
      <c r="X328" s="145"/>
      <c r="Y328" s="36"/>
      <c r="Z328" s="54"/>
      <c r="AA328" s="36"/>
      <c r="AB328" s="36"/>
      <c r="AC328" s="34"/>
      <c r="AD328" s="36"/>
      <c r="AE328" s="36"/>
      <c r="AF328" s="36"/>
      <c r="AG328" s="36"/>
      <c r="AH328" s="36"/>
      <c r="AI328" s="77"/>
      <c r="AJ328" s="36"/>
      <c r="AK328" s="58"/>
      <c r="AL328" s="43"/>
      <c r="AM328" s="59"/>
      <c r="AN328" s="36"/>
      <c r="AO328" s="36"/>
      <c r="AP328" s="36"/>
      <c r="AQ328" s="36"/>
      <c r="AR328" s="440"/>
      <c r="AS328" s="36"/>
      <c r="AT328" s="36"/>
      <c r="AU328" s="36"/>
    </row>
    <row r="329" spans="1:47" ht="19.5" customHeight="1" x14ac:dyDescent="0.25">
      <c r="A329" s="49"/>
      <c r="B329" s="44"/>
      <c r="C329" s="44"/>
      <c r="D329" s="45"/>
      <c r="E329" s="46"/>
      <c r="F329" s="47"/>
      <c r="G329" s="141"/>
      <c r="H329" s="36"/>
      <c r="I329" s="47"/>
      <c r="J329" s="47"/>
      <c r="K329" s="44"/>
      <c r="L329" s="49"/>
      <c r="M329" s="50"/>
      <c r="N329" s="49"/>
      <c r="O329" s="49"/>
      <c r="P329" s="49"/>
      <c r="Q329" s="47"/>
      <c r="R329" s="49"/>
      <c r="S329" s="49"/>
      <c r="T329" s="58"/>
      <c r="U329" s="36"/>
      <c r="V329" s="41"/>
      <c r="W329" s="73"/>
      <c r="X329" s="145"/>
      <c r="Y329" s="36"/>
      <c r="Z329" s="54"/>
      <c r="AA329" s="36"/>
      <c r="AB329" s="36"/>
      <c r="AC329" s="34"/>
      <c r="AD329" s="36"/>
      <c r="AE329" s="36"/>
      <c r="AF329" s="36"/>
      <c r="AG329" s="36"/>
      <c r="AH329" s="36"/>
      <c r="AI329" s="77"/>
      <c r="AJ329" s="36"/>
      <c r="AK329" s="77"/>
      <c r="AL329" s="59"/>
      <c r="AM329" s="59"/>
      <c r="AN329" s="36"/>
      <c r="AO329" s="36"/>
      <c r="AP329" s="36"/>
      <c r="AQ329" s="36"/>
      <c r="AR329" s="440"/>
      <c r="AS329" s="36"/>
      <c r="AT329" s="36"/>
      <c r="AU329" s="36"/>
    </row>
    <row r="330" spans="1:47" ht="19.5" customHeight="1" x14ac:dyDescent="0.25">
      <c r="A330" s="49"/>
      <c r="B330" s="44"/>
      <c r="C330" s="44"/>
      <c r="D330" s="45"/>
      <c r="E330" s="46"/>
      <c r="F330" s="47"/>
      <c r="G330" s="141"/>
      <c r="H330" s="36"/>
      <c r="I330" s="47"/>
      <c r="J330" s="47"/>
      <c r="K330" s="44"/>
      <c r="L330" s="49"/>
      <c r="M330" s="50"/>
      <c r="N330" s="49"/>
      <c r="O330" s="49"/>
      <c r="P330" s="49"/>
      <c r="Q330" s="47"/>
      <c r="R330" s="49"/>
      <c r="S330" s="49"/>
      <c r="T330" s="58"/>
      <c r="U330" s="36"/>
      <c r="V330" s="41"/>
      <c r="W330" s="73"/>
      <c r="X330" s="145"/>
      <c r="Y330" s="36"/>
      <c r="Z330" s="54"/>
      <c r="AA330" s="36"/>
      <c r="AB330" s="36"/>
      <c r="AC330" s="34"/>
      <c r="AD330" s="152"/>
      <c r="AE330" s="152"/>
      <c r="AF330" s="36"/>
      <c r="AG330" s="36"/>
      <c r="AH330" s="36"/>
      <c r="AI330" s="289"/>
      <c r="AJ330" s="36"/>
      <c r="AK330" s="58"/>
      <c r="AL330" s="41"/>
      <c r="AM330" s="59"/>
      <c r="AN330" s="36"/>
      <c r="AO330" s="36"/>
      <c r="AP330" s="36"/>
      <c r="AQ330" s="36"/>
      <c r="AR330" s="440"/>
      <c r="AS330" s="36"/>
      <c r="AT330" s="36"/>
      <c r="AU330" s="36"/>
    </row>
    <row r="331" spans="1:47" ht="19.5" customHeight="1" x14ac:dyDescent="0.25">
      <c r="A331" s="49"/>
      <c r="B331" s="44"/>
      <c r="C331" s="44"/>
      <c r="D331" s="45"/>
      <c r="E331" s="46"/>
      <c r="F331" s="47"/>
      <c r="G331" s="141"/>
      <c r="H331" s="36"/>
      <c r="I331" s="47"/>
      <c r="J331" s="47"/>
      <c r="K331" s="44"/>
      <c r="L331" s="49"/>
      <c r="M331" s="50"/>
      <c r="N331" s="49"/>
      <c r="O331" s="49"/>
      <c r="P331" s="49"/>
      <c r="Q331" s="47"/>
      <c r="R331" s="49"/>
      <c r="S331" s="49"/>
      <c r="T331" s="58"/>
      <c r="U331" s="36"/>
      <c r="V331" s="41"/>
      <c r="W331" s="73"/>
      <c r="X331" s="145"/>
      <c r="Y331" s="36"/>
      <c r="Z331" s="54"/>
      <c r="AA331" s="36"/>
      <c r="AB331" s="36"/>
      <c r="AC331" s="34"/>
      <c r="AD331" s="60"/>
      <c r="AE331" s="60"/>
      <c r="AF331" s="41"/>
      <c r="AG331" s="36"/>
      <c r="AH331" s="82"/>
      <c r="AI331" s="278"/>
      <c r="AJ331" s="279"/>
      <c r="AK331" s="58"/>
      <c r="AL331" s="41"/>
      <c r="AM331" s="41"/>
      <c r="AN331" s="36"/>
      <c r="AO331" s="36"/>
      <c r="AP331" s="36"/>
      <c r="AQ331" s="36"/>
      <c r="AR331" s="440"/>
      <c r="AS331" s="36"/>
      <c r="AT331" s="36"/>
      <c r="AU331" s="36"/>
    </row>
    <row r="332" spans="1:47" ht="19.5" customHeight="1" x14ac:dyDescent="0.25">
      <c r="A332" s="49"/>
      <c r="B332" s="44"/>
      <c r="C332" s="44"/>
      <c r="D332" s="45"/>
      <c r="E332" s="46"/>
      <c r="F332" s="47"/>
      <c r="G332" s="141"/>
      <c r="H332" s="36"/>
      <c r="I332" s="47"/>
      <c r="J332" s="47"/>
      <c r="K332" s="44"/>
      <c r="L332" s="49"/>
      <c r="M332" s="50"/>
      <c r="N332" s="49"/>
      <c r="O332" s="49"/>
      <c r="P332" s="49"/>
      <c r="Q332" s="47"/>
      <c r="R332" s="49"/>
      <c r="S332" s="49"/>
      <c r="T332" s="58"/>
      <c r="U332" s="36"/>
      <c r="V332" s="41"/>
      <c r="W332" s="73"/>
      <c r="X332" s="145"/>
      <c r="Y332" s="36"/>
      <c r="Z332" s="54"/>
      <c r="AA332" s="36"/>
      <c r="AB332" s="36"/>
      <c r="AC332" s="34"/>
      <c r="AD332" s="36"/>
      <c r="AE332" s="36"/>
      <c r="AF332" s="36"/>
      <c r="AG332" s="36"/>
      <c r="AH332" s="36"/>
      <c r="AI332" s="290"/>
      <c r="AJ332" s="36"/>
      <c r="AK332" s="58"/>
      <c r="AL332" s="43"/>
      <c r="AM332" s="59"/>
      <c r="AN332" s="36"/>
      <c r="AO332" s="36"/>
      <c r="AP332" s="36"/>
      <c r="AQ332" s="36"/>
      <c r="AR332" s="440"/>
      <c r="AS332" s="36"/>
      <c r="AT332" s="36"/>
      <c r="AU332" s="36"/>
    </row>
    <row r="333" spans="1:47" ht="19.5" customHeight="1" x14ac:dyDescent="0.25">
      <c r="A333" s="49"/>
      <c r="B333" s="44"/>
      <c r="C333" s="44"/>
      <c r="D333" s="45"/>
      <c r="E333" s="46"/>
      <c r="F333" s="47"/>
      <c r="G333" s="141"/>
      <c r="H333" s="36"/>
      <c r="I333" s="47"/>
      <c r="J333" s="47"/>
      <c r="K333" s="44"/>
      <c r="L333" s="49"/>
      <c r="M333" s="50"/>
      <c r="N333" s="49"/>
      <c r="O333" s="49"/>
      <c r="P333" s="49"/>
      <c r="Q333" s="47"/>
      <c r="R333" s="49"/>
      <c r="S333" s="49"/>
      <c r="T333" s="58"/>
      <c r="U333" s="36"/>
      <c r="V333" s="41"/>
      <c r="W333" s="73"/>
      <c r="X333" s="145"/>
      <c r="Y333" s="36"/>
      <c r="Z333" s="54"/>
      <c r="AA333" s="36"/>
      <c r="AB333" s="36"/>
      <c r="AC333" s="34"/>
      <c r="AD333" s="119"/>
      <c r="AE333" s="119"/>
      <c r="AF333" s="119"/>
      <c r="AG333" s="36"/>
      <c r="AH333" s="36"/>
      <c r="AI333" s="77"/>
      <c r="AJ333" s="119"/>
      <c r="AK333" s="77"/>
      <c r="AL333" s="120"/>
      <c r="AM333" s="59"/>
      <c r="AN333" s="36"/>
      <c r="AO333" s="36"/>
      <c r="AP333" s="36"/>
      <c r="AQ333" s="36"/>
      <c r="AR333" s="440"/>
      <c r="AS333" s="36"/>
      <c r="AT333" s="36"/>
      <c r="AU333" s="36"/>
    </row>
    <row r="334" spans="1:47" ht="19.5" customHeight="1" x14ac:dyDescent="0.25">
      <c r="A334" s="49"/>
      <c r="B334" s="44"/>
      <c r="C334" s="44"/>
      <c r="D334" s="45"/>
      <c r="E334" s="46"/>
      <c r="F334" s="47"/>
      <c r="G334" s="141"/>
      <c r="H334" s="36"/>
      <c r="I334" s="47"/>
      <c r="J334" s="47"/>
      <c r="K334" s="44"/>
      <c r="L334" s="49"/>
      <c r="M334" s="50"/>
      <c r="N334" s="49"/>
      <c r="O334" s="49"/>
      <c r="P334" s="49"/>
      <c r="Q334" s="47"/>
      <c r="R334" s="49"/>
      <c r="S334" s="49"/>
      <c r="T334" s="58"/>
      <c r="U334" s="36"/>
      <c r="V334" s="41"/>
      <c r="W334" s="73"/>
      <c r="X334" s="145"/>
      <c r="Y334" s="36"/>
      <c r="Z334" s="54"/>
      <c r="AA334" s="36"/>
      <c r="AB334" s="36"/>
      <c r="AC334" s="34"/>
      <c r="AD334" s="152"/>
      <c r="AE334" s="152"/>
      <c r="AF334" s="36"/>
      <c r="AG334" s="36"/>
      <c r="AH334" s="36"/>
      <c r="AI334" s="77"/>
      <c r="AJ334" s="36"/>
      <c r="AK334" s="58"/>
      <c r="AL334" s="41"/>
      <c r="AM334" s="59"/>
      <c r="AN334" s="36"/>
      <c r="AO334" s="36"/>
      <c r="AP334" s="36"/>
      <c r="AQ334" s="36"/>
      <c r="AR334" s="440"/>
      <c r="AS334" s="36"/>
      <c r="AT334" s="36"/>
      <c r="AU334" s="36"/>
    </row>
    <row r="335" spans="1:47" ht="26.25" customHeight="1" x14ac:dyDescent="0.25">
      <c r="A335" s="49"/>
      <c r="B335" s="62"/>
      <c r="C335" s="62"/>
      <c r="D335" s="65"/>
      <c r="E335" s="211"/>
      <c r="F335" s="65"/>
      <c r="G335" s="66"/>
      <c r="H335" s="17"/>
      <c r="I335" s="65"/>
      <c r="J335" s="65"/>
      <c r="K335" s="62"/>
      <c r="L335" s="62"/>
      <c r="M335" s="69"/>
      <c r="N335" s="62"/>
      <c r="O335" s="62"/>
      <c r="P335" s="62"/>
      <c r="Q335" s="65"/>
      <c r="R335" s="62"/>
      <c r="S335" s="62"/>
      <c r="T335" s="215"/>
      <c r="U335" s="17"/>
      <c r="V335" s="489"/>
      <c r="W335" s="73"/>
      <c r="X335" s="387"/>
      <c r="Y335" s="75"/>
      <c r="Z335" s="74"/>
      <c r="AA335" s="17"/>
      <c r="AB335" s="17"/>
      <c r="AC335" s="34"/>
      <c r="AD335" s="16"/>
      <c r="AE335" s="16"/>
      <c r="AF335" s="17"/>
      <c r="AG335" s="17"/>
      <c r="AH335" s="17"/>
      <c r="AI335" s="61"/>
      <c r="AJ335" s="36"/>
      <c r="AK335" s="215"/>
      <c r="AL335" s="41"/>
      <c r="AM335" s="60"/>
      <c r="AN335" s="17"/>
      <c r="AO335" s="17"/>
      <c r="AP335" s="17"/>
      <c r="AQ335" s="17"/>
      <c r="AR335" s="440"/>
      <c r="AS335" s="17"/>
      <c r="AT335" s="17"/>
      <c r="AU335" s="17"/>
    </row>
    <row r="336" spans="1:47" ht="19.5" customHeight="1" x14ac:dyDescent="0.25">
      <c r="A336" s="49"/>
      <c r="B336" s="62"/>
      <c r="C336" s="62"/>
      <c r="D336" s="65"/>
      <c r="E336" s="211"/>
      <c r="F336" s="65"/>
      <c r="G336" s="66"/>
      <c r="H336" s="17"/>
      <c r="I336" s="65"/>
      <c r="J336" s="65"/>
      <c r="K336" s="62"/>
      <c r="L336" s="62"/>
      <c r="M336" s="69"/>
      <c r="N336" s="62"/>
      <c r="O336" s="62"/>
      <c r="P336" s="62"/>
      <c r="Q336" s="65"/>
      <c r="R336" s="62"/>
      <c r="S336" s="62"/>
      <c r="T336" s="215"/>
      <c r="U336" s="17"/>
      <c r="V336" s="489"/>
      <c r="W336" s="73"/>
      <c r="X336" s="387"/>
      <c r="Y336" s="75"/>
      <c r="Z336" s="74"/>
      <c r="AA336" s="17"/>
      <c r="AB336" s="17"/>
      <c r="AC336" s="34"/>
      <c r="AD336" s="307"/>
      <c r="AE336" s="307"/>
      <c r="AF336" s="307"/>
      <c r="AG336" s="307"/>
      <c r="AH336" s="17"/>
      <c r="AI336" s="40"/>
      <c r="AJ336" s="17"/>
      <c r="AK336" s="215"/>
      <c r="AL336" s="31"/>
      <c r="AM336" s="216"/>
      <c r="AN336" s="17"/>
      <c r="AO336" s="17"/>
      <c r="AP336" s="17"/>
      <c r="AQ336" s="17"/>
      <c r="AR336" s="440"/>
      <c r="AS336" s="17"/>
      <c r="AT336" s="17"/>
      <c r="AU336" s="17"/>
    </row>
    <row r="337" spans="1:47" ht="19.5" customHeight="1" x14ac:dyDescent="0.25">
      <c r="A337" s="49"/>
      <c r="B337" s="44"/>
      <c r="C337" s="44"/>
      <c r="D337" s="277"/>
      <c r="E337" s="46"/>
      <c r="F337" s="47"/>
      <c r="G337" s="48"/>
      <c r="H337" s="36"/>
      <c r="I337" s="47"/>
      <c r="J337" s="47"/>
      <c r="K337" s="44"/>
      <c r="L337" s="49"/>
      <c r="M337" s="50"/>
      <c r="N337" s="49"/>
      <c r="O337" s="49"/>
      <c r="P337" s="49"/>
      <c r="Q337" s="47"/>
      <c r="R337" s="49"/>
      <c r="S337" s="49"/>
      <c r="T337" s="58"/>
      <c r="U337" s="36"/>
      <c r="V337" s="41"/>
      <c r="W337" s="73"/>
      <c r="X337" s="145"/>
      <c r="Y337" s="36"/>
      <c r="Z337" s="53"/>
      <c r="AA337" s="36"/>
      <c r="AB337" s="36"/>
      <c r="AC337" s="36"/>
      <c r="AD337" s="55"/>
      <c r="AE337" s="55"/>
      <c r="AF337" s="55"/>
      <c r="AG337" s="55"/>
      <c r="AH337" s="55"/>
      <c r="AI337" s="56"/>
      <c r="AJ337" s="119"/>
      <c r="AK337" s="58"/>
      <c r="AL337" s="41"/>
      <c r="AM337" s="59"/>
      <c r="AN337" s="59"/>
      <c r="AO337" s="59"/>
      <c r="AP337" s="36"/>
      <c r="AQ337" s="36"/>
      <c r="AR337" s="440"/>
      <c r="AS337" s="36"/>
      <c r="AT337" s="36"/>
      <c r="AU337" s="36"/>
    </row>
    <row r="338" spans="1:47" ht="19.5" customHeight="1" x14ac:dyDescent="0.25">
      <c r="A338" s="49"/>
      <c r="B338" s="44"/>
      <c r="C338" s="44"/>
      <c r="D338" s="277"/>
      <c r="E338" s="46"/>
      <c r="F338" s="47"/>
      <c r="G338" s="48"/>
      <c r="H338" s="36"/>
      <c r="I338" s="47"/>
      <c r="J338" s="47"/>
      <c r="K338" s="44"/>
      <c r="L338" s="49"/>
      <c r="M338" s="50"/>
      <c r="N338" s="49"/>
      <c r="O338" s="49"/>
      <c r="P338" s="49"/>
      <c r="Q338" s="47"/>
      <c r="R338" s="49"/>
      <c r="S338" s="49"/>
      <c r="T338" s="58"/>
      <c r="U338" s="36"/>
      <c r="V338" s="41"/>
      <c r="W338" s="73"/>
      <c r="X338" s="524"/>
      <c r="Y338" s="36"/>
      <c r="Z338" s="53"/>
      <c r="AA338" s="36"/>
      <c r="AB338" s="36"/>
      <c r="AC338" s="36"/>
      <c r="AD338" s="16"/>
      <c r="AE338" s="16"/>
      <c r="AF338" s="17"/>
      <c r="AG338" s="36"/>
      <c r="AH338" s="36"/>
      <c r="AI338" s="61"/>
      <c r="AJ338" s="36"/>
      <c r="AK338" s="58"/>
      <c r="AL338" s="41"/>
      <c r="AM338" s="60"/>
      <c r="AN338" s="36"/>
      <c r="AO338" s="36"/>
      <c r="AP338" s="36"/>
      <c r="AQ338" s="36"/>
      <c r="AR338" s="440"/>
      <c r="AS338" s="36"/>
      <c r="AT338" s="36"/>
      <c r="AU338" s="36"/>
    </row>
    <row r="339" spans="1:47" ht="19.5" customHeight="1" x14ac:dyDescent="0.25">
      <c r="A339" s="49"/>
      <c r="B339" s="44"/>
      <c r="C339" s="44"/>
      <c r="D339" s="277"/>
      <c r="E339" s="46"/>
      <c r="F339" s="47"/>
      <c r="G339" s="48"/>
      <c r="H339" s="36"/>
      <c r="I339" s="47"/>
      <c r="J339" s="47"/>
      <c r="K339" s="44"/>
      <c r="L339" s="49"/>
      <c r="M339" s="50"/>
      <c r="N339" s="49"/>
      <c r="O339" s="49"/>
      <c r="P339" s="49"/>
      <c r="Q339" s="47"/>
      <c r="R339" s="49"/>
      <c r="S339" s="49"/>
      <c r="T339" s="58"/>
      <c r="U339" s="36"/>
      <c r="V339" s="41"/>
      <c r="W339" s="73"/>
      <c r="X339" s="524"/>
      <c r="Y339" s="36"/>
      <c r="Z339" s="53"/>
      <c r="AA339" s="36"/>
      <c r="AB339" s="36"/>
      <c r="AC339" s="36"/>
      <c r="AD339" s="152"/>
      <c r="AE339" s="152"/>
      <c r="AF339" s="36"/>
      <c r="AG339" s="36"/>
      <c r="AH339" s="36"/>
      <c r="AI339" s="77"/>
      <c r="AJ339" s="36"/>
      <c r="AK339" s="58"/>
      <c r="AL339" s="41"/>
      <c r="AM339" s="59"/>
      <c r="AN339" s="36"/>
      <c r="AO339" s="36"/>
      <c r="AP339" s="36"/>
      <c r="AQ339" s="36"/>
      <c r="AR339" s="440"/>
      <c r="AS339" s="36"/>
      <c r="AT339" s="36"/>
      <c r="AU339" s="36"/>
    </row>
    <row r="340" spans="1:47" ht="19.5" customHeight="1" x14ac:dyDescent="0.25">
      <c r="A340" s="49"/>
      <c r="B340" s="44"/>
      <c r="C340" s="44"/>
      <c r="D340" s="277"/>
      <c r="E340" s="46"/>
      <c r="F340" s="47"/>
      <c r="G340" s="48"/>
      <c r="H340" s="36"/>
      <c r="I340" s="47"/>
      <c r="J340" s="47"/>
      <c r="K340" s="44"/>
      <c r="L340" s="49"/>
      <c r="M340" s="50"/>
      <c r="N340" s="49"/>
      <c r="O340" s="49"/>
      <c r="P340" s="49"/>
      <c r="Q340" s="47"/>
      <c r="R340" s="49"/>
      <c r="S340" s="49"/>
      <c r="T340" s="58"/>
      <c r="U340" s="36"/>
      <c r="V340" s="41"/>
      <c r="W340" s="73"/>
      <c r="X340" s="524"/>
      <c r="Y340" s="36"/>
      <c r="Z340" s="53"/>
      <c r="AA340" s="36"/>
      <c r="AB340" s="36"/>
      <c r="AC340" s="36"/>
      <c r="AD340" s="36"/>
      <c r="AE340" s="152"/>
      <c r="AF340" s="152"/>
      <c r="AG340" s="36"/>
      <c r="AH340" s="36"/>
      <c r="AI340" s="77"/>
      <c r="AJ340" s="36"/>
      <c r="AK340" s="58"/>
      <c r="AL340" s="41"/>
      <c r="AM340" s="41"/>
      <c r="AN340" s="36"/>
      <c r="AO340" s="36"/>
      <c r="AP340" s="36"/>
      <c r="AQ340" s="36"/>
      <c r="AR340" s="440"/>
      <c r="AS340" s="36"/>
      <c r="AT340" s="36"/>
      <c r="AU340" s="36"/>
    </row>
    <row r="341" spans="1:47" ht="19.5" customHeight="1" x14ac:dyDescent="0.25">
      <c r="A341" s="49"/>
      <c r="B341" s="44"/>
      <c r="C341" s="44"/>
      <c r="D341" s="277"/>
      <c r="E341" s="46"/>
      <c r="F341" s="47"/>
      <c r="G341" s="48"/>
      <c r="H341" s="36"/>
      <c r="I341" s="47"/>
      <c r="J341" s="47"/>
      <c r="K341" s="44"/>
      <c r="L341" s="49"/>
      <c r="M341" s="50"/>
      <c r="N341" s="49"/>
      <c r="O341" s="49"/>
      <c r="P341" s="49"/>
      <c r="Q341" s="47"/>
      <c r="R341" s="49"/>
      <c r="S341" s="49"/>
      <c r="T341" s="58"/>
      <c r="U341" s="36"/>
      <c r="V341" s="41"/>
      <c r="W341" s="73"/>
      <c r="X341" s="524"/>
      <c r="Y341" s="36"/>
      <c r="Z341" s="53"/>
      <c r="AA341" s="36"/>
      <c r="AB341" s="36"/>
      <c r="AC341" s="36"/>
      <c r="AD341" s="152"/>
      <c r="AE341" s="152"/>
      <c r="AF341" s="152"/>
      <c r="AG341" s="36"/>
      <c r="AH341" s="36"/>
      <c r="AI341" s="77"/>
      <c r="AJ341" s="36"/>
      <c r="AK341" s="77"/>
      <c r="AL341" s="153"/>
      <c r="AM341" s="59"/>
      <c r="AN341" s="36"/>
      <c r="AO341" s="36"/>
      <c r="AP341" s="36"/>
      <c r="AQ341" s="36"/>
      <c r="AR341" s="440"/>
      <c r="AS341" s="36"/>
      <c r="AT341" s="36"/>
      <c r="AU341" s="36"/>
    </row>
    <row r="342" spans="1:47" ht="19.5" customHeight="1" x14ac:dyDescent="0.25">
      <c r="A342" s="49"/>
      <c r="B342" s="44"/>
      <c r="C342" s="44"/>
      <c r="D342" s="277"/>
      <c r="E342" s="46"/>
      <c r="F342" s="47"/>
      <c r="G342" s="48"/>
      <c r="H342" s="36"/>
      <c r="I342" s="47"/>
      <c r="J342" s="47"/>
      <c r="K342" s="44"/>
      <c r="L342" s="49"/>
      <c r="M342" s="50"/>
      <c r="N342" s="49"/>
      <c r="O342" s="49"/>
      <c r="P342" s="49"/>
      <c r="Q342" s="47"/>
      <c r="R342" s="49"/>
      <c r="S342" s="49"/>
      <c r="T342" s="58"/>
      <c r="U342" s="36"/>
      <c r="V342" s="41"/>
      <c r="W342" s="73"/>
      <c r="X342" s="524"/>
      <c r="Y342" s="36"/>
      <c r="Z342" s="53"/>
      <c r="AA342" s="36"/>
      <c r="AB342" s="36"/>
      <c r="AC342" s="36"/>
      <c r="AD342" s="150"/>
      <c r="AE342" s="150"/>
      <c r="AF342" s="88"/>
      <c r="AG342" s="88"/>
      <c r="AH342" s="88"/>
      <c r="AI342" s="302"/>
      <c r="AJ342" s="119"/>
      <c r="AK342" s="77"/>
      <c r="AL342" s="59"/>
      <c r="AM342" s="59"/>
      <c r="AN342" s="36"/>
      <c r="AO342" s="36"/>
      <c r="AP342" s="36"/>
      <c r="AQ342" s="36"/>
      <c r="AR342" s="440"/>
      <c r="AS342" s="36"/>
      <c r="AT342" s="36"/>
      <c r="AU342" s="36"/>
    </row>
    <row r="343" spans="1:47" ht="19.5" customHeight="1" x14ac:dyDescent="0.25">
      <c r="A343" s="49"/>
      <c r="B343" s="44"/>
      <c r="C343" s="44"/>
      <c r="D343" s="277"/>
      <c r="E343" s="46"/>
      <c r="F343" s="47"/>
      <c r="G343" s="141"/>
      <c r="H343" s="36"/>
      <c r="I343" s="47"/>
      <c r="J343" s="47"/>
      <c r="K343" s="44"/>
      <c r="L343" s="49"/>
      <c r="M343" s="50"/>
      <c r="N343" s="49"/>
      <c r="O343" s="49"/>
      <c r="P343" s="49"/>
      <c r="Q343" s="47"/>
      <c r="R343" s="49"/>
      <c r="S343" s="49"/>
      <c r="T343" s="58"/>
      <c r="U343" s="36"/>
      <c r="V343" s="41"/>
      <c r="W343" s="73"/>
      <c r="X343" s="145"/>
      <c r="Y343" s="36"/>
      <c r="Z343" s="178"/>
      <c r="AA343" s="36"/>
      <c r="AB343" s="36"/>
      <c r="AC343" s="36"/>
      <c r="AD343" s="180"/>
      <c r="AE343" s="180"/>
      <c r="AF343" s="180"/>
      <c r="AG343" s="36"/>
      <c r="AH343" s="82"/>
      <c r="AI343" s="148"/>
      <c r="AJ343" s="279"/>
      <c r="AK343" s="58"/>
      <c r="AL343" s="41"/>
      <c r="AM343" s="41"/>
      <c r="AN343" s="36"/>
      <c r="AO343" s="36"/>
      <c r="AP343" s="36"/>
      <c r="AQ343" s="36"/>
      <c r="AR343" s="440"/>
      <c r="AS343" s="36"/>
      <c r="AT343" s="36"/>
      <c r="AU343" s="36"/>
    </row>
    <row r="344" spans="1:47" ht="19.5" customHeight="1" x14ac:dyDescent="0.25">
      <c r="A344" s="49"/>
      <c r="B344" s="44"/>
      <c r="C344" s="44"/>
      <c r="D344" s="277"/>
      <c r="E344" s="46"/>
      <c r="F344" s="47"/>
      <c r="G344" s="141"/>
      <c r="H344" s="36"/>
      <c r="I344" s="47"/>
      <c r="J344" s="47"/>
      <c r="K344" s="44"/>
      <c r="L344" s="49"/>
      <c r="M344" s="50"/>
      <c r="N344" s="49"/>
      <c r="O344" s="49"/>
      <c r="P344" s="49"/>
      <c r="Q344" s="47"/>
      <c r="R344" s="49"/>
      <c r="S344" s="49"/>
      <c r="T344" s="58"/>
      <c r="U344" s="36"/>
      <c r="V344" s="41"/>
      <c r="W344" s="73"/>
      <c r="X344" s="145"/>
      <c r="Y344" s="36"/>
      <c r="Z344" s="178"/>
      <c r="AA344" s="36"/>
      <c r="AB344" s="36"/>
      <c r="AC344" s="36"/>
      <c r="AD344" s="16"/>
      <c r="AE344" s="16"/>
      <c r="AF344" s="17"/>
      <c r="AG344" s="36"/>
      <c r="AH344" s="36"/>
      <c r="AI344" s="61"/>
      <c r="AJ344" s="36"/>
      <c r="AK344" s="58"/>
      <c r="AL344" s="41"/>
      <c r="AM344" s="60"/>
      <c r="AN344" s="36"/>
      <c r="AO344" s="36"/>
      <c r="AP344" s="36"/>
      <c r="AQ344" s="36"/>
      <c r="AR344" s="440"/>
      <c r="AS344" s="36"/>
      <c r="AT344" s="36"/>
      <c r="AU344" s="36"/>
    </row>
    <row r="345" spans="1:47" ht="19.5" customHeight="1" x14ac:dyDescent="0.25">
      <c r="A345" s="90"/>
      <c r="B345" s="90"/>
      <c r="C345" s="90"/>
      <c r="D345" s="91"/>
      <c r="E345" s="92"/>
      <c r="F345" s="91"/>
      <c r="G345" s="93"/>
      <c r="H345" s="94"/>
      <c r="I345" s="91"/>
      <c r="J345" s="91"/>
      <c r="K345" s="90"/>
      <c r="L345" s="90"/>
      <c r="M345" s="97"/>
      <c r="N345" s="90"/>
      <c r="O345" s="90"/>
      <c r="P345" s="90"/>
      <c r="Q345" s="91"/>
      <c r="R345" s="90"/>
      <c r="S345" s="90"/>
      <c r="T345" s="94"/>
      <c r="U345" s="94"/>
      <c r="V345" s="288"/>
      <c r="W345" s="101"/>
      <c r="X345" s="94"/>
      <c r="Y345" s="94"/>
      <c r="Z345" s="288"/>
      <c r="AA345" s="94"/>
      <c r="AB345" s="94"/>
      <c r="AC345" s="34"/>
      <c r="AD345" s="111"/>
      <c r="AE345" s="111"/>
      <c r="AF345" s="94"/>
      <c r="AG345" s="94"/>
      <c r="AH345" s="94"/>
      <c r="AI345" s="109"/>
      <c r="AJ345" s="94"/>
      <c r="AK345" s="11"/>
      <c r="AL345" s="101"/>
      <c r="AM345" s="101"/>
      <c r="AN345" s="94"/>
      <c r="AO345" s="94"/>
      <c r="AP345" s="94"/>
      <c r="AQ345" s="94"/>
      <c r="AR345" s="432"/>
      <c r="AS345" s="94"/>
      <c r="AT345" s="94"/>
      <c r="AU345" s="94"/>
    </row>
    <row r="346" spans="1:47" ht="19.5" customHeight="1" x14ac:dyDescent="0.25">
      <c r="A346" s="49"/>
      <c r="B346" s="44"/>
      <c r="C346" s="44"/>
      <c r="D346" s="45"/>
      <c r="E346" s="46"/>
      <c r="F346" s="47"/>
      <c r="G346" s="48"/>
      <c r="H346" s="36"/>
      <c r="I346" s="47"/>
      <c r="J346" s="47"/>
      <c r="K346" s="44"/>
      <c r="L346" s="49"/>
      <c r="M346" s="50"/>
      <c r="N346" s="49"/>
      <c r="O346" s="49"/>
      <c r="P346" s="49"/>
      <c r="Q346" s="47"/>
      <c r="R346" s="49"/>
      <c r="S346" s="49"/>
      <c r="T346" s="58"/>
      <c r="U346" s="53"/>
      <c r="V346" s="53"/>
      <c r="W346" s="73"/>
      <c r="X346" s="31"/>
      <c r="Y346" s="53"/>
      <c r="Z346" s="54"/>
      <c r="AA346" s="36"/>
      <c r="AB346" s="36"/>
      <c r="AC346" s="36"/>
      <c r="AD346" s="16"/>
      <c r="AE346" s="16"/>
      <c r="AF346" s="17"/>
      <c r="AG346" s="36"/>
      <c r="AH346" s="36"/>
      <c r="AI346" s="61"/>
      <c r="AJ346" s="36"/>
      <c r="AK346" s="58"/>
      <c r="AL346" s="41"/>
      <c r="AM346" s="60"/>
      <c r="AN346" s="36"/>
      <c r="AO346" s="36"/>
      <c r="AP346" s="36"/>
      <c r="AQ346" s="36"/>
      <c r="AR346" s="485"/>
      <c r="AS346" s="485"/>
      <c r="AT346" s="36"/>
      <c r="AU346" s="36"/>
    </row>
    <row r="347" spans="1:47" ht="19.5" customHeight="1" x14ac:dyDescent="0.25">
      <c r="A347" s="49"/>
      <c r="B347" s="44"/>
      <c r="C347" s="44"/>
      <c r="D347" s="45"/>
      <c r="E347" s="46"/>
      <c r="F347" s="47"/>
      <c r="G347" s="48"/>
      <c r="H347" s="36"/>
      <c r="I347" s="47"/>
      <c r="J347" s="47"/>
      <c r="K347" s="44"/>
      <c r="L347" s="49"/>
      <c r="M347" s="50"/>
      <c r="N347" s="49"/>
      <c r="O347" s="49"/>
      <c r="P347" s="49"/>
      <c r="Q347" s="47"/>
      <c r="R347" s="49"/>
      <c r="S347" s="49"/>
      <c r="T347" s="58"/>
      <c r="U347" s="53"/>
      <c r="V347" s="53"/>
      <c r="W347" s="73"/>
      <c r="X347" s="31"/>
      <c r="Y347" s="53"/>
      <c r="Z347" s="54"/>
      <c r="AA347" s="36"/>
      <c r="AB347" s="36"/>
      <c r="AC347" s="36"/>
      <c r="AD347" s="55"/>
      <c r="AE347" s="55"/>
      <c r="AF347" s="55"/>
      <c r="AG347" s="55"/>
      <c r="AH347" s="55"/>
      <c r="AI347" s="56"/>
      <c r="AJ347" s="119"/>
      <c r="AK347" s="58"/>
      <c r="AL347" s="41"/>
      <c r="AM347" s="59"/>
      <c r="AN347" s="59"/>
      <c r="AO347" s="59"/>
      <c r="AP347" s="36"/>
      <c r="AQ347" s="36"/>
      <c r="AR347" s="485"/>
      <c r="AS347" s="485"/>
      <c r="AT347" s="36"/>
      <c r="AU347" s="36"/>
    </row>
    <row r="348" spans="1:47" ht="19.5" customHeight="1" x14ac:dyDescent="0.25">
      <c r="A348" s="49"/>
      <c r="B348" s="44"/>
      <c r="C348" s="44"/>
      <c r="D348" s="45"/>
      <c r="E348" s="46"/>
      <c r="F348" s="47"/>
      <c r="G348" s="48"/>
      <c r="H348" s="36"/>
      <c r="I348" s="47"/>
      <c r="J348" s="47"/>
      <c r="K348" s="44"/>
      <c r="L348" s="49"/>
      <c r="M348" s="50"/>
      <c r="N348" s="49"/>
      <c r="O348" s="49"/>
      <c r="P348" s="49"/>
      <c r="Q348" s="47"/>
      <c r="R348" s="49"/>
      <c r="S348" s="49"/>
      <c r="T348" s="58"/>
      <c r="U348" s="53"/>
      <c r="V348" s="53"/>
      <c r="W348" s="73"/>
      <c r="X348" s="31"/>
      <c r="Y348" s="53"/>
      <c r="Z348" s="54"/>
      <c r="AA348" s="36"/>
      <c r="AB348" s="36"/>
      <c r="AC348" s="36"/>
      <c r="AD348" s="55"/>
      <c r="AE348" s="55"/>
      <c r="AF348" s="152"/>
      <c r="AG348" s="36"/>
      <c r="AH348" s="36"/>
      <c r="AI348" s="77"/>
      <c r="AJ348" s="36"/>
      <c r="AK348" s="58"/>
      <c r="AL348" s="41"/>
      <c r="AM348" s="41"/>
      <c r="AN348" s="36"/>
      <c r="AO348" s="36"/>
      <c r="AP348" s="36"/>
      <c r="AQ348" s="36"/>
      <c r="AR348" s="485"/>
      <c r="AS348" s="485"/>
      <c r="AT348" s="36"/>
      <c r="AU348" s="36"/>
    </row>
    <row r="349" spans="1:47" ht="19.5" customHeight="1" x14ac:dyDescent="0.25">
      <c r="A349" s="49"/>
      <c r="B349" s="44"/>
      <c r="C349" s="44"/>
      <c r="D349" s="45"/>
      <c r="E349" s="46"/>
      <c r="F349" s="47"/>
      <c r="G349" s="48"/>
      <c r="H349" s="36"/>
      <c r="I349" s="47"/>
      <c r="J349" s="47"/>
      <c r="K349" s="44"/>
      <c r="L349" s="49"/>
      <c r="M349" s="50"/>
      <c r="N349" s="49"/>
      <c r="O349" s="49"/>
      <c r="P349" s="49"/>
      <c r="Q349" s="47"/>
      <c r="R349" s="49"/>
      <c r="S349" s="49"/>
      <c r="T349" s="58"/>
      <c r="U349" s="53"/>
      <c r="V349" s="53"/>
      <c r="W349" s="73"/>
      <c r="X349" s="31"/>
      <c r="Y349" s="53"/>
      <c r="Z349" s="54"/>
      <c r="AA349" s="36"/>
      <c r="AB349" s="36"/>
      <c r="AC349" s="36"/>
      <c r="AD349" s="152"/>
      <c r="AE349" s="152"/>
      <c r="AF349" s="152"/>
      <c r="AG349" s="36"/>
      <c r="AH349" s="36"/>
      <c r="AI349" s="77"/>
      <c r="AJ349" s="36"/>
      <c r="AK349" s="77"/>
      <c r="AL349" s="153"/>
      <c r="AM349" s="59"/>
      <c r="AN349" s="36"/>
      <c r="AO349" s="36"/>
      <c r="AP349" s="36"/>
      <c r="AQ349" s="36"/>
      <c r="AR349" s="485"/>
      <c r="AS349" s="485"/>
      <c r="AT349" s="36"/>
      <c r="AU349" s="36"/>
    </row>
    <row r="350" spans="1:47" ht="19.5" customHeight="1" x14ac:dyDescent="0.25">
      <c r="A350" s="49"/>
      <c r="B350" s="44"/>
      <c r="C350" s="44"/>
      <c r="D350" s="45"/>
      <c r="E350" s="46"/>
      <c r="F350" s="47"/>
      <c r="G350" s="48"/>
      <c r="H350" s="36"/>
      <c r="I350" s="47"/>
      <c r="J350" s="47"/>
      <c r="K350" s="44"/>
      <c r="L350" s="49"/>
      <c r="M350" s="50"/>
      <c r="N350" s="49"/>
      <c r="O350" s="49"/>
      <c r="P350" s="49"/>
      <c r="Q350" s="47"/>
      <c r="R350" s="49"/>
      <c r="S350" s="49"/>
      <c r="T350" s="58"/>
      <c r="U350" s="53"/>
      <c r="V350" s="329"/>
      <c r="W350" s="73"/>
      <c r="X350" s="31"/>
      <c r="Y350" s="53"/>
      <c r="Z350" s="54"/>
      <c r="AA350" s="36"/>
      <c r="AB350" s="36"/>
      <c r="AC350" s="36"/>
      <c r="AD350" s="150"/>
      <c r="AE350" s="150"/>
      <c r="AF350" s="88"/>
      <c r="AG350" s="88"/>
      <c r="AH350" s="88"/>
      <c r="AI350" s="116"/>
      <c r="AJ350" s="119"/>
      <c r="AK350" s="77"/>
      <c r="AL350" s="59"/>
      <c r="AM350" s="59"/>
      <c r="AN350" s="36"/>
      <c r="AO350" s="36"/>
      <c r="AP350" s="36"/>
      <c r="AQ350" s="36"/>
      <c r="AR350" s="485"/>
      <c r="AS350" s="485"/>
      <c r="AT350" s="36"/>
      <c r="AU350" s="36"/>
    </row>
    <row r="351" spans="1:47" ht="19.5" customHeight="1" x14ac:dyDescent="0.25">
      <c r="A351" s="49"/>
      <c r="B351" s="44"/>
      <c r="C351" s="44"/>
      <c r="D351" s="45"/>
      <c r="E351" s="46"/>
      <c r="F351" s="47"/>
      <c r="G351" s="48"/>
      <c r="H351" s="36"/>
      <c r="I351" s="47"/>
      <c r="J351" s="47"/>
      <c r="K351" s="44"/>
      <c r="L351" s="49"/>
      <c r="M351" s="50"/>
      <c r="N351" s="49"/>
      <c r="O351" s="49"/>
      <c r="P351" s="49"/>
      <c r="Q351" s="47"/>
      <c r="R351" s="49"/>
      <c r="S351" s="49"/>
      <c r="T351" s="58"/>
      <c r="U351" s="53"/>
      <c r="V351" s="53"/>
      <c r="W351" s="73"/>
      <c r="X351" s="31"/>
      <c r="Y351" s="53"/>
      <c r="Z351" s="54"/>
      <c r="AA351" s="36"/>
      <c r="AB351" s="36"/>
      <c r="AC351" s="36"/>
      <c r="AD351" s="36"/>
      <c r="AE351" s="36"/>
      <c r="AF351" s="36"/>
      <c r="AG351" s="36"/>
      <c r="AH351" s="36"/>
      <c r="AI351" s="77"/>
      <c r="AJ351" s="36"/>
      <c r="AK351" s="77"/>
      <c r="AL351" s="149"/>
      <c r="AM351" s="59"/>
      <c r="AN351" s="36"/>
      <c r="AO351" s="36"/>
      <c r="AP351" s="36"/>
      <c r="AQ351" s="36"/>
      <c r="AR351" s="485"/>
      <c r="AS351" s="485"/>
      <c r="AT351" s="36"/>
      <c r="AU351" s="36"/>
    </row>
    <row r="352" spans="1:47" ht="19.5" customHeight="1" x14ac:dyDescent="0.25">
      <c r="A352" s="49"/>
      <c r="B352" s="44"/>
      <c r="C352" s="44"/>
      <c r="D352" s="45"/>
      <c r="E352" s="46"/>
      <c r="F352" s="47"/>
      <c r="G352" s="48"/>
      <c r="H352" s="36"/>
      <c r="I352" s="47"/>
      <c r="J352" s="47"/>
      <c r="K352" s="44"/>
      <c r="L352" s="49"/>
      <c r="M352" s="50"/>
      <c r="N352" s="49"/>
      <c r="O352" s="49"/>
      <c r="P352" s="49"/>
      <c r="Q352" s="47"/>
      <c r="R352" s="49"/>
      <c r="S352" s="49"/>
      <c r="T352" s="58"/>
      <c r="U352" s="53"/>
      <c r="V352" s="53"/>
      <c r="W352" s="73"/>
      <c r="X352" s="31"/>
      <c r="Y352" s="53"/>
      <c r="Z352" s="54"/>
      <c r="AA352" s="36"/>
      <c r="AB352" s="36"/>
      <c r="AC352" s="36"/>
      <c r="AD352" s="36"/>
      <c r="AE352" s="36"/>
      <c r="AF352" s="36"/>
      <c r="AG352" s="36"/>
      <c r="AH352" s="36"/>
      <c r="AI352" s="77"/>
      <c r="AJ352" s="36"/>
      <c r="AK352" s="77"/>
      <c r="AL352" s="59"/>
      <c r="AM352" s="59"/>
      <c r="AN352" s="36"/>
      <c r="AO352" s="36"/>
      <c r="AP352" s="36"/>
      <c r="AQ352" s="36"/>
      <c r="AR352" s="485"/>
      <c r="AS352" s="485"/>
      <c r="AT352" s="36"/>
      <c r="AU352" s="36"/>
    </row>
    <row r="353" spans="1:47" s="334" customFormat="1" ht="19.5" customHeight="1" x14ac:dyDescent="0.25">
      <c r="A353" s="158"/>
      <c r="B353" s="158"/>
      <c r="C353" s="158"/>
      <c r="D353" s="159"/>
      <c r="E353" s="160"/>
      <c r="F353" s="159"/>
      <c r="G353" s="161"/>
      <c r="H353" s="35"/>
      <c r="I353" s="159"/>
      <c r="J353" s="159"/>
      <c r="K353" s="158"/>
      <c r="L353" s="158"/>
      <c r="M353" s="162"/>
      <c r="N353" s="158"/>
      <c r="O353" s="158"/>
      <c r="P353" s="158"/>
      <c r="Q353" s="159"/>
      <c r="R353" s="158"/>
      <c r="S353" s="158"/>
      <c r="T353" s="35"/>
      <c r="U353" s="35"/>
      <c r="V353" s="374"/>
      <c r="W353" s="166"/>
      <c r="X353" s="12"/>
      <c r="Y353" s="35"/>
      <c r="Z353" s="167"/>
      <c r="AA353" s="35"/>
      <c r="AB353" s="35"/>
      <c r="AC353" s="7"/>
      <c r="AD353" s="172"/>
      <c r="AE353" s="172"/>
      <c r="AF353" s="35"/>
      <c r="AG353" s="35"/>
      <c r="AH353" s="35"/>
      <c r="AI353" s="11"/>
      <c r="AJ353" s="35"/>
      <c r="AK353" s="11"/>
      <c r="AL353" s="166"/>
      <c r="AM353" s="166"/>
      <c r="AN353" s="35"/>
      <c r="AO353" s="35"/>
      <c r="AP353" s="35"/>
      <c r="AQ353" s="35"/>
      <c r="AR353" s="386"/>
      <c r="AS353" s="35"/>
      <c r="AT353" s="35"/>
      <c r="AU353" s="35"/>
    </row>
    <row r="354" spans="1:47" ht="19.5" customHeight="1" x14ac:dyDescent="0.25">
      <c r="A354" s="49"/>
      <c r="B354" s="49"/>
      <c r="C354" s="49"/>
      <c r="D354" s="79"/>
      <c r="E354" s="144"/>
      <c r="F354" s="47"/>
      <c r="G354" s="48"/>
      <c r="H354" s="36"/>
      <c r="I354" s="47"/>
      <c r="J354" s="47"/>
      <c r="K354" s="49"/>
      <c r="L354" s="49"/>
      <c r="M354" s="50"/>
      <c r="N354" s="49"/>
      <c r="O354" s="49"/>
      <c r="P354" s="49"/>
      <c r="Q354" s="47"/>
      <c r="R354" s="49"/>
      <c r="S354" s="49"/>
      <c r="T354" s="58"/>
      <c r="U354" s="36"/>
      <c r="V354" s="340"/>
      <c r="W354" s="73"/>
      <c r="X354" s="31"/>
      <c r="Y354" s="53"/>
      <c r="Z354" s="53"/>
      <c r="AA354" s="36"/>
      <c r="AB354" s="145"/>
      <c r="AC354" s="34"/>
      <c r="AD354" s="16"/>
      <c r="AE354" s="16"/>
      <c r="AF354" s="17"/>
      <c r="AG354" s="36"/>
      <c r="AH354" s="36"/>
      <c r="AI354" s="58"/>
      <c r="AJ354" s="36"/>
      <c r="AK354" s="58"/>
      <c r="AL354" s="41"/>
      <c r="AM354" s="60"/>
      <c r="AN354" s="36"/>
      <c r="AO354" s="36"/>
      <c r="AP354" s="36"/>
      <c r="AQ354" s="36"/>
      <c r="AR354" s="440"/>
      <c r="AS354" s="36"/>
      <c r="AT354" s="36"/>
      <c r="AU354" s="36"/>
    </row>
    <row r="355" spans="1:47" ht="19.5" customHeight="1" x14ac:dyDescent="0.25">
      <c r="A355" s="49"/>
      <c r="B355" s="49"/>
      <c r="C355" s="49"/>
      <c r="D355" s="79"/>
      <c r="E355" s="144"/>
      <c r="F355" s="47"/>
      <c r="G355" s="48"/>
      <c r="H355" s="36"/>
      <c r="I355" s="47"/>
      <c r="J355" s="47"/>
      <c r="K355" s="49"/>
      <c r="L355" s="49"/>
      <c r="M355" s="50"/>
      <c r="N355" s="49"/>
      <c r="O355" s="49"/>
      <c r="P355" s="49"/>
      <c r="Q355" s="47"/>
      <c r="R355" s="49"/>
      <c r="S355" s="49"/>
      <c r="T355" s="58"/>
      <c r="U355" s="36"/>
      <c r="V355" s="53"/>
      <c r="W355" s="73"/>
      <c r="X355" s="31"/>
      <c r="Y355" s="53"/>
      <c r="Z355" s="53"/>
      <c r="AA355" s="36"/>
      <c r="AB355" s="145"/>
      <c r="AC355" s="34"/>
      <c r="AD355" s="36"/>
      <c r="AE355" s="36"/>
      <c r="AF355" s="36"/>
      <c r="AG355" s="36"/>
      <c r="AH355" s="36"/>
      <c r="AI355" s="77"/>
      <c r="AJ355" s="36"/>
      <c r="AK355" s="58"/>
      <c r="AL355" s="41"/>
      <c r="AM355" s="216"/>
      <c r="AN355" s="36"/>
      <c r="AO355" s="36"/>
      <c r="AP355" s="36"/>
      <c r="AQ355" s="36"/>
      <c r="AR355" s="440"/>
      <c r="AS355" s="36"/>
      <c r="AT355" s="36"/>
      <c r="AU355" s="36"/>
    </row>
    <row r="356" spans="1:47" ht="19.5" customHeight="1" x14ac:dyDescent="0.25">
      <c r="A356" s="49"/>
      <c r="B356" s="49"/>
      <c r="C356" s="49"/>
      <c r="D356" s="79"/>
      <c r="E356" s="144"/>
      <c r="F356" s="47"/>
      <c r="G356" s="48"/>
      <c r="H356" s="36"/>
      <c r="I356" s="47"/>
      <c r="J356" s="47"/>
      <c r="K356" s="49"/>
      <c r="L356" s="49"/>
      <c r="M356" s="50"/>
      <c r="N356" s="49"/>
      <c r="O356" s="49"/>
      <c r="P356" s="49"/>
      <c r="Q356" s="47"/>
      <c r="R356" s="49"/>
      <c r="S356" s="49"/>
      <c r="T356" s="36"/>
      <c r="U356" s="36"/>
      <c r="V356" s="391"/>
      <c r="W356" s="73"/>
      <c r="X356" s="53"/>
      <c r="Y356" s="36"/>
      <c r="Z356" s="53"/>
      <c r="AA356" s="36"/>
      <c r="AB356" s="145"/>
      <c r="AC356" s="34"/>
      <c r="AD356" s="36"/>
      <c r="AE356" s="36"/>
      <c r="AF356" s="36"/>
      <c r="AG356" s="36"/>
      <c r="AH356" s="36"/>
      <c r="AI356" s="58"/>
      <c r="AJ356" s="36"/>
      <c r="AK356" s="58"/>
      <c r="AL356" s="36"/>
      <c r="AM356" s="36"/>
      <c r="AN356" s="36"/>
      <c r="AO356" s="36"/>
      <c r="AP356" s="36"/>
      <c r="AQ356" s="36"/>
      <c r="AR356" s="36"/>
      <c r="AS356" s="36"/>
      <c r="AT356" s="36"/>
      <c r="AU356" s="36"/>
    </row>
    <row r="357" spans="1:47" ht="19.5" customHeight="1" x14ac:dyDescent="0.25">
      <c r="A357" s="49"/>
      <c r="B357" s="49"/>
      <c r="C357" s="49"/>
      <c r="D357" s="79"/>
      <c r="E357" s="144"/>
      <c r="F357" s="47"/>
      <c r="G357" s="48"/>
      <c r="H357" s="36"/>
      <c r="I357" s="47"/>
      <c r="J357" s="47"/>
      <c r="K357" s="49"/>
      <c r="L357" s="49"/>
      <c r="M357" s="50"/>
      <c r="N357" s="49"/>
      <c r="O357" s="49"/>
      <c r="P357" s="49"/>
      <c r="Q357" s="47"/>
      <c r="R357" s="49"/>
      <c r="S357" s="49"/>
      <c r="T357" s="36"/>
      <c r="U357" s="36"/>
      <c r="V357" s="53"/>
      <c r="W357" s="73"/>
      <c r="X357" s="53"/>
      <c r="Y357" s="36"/>
      <c r="Z357" s="36"/>
      <c r="AA357" s="36"/>
      <c r="AB357" s="145"/>
      <c r="AC357" s="34"/>
      <c r="AD357" s="36"/>
      <c r="AE357" s="36"/>
      <c r="AF357" s="36"/>
      <c r="AG357" s="36"/>
      <c r="AH357" s="36"/>
      <c r="AI357" s="58"/>
      <c r="AJ357" s="36"/>
      <c r="AK357" s="58"/>
      <c r="AL357" s="36"/>
      <c r="AM357" s="36"/>
      <c r="AN357" s="36"/>
      <c r="AO357" s="36"/>
      <c r="AP357" s="36"/>
      <c r="AQ357" s="36"/>
      <c r="AR357" s="36"/>
      <c r="AS357" s="36"/>
      <c r="AT357" s="36"/>
      <c r="AU357" s="36"/>
    </row>
    <row r="358" spans="1:47" ht="19.5" customHeight="1" x14ac:dyDescent="0.25">
      <c r="A358" s="49"/>
      <c r="B358" s="49"/>
      <c r="C358" s="49"/>
      <c r="D358" s="79"/>
      <c r="E358" s="144"/>
      <c r="F358" s="47"/>
      <c r="G358" s="48"/>
      <c r="H358" s="36"/>
      <c r="I358" s="47"/>
      <c r="J358" s="47"/>
      <c r="K358" s="49"/>
      <c r="L358" s="49"/>
      <c r="M358" s="50"/>
      <c r="N358" s="49"/>
      <c r="O358" s="49"/>
      <c r="P358" s="49"/>
      <c r="Q358" s="47"/>
      <c r="R358" s="49"/>
      <c r="S358" s="49"/>
      <c r="T358" s="36"/>
      <c r="U358" s="36"/>
      <c r="V358" s="53"/>
      <c r="W358" s="73"/>
      <c r="X358" s="53"/>
      <c r="Y358" s="36"/>
      <c r="Z358" s="36"/>
      <c r="AA358" s="36"/>
      <c r="AB358" s="145"/>
      <c r="AC358" s="34"/>
      <c r="AD358" s="36"/>
      <c r="AE358" s="36"/>
      <c r="AF358" s="36"/>
      <c r="AG358" s="36"/>
      <c r="AH358" s="36"/>
      <c r="AI358" s="58"/>
      <c r="AJ358" s="36"/>
      <c r="AK358" s="58"/>
      <c r="AL358" s="36"/>
      <c r="AM358" s="36"/>
      <c r="AN358" s="36"/>
      <c r="AO358" s="36"/>
      <c r="AP358" s="36"/>
      <c r="AQ358" s="36"/>
      <c r="AR358" s="36"/>
      <c r="AS358" s="36"/>
      <c r="AT358" s="36"/>
      <c r="AU358" s="36"/>
    </row>
    <row r="359" spans="1:47" ht="19.5" customHeight="1" x14ac:dyDescent="0.25">
      <c r="A359" s="49"/>
      <c r="B359" s="49"/>
      <c r="C359" s="49"/>
      <c r="D359" s="79"/>
      <c r="E359" s="144"/>
      <c r="F359" s="47"/>
      <c r="G359" s="48"/>
      <c r="H359" s="36"/>
      <c r="I359" s="47"/>
      <c r="J359" s="47"/>
      <c r="K359" s="49"/>
      <c r="L359" s="49"/>
      <c r="M359" s="50"/>
      <c r="N359" s="49"/>
      <c r="O359" s="49"/>
      <c r="P359" s="49"/>
      <c r="Q359" s="47"/>
      <c r="R359" s="49"/>
      <c r="S359" s="49"/>
      <c r="T359" s="36"/>
      <c r="U359" s="36"/>
      <c r="V359" s="53"/>
      <c r="W359" s="73"/>
      <c r="X359" s="53"/>
      <c r="Y359" s="36"/>
      <c r="Z359" s="36"/>
      <c r="AA359" s="36"/>
      <c r="AB359" s="145"/>
      <c r="AC359" s="34"/>
      <c r="AD359" s="180"/>
      <c r="AE359" s="180"/>
      <c r="AF359" s="180"/>
      <c r="AG359" s="36"/>
      <c r="AH359" s="180"/>
      <c r="AI359" s="58"/>
      <c r="AJ359" s="36"/>
      <c r="AK359" s="58"/>
      <c r="AL359" s="36"/>
      <c r="AM359" s="36"/>
      <c r="AN359" s="36"/>
      <c r="AO359" s="36"/>
      <c r="AP359" s="36"/>
      <c r="AQ359" s="36"/>
      <c r="AR359" s="36"/>
      <c r="AS359" s="36"/>
      <c r="AT359" s="36"/>
      <c r="AU359" s="36"/>
    </row>
    <row r="360" spans="1:47" ht="19.5" customHeight="1" x14ac:dyDescent="0.25">
      <c r="A360" s="49"/>
      <c r="B360" s="49"/>
      <c r="C360" s="49"/>
      <c r="D360" s="79"/>
      <c r="E360" s="144"/>
      <c r="F360" s="47"/>
      <c r="G360" s="141"/>
      <c r="H360" s="36"/>
      <c r="I360" s="47"/>
      <c r="J360" s="47"/>
      <c r="K360" s="49"/>
      <c r="L360" s="49"/>
      <c r="M360" s="50"/>
      <c r="N360" s="49"/>
      <c r="O360" s="49"/>
      <c r="P360" s="49"/>
      <c r="Q360" s="47"/>
      <c r="R360" s="49"/>
      <c r="S360" s="49"/>
      <c r="T360" s="36"/>
      <c r="U360" s="36"/>
      <c r="V360" s="53"/>
      <c r="W360" s="73"/>
      <c r="X360" s="53"/>
      <c r="Y360" s="36"/>
      <c r="Z360" s="36"/>
      <c r="AA360" s="36"/>
      <c r="AB360" s="145"/>
      <c r="AC360" s="34"/>
      <c r="AD360" s="36"/>
      <c r="AE360" s="36"/>
      <c r="AF360" s="36"/>
      <c r="AG360" s="36"/>
      <c r="AH360" s="36"/>
      <c r="AI360" s="58"/>
      <c r="AJ360" s="36"/>
      <c r="AK360" s="58"/>
      <c r="AL360" s="36"/>
      <c r="AM360" s="36"/>
      <c r="AN360" s="36"/>
      <c r="AO360" s="36"/>
      <c r="AP360" s="36"/>
      <c r="AQ360" s="36"/>
      <c r="AR360" s="36"/>
      <c r="AS360" s="36"/>
      <c r="AT360" s="36"/>
      <c r="AU360" s="36"/>
    </row>
    <row r="361" spans="1:47" ht="19.5" customHeight="1" x14ac:dyDescent="0.25">
      <c r="A361" s="49"/>
      <c r="B361" s="49"/>
      <c r="C361" s="49"/>
      <c r="D361" s="79"/>
      <c r="E361" s="144"/>
      <c r="F361" s="47"/>
      <c r="G361" s="141"/>
      <c r="H361" s="36"/>
      <c r="I361" s="47"/>
      <c r="J361" s="47"/>
      <c r="K361" s="49"/>
      <c r="L361" s="49"/>
      <c r="M361" s="50"/>
      <c r="N361" s="49"/>
      <c r="O361" s="49"/>
      <c r="P361" s="49"/>
      <c r="Q361" s="47"/>
      <c r="R361" s="49"/>
      <c r="S361" s="49"/>
      <c r="T361" s="36"/>
      <c r="U361" s="36"/>
      <c r="V361" s="53"/>
      <c r="W361" s="73"/>
      <c r="X361" s="53"/>
      <c r="Y361" s="36"/>
      <c r="Z361" s="36"/>
      <c r="AA361" s="36"/>
      <c r="AB361" s="145"/>
      <c r="AC361" s="34"/>
      <c r="AD361" s="152"/>
      <c r="AE361" s="152"/>
      <c r="AF361" s="36"/>
      <c r="AG361" s="36"/>
      <c r="AH361" s="36"/>
      <c r="AI361" s="77"/>
      <c r="AJ361" s="36"/>
      <c r="AK361" s="77"/>
      <c r="AL361" s="73"/>
      <c r="AM361" s="59"/>
      <c r="AN361" s="36"/>
      <c r="AO361" s="36"/>
      <c r="AP361" s="36"/>
      <c r="AQ361" s="36"/>
      <c r="AR361" s="36"/>
      <c r="AS361" s="36"/>
      <c r="AT361" s="36"/>
      <c r="AU361" s="36"/>
    </row>
    <row r="362" spans="1:47" ht="19.5" customHeight="1" x14ac:dyDescent="0.25">
      <c r="A362" s="49"/>
      <c r="B362" s="49"/>
      <c r="C362" s="49"/>
      <c r="D362" s="79"/>
      <c r="E362" s="144"/>
      <c r="F362" s="47"/>
      <c r="G362" s="141"/>
      <c r="H362" s="36"/>
      <c r="I362" s="47"/>
      <c r="J362" s="47"/>
      <c r="K362" s="49"/>
      <c r="L362" s="49"/>
      <c r="M362" s="50"/>
      <c r="N362" s="49"/>
      <c r="O362" s="49"/>
      <c r="P362" s="49"/>
      <c r="Q362" s="47"/>
      <c r="R362" s="49"/>
      <c r="S362" s="49"/>
      <c r="T362" s="36"/>
      <c r="U362" s="36"/>
      <c r="V362" s="53"/>
      <c r="W362" s="73"/>
      <c r="X362" s="53"/>
      <c r="Y362" s="36"/>
      <c r="Z362" s="36"/>
      <c r="AA362" s="36"/>
      <c r="AB362" s="145"/>
      <c r="AC362" s="34"/>
      <c r="AD362" s="36"/>
      <c r="AE362" s="36"/>
      <c r="AF362" s="36"/>
      <c r="AG362" s="36"/>
      <c r="AH362" s="36"/>
      <c r="AI362" s="58"/>
      <c r="AJ362" s="36"/>
      <c r="AK362" s="58"/>
      <c r="AL362" s="36"/>
      <c r="AM362" s="36"/>
      <c r="AN362" s="36"/>
      <c r="AO362" s="36"/>
      <c r="AP362" s="36"/>
      <c r="AQ362" s="36"/>
      <c r="AR362" s="36"/>
      <c r="AS362" s="36"/>
      <c r="AT362" s="36"/>
      <c r="AU362" s="36"/>
    </row>
    <row r="363" spans="1:47" ht="19.5" customHeight="1" x14ac:dyDescent="0.25">
      <c r="A363" s="62"/>
      <c r="B363" s="62"/>
      <c r="C363" s="62"/>
      <c r="D363" s="342"/>
      <c r="E363" s="211"/>
      <c r="F363" s="65"/>
      <c r="G363" s="66"/>
      <c r="H363" s="17"/>
      <c r="I363" s="65"/>
      <c r="J363" s="65"/>
      <c r="K363" s="62"/>
      <c r="L363" s="62"/>
      <c r="M363" s="69"/>
      <c r="N363" s="62"/>
      <c r="O363" s="62"/>
      <c r="P363" s="62"/>
      <c r="Q363" s="65"/>
      <c r="R363" s="62"/>
      <c r="S363" s="62"/>
      <c r="T363" s="17"/>
      <c r="U363" s="17"/>
      <c r="V363" s="306"/>
      <c r="W363" s="73"/>
      <c r="X363" s="31"/>
      <c r="Y363" s="228"/>
      <c r="Z363" s="228"/>
      <c r="AA363" s="17"/>
      <c r="AB363" s="36"/>
      <c r="AC363" s="34"/>
      <c r="AD363" s="16"/>
      <c r="AE363" s="16"/>
      <c r="AF363" s="17"/>
      <c r="AG363" s="17"/>
      <c r="AH363" s="17"/>
      <c r="AI363" s="61"/>
      <c r="AJ363" s="36"/>
      <c r="AK363" s="215"/>
      <c r="AL363" s="41"/>
      <c r="AM363" s="60"/>
      <c r="AN363" s="17"/>
      <c r="AO363" s="17"/>
      <c r="AP363" s="17"/>
      <c r="AQ363" s="17"/>
      <c r="AR363" s="17"/>
      <c r="AS363" s="17"/>
      <c r="AT363" s="17"/>
      <c r="AU363" s="17"/>
    </row>
    <row r="364" spans="1:47" ht="19.5" customHeight="1" x14ac:dyDescent="0.25">
      <c r="A364" s="62"/>
      <c r="B364" s="62"/>
      <c r="C364" s="62"/>
      <c r="D364" s="342"/>
      <c r="E364" s="211"/>
      <c r="F364" s="65"/>
      <c r="G364" s="66"/>
      <c r="H364" s="17"/>
      <c r="I364" s="65"/>
      <c r="J364" s="65"/>
      <c r="K364" s="62"/>
      <c r="L364" s="62"/>
      <c r="M364" s="69"/>
      <c r="N364" s="62"/>
      <c r="O364" s="62"/>
      <c r="P364" s="62"/>
      <c r="Q364" s="65"/>
      <c r="R364" s="62"/>
      <c r="S364" s="62"/>
      <c r="T364" s="17"/>
      <c r="U364" s="17"/>
      <c r="V364" s="306"/>
      <c r="W364" s="73"/>
      <c r="X364" s="31"/>
      <c r="Y364" s="228"/>
      <c r="Z364" s="228"/>
      <c r="AA364" s="17"/>
      <c r="AB364" s="36"/>
      <c r="AC364" s="34"/>
      <c r="AD364" s="308"/>
      <c r="AE364" s="308"/>
      <c r="AF364" s="308"/>
      <c r="AG364" s="308"/>
      <c r="AH364" s="308"/>
      <c r="AI364" s="56"/>
      <c r="AJ364" s="17"/>
      <c r="AK364" s="215"/>
      <c r="AL364" s="41"/>
      <c r="AM364" s="216"/>
      <c r="AN364" s="216"/>
      <c r="AO364" s="216"/>
      <c r="AP364" s="17"/>
      <c r="AQ364" s="17"/>
      <c r="AR364" s="17"/>
      <c r="AS364" s="17"/>
      <c r="AT364" s="17"/>
      <c r="AU364" s="17"/>
    </row>
    <row r="365" spans="1:47" ht="19.5" customHeight="1" x14ac:dyDescent="0.25">
      <c r="A365" s="62"/>
      <c r="B365" s="62"/>
      <c r="C365" s="62"/>
      <c r="D365" s="342"/>
      <c r="E365" s="211"/>
      <c r="F365" s="65"/>
      <c r="G365" s="66"/>
      <c r="H365" s="17"/>
      <c r="I365" s="65"/>
      <c r="J365" s="65"/>
      <c r="K365" s="62"/>
      <c r="L365" s="62"/>
      <c r="M365" s="69"/>
      <c r="N365" s="62"/>
      <c r="O365" s="62"/>
      <c r="P365" s="62"/>
      <c r="Q365" s="65"/>
      <c r="R365" s="62"/>
      <c r="S365" s="62"/>
      <c r="T365" s="17"/>
      <c r="U365" s="17"/>
      <c r="V365" s="306"/>
      <c r="W365" s="73"/>
      <c r="X365" s="31"/>
      <c r="Y365" s="228"/>
      <c r="Z365" s="228"/>
      <c r="AA365" s="17"/>
      <c r="AB365" s="36"/>
      <c r="AC365" s="34"/>
      <c r="AD365" s="307"/>
      <c r="AE365" s="307"/>
      <c r="AF365" s="17"/>
      <c r="AG365" s="17"/>
      <c r="AH365" s="17"/>
      <c r="AI365" s="77"/>
      <c r="AJ365" s="17"/>
      <c r="AK365" s="215"/>
      <c r="AL365" s="41"/>
      <c r="AM365" s="216"/>
      <c r="AN365" s="17"/>
      <c r="AO365" s="17"/>
      <c r="AP365" s="17"/>
      <c r="AQ365" s="17"/>
      <c r="AR365" s="17"/>
      <c r="AS365" s="17"/>
      <c r="AT365" s="17"/>
      <c r="AU365" s="17"/>
    </row>
    <row r="366" spans="1:47" ht="19.5" customHeight="1" x14ac:dyDescent="0.25">
      <c r="A366" s="62"/>
      <c r="B366" s="62"/>
      <c r="C366" s="62"/>
      <c r="D366" s="342"/>
      <c r="E366" s="211"/>
      <c r="F366" s="65"/>
      <c r="G366" s="66"/>
      <c r="H366" s="17"/>
      <c r="I366" s="65"/>
      <c r="J366" s="65"/>
      <c r="K366" s="62"/>
      <c r="L366" s="62"/>
      <c r="M366" s="69"/>
      <c r="N366" s="62"/>
      <c r="O366" s="62"/>
      <c r="P366" s="62"/>
      <c r="Q366" s="65"/>
      <c r="R366" s="62"/>
      <c r="S366" s="62"/>
      <c r="T366" s="17"/>
      <c r="U366" s="17"/>
      <c r="V366" s="306"/>
      <c r="W366" s="73"/>
      <c r="X366" s="31"/>
      <c r="Y366" s="228"/>
      <c r="Z366" s="228"/>
      <c r="AA366" s="17"/>
      <c r="AB366" s="36"/>
      <c r="AC366" s="34"/>
      <c r="AD366" s="17"/>
      <c r="AE366" s="307"/>
      <c r="AF366" s="307"/>
      <c r="AG366" s="17"/>
      <c r="AH366" s="17"/>
      <c r="AI366" s="77"/>
      <c r="AJ366" s="17"/>
      <c r="AK366" s="215"/>
      <c r="AL366" s="41"/>
      <c r="AM366" s="73"/>
      <c r="AN366" s="17"/>
      <c r="AO366" s="17"/>
      <c r="AP366" s="17"/>
      <c r="AQ366" s="17"/>
      <c r="AR366" s="17"/>
      <c r="AS366" s="17"/>
      <c r="AT366" s="17"/>
      <c r="AU366" s="17"/>
    </row>
    <row r="367" spans="1:47" ht="19.5" customHeight="1" x14ac:dyDescent="0.25">
      <c r="A367" s="62"/>
      <c r="B367" s="62"/>
      <c r="C367" s="62"/>
      <c r="D367" s="342"/>
      <c r="E367" s="211"/>
      <c r="F367" s="65"/>
      <c r="G367" s="66"/>
      <c r="H367" s="17"/>
      <c r="I367" s="65"/>
      <c r="J367" s="65"/>
      <c r="K367" s="62"/>
      <c r="L367" s="62"/>
      <c r="M367" s="69"/>
      <c r="N367" s="62"/>
      <c r="O367" s="62"/>
      <c r="P367" s="62"/>
      <c r="Q367" s="65"/>
      <c r="R367" s="62"/>
      <c r="S367" s="62"/>
      <c r="T367" s="17"/>
      <c r="U367" s="17"/>
      <c r="V367" s="306"/>
      <c r="W367" s="73"/>
      <c r="X367" s="31"/>
      <c r="Y367" s="228"/>
      <c r="Z367" s="228"/>
      <c r="AA367" s="17"/>
      <c r="AB367" s="36"/>
      <c r="AC367" s="34"/>
      <c r="AD367" s="307"/>
      <c r="AE367" s="307"/>
      <c r="AF367" s="17"/>
      <c r="AG367" s="17"/>
      <c r="AH367" s="17"/>
      <c r="AI367" s="77"/>
      <c r="AJ367" s="17"/>
      <c r="AK367" s="77"/>
      <c r="AL367" s="59"/>
      <c r="AM367" s="59"/>
      <c r="AN367" s="17"/>
      <c r="AO367" s="17"/>
      <c r="AP367" s="17"/>
      <c r="AQ367" s="17"/>
      <c r="AR367" s="17"/>
      <c r="AS367" s="17"/>
      <c r="AT367" s="17"/>
      <c r="AU367" s="17"/>
    </row>
    <row r="368" spans="1:47" ht="19.5" customHeight="1" x14ac:dyDescent="0.25">
      <c r="A368" s="62"/>
      <c r="B368" s="62"/>
      <c r="C368" s="62"/>
      <c r="D368" s="342"/>
      <c r="E368" s="211"/>
      <c r="F368" s="65"/>
      <c r="G368" s="66"/>
      <c r="H368" s="17"/>
      <c r="I368" s="65"/>
      <c r="J368" s="65"/>
      <c r="K368" s="62"/>
      <c r="L368" s="62"/>
      <c r="M368" s="69"/>
      <c r="N368" s="62"/>
      <c r="O368" s="62"/>
      <c r="P368" s="62"/>
      <c r="Q368" s="65"/>
      <c r="R368" s="62"/>
      <c r="S368" s="62"/>
      <c r="T368" s="17"/>
      <c r="U368" s="17"/>
      <c r="V368" s="380"/>
      <c r="W368" s="73"/>
      <c r="X368" s="31"/>
      <c r="Y368" s="228"/>
      <c r="Z368" s="228"/>
      <c r="AA368" s="17"/>
      <c r="AB368" s="36"/>
      <c r="AC368" s="34"/>
      <c r="AD368" s="308"/>
      <c r="AE368" s="308"/>
      <c r="AF368" s="307"/>
      <c r="AG368" s="17"/>
      <c r="AH368" s="17"/>
      <c r="AI368" s="215"/>
      <c r="AJ368" s="17"/>
      <c r="AK368" s="215"/>
      <c r="AL368" s="73"/>
      <c r="AM368" s="17"/>
      <c r="AN368" s="17"/>
      <c r="AO368" s="17"/>
      <c r="AP368" s="17"/>
      <c r="AQ368" s="17"/>
      <c r="AR368" s="17"/>
      <c r="AS368" s="17"/>
      <c r="AT368" s="17"/>
      <c r="AU368" s="17"/>
    </row>
    <row r="369" spans="1:47" ht="19.5" customHeight="1" x14ac:dyDescent="0.25">
      <c r="A369" s="62"/>
      <c r="B369" s="62"/>
      <c r="C369" s="62"/>
      <c r="D369" s="342"/>
      <c r="E369" s="211"/>
      <c r="F369" s="65"/>
      <c r="G369" s="66"/>
      <c r="H369" s="17"/>
      <c r="I369" s="65"/>
      <c r="J369" s="65"/>
      <c r="K369" s="62"/>
      <c r="L369" s="62"/>
      <c r="M369" s="69"/>
      <c r="N369" s="62"/>
      <c r="O369" s="62"/>
      <c r="P369" s="62"/>
      <c r="Q369" s="65"/>
      <c r="R369" s="62"/>
      <c r="S369" s="62"/>
      <c r="T369" s="17"/>
      <c r="U369" s="17"/>
      <c r="V369" s="306"/>
      <c r="W369" s="73"/>
      <c r="X369" s="31"/>
      <c r="Y369" s="228"/>
      <c r="Z369" s="228"/>
      <c r="AA369" s="17"/>
      <c r="AB369" s="36"/>
      <c r="AC369" s="34"/>
      <c r="AD369" s="36"/>
      <c r="AE369" s="36"/>
      <c r="AF369" s="36"/>
      <c r="AG369" s="36"/>
      <c r="AH369" s="36"/>
      <c r="AI369" s="77"/>
      <c r="AJ369" s="36"/>
      <c r="AK369" s="77"/>
      <c r="AL369" s="149"/>
      <c r="AM369" s="59"/>
      <c r="AN369" s="17"/>
      <c r="AO369" s="17"/>
      <c r="AP369" s="17"/>
      <c r="AQ369" s="17"/>
      <c r="AR369" s="17"/>
      <c r="AS369" s="17"/>
      <c r="AT369" s="17"/>
      <c r="AU369" s="17"/>
    </row>
    <row r="370" spans="1:47" ht="19.5" customHeight="1" x14ac:dyDescent="0.25">
      <c r="A370" s="90"/>
      <c r="B370" s="90"/>
      <c r="C370" s="90"/>
      <c r="D370" s="91"/>
      <c r="E370" s="92"/>
      <c r="F370" s="91"/>
      <c r="G370" s="93"/>
      <c r="H370" s="94"/>
      <c r="I370" s="91"/>
      <c r="J370" s="91"/>
      <c r="K370" s="90"/>
      <c r="L370" s="90"/>
      <c r="M370" s="97"/>
      <c r="N370" s="90"/>
      <c r="O370" s="90"/>
      <c r="P370" s="90"/>
      <c r="Q370" s="91"/>
      <c r="R370" s="90"/>
      <c r="S370" s="90"/>
      <c r="T370" s="94"/>
      <c r="U370" s="94"/>
      <c r="V370" s="288"/>
      <c r="W370" s="101"/>
      <c r="X370" s="94"/>
      <c r="Y370" s="94"/>
      <c r="Z370" s="288"/>
      <c r="AA370" s="94"/>
      <c r="AB370" s="94"/>
      <c r="AC370" s="34"/>
      <c r="AD370" s="111"/>
      <c r="AE370" s="111"/>
      <c r="AF370" s="94"/>
      <c r="AG370" s="94"/>
      <c r="AH370" s="94"/>
      <c r="AI370" s="109"/>
      <c r="AJ370" s="94"/>
      <c r="AK370" s="11"/>
      <c r="AL370" s="101"/>
      <c r="AM370" s="101"/>
      <c r="AN370" s="94"/>
      <c r="AO370" s="94"/>
      <c r="AP370" s="94"/>
      <c r="AQ370" s="94"/>
      <c r="AR370" s="432"/>
      <c r="AS370" s="94"/>
      <c r="AT370" s="94"/>
      <c r="AU370" s="94"/>
    </row>
    <row r="371" spans="1:47" ht="19.5" customHeight="1" x14ac:dyDescent="0.25">
      <c r="A371" s="44"/>
      <c r="B371" s="44"/>
      <c r="C371" s="44"/>
      <c r="D371" s="45"/>
      <c r="E371" s="46"/>
      <c r="F371" s="47"/>
      <c r="G371" s="48"/>
      <c r="H371" s="36"/>
      <c r="I371" s="47"/>
      <c r="J371" s="47"/>
      <c r="K371" s="44"/>
      <c r="L371" s="49"/>
      <c r="M371" s="50"/>
      <c r="N371" s="49"/>
      <c r="O371" s="49"/>
      <c r="P371" s="49"/>
      <c r="Q371" s="47"/>
      <c r="R371" s="49"/>
      <c r="S371" s="49"/>
      <c r="T371" s="36"/>
      <c r="U371" s="36"/>
      <c r="V371" s="178"/>
      <c r="W371" s="73"/>
      <c r="X371" s="53"/>
      <c r="Y371" s="36"/>
      <c r="Z371" s="53"/>
      <c r="AA371" s="36"/>
      <c r="AB371" s="41"/>
      <c r="AC371" s="34"/>
      <c r="AD371" s="16"/>
      <c r="AE371" s="16"/>
      <c r="AF371" s="17"/>
      <c r="AG371" s="36"/>
      <c r="AH371" s="36"/>
      <c r="AI371" s="61"/>
      <c r="AJ371" s="36"/>
      <c r="AK371" s="58"/>
      <c r="AL371" s="41"/>
      <c r="AM371" s="60"/>
      <c r="AN371" s="36"/>
      <c r="AO371" s="36"/>
      <c r="AP371" s="36"/>
      <c r="AQ371" s="36"/>
      <c r="AR371" s="36"/>
      <c r="AS371" s="36"/>
      <c r="AT371" s="36"/>
      <c r="AU371" s="36"/>
    </row>
    <row r="372" spans="1:47" ht="19.5" customHeight="1" x14ac:dyDescent="0.25">
      <c r="A372" s="44"/>
      <c r="B372" s="44"/>
      <c r="C372" s="44"/>
      <c r="D372" s="45"/>
      <c r="E372" s="46"/>
      <c r="F372" s="47"/>
      <c r="G372" s="48"/>
      <c r="H372" s="36"/>
      <c r="I372" s="47"/>
      <c r="J372" s="47"/>
      <c r="K372" s="44"/>
      <c r="L372" s="49"/>
      <c r="M372" s="50"/>
      <c r="N372" s="49"/>
      <c r="O372" s="49"/>
      <c r="P372" s="49"/>
      <c r="Q372" s="47"/>
      <c r="R372" s="49"/>
      <c r="S372" s="49"/>
      <c r="T372" s="36"/>
      <c r="U372" s="36"/>
      <c r="V372" s="178"/>
      <c r="W372" s="73"/>
      <c r="X372" s="53"/>
      <c r="Y372" s="36"/>
      <c r="Z372" s="36"/>
      <c r="AA372" s="36"/>
      <c r="AB372" s="41"/>
      <c r="AC372" s="34"/>
      <c r="AD372" s="55"/>
      <c r="AE372" s="55"/>
      <c r="AF372" s="55"/>
      <c r="AG372" s="55"/>
      <c r="AH372" s="55"/>
      <c r="AI372" s="56"/>
      <c r="AJ372" s="119"/>
      <c r="AK372" s="58"/>
      <c r="AL372" s="41"/>
      <c r="AM372" s="59"/>
      <c r="AN372" s="59"/>
      <c r="AO372" s="59"/>
      <c r="AP372" s="36"/>
      <c r="AQ372" s="36"/>
      <c r="AR372" s="36"/>
      <c r="AS372" s="36"/>
      <c r="AT372" s="36"/>
      <c r="AU372" s="36"/>
    </row>
    <row r="373" spans="1:47" ht="19.5" customHeight="1" x14ac:dyDescent="0.25">
      <c r="A373" s="44"/>
      <c r="B373" s="44"/>
      <c r="C373" s="44"/>
      <c r="D373" s="45"/>
      <c r="E373" s="46"/>
      <c r="F373" s="47"/>
      <c r="G373" s="48"/>
      <c r="H373" s="36"/>
      <c r="I373" s="47"/>
      <c r="J373" s="47"/>
      <c r="K373" s="44"/>
      <c r="L373" s="49"/>
      <c r="M373" s="50"/>
      <c r="N373" s="49"/>
      <c r="O373" s="49"/>
      <c r="P373" s="49"/>
      <c r="Q373" s="47"/>
      <c r="R373" s="49"/>
      <c r="S373" s="49"/>
      <c r="T373" s="36"/>
      <c r="U373" s="36"/>
      <c r="V373" s="178"/>
      <c r="W373" s="73"/>
      <c r="X373" s="53"/>
      <c r="Y373" s="36"/>
      <c r="Z373" s="36"/>
      <c r="AA373" s="36"/>
      <c r="AB373" s="41"/>
      <c r="AC373" s="34"/>
      <c r="AD373" s="150"/>
      <c r="AE373" s="150"/>
      <c r="AF373" s="88"/>
      <c r="AG373" s="88"/>
      <c r="AH373" s="88"/>
      <c r="AI373" s="116"/>
      <c r="AJ373" s="119"/>
      <c r="AK373" s="77"/>
      <c r="AL373" s="59"/>
      <c r="AM373" s="59"/>
      <c r="AN373" s="36"/>
      <c r="AO373" s="36"/>
      <c r="AP373" s="36"/>
      <c r="AQ373" s="36"/>
      <c r="AR373" s="36"/>
      <c r="AS373" s="36"/>
      <c r="AT373" s="36"/>
      <c r="AU373" s="36"/>
    </row>
    <row r="374" spans="1:47" ht="19.5" customHeight="1" x14ac:dyDescent="0.25">
      <c r="A374" s="44"/>
      <c r="B374" s="44"/>
      <c r="C374" s="44"/>
      <c r="D374" s="45"/>
      <c r="E374" s="46"/>
      <c r="F374" s="47"/>
      <c r="G374" s="48"/>
      <c r="H374" s="36"/>
      <c r="I374" s="47"/>
      <c r="J374" s="47"/>
      <c r="K374" s="44"/>
      <c r="L374" s="49"/>
      <c r="M374" s="50"/>
      <c r="N374" s="49"/>
      <c r="O374" s="49"/>
      <c r="P374" s="49"/>
      <c r="Q374" s="47"/>
      <c r="R374" s="49"/>
      <c r="S374" s="49"/>
      <c r="T374" s="36"/>
      <c r="U374" s="36"/>
      <c r="V374" s="178"/>
      <c r="W374" s="73"/>
      <c r="X374" s="53"/>
      <c r="Y374" s="36"/>
      <c r="Z374" s="36"/>
      <c r="AA374" s="36"/>
      <c r="AB374" s="41"/>
      <c r="AC374" s="34"/>
      <c r="AD374" s="152"/>
      <c r="AE374" s="152"/>
      <c r="AF374" s="36"/>
      <c r="AG374" s="36"/>
      <c r="AH374" s="36"/>
      <c r="AI374" s="77"/>
      <c r="AJ374" s="36"/>
      <c r="AK374" s="58"/>
      <c r="AL374" s="41"/>
      <c r="AM374" s="59"/>
      <c r="AN374" s="36"/>
      <c r="AO374" s="36"/>
      <c r="AP374" s="36"/>
      <c r="AQ374" s="36"/>
      <c r="AR374" s="36"/>
      <c r="AS374" s="36"/>
      <c r="AT374" s="36"/>
      <c r="AU374" s="36"/>
    </row>
    <row r="375" spans="1:47" ht="19.5" customHeight="1" x14ac:dyDescent="0.25">
      <c r="A375" s="44"/>
      <c r="B375" s="44"/>
      <c r="C375" s="44"/>
      <c r="D375" s="45"/>
      <c r="E375" s="46"/>
      <c r="F375" s="47"/>
      <c r="G375" s="48"/>
      <c r="H375" s="36"/>
      <c r="I375" s="47"/>
      <c r="J375" s="47"/>
      <c r="K375" s="44"/>
      <c r="L375" s="49"/>
      <c r="M375" s="50"/>
      <c r="N375" s="49"/>
      <c r="O375" s="49"/>
      <c r="P375" s="49"/>
      <c r="Q375" s="47"/>
      <c r="R375" s="49"/>
      <c r="S375" s="49"/>
      <c r="T375" s="36"/>
      <c r="U375" s="36"/>
      <c r="V375" s="178"/>
      <c r="W375" s="73"/>
      <c r="X375" s="53"/>
      <c r="Y375" s="36"/>
      <c r="Z375" s="36"/>
      <c r="AA375" s="36"/>
      <c r="AB375" s="41"/>
      <c r="AC375" s="34"/>
      <c r="AD375" s="36"/>
      <c r="AE375" s="152"/>
      <c r="AF375" s="152"/>
      <c r="AG375" s="36"/>
      <c r="AH375" s="36"/>
      <c r="AI375" s="77"/>
      <c r="AJ375" s="36"/>
      <c r="AK375" s="58"/>
      <c r="AL375" s="41"/>
      <c r="AM375" s="41"/>
      <c r="AN375" s="36"/>
      <c r="AO375" s="36"/>
      <c r="AP375" s="36"/>
      <c r="AQ375" s="36"/>
      <c r="AR375" s="36"/>
      <c r="AS375" s="36"/>
      <c r="AT375" s="36"/>
      <c r="AU375" s="36"/>
    </row>
    <row r="376" spans="1:47" ht="19.5" customHeight="1" x14ac:dyDescent="0.25">
      <c r="A376" s="44"/>
      <c r="B376" s="44"/>
      <c r="C376" s="44"/>
      <c r="D376" s="45"/>
      <c r="E376" s="46"/>
      <c r="F376" s="47"/>
      <c r="G376" s="141"/>
      <c r="H376" s="36"/>
      <c r="I376" s="47"/>
      <c r="J376" s="47"/>
      <c r="K376" s="44"/>
      <c r="L376" s="49"/>
      <c r="M376" s="50"/>
      <c r="N376" s="49"/>
      <c r="O376" s="49"/>
      <c r="P376" s="49"/>
      <c r="Q376" s="47"/>
      <c r="R376" s="49"/>
      <c r="S376" s="49"/>
      <c r="T376" s="36"/>
      <c r="U376" s="36"/>
      <c r="V376" s="178"/>
      <c r="W376" s="73"/>
      <c r="X376" s="53"/>
      <c r="Y376" s="36"/>
      <c r="Z376" s="36"/>
      <c r="AA376" s="36"/>
      <c r="AB376" s="41"/>
      <c r="AC376" s="34"/>
      <c r="AD376" s="119"/>
      <c r="AE376" s="119"/>
      <c r="AF376" s="119"/>
      <c r="AG376" s="36"/>
      <c r="AH376" s="36"/>
      <c r="AI376" s="77"/>
      <c r="AJ376" s="119"/>
      <c r="AK376" s="77"/>
      <c r="AL376" s="120"/>
      <c r="AM376" s="59"/>
      <c r="AN376" s="36"/>
      <c r="AO376" s="36"/>
      <c r="AP376" s="36"/>
      <c r="AQ376" s="36"/>
      <c r="AR376" s="36"/>
      <c r="AS376" s="36"/>
      <c r="AT376" s="36"/>
      <c r="AU376" s="36"/>
    </row>
    <row r="377" spans="1:47" ht="19.5" customHeight="1" x14ac:dyDescent="0.25">
      <c r="A377" s="44"/>
      <c r="B377" s="44"/>
      <c r="C377" s="44"/>
      <c r="D377" s="45"/>
      <c r="E377" s="46"/>
      <c r="F377" s="47"/>
      <c r="G377" s="141"/>
      <c r="H377" s="36"/>
      <c r="I377" s="47"/>
      <c r="J377" s="47"/>
      <c r="K377" s="44"/>
      <c r="L377" s="49"/>
      <c r="M377" s="50"/>
      <c r="N377" s="49"/>
      <c r="O377" s="49"/>
      <c r="P377" s="49"/>
      <c r="Q377" s="47"/>
      <c r="R377" s="49"/>
      <c r="S377" s="49"/>
      <c r="T377" s="36"/>
      <c r="U377" s="36"/>
      <c r="V377" s="178"/>
      <c r="W377" s="73"/>
      <c r="X377" s="53"/>
      <c r="Y377" s="36"/>
      <c r="Z377" s="36"/>
      <c r="AA377" s="36"/>
      <c r="AB377" s="41"/>
      <c r="AC377" s="34"/>
      <c r="AD377" s="180"/>
      <c r="AE377" s="180"/>
      <c r="AF377" s="36"/>
      <c r="AG377" s="36"/>
      <c r="AH377" s="36"/>
      <c r="AI377" s="58"/>
      <c r="AJ377" s="36"/>
      <c r="AK377" s="58"/>
      <c r="AL377" s="36"/>
      <c r="AM377" s="59"/>
      <c r="AN377" s="36"/>
      <c r="AO377" s="36"/>
      <c r="AP377" s="36"/>
      <c r="AQ377" s="36"/>
      <c r="AR377" s="36"/>
      <c r="AS377" s="36"/>
      <c r="AT377" s="36"/>
      <c r="AU377" s="36"/>
    </row>
    <row r="378" spans="1:47" ht="19.5" customHeight="1" x14ac:dyDescent="0.25">
      <c r="A378" s="44"/>
      <c r="B378" s="44"/>
      <c r="C378" s="44"/>
      <c r="D378" s="45"/>
      <c r="E378" s="46"/>
      <c r="F378" s="47"/>
      <c r="G378" s="141"/>
      <c r="H378" s="36"/>
      <c r="I378" s="47"/>
      <c r="J378" s="47"/>
      <c r="K378" s="44"/>
      <c r="L378" s="49"/>
      <c r="M378" s="50"/>
      <c r="N378" s="49"/>
      <c r="O378" s="49"/>
      <c r="P378" s="49"/>
      <c r="Q378" s="47"/>
      <c r="R378" s="49"/>
      <c r="S378" s="49"/>
      <c r="T378" s="36"/>
      <c r="U378" s="36"/>
      <c r="V378" s="178"/>
      <c r="W378" s="73"/>
      <c r="X378" s="53"/>
      <c r="Y378" s="36"/>
      <c r="Z378" s="36"/>
      <c r="AA378" s="36"/>
      <c r="AB378" s="41"/>
      <c r="AC378" s="34"/>
      <c r="AD378" s="180"/>
      <c r="AE378" s="180"/>
      <c r="AF378" s="36"/>
      <c r="AG378" s="36"/>
      <c r="AH378" s="36"/>
      <c r="AI378" s="58"/>
      <c r="AJ378" s="36"/>
      <c r="AK378" s="58"/>
      <c r="AL378" s="180"/>
      <c r="AM378" s="59"/>
      <c r="AN378" s="36"/>
      <c r="AO378" s="36"/>
      <c r="AP378" s="36"/>
      <c r="AQ378" s="36"/>
      <c r="AR378" s="36"/>
      <c r="AS378" s="36"/>
      <c r="AT378" s="36"/>
      <c r="AU378" s="36"/>
    </row>
    <row r="379" spans="1:47" ht="19.5" customHeight="1" x14ac:dyDescent="0.25">
      <c r="A379" s="44"/>
      <c r="B379" s="44"/>
      <c r="C379" s="44"/>
      <c r="D379" s="45"/>
      <c r="E379" s="46"/>
      <c r="F379" s="47"/>
      <c r="G379" s="141"/>
      <c r="H379" s="36"/>
      <c r="I379" s="47"/>
      <c r="J379" s="47"/>
      <c r="K379" s="44"/>
      <c r="L379" s="49"/>
      <c r="M379" s="50"/>
      <c r="N379" s="49"/>
      <c r="O379" s="49"/>
      <c r="P379" s="49"/>
      <c r="Q379" s="47"/>
      <c r="R379" s="49"/>
      <c r="S379" s="49"/>
      <c r="T379" s="36"/>
      <c r="U379" s="36"/>
      <c r="V379" s="178"/>
      <c r="W379" s="73"/>
      <c r="X379" s="53"/>
      <c r="Y379" s="36"/>
      <c r="Z379" s="36"/>
      <c r="AA379" s="36"/>
      <c r="AB379" s="41"/>
      <c r="AC379" s="34"/>
      <c r="AD379" s="180"/>
      <c r="AE379" s="180"/>
      <c r="AF379" s="36"/>
      <c r="AG379" s="36"/>
      <c r="AH379" s="36"/>
      <c r="AI379" s="58"/>
      <c r="AJ379" s="36"/>
      <c r="AK379" s="58"/>
      <c r="AL379" s="180"/>
      <c r="AM379" s="59"/>
      <c r="AN379" s="36"/>
      <c r="AO379" s="36"/>
      <c r="AP379" s="36"/>
      <c r="AQ379" s="36"/>
      <c r="AR379" s="36"/>
      <c r="AS379" s="36"/>
      <c r="AT379" s="36"/>
      <c r="AU379" s="36"/>
    </row>
    <row r="380" spans="1:47" ht="19.5" customHeight="1" x14ac:dyDescent="0.25">
      <c r="A380" s="44"/>
      <c r="B380" s="44"/>
      <c r="C380" s="44"/>
      <c r="D380" s="45"/>
      <c r="E380" s="46"/>
      <c r="F380" s="47"/>
      <c r="G380" s="48"/>
      <c r="H380" s="36"/>
      <c r="I380" s="47"/>
      <c r="J380" s="47"/>
      <c r="K380" s="44"/>
      <c r="L380" s="49"/>
      <c r="M380" s="50"/>
      <c r="N380" s="49"/>
      <c r="O380" s="49"/>
      <c r="P380" s="49"/>
      <c r="Q380" s="47"/>
      <c r="R380" s="49"/>
      <c r="S380" s="49"/>
      <c r="T380" s="36"/>
      <c r="U380" s="36"/>
      <c r="V380" s="178"/>
      <c r="W380" s="73"/>
      <c r="X380" s="53"/>
      <c r="Y380" s="36"/>
      <c r="Z380" s="36"/>
      <c r="AA380" s="36"/>
      <c r="AB380" s="41"/>
      <c r="AC380" s="34"/>
      <c r="AD380" s="36"/>
      <c r="AE380" s="36"/>
      <c r="AF380" s="36"/>
      <c r="AG380" s="36"/>
      <c r="AH380" s="36"/>
      <c r="AI380" s="77"/>
      <c r="AJ380" s="36"/>
      <c r="AK380" s="77"/>
      <c r="AL380" s="149"/>
      <c r="AM380" s="59"/>
      <c r="AN380" s="36"/>
      <c r="AO380" s="36"/>
      <c r="AP380" s="36"/>
      <c r="AQ380" s="36"/>
      <c r="AR380" s="36"/>
      <c r="AS380" s="36"/>
      <c r="AT380" s="36"/>
      <c r="AU380" s="36"/>
    </row>
    <row r="381" spans="1:47" ht="19.5" customHeight="1" x14ac:dyDescent="0.25">
      <c r="A381" s="44"/>
      <c r="B381" s="44"/>
      <c r="C381" s="44"/>
      <c r="D381" s="45"/>
      <c r="E381" s="46"/>
      <c r="F381" s="47"/>
      <c r="G381" s="48"/>
      <c r="H381" s="36"/>
      <c r="I381" s="47"/>
      <c r="J381" s="47"/>
      <c r="K381" s="44"/>
      <c r="L381" s="49"/>
      <c r="M381" s="50"/>
      <c r="N381" s="49"/>
      <c r="O381" s="49"/>
      <c r="P381" s="49"/>
      <c r="Q381" s="47"/>
      <c r="R381" s="49"/>
      <c r="S381" s="49"/>
      <c r="T381" s="36"/>
      <c r="U381" s="36"/>
      <c r="V381" s="178"/>
      <c r="W381" s="73"/>
      <c r="X381" s="53"/>
      <c r="Y381" s="36"/>
      <c r="Z381" s="36"/>
      <c r="AA381" s="36"/>
      <c r="AB381" s="41"/>
      <c r="AC381" s="34"/>
      <c r="AD381" s="55"/>
      <c r="AE381" s="55"/>
      <c r="AF381" s="152"/>
      <c r="AG381" s="36"/>
      <c r="AH381" s="36"/>
      <c r="AI381" s="58"/>
      <c r="AJ381" s="36"/>
      <c r="AK381" s="58"/>
      <c r="AL381" s="41"/>
      <c r="AM381" s="36"/>
      <c r="AN381" s="36"/>
      <c r="AO381" s="36"/>
      <c r="AP381" s="36"/>
      <c r="AQ381" s="36"/>
      <c r="AR381" s="36"/>
      <c r="AS381" s="36"/>
      <c r="AT381" s="36"/>
      <c r="AU381" s="36"/>
    </row>
    <row r="382" spans="1:47" ht="19.5" customHeight="1" x14ac:dyDescent="0.25">
      <c r="A382" s="44"/>
      <c r="B382" s="44"/>
      <c r="C382" s="44"/>
      <c r="D382" s="45"/>
      <c r="E382" s="46"/>
      <c r="F382" s="47"/>
      <c r="G382" s="48"/>
      <c r="H382" s="36"/>
      <c r="I382" s="47"/>
      <c r="J382" s="47"/>
      <c r="K382" s="44"/>
      <c r="L382" s="49"/>
      <c r="M382" s="50"/>
      <c r="N382" s="49"/>
      <c r="O382" s="49"/>
      <c r="P382" s="49"/>
      <c r="Q382" s="47"/>
      <c r="R382" s="49"/>
      <c r="S382" s="49"/>
      <c r="T382" s="36"/>
      <c r="U382" s="36"/>
      <c r="V382" s="390"/>
      <c r="W382" s="73"/>
      <c r="X382" s="53"/>
      <c r="Y382" s="36"/>
      <c r="Z382" s="36"/>
      <c r="AA382" s="36"/>
      <c r="AB382" s="41"/>
      <c r="AC382" s="34"/>
      <c r="AD382" s="152"/>
      <c r="AE382" s="152"/>
      <c r="AF382" s="152"/>
      <c r="AG382" s="36"/>
      <c r="AH382" s="36"/>
      <c r="AI382" s="77"/>
      <c r="AJ382" s="36"/>
      <c r="AK382" s="77"/>
      <c r="AL382" s="153"/>
      <c r="AM382" s="59"/>
      <c r="AN382" s="36"/>
      <c r="AO382" s="36"/>
      <c r="AP382" s="36"/>
      <c r="AQ382" s="36"/>
      <c r="AR382" s="36"/>
      <c r="AS382" s="36"/>
      <c r="AT382" s="36"/>
      <c r="AU382" s="36"/>
    </row>
    <row r="383" spans="1:47" s="477" customFormat="1" ht="19.5" customHeight="1" x14ac:dyDescent="0.25">
      <c r="A383" s="44"/>
      <c r="B383" s="44"/>
      <c r="C383" s="44"/>
      <c r="D383" s="45"/>
      <c r="E383" s="46"/>
      <c r="F383" s="45"/>
      <c r="G383" s="118"/>
      <c r="H383" s="119"/>
      <c r="I383" s="45"/>
      <c r="J383" s="45"/>
      <c r="K383" s="44"/>
      <c r="L383" s="44"/>
      <c r="M383" s="116"/>
      <c r="N383" s="44"/>
      <c r="O383" s="44"/>
      <c r="P383" s="44"/>
      <c r="Q383" s="45"/>
      <c r="R383" s="44"/>
      <c r="S383" s="44"/>
      <c r="T383" s="119"/>
      <c r="U383" s="119"/>
      <c r="V383" s="156"/>
      <c r="W383" s="41"/>
      <c r="X383" s="178"/>
      <c r="Y383" s="41"/>
      <c r="Z383" s="54"/>
      <c r="AA383" s="119"/>
      <c r="AB383" s="119"/>
      <c r="AC383" s="34"/>
      <c r="AD383" s="440"/>
      <c r="AE383" s="440"/>
      <c r="AF383" s="119"/>
      <c r="AG383" s="119"/>
      <c r="AH383" s="119"/>
      <c r="AI383" s="290"/>
      <c r="AJ383" s="119"/>
      <c r="AK383" s="77"/>
      <c r="AL383" s="41"/>
      <c r="AM383" s="60"/>
      <c r="AN383" s="119"/>
      <c r="AO383" s="119"/>
      <c r="AP383" s="119"/>
      <c r="AQ383" s="119"/>
      <c r="AR383" s="440"/>
      <c r="AS383" s="119"/>
      <c r="AT383" s="119"/>
      <c r="AU383" s="119"/>
    </row>
    <row r="384" spans="1:47" s="477" customFormat="1" ht="19.5" customHeight="1" x14ac:dyDescent="0.25">
      <c r="A384" s="44"/>
      <c r="B384" s="44"/>
      <c r="C384" s="44"/>
      <c r="D384" s="45"/>
      <c r="E384" s="46"/>
      <c r="F384" s="45"/>
      <c r="G384" s="118"/>
      <c r="H384" s="119"/>
      <c r="I384" s="45"/>
      <c r="J384" s="45"/>
      <c r="K384" s="44"/>
      <c r="L384" s="44"/>
      <c r="M384" s="116"/>
      <c r="N384" s="44"/>
      <c r="O384" s="44"/>
      <c r="P384" s="44"/>
      <c r="Q384" s="45"/>
      <c r="R384" s="44"/>
      <c r="S384" s="44"/>
      <c r="T384" s="119"/>
      <c r="U384" s="119"/>
      <c r="V384" s="156"/>
      <c r="W384" s="41"/>
      <c r="X384" s="178"/>
      <c r="Y384" s="41"/>
      <c r="Z384" s="54"/>
      <c r="AA384" s="119"/>
      <c r="AB384" s="119"/>
      <c r="AC384" s="34"/>
      <c r="AD384" s="179"/>
      <c r="AE384" s="179"/>
      <c r="AF384" s="179"/>
      <c r="AG384" s="179"/>
      <c r="AH384" s="119"/>
      <c r="AI384" s="77"/>
      <c r="AJ384" s="119"/>
      <c r="AK384" s="77"/>
      <c r="AL384" s="41"/>
      <c r="AM384" s="120"/>
      <c r="AN384" s="119"/>
      <c r="AO384" s="119"/>
      <c r="AP384" s="119"/>
      <c r="AQ384" s="119"/>
      <c r="AR384" s="440"/>
      <c r="AS384" s="119"/>
      <c r="AT384" s="119"/>
      <c r="AU384" s="119"/>
    </row>
    <row r="385" spans="1:47" s="477" customFormat="1" ht="19.5" customHeight="1" x14ac:dyDescent="0.25">
      <c r="A385" s="44"/>
      <c r="B385" s="44"/>
      <c r="C385" s="44"/>
      <c r="D385" s="45"/>
      <c r="E385" s="46"/>
      <c r="F385" s="45"/>
      <c r="G385" s="118"/>
      <c r="H385" s="119"/>
      <c r="I385" s="45"/>
      <c r="J385" s="45"/>
      <c r="K385" s="44"/>
      <c r="L385" s="44"/>
      <c r="M385" s="116"/>
      <c r="N385" s="44"/>
      <c r="O385" s="44"/>
      <c r="P385" s="44"/>
      <c r="Q385" s="45"/>
      <c r="R385" s="44"/>
      <c r="S385" s="44"/>
      <c r="T385" s="119"/>
      <c r="U385" s="119"/>
      <c r="V385" s="156"/>
      <c r="W385" s="41"/>
      <c r="X385" s="178"/>
      <c r="Y385" s="41"/>
      <c r="Z385" s="54"/>
      <c r="AA385" s="119"/>
      <c r="AB385" s="119"/>
      <c r="AC385" s="34"/>
      <c r="AD385" s="150"/>
      <c r="AE385" s="150"/>
      <c r="AF385" s="88"/>
      <c r="AG385" s="88"/>
      <c r="AH385" s="88"/>
      <c r="AI385" s="116"/>
      <c r="AJ385" s="119"/>
      <c r="AK385" s="77"/>
      <c r="AL385" s="120"/>
      <c r="AM385" s="120"/>
      <c r="AN385" s="119"/>
      <c r="AO385" s="119"/>
      <c r="AP385" s="119"/>
      <c r="AQ385" s="119"/>
      <c r="AR385" s="440"/>
      <c r="AS385" s="119"/>
      <c r="AT385" s="119"/>
      <c r="AU385" s="119"/>
    </row>
    <row r="386" spans="1:47" s="477" customFormat="1" ht="19.5" customHeight="1" x14ac:dyDescent="0.25">
      <c r="A386" s="44"/>
      <c r="B386" s="44"/>
      <c r="C386" s="44"/>
      <c r="D386" s="45"/>
      <c r="E386" s="46"/>
      <c r="F386" s="45"/>
      <c r="G386" s="118"/>
      <c r="H386" s="119"/>
      <c r="I386" s="45"/>
      <c r="J386" s="45"/>
      <c r="K386" s="44"/>
      <c r="L386" s="44"/>
      <c r="M386" s="116"/>
      <c r="N386" s="44"/>
      <c r="O386" s="44"/>
      <c r="P386" s="44"/>
      <c r="Q386" s="45"/>
      <c r="R386" s="44"/>
      <c r="S386" s="44"/>
      <c r="T386" s="119"/>
      <c r="U386" s="119"/>
      <c r="V386" s="156"/>
      <c r="W386" s="41"/>
      <c r="X386" s="178"/>
      <c r="Y386" s="41"/>
      <c r="Z386" s="54"/>
      <c r="AA386" s="119"/>
      <c r="AB386" s="119"/>
      <c r="AC386" s="34"/>
      <c r="AD386" s="179"/>
      <c r="AE386" s="179"/>
      <c r="AF386" s="179"/>
      <c r="AG386" s="179"/>
      <c r="AH386" s="119"/>
      <c r="AI386" s="77"/>
      <c r="AJ386" s="119"/>
      <c r="AK386" s="77"/>
      <c r="AL386" s="41"/>
      <c r="AM386" s="120"/>
      <c r="AN386" s="119"/>
      <c r="AO386" s="119"/>
      <c r="AP386" s="119"/>
      <c r="AQ386" s="119"/>
      <c r="AR386" s="440"/>
      <c r="AS386" s="119"/>
      <c r="AT386" s="119"/>
      <c r="AU386" s="119"/>
    </row>
    <row r="387" spans="1:47" s="477" customFormat="1" ht="19.5" customHeight="1" x14ac:dyDescent="0.25">
      <c r="A387" s="44"/>
      <c r="B387" s="44"/>
      <c r="C387" s="44"/>
      <c r="D387" s="45"/>
      <c r="E387" s="46"/>
      <c r="F387" s="45"/>
      <c r="G387" s="118"/>
      <c r="H387" s="119"/>
      <c r="I387" s="45"/>
      <c r="J387" s="45"/>
      <c r="K387" s="44"/>
      <c r="L387" s="44"/>
      <c r="M387" s="116"/>
      <c r="N387" s="44"/>
      <c r="O387" s="44"/>
      <c r="P387" s="44"/>
      <c r="Q387" s="45"/>
      <c r="R387" s="44"/>
      <c r="S387" s="44"/>
      <c r="T387" s="119"/>
      <c r="U387" s="119"/>
      <c r="V387" s="156"/>
      <c r="W387" s="41"/>
      <c r="X387" s="178"/>
      <c r="Y387" s="41"/>
      <c r="Z387" s="54"/>
      <c r="AA387" s="119"/>
      <c r="AB387" s="119"/>
      <c r="AC387" s="34"/>
      <c r="AD387" s="440"/>
      <c r="AE387" s="440"/>
      <c r="AF387" s="119"/>
      <c r="AG387" s="119"/>
      <c r="AH387" s="119"/>
      <c r="AI387" s="290"/>
      <c r="AJ387" s="119"/>
      <c r="AK387" s="77"/>
      <c r="AL387" s="41"/>
      <c r="AM387" s="60"/>
      <c r="AN387" s="119"/>
      <c r="AO387" s="119"/>
      <c r="AP387" s="119"/>
      <c r="AQ387" s="119"/>
      <c r="AR387" s="440"/>
      <c r="AS387" s="119"/>
      <c r="AT387" s="119"/>
      <c r="AU387" s="119"/>
    </row>
    <row r="388" spans="1:47" ht="19.5" customHeight="1" x14ac:dyDescent="0.25">
      <c r="A388" s="49"/>
      <c r="B388" s="49"/>
      <c r="C388" s="49"/>
      <c r="D388" s="47"/>
      <c r="E388" s="144"/>
      <c r="F388" s="47"/>
      <c r="G388" s="141"/>
      <c r="H388" s="36"/>
      <c r="I388" s="47"/>
      <c r="J388" s="47"/>
      <c r="K388" s="49"/>
      <c r="L388" s="49"/>
      <c r="M388" s="50"/>
      <c r="N388" s="49"/>
      <c r="O388" s="49"/>
      <c r="P388" s="49"/>
      <c r="Q388" s="47"/>
      <c r="R388" s="49"/>
      <c r="S388" s="49"/>
      <c r="T388" s="58"/>
      <c r="U388" s="36"/>
      <c r="V388" s="340"/>
      <c r="W388" s="73"/>
      <c r="X388" s="145"/>
      <c r="Y388" s="53"/>
      <c r="Z388" s="53"/>
      <c r="AA388" s="36"/>
      <c r="AB388" s="41"/>
      <c r="AC388" s="34"/>
      <c r="AD388" s="36"/>
      <c r="AE388" s="36"/>
      <c r="AF388" s="36"/>
      <c r="AG388" s="36"/>
      <c r="AH388" s="36"/>
      <c r="AI388" s="77"/>
      <c r="AJ388" s="36"/>
      <c r="AK388" s="58"/>
      <c r="AL388" s="43"/>
      <c r="AM388" s="59"/>
      <c r="AN388" s="36"/>
      <c r="AO388" s="36"/>
      <c r="AP388" s="36"/>
      <c r="AQ388" s="36"/>
      <c r="AR388" s="440"/>
      <c r="AS388" s="36"/>
      <c r="AT388" s="36"/>
      <c r="AU388" s="36"/>
    </row>
    <row r="389" spans="1:47" ht="19.5" customHeight="1" x14ac:dyDescent="0.25">
      <c r="A389" s="49"/>
      <c r="B389" s="49"/>
      <c r="C389" s="49"/>
      <c r="D389" s="47"/>
      <c r="E389" s="144"/>
      <c r="F389" s="47"/>
      <c r="G389" s="141"/>
      <c r="H389" s="36"/>
      <c r="I389" s="47"/>
      <c r="J389" s="47"/>
      <c r="K389" s="49"/>
      <c r="L389" s="49"/>
      <c r="M389" s="50"/>
      <c r="N389" s="49"/>
      <c r="O389" s="49"/>
      <c r="P389" s="49"/>
      <c r="Q389" s="47"/>
      <c r="R389" s="49"/>
      <c r="S389" s="49"/>
      <c r="T389" s="58"/>
      <c r="U389" s="36"/>
      <c r="V389" s="53"/>
      <c r="W389" s="73"/>
      <c r="X389" s="145"/>
      <c r="Y389" s="53"/>
      <c r="Z389" s="53"/>
      <c r="AA389" s="36"/>
      <c r="AB389" s="41"/>
      <c r="AC389" s="34"/>
      <c r="AD389" s="36"/>
      <c r="AE389" s="36"/>
      <c r="AF389" s="36"/>
      <c r="AG389" s="36"/>
      <c r="AH389" s="36"/>
      <c r="AI389" s="77"/>
      <c r="AJ389" s="36"/>
      <c r="AK389" s="58"/>
      <c r="AL389" s="43"/>
      <c r="AM389" s="59"/>
      <c r="AN389" s="36"/>
      <c r="AO389" s="36"/>
      <c r="AP389" s="36"/>
      <c r="AQ389" s="36"/>
      <c r="AR389" s="440"/>
      <c r="AS389" s="36"/>
      <c r="AT389" s="36"/>
      <c r="AU389" s="36"/>
    </row>
    <row r="390" spans="1:47" ht="19.5" customHeight="1" x14ac:dyDescent="0.25">
      <c r="A390" s="49"/>
      <c r="B390" s="49"/>
      <c r="C390" s="49"/>
      <c r="D390" s="47"/>
      <c r="E390" s="144"/>
      <c r="F390" s="47"/>
      <c r="G390" s="141"/>
      <c r="H390" s="36"/>
      <c r="I390" s="47"/>
      <c r="J390" s="47"/>
      <c r="K390" s="49"/>
      <c r="L390" s="49"/>
      <c r="M390" s="50"/>
      <c r="N390" s="49"/>
      <c r="O390" s="49"/>
      <c r="P390" s="49"/>
      <c r="Q390" s="47"/>
      <c r="R390" s="49"/>
      <c r="S390" s="49"/>
      <c r="T390" s="58"/>
      <c r="U390" s="36"/>
      <c r="V390" s="53"/>
      <c r="W390" s="73"/>
      <c r="X390" s="145"/>
      <c r="Y390" s="53"/>
      <c r="Z390" s="53"/>
      <c r="AA390" s="36"/>
      <c r="AB390" s="41"/>
      <c r="AC390" s="34"/>
      <c r="AD390" s="36"/>
      <c r="AE390" s="36"/>
      <c r="AF390" s="36"/>
      <c r="AG390" s="36"/>
      <c r="AH390" s="36"/>
      <c r="AI390" s="77"/>
      <c r="AJ390" s="36"/>
      <c r="AK390" s="58"/>
      <c r="AL390" s="43"/>
      <c r="AM390" s="59"/>
      <c r="AN390" s="36"/>
      <c r="AO390" s="36"/>
      <c r="AP390" s="36"/>
      <c r="AQ390" s="36"/>
      <c r="AR390" s="440"/>
      <c r="AS390" s="36"/>
      <c r="AT390" s="36"/>
      <c r="AU390" s="36"/>
    </row>
    <row r="391" spans="1:47" ht="19.5" customHeight="1" x14ac:dyDescent="0.25">
      <c r="A391" s="49"/>
      <c r="B391" s="49"/>
      <c r="C391" s="49"/>
      <c r="D391" s="47"/>
      <c r="E391" s="144"/>
      <c r="F391" s="47"/>
      <c r="G391" s="141"/>
      <c r="H391" s="36"/>
      <c r="I391" s="47"/>
      <c r="J391" s="47"/>
      <c r="K391" s="49"/>
      <c r="L391" s="49"/>
      <c r="M391" s="50"/>
      <c r="N391" s="49"/>
      <c r="O391" s="49"/>
      <c r="P391" s="49"/>
      <c r="Q391" s="47"/>
      <c r="R391" s="49"/>
      <c r="S391" s="49"/>
      <c r="T391" s="58"/>
      <c r="U391" s="36"/>
      <c r="V391" s="53"/>
      <c r="W391" s="73"/>
      <c r="X391" s="145"/>
      <c r="Y391" s="53"/>
      <c r="Z391" s="53"/>
      <c r="AA391" s="36"/>
      <c r="AB391" s="41"/>
      <c r="AC391" s="34"/>
      <c r="AD391" s="36"/>
      <c r="AE391" s="36"/>
      <c r="AF391" s="36"/>
      <c r="AG391" s="36"/>
      <c r="AH391" s="36"/>
      <c r="AI391" s="77"/>
      <c r="AJ391" s="36"/>
      <c r="AK391" s="58"/>
      <c r="AL391" s="43"/>
      <c r="AM391" s="59"/>
      <c r="AN391" s="36"/>
      <c r="AO391" s="36"/>
      <c r="AP391" s="36"/>
      <c r="AQ391" s="36"/>
      <c r="AR391" s="440"/>
      <c r="AS391" s="36"/>
      <c r="AT391" s="36"/>
      <c r="AU391" s="36"/>
    </row>
    <row r="392" spans="1:47" ht="19.5" customHeight="1" x14ac:dyDescent="0.25">
      <c r="A392" s="49"/>
      <c r="B392" s="49"/>
      <c r="C392" s="49"/>
      <c r="D392" s="47"/>
      <c r="E392" s="144"/>
      <c r="F392" s="47"/>
      <c r="G392" s="141"/>
      <c r="H392" s="36"/>
      <c r="I392" s="47"/>
      <c r="J392" s="47"/>
      <c r="K392" s="49"/>
      <c r="L392" s="49"/>
      <c r="M392" s="50"/>
      <c r="N392" s="49"/>
      <c r="O392" s="49"/>
      <c r="P392" s="49"/>
      <c r="Q392" s="47"/>
      <c r="R392" s="49"/>
      <c r="S392" s="49"/>
      <c r="T392" s="58"/>
      <c r="U392" s="36"/>
      <c r="V392" s="53"/>
      <c r="W392" s="73"/>
      <c r="X392" s="145"/>
      <c r="Y392" s="53"/>
      <c r="Z392" s="53"/>
      <c r="AA392" s="36"/>
      <c r="AB392" s="41"/>
      <c r="AC392" s="34"/>
      <c r="AD392" s="152"/>
      <c r="AE392" s="152"/>
      <c r="AF392" s="36"/>
      <c r="AG392" s="36"/>
      <c r="AH392" s="36"/>
      <c r="AI392" s="77"/>
      <c r="AJ392" s="36"/>
      <c r="AK392" s="58"/>
      <c r="AL392" s="41"/>
      <c r="AM392" s="59"/>
      <c r="AN392" s="36"/>
      <c r="AO392" s="36"/>
      <c r="AP392" s="36"/>
      <c r="AQ392" s="36"/>
      <c r="AR392" s="440"/>
      <c r="AS392" s="36"/>
      <c r="AT392" s="36"/>
      <c r="AU392" s="36"/>
    </row>
    <row r="393" spans="1:47" ht="19.5" customHeight="1" x14ac:dyDescent="0.25">
      <c r="A393" s="49"/>
      <c r="B393" s="49"/>
      <c r="C393" s="49"/>
      <c r="D393" s="47"/>
      <c r="E393" s="144"/>
      <c r="F393" s="47"/>
      <c r="G393" s="141"/>
      <c r="H393" s="36"/>
      <c r="I393" s="47"/>
      <c r="J393" s="47"/>
      <c r="K393" s="49"/>
      <c r="L393" s="49"/>
      <c r="M393" s="50"/>
      <c r="N393" s="49"/>
      <c r="O393" s="49"/>
      <c r="P393" s="49"/>
      <c r="Q393" s="47"/>
      <c r="R393" s="49"/>
      <c r="S393" s="49"/>
      <c r="T393" s="58"/>
      <c r="U393" s="36"/>
      <c r="V393" s="53"/>
      <c r="W393" s="73"/>
      <c r="X393" s="145"/>
      <c r="Y393" s="53"/>
      <c r="Z393" s="53"/>
      <c r="AA393" s="36"/>
      <c r="AB393" s="41"/>
      <c r="AC393" s="34"/>
      <c r="AD393" s="36"/>
      <c r="AE393" s="36"/>
      <c r="AF393" s="36"/>
      <c r="AG393" s="36"/>
      <c r="AH393" s="36"/>
      <c r="AI393" s="77"/>
      <c r="AJ393" s="36"/>
      <c r="AK393" s="77"/>
      <c r="AL393" s="59"/>
      <c r="AM393" s="59"/>
      <c r="AN393" s="36"/>
      <c r="AO393" s="36"/>
      <c r="AP393" s="36"/>
      <c r="AQ393" s="36"/>
      <c r="AR393" s="440"/>
      <c r="AS393" s="36"/>
      <c r="AT393" s="36"/>
      <c r="AU393" s="36"/>
    </row>
    <row r="394" spans="1:47" ht="19.5" customHeight="1" x14ac:dyDescent="0.25">
      <c r="A394" s="49"/>
      <c r="B394" s="49"/>
      <c r="C394" s="49"/>
      <c r="D394" s="47"/>
      <c r="E394" s="144"/>
      <c r="F394" s="47"/>
      <c r="G394" s="141"/>
      <c r="H394" s="36"/>
      <c r="I394" s="47"/>
      <c r="J394" s="47"/>
      <c r="K394" s="49"/>
      <c r="L394" s="49"/>
      <c r="M394" s="50"/>
      <c r="N394" s="49"/>
      <c r="O394" s="49"/>
      <c r="P394" s="49"/>
      <c r="Q394" s="47"/>
      <c r="R394" s="49"/>
      <c r="S394" s="49"/>
      <c r="T394" s="58"/>
      <c r="U394" s="36"/>
      <c r="V394" s="53"/>
      <c r="W394" s="73"/>
      <c r="X394" s="145"/>
      <c r="Y394" s="53"/>
      <c r="Z394" s="53"/>
      <c r="AA394" s="36"/>
      <c r="AB394" s="41"/>
      <c r="AC394" s="34"/>
      <c r="AD394" s="152"/>
      <c r="AE394" s="152"/>
      <c r="AF394" s="36"/>
      <c r="AG394" s="36"/>
      <c r="AH394" s="36"/>
      <c r="AI394" s="77"/>
      <c r="AJ394" s="36"/>
      <c r="AK394" s="58"/>
      <c r="AL394" s="41"/>
      <c r="AM394" s="59"/>
      <c r="AN394" s="36"/>
      <c r="AO394" s="36"/>
      <c r="AP394" s="36"/>
      <c r="AQ394" s="36"/>
      <c r="AR394" s="440"/>
      <c r="AS394" s="36"/>
      <c r="AT394" s="36"/>
      <c r="AU394" s="36"/>
    </row>
    <row r="395" spans="1:47" ht="19.5" customHeight="1" x14ac:dyDescent="0.25">
      <c r="A395" s="49"/>
      <c r="B395" s="49"/>
      <c r="C395" s="49"/>
      <c r="D395" s="47"/>
      <c r="E395" s="144"/>
      <c r="F395" s="47"/>
      <c r="G395" s="141"/>
      <c r="H395" s="36"/>
      <c r="I395" s="47"/>
      <c r="J395" s="47"/>
      <c r="K395" s="49"/>
      <c r="L395" s="49"/>
      <c r="M395" s="50"/>
      <c r="N395" s="49"/>
      <c r="O395" s="49"/>
      <c r="P395" s="49"/>
      <c r="Q395" s="47"/>
      <c r="R395" s="49"/>
      <c r="S395" s="49"/>
      <c r="T395" s="58"/>
      <c r="U395" s="36"/>
      <c r="V395" s="391"/>
      <c r="W395" s="73"/>
      <c r="X395" s="145"/>
      <c r="Y395" s="53"/>
      <c r="Z395" s="53"/>
      <c r="AA395" s="36"/>
      <c r="AB395" s="41"/>
      <c r="AC395" s="34"/>
      <c r="AD395" s="152"/>
      <c r="AE395" s="152"/>
      <c r="AF395" s="36"/>
      <c r="AG395" s="36"/>
      <c r="AH395" s="36"/>
      <c r="AI395" s="289"/>
      <c r="AJ395" s="36"/>
      <c r="AK395" s="58"/>
      <c r="AL395" s="41"/>
      <c r="AM395" s="59"/>
      <c r="AN395" s="36"/>
      <c r="AO395" s="36"/>
      <c r="AP395" s="36"/>
      <c r="AQ395" s="36"/>
      <c r="AR395" s="440"/>
      <c r="AS395" s="36"/>
      <c r="AT395" s="36"/>
      <c r="AU395" s="36"/>
    </row>
    <row r="396" spans="1:47" ht="19.5" customHeight="1" x14ac:dyDescent="0.25">
      <c r="A396" s="49"/>
      <c r="B396" s="49"/>
      <c r="C396" s="49"/>
      <c r="D396" s="47"/>
      <c r="E396" s="144"/>
      <c r="F396" s="47"/>
      <c r="G396" s="141"/>
      <c r="H396" s="36"/>
      <c r="I396" s="47"/>
      <c r="J396" s="47"/>
      <c r="K396" s="49"/>
      <c r="L396" s="49"/>
      <c r="M396" s="50"/>
      <c r="N396" s="49"/>
      <c r="O396" s="49"/>
      <c r="P396" s="49"/>
      <c r="Q396" s="47"/>
      <c r="R396" s="49"/>
      <c r="S396" s="49"/>
      <c r="T396" s="58"/>
      <c r="U396" s="36"/>
      <c r="V396" s="53"/>
      <c r="W396" s="73"/>
      <c r="X396" s="145"/>
      <c r="Y396" s="53"/>
      <c r="Z396" s="53"/>
      <c r="AA396" s="36"/>
      <c r="AB396" s="41"/>
      <c r="AC396" s="34"/>
      <c r="AD396" s="60"/>
      <c r="AE396" s="60"/>
      <c r="AF396" s="41"/>
      <c r="AG396" s="36"/>
      <c r="AH396" s="82"/>
      <c r="AI396" s="278"/>
      <c r="AJ396" s="279"/>
      <c r="AK396" s="58"/>
      <c r="AL396" s="41"/>
      <c r="AM396" s="41"/>
      <c r="AN396" s="36"/>
      <c r="AO396" s="36"/>
      <c r="AP396" s="36"/>
      <c r="AQ396" s="36"/>
      <c r="AR396" s="440"/>
      <c r="AS396" s="36"/>
      <c r="AT396" s="36"/>
      <c r="AU396" s="36"/>
    </row>
    <row r="397" spans="1:47" ht="19.5" customHeight="1" x14ac:dyDescent="0.25">
      <c r="A397" s="49"/>
      <c r="B397" s="49"/>
      <c r="C397" s="49"/>
      <c r="D397" s="47"/>
      <c r="E397" s="144"/>
      <c r="F397" s="47"/>
      <c r="G397" s="48"/>
      <c r="H397" s="36"/>
      <c r="I397" s="47"/>
      <c r="J397" s="47"/>
      <c r="K397" s="49"/>
      <c r="L397" s="49"/>
      <c r="M397" s="50"/>
      <c r="N397" s="49"/>
      <c r="O397" s="49"/>
      <c r="P397" s="49"/>
      <c r="Q397" s="47"/>
      <c r="R397" s="49"/>
      <c r="S397" s="49"/>
      <c r="T397" s="58"/>
      <c r="U397" s="36"/>
      <c r="V397" s="53"/>
      <c r="W397" s="73"/>
      <c r="X397" s="145"/>
      <c r="Y397" s="53"/>
      <c r="Z397" s="53"/>
      <c r="AA397" s="36"/>
      <c r="AB397" s="41"/>
      <c r="AC397" s="34"/>
      <c r="AD397" s="16"/>
      <c r="AE397" s="16"/>
      <c r="AF397" s="17"/>
      <c r="AG397" s="36"/>
      <c r="AH397" s="36"/>
      <c r="AI397" s="61"/>
      <c r="AJ397" s="36"/>
      <c r="AK397" s="58"/>
      <c r="AL397" s="41"/>
      <c r="AM397" s="60"/>
      <c r="AN397" s="36"/>
      <c r="AO397" s="36"/>
      <c r="AP397" s="36"/>
      <c r="AQ397" s="36"/>
      <c r="AR397" s="440"/>
      <c r="AS397" s="36"/>
      <c r="AT397" s="36"/>
      <c r="AU397" s="36"/>
    </row>
    <row r="398" spans="1:47" ht="19.5" customHeight="1" x14ac:dyDescent="0.25">
      <c r="A398" s="44"/>
      <c r="B398" s="44"/>
      <c r="C398" s="44"/>
      <c r="D398" s="45"/>
      <c r="E398" s="46"/>
      <c r="F398" s="47"/>
      <c r="G398" s="48"/>
      <c r="H398" s="36"/>
      <c r="I398" s="47"/>
      <c r="J398" s="47"/>
      <c r="K398" s="44"/>
      <c r="L398" s="49"/>
      <c r="M398" s="50"/>
      <c r="N398" s="49"/>
      <c r="O398" s="49"/>
      <c r="P398" s="49"/>
      <c r="Q398" s="47"/>
      <c r="R398" s="49"/>
      <c r="S398" s="49"/>
      <c r="T398" s="36"/>
      <c r="U398" s="36"/>
      <c r="V398" s="391"/>
      <c r="W398" s="73"/>
      <c r="X398" s="53"/>
      <c r="Y398" s="53"/>
      <c r="Z398" s="53"/>
      <c r="AA398" s="36"/>
      <c r="AB398" s="41"/>
      <c r="AC398" s="34"/>
      <c r="AD398" s="150"/>
      <c r="AE398" s="150"/>
      <c r="AF398" s="88"/>
      <c r="AG398" s="88"/>
      <c r="AH398" s="88"/>
      <c r="AI398" s="116"/>
      <c r="AJ398" s="119"/>
      <c r="AK398" s="77"/>
      <c r="AL398" s="59"/>
      <c r="AM398" s="59"/>
      <c r="AN398" s="36"/>
      <c r="AO398" s="36"/>
      <c r="AP398" s="36"/>
      <c r="AQ398" s="36"/>
      <c r="AR398" s="36"/>
      <c r="AS398" s="36"/>
      <c r="AT398" s="36"/>
      <c r="AU398" s="36"/>
    </row>
    <row r="399" spans="1:47" ht="19.5" customHeight="1" x14ac:dyDescent="0.25">
      <c r="A399" s="44"/>
      <c r="B399" s="44"/>
      <c r="C399" s="44"/>
      <c r="D399" s="45"/>
      <c r="E399" s="46"/>
      <c r="F399" s="47"/>
      <c r="G399" s="48"/>
      <c r="H399" s="36"/>
      <c r="I399" s="47"/>
      <c r="J399" s="47"/>
      <c r="K399" s="44"/>
      <c r="L399" s="49"/>
      <c r="M399" s="50"/>
      <c r="N399" s="49"/>
      <c r="O399" s="49"/>
      <c r="P399" s="49"/>
      <c r="Q399" s="47"/>
      <c r="R399" s="49"/>
      <c r="S399" s="49"/>
      <c r="T399" s="36"/>
      <c r="U399" s="36"/>
      <c r="V399" s="391"/>
      <c r="W399" s="73"/>
      <c r="X399" s="53"/>
      <c r="Y399" s="53"/>
      <c r="Z399" s="36"/>
      <c r="AA399" s="36"/>
      <c r="AB399" s="41"/>
      <c r="AC399" s="34"/>
      <c r="AD399" s="16"/>
      <c r="AE399" s="16"/>
      <c r="AF399" s="17"/>
      <c r="AG399" s="36"/>
      <c r="AH399" s="36"/>
      <c r="AI399" s="61"/>
      <c r="AJ399" s="36"/>
      <c r="AK399" s="58"/>
      <c r="AL399" s="41"/>
      <c r="AM399" s="60"/>
      <c r="AN399" s="36"/>
      <c r="AO399" s="36"/>
      <c r="AP399" s="36"/>
      <c r="AQ399" s="36"/>
      <c r="AR399" s="36"/>
      <c r="AS399" s="36"/>
      <c r="AT399" s="36"/>
      <c r="AU399" s="36"/>
    </row>
    <row r="400" spans="1:47" ht="19.5" customHeight="1" x14ac:dyDescent="0.25">
      <c r="A400" s="44"/>
      <c r="B400" s="44"/>
      <c r="C400" s="44"/>
      <c r="D400" s="45"/>
      <c r="E400" s="46"/>
      <c r="F400" s="47"/>
      <c r="G400" s="48"/>
      <c r="H400" s="36"/>
      <c r="I400" s="47"/>
      <c r="J400" s="47"/>
      <c r="K400" s="44"/>
      <c r="L400" s="49"/>
      <c r="M400" s="50"/>
      <c r="N400" s="49"/>
      <c r="O400" s="49"/>
      <c r="P400" s="49"/>
      <c r="Q400" s="47"/>
      <c r="R400" s="49"/>
      <c r="S400" s="49"/>
      <c r="T400" s="36"/>
      <c r="U400" s="36"/>
      <c r="V400" s="391"/>
      <c r="W400" s="73"/>
      <c r="X400" s="53"/>
      <c r="Y400" s="53"/>
      <c r="Z400" s="36"/>
      <c r="AA400" s="36"/>
      <c r="AB400" s="41"/>
      <c r="AC400" s="34"/>
      <c r="AD400" s="55"/>
      <c r="AE400" s="55"/>
      <c r="AF400" s="55"/>
      <c r="AG400" s="55"/>
      <c r="AH400" s="55"/>
      <c r="AI400" s="56"/>
      <c r="AJ400" s="119"/>
      <c r="AK400" s="58"/>
      <c r="AL400" s="41"/>
      <c r="AM400" s="59"/>
      <c r="AN400" s="59"/>
      <c r="AO400" s="59"/>
      <c r="AP400" s="36"/>
      <c r="AQ400" s="36"/>
      <c r="AR400" s="36"/>
      <c r="AS400" s="36"/>
      <c r="AT400" s="36"/>
      <c r="AU400" s="36"/>
    </row>
    <row r="401" spans="1:47" ht="19.5" customHeight="1" x14ac:dyDescent="0.25">
      <c r="A401" s="44"/>
      <c r="B401" s="44"/>
      <c r="C401" s="44"/>
      <c r="D401" s="45"/>
      <c r="E401" s="46"/>
      <c r="F401" s="47"/>
      <c r="G401" s="48"/>
      <c r="H401" s="36"/>
      <c r="I401" s="47"/>
      <c r="J401" s="47"/>
      <c r="K401" s="44"/>
      <c r="L401" s="49"/>
      <c r="M401" s="50"/>
      <c r="N401" s="49"/>
      <c r="O401" s="49"/>
      <c r="P401" s="49"/>
      <c r="Q401" s="47"/>
      <c r="R401" s="49"/>
      <c r="S401" s="49"/>
      <c r="T401" s="36"/>
      <c r="U401" s="36"/>
      <c r="V401" s="391"/>
      <c r="W401" s="73"/>
      <c r="X401" s="53"/>
      <c r="Y401" s="53"/>
      <c r="Z401" s="36"/>
      <c r="AA401" s="36"/>
      <c r="AB401" s="41"/>
      <c r="AC401" s="34"/>
      <c r="AD401" s="36"/>
      <c r="AE401" s="36"/>
      <c r="AF401" s="36"/>
      <c r="AG401" s="36"/>
      <c r="AH401" s="36"/>
      <c r="AI401" s="77"/>
      <c r="AJ401" s="36"/>
      <c r="AK401" s="77"/>
      <c r="AL401" s="59"/>
      <c r="AM401" s="59"/>
      <c r="AN401" s="36"/>
      <c r="AO401" s="36"/>
      <c r="AP401" s="36"/>
      <c r="AQ401" s="36"/>
      <c r="AR401" s="36"/>
      <c r="AS401" s="36"/>
      <c r="AT401" s="36"/>
      <c r="AU401" s="36"/>
    </row>
    <row r="402" spans="1:47" ht="19.5" customHeight="1" x14ac:dyDescent="0.25">
      <c r="A402" s="44"/>
      <c r="B402" s="44"/>
      <c r="C402" s="44"/>
      <c r="D402" s="45"/>
      <c r="E402" s="46"/>
      <c r="F402" s="47"/>
      <c r="G402" s="48"/>
      <c r="H402" s="36"/>
      <c r="I402" s="47"/>
      <c r="J402" s="47"/>
      <c r="K402" s="44"/>
      <c r="L402" s="49"/>
      <c r="M402" s="50"/>
      <c r="N402" s="49"/>
      <c r="O402" s="49"/>
      <c r="P402" s="49"/>
      <c r="Q402" s="47"/>
      <c r="R402" s="49"/>
      <c r="S402" s="49"/>
      <c r="T402" s="36"/>
      <c r="U402" s="36"/>
      <c r="V402" s="391"/>
      <c r="W402" s="73"/>
      <c r="X402" s="53"/>
      <c r="Y402" s="53"/>
      <c r="Z402" s="36"/>
      <c r="AA402" s="36"/>
      <c r="AB402" s="41"/>
      <c r="AC402" s="34"/>
      <c r="AD402" s="180"/>
      <c r="AE402" s="180"/>
      <c r="AF402" s="180"/>
      <c r="AG402" s="36"/>
      <c r="AH402" s="180"/>
      <c r="AI402" s="58"/>
      <c r="AJ402" s="36"/>
      <c r="AK402" s="58"/>
      <c r="AL402" s="36"/>
      <c r="AM402" s="36"/>
      <c r="AN402" s="36"/>
      <c r="AO402" s="36"/>
      <c r="AP402" s="36"/>
      <c r="AQ402" s="36"/>
      <c r="AR402" s="36"/>
      <c r="AS402" s="36"/>
      <c r="AT402" s="36"/>
      <c r="AU402" s="36"/>
    </row>
    <row r="403" spans="1:47" ht="19.5" customHeight="1" x14ac:dyDescent="0.25">
      <c r="A403" s="44"/>
      <c r="B403" s="44"/>
      <c r="C403" s="44"/>
      <c r="D403" s="45"/>
      <c r="E403" s="46"/>
      <c r="F403" s="47"/>
      <c r="G403" s="48"/>
      <c r="H403" s="36"/>
      <c r="I403" s="47"/>
      <c r="J403" s="47"/>
      <c r="K403" s="44"/>
      <c r="L403" s="49"/>
      <c r="M403" s="50"/>
      <c r="N403" s="49"/>
      <c r="O403" s="49"/>
      <c r="P403" s="49"/>
      <c r="Q403" s="47"/>
      <c r="R403" s="49"/>
      <c r="S403" s="49"/>
      <c r="T403" s="36"/>
      <c r="U403" s="36"/>
      <c r="V403" s="391"/>
      <c r="W403" s="73"/>
      <c r="X403" s="53"/>
      <c r="Y403" s="53"/>
      <c r="Z403" s="36"/>
      <c r="AA403" s="36"/>
      <c r="AB403" s="41"/>
      <c r="AC403" s="34"/>
      <c r="AD403" s="152"/>
      <c r="AE403" s="152"/>
      <c r="AF403" s="152"/>
      <c r="AG403" s="36"/>
      <c r="AH403" s="36"/>
      <c r="AI403" s="77"/>
      <c r="AJ403" s="36"/>
      <c r="AK403" s="77"/>
      <c r="AL403" s="153"/>
      <c r="AM403" s="59"/>
      <c r="AN403" s="36"/>
      <c r="AO403" s="36"/>
      <c r="AP403" s="36"/>
      <c r="AQ403" s="36"/>
      <c r="AR403" s="36"/>
      <c r="AS403" s="36"/>
      <c r="AT403" s="36"/>
      <c r="AU403" s="36"/>
    </row>
    <row r="404" spans="1:47" ht="19.5" customHeight="1" x14ac:dyDescent="0.25">
      <c r="A404" s="44"/>
      <c r="B404" s="44"/>
      <c r="C404" s="44"/>
      <c r="D404" s="45"/>
      <c r="E404" s="46"/>
      <c r="F404" s="47"/>
      <c r="G404" s="48"/>
      <c r="H404" s="36"/>
      <c r="I404" s="47"/>
      <c r="J404" s="47"/>
      <c r="K404" s="44"/>
      <c r="L404" s="49"/>
      <c r="M404" s="50"/>
      <c r="N404" s="49"/>
      <c r="O404" s="49"/>
      <c r="P404" s="49"/>
      <c r="Q404" s="47"/>
      <c r="R404" s="49"/>
      <c r="S404" s="49"/>
      <c r="T404" s="36"/>
      <c r="U404" s="36"/>
      <c r="V404" s="391"/>
      <c r="W404" s="73"/>
      <c r="X404" s="53"/>
      <c r="Y404" s="53"/>
      <c r="Z404" s="36"/>
      <c r="AA404" s="36"/>
      <c r="AB404" s="41"/>
      <c r="AC404" s="34"/>
      <c r="AD404" s="36"/>
      <c r="AE404" s="36"/>
      <c r="AF404" s="36"/>
      <c r="AG404" s="36"/>
      <c r="AH404" s="36"/>
      <c r="AI404" s="58"/>
      <c r="AJ404" s="36"/>
      <c r="AK404" s="58"/>
      <c r="AL404" s="36"/>
      <c r="AM404" s="36"/>
      <c r="AN404" s="36"/>
      <c r="AO404" s="36"/>
      <c r="AP404" s="36"/>
      <c r="AQ404" s="36"/>
      <c r="AR404" s="36"/>
      <c r="AS404" s="36"/>
      <c r="AT404" s="36"/>
      <c r="AU404" s="36"/>
    </row>
    <row r="405" spans="1:47" ht="19.5" customHeight="1" x14ac:dyDescent="0.25">
      <c r="A405" s="49"/>
      <c r="B405" s="44"/>
      <c r="C405" s="44"/>
      <c r="D405" s="45"/>
      <c r="E405" s="46"/>
      <c r="F405" s="47"/>
      <c r="G405" s="48"/>
      <c r="H405" s="36"/>
      <c r="I405" s="47"/>
      <c r="J405" s="47"/>
      <c r="K405" s="44"/>
      <c r="L405" s="49"/>
      <c r="M405" s="50"/>
      <c r="N405" s="49"/>
      <c r="O405" s="49"/>
      <c r="P405" s="49"/>
      <c r="Q405" s="47"/>
      <c r="R405" s="49"/>
      <c r="S405" s="49"/>
      <c r="T405" s="36"/>
      <c r="U405" s="36"/>
      <c r="V405" s="156"/>
      <c r="W405" s="73"/>
      <c r="X405" s="31"/>
      <c r="Y405" s="41"/>
      <c r="Z405" s="54"/>
      <c r="AA405" s="36"/>
      <c r="AB405" s="36"/>
      <c r="AC405" s="34"/>
      <c r="AD405" s="152"/>
      <c r="AE405" s="152"/>
      <c r="AF405" s="152"/>
      <c r="AG405" s="152"/>
      <c r="AH405" s="36"/>
      <c r="AI405" s="77"/>
      <c r="AJ405" s="36"/>
      <c r="AK405" s="58"/>
      <c r="AL405" s="41"/>
      <c r="AM405" s="59"/>
      <c r="AN405" s="36"/>
      <c r="AO405" s="36"/>
      <c r="AP405" s="36"/>
      <c r="AQ405" s="36"/>
      <c r="AR405" s="440"/>
      <c r="AS405" s="36"/>
      <c r="AT405" s="36"/>
      <c r="AU405" s="36"/>
    </row>
    <row r="406" spans="1:47" ht="19.5" customHeight="1" x14ac:dyDescent="0.25">
      <c r="A406" s="49"/>
      <c r="B406" s="44"/>
      <c r="C406" s="44"/>
      <c r="D406" s="45"/>
      <c r="E406" s="46"/>
      <c r="F406" s="47"/>
      <c r="G406" s="48"/>
      <c r="H406" s="36"/>
      <c r="I406" s="47"/>
      <c r="J406" s="47"/>
      <c r="K406" s="44"/>
      <c r="L406" s="49"/>
      <c r="M406" s="50"/>
      <c r="N406" s="49"/>
      <c r="O406" s="49"/>
      <c r="P406" s="49"/>
      <c r="Q406" s="47"/>
      <c r="R406" s="49"/>
      <c r="S406" s="49"/>
      <c r="T406" s="36"/>
      <c r="U406" s="36"/>
      <c r="V406" s="156"/>
      <c r="W406" s="73"/>
      <c r="X406" s="31"/>
      <c r="Y406" s="41"/>
      <c r="Z406" s="511"/>
      <c r="AA406" s="36"/>
      <c r="AB406" s="36"/>
      <c r="AC406" s="34"/>
      <c r="AD406" s="16"/>
      <c r="AE406" s="16"/>
      <c r="AF406" s="17"/>
      <c r="AG406" s="36"/>
      <c r="AH406" s="36"/>
      <c r="AI406" s="61"/>
      <c r="AJ406" s="36"/>
      <c r="AK406" s="58"/>
      <c r="AL406" s="41"/>
      <c r="AM406" s="60"/>
      <c r="AN406" s="36"/>
      <c r="AO406" s="36"/>
      <c r="AP406" s="36"/>
      <c r="AQ406" s="36"/>
      <c r="AR406" s="440"/>
      <c r="AS406" s="36"/>
      <c r="AT406" s="36"/>
      <c r="AU406" s="36"/>
    </row>
    <row r="407" spans="1:47" ht="25.5" customHeight="1" x14ac:dyDescent="0.25">
      <c r="A407" s="49"/>
      <c r="B407" s="62"/>
      <c r="C407" s="62"/>
      <c r="D407" s="342"/>
      <c r="E407" s="211"/>
      <c r="F407" s="65"/>
      <c r="G407" s="66"/>
      <c r="H407" s="17"/>
      <c r="I407" s="65"/>
      <c r="J407" s="65"/>
      <c r="K407" s="62"/>
      <c r="L407" s="62"/>
      <c r="M407" s="69"/>
      <c r="N407" s="62"/>
      <c r="O407" s="62"/>
      <c r="P407" s="62"/>
      <c r="Q407" s="65"/>
      <c r="R407" s="62"/>
      <c r="S407" s="62"/>
      <c r="T407" s="215"/>
      <c r="U407" s="17"/>
      <c r="V407" s="311"/>
      <c r="W407" s="73"/>
      <c r="X407" s="31"/>
      <c r="Y407" s="41"/>
      <c r="Z407" s="228"/>
      <c r="AA407" s="36"/>
      <c r="AB407" s="36"/>
      <c r="AC407" s="34"/>
      <c r="AD407" s="17"/>
      <c r="AE407" s="17"/>
      <c r="AF407" s="26"/>
      <c r="AG407" s="17"/>
      <c r="AH407" s="17"/>
      <c r="AI407" s="215"/>
      <c r="AJ407" s="26"/>
      <c r="AK407" s="215"/>
      <c r="AL407" s="41"/>
      <c r="AM407" s="60"/>
      <c r="AN407" s="17"/>
      <c r="AO407" s="17"/>
      <c r="AP407" s="17"/>
      <c r="AQ407" s="17"/>
      <c r="AR407" s="440"/>
      <c r="AS407" s="17"/>
      <c r="AT407" s="17"/>
      <c r="AU407" s="17"/>
    </row>
    <row r="408" spans="1:47" ht="19.5" customHeight="1" x14ac:dyDescent="0.25">
      <c r="A408" s="49"/>
      <c r="B408" s="62"/>
      <c r="C408" s="62"/>
      <c r="D408" s="342"/>
      <c r="E408" s="211"/>
      <c r="F408" s="65"/>
      <c r="G408" s="66"/>
      <c r="H408" s="17"/>
      <c r="I408" s="65"/>
      <c r="J408" s="65"/>
      <c r="K408" s="62"/>
      <c r="L408" s="62"/>
      <c r="M408" s="69"/>
      <c r="N408" s="62"/>
      <c r="O408" s="62"/>
      <c r="P408" s="62"/>
      <c r="Q408" s="65"/>
      <c r="R408" s="62"/>
      <c r="S408" s="62"/>
      <c r="T408" s="215"/>
      <c r="U408" s="17"/>
      <c r="V408" s="311"/>
      <c r="W408" s="73"/>
      <c r="X408" s="31"/>
      <c r="Y408" s="41"/>
      <c r="Z408" s="228"/>
      <c r="AA408" s="36"/>
      <c r="AB408" s="36"/>
      <c r="AC408" s="34"/>
      <c r="AD408" s="312"/>
      <c r="AE408" s="308"/>
      <c r="AF408" s="308"/>
      <c r="AG408" s="308"/>
      <c r="AH408" s="308"/>
      <c r="AI408" s="56"/>
      <c r="AJ408" s="17"/>
      <c r="AK408" s="215"/>
      <c r="AL408" s="41"/>
      <c r="AM408" s="216"/>
      <c r="AN408" s="216"/>
      <c r="AO408" s="216"/>
      <c r="AP408" s="17"/>
      <c r="AQ408" s="17"/>
      <c r="AR408" s="440"/>
      <c r="AS408" s="17"/>
      <c r="AT408" s="17"/>
      <c r="AU408" s="17"/>
    </row>
    <row r="409" spans="1:47" ht="19.5" customHeight="1" x14ac:dyDescent="0.25">
      <c r="A409" s="49"/>
      <c r="B409" s="62"/>
      <c r="C409" s="62"/>
      <c r="D409" s="342"/>
      <c r="E409" s="211"/>
      <c r="F409" s="65"/>
      <c r="G409" s="66"/>
      <c r="H409" s="17"/>
      <c r="I409" s="65"/>
      <c r="J409" s="65"/>
      <c r="K409" s="62"/>
      <c r="L409" s="62"/>
      <c r="M409" s="69"/>
      <c r="N409" s="62"/>
      <c r="O409" s="62"/>
      <c r="P409" s="62"/>
      <c r="Q409" s="65"/>
      <c r="R409" s="62"/>
      <c r="S409" s="62"/>
      <c r="T409" s="215"/>
      <c r="U409" s="17"/>
      <c r="V409" s="311"/>
      <c r="W409" s="73"/>
      <c r="X409" s="31"/>
      <c r="Y409" s="41"/>
      <c r="Z409" s="228"/>
      <c r="AA409" s="36"/>
      <c r="AB409" s="36"/>
      <c r="AC409" s="34"/>
      <c r="AD409" s="313"/>
      <c r="AE409" s="307"/>
      <c r="AF409" s="17"/>
      <c r="AG409" s="17"/>
      <c r="AH409" s="17"/>
      <c r="AI409" s="77"/>
      <c r="AJ409" s="17"/>
      <c r="AK409" s="77"/>
      <c r="AL409" s="59"/>
      <c r="AM409" s="43"/>
      <c r="AN409" s="17"/>
      <c r="AO409" s="17"/>
      <c r="AP409" s="17"/>
      <c r="AQ409" s="17"/>
      <c r="AR409" s="440"/>
      <c r="AS409" s="17"/>
      <c r="AT409" s="17"/>
      <c r="AU409" s="17"/>
    </row>
    <row r="410" spans="1:47" ht="19.5" customHeight="1" x14ac:dyDescent="0.25">
      <c r="A410" s="49"/>
      <c r="B410" s="44"/>
      <c r="C410" s="44"/>
      <c r="D410" s="277"/>
      <c r="E410" s="314"/>
      <c r="F410" s="277"/>
      <c r="G410" s="118"/>
      <c r="H410" s="119"/>
      <c r="I410" s="45"/>
      <c r="J410" s="45"/>
      <c r="K410" s="44"/>
      <c r="L410" s="44"/>
      <c r="M410" s="116"/>
      <c r="N410" s="44"/>
      <c r="O410" s="44"/>
      <c r="P410" s="49"/>
      <c r="Q410" s="47"/>
      <c r="R410" s="49"/>
      <c r="S410" s="49"/>
      <c r="T410" s="58"/>
      <c r="U410" s="36"/>
      <c r="V410" s="310"/>
      <c r="W410" s="73"/>
      <c r="X410" s="31"/>
      <c r="Y410" s="41"/>
      <c r="Z410" s="54"/>
      <c r="AA410" s="36"/>
      <c r="AB410" s="36"/>
      <c r="AC410" s="34"/>
      <c r="AD410" s="150"/>
      <c r="AE410" s="150"/>
      <c r="AF410" s="88"/>
      <c r="AG410" s="88"/>
      <c r="AH410" s="88"/>
      <c r="AI410" s="116"/>
      <c r="AJ410" s="119"/>
      <c r="AK410" s="77"/>
      <c r="AL410" s="59"/>
      <c r="AM410" s="59"/>
      <c r="AN410" s="36"/>
      <c r="AO410" s="36"/>
      <c r="AP410" s="36"/>
      <c r="AQ410" s="36"/>
      <c r="AR410" s="440"/>
      <c r="AS410" s="36"/>
      <c r="AT410" s="36"/>
      <c r="AU410" s="36"/>
    </row>
    <row r="411" spans="1:47" ht="19.5" customHeight="1" x14ac:dyDescent="0.25">
      <c r="A411" s="49"/>
      <c r="B411" s="44"/>
      <c r="C411" s="44"/>
      <c r="D411" s="277"/>
      <c r="E411" s="314"/>
      <c r="F411" s="277"/>
      <c r="G411" s="118"/>
      <c r="H411" s="119"/>
      <c r="I411" s="45"/>
      <c r="J411" s="45"/>
      <c r="K411" s="44"/>
      <c r="L411" s="44"/>
      <c r="M411" s="116"/>
      <c r="N411" s="44"/>
      <c r="O411" s="44"/>
      <c r="P411" s="49"/>
      <c r="Q411" s="47"/>
      <c r="R411" s="49"/>
      <c r="S411" s="49"/>
      <c r="T411" s="58"/>
      <c r="U411" s="36"/>
      <c r="V411" s="310"/>
      <c r="W411" s="73"/>
      <c r="X411" s="31"/>
      <c r="Y411" s="41"/>
      <c r="Z411" s="511"/>
      <c r="AA411" s="36"/>
      <c r="AB411" s="36"/>
      <c r="AC411" s="34"/>
      <c r="AD411" s="55"/>
      <c r="AE411" s="55"/>
      <c r="AF411" s="55"/>
      <c r="AG411" s="55"/>
      <c r="AH411" s="55"/>
      <c r="AI411" s="56"/>
      <c r="AJ411" s="119"/>
      <c r="AK411" s="58"/>
      <c r="AL411" s="41"/>
      <c r="AM411" s="59"/>
      <c r="AN411" s="59"/>
      <c r="AO411" s="59"/>
      <c r="AP411" s="36"/>
      <c r="AQ411" s="36"/>
      <c r="AR411" s="440"/>
      <c r="AS411" s="36"/>
      <c r="AT411" s="36"/>
      <c r="AU411" s="36"/>
    </row>
    <row r="412" spans="1:47" ht="19.5" customHeight="1" x14ac:dyDescent="0.25">
      <c r="A412" s="49"/>
      <c r="B412" s="44"/>
      <c r="C412" s="44"/>
      <c r="D412" s="277"/>
      <c r="E412" s="314"/>
      <c r="F412" s="277"/>
      <c r="G412" s="118"/>
      <c r="H412" s="119"/>
      <c r="I412" s="45"/>
      <c r="J412" s="45"/>
      <c r="K412" s="44"/>
      <c r="L412" s="44"/>
      <c r="M412" s="116"/>
      <c r="N412" s="44"/>
      <c r="O412" s="44"/>
      <c r="P412" s="49"/>
      <c r="Q412" s="47"/>
      <c r="R412" s="49"/>
      <c r="S412" s="49"/>
      <c r="T412" s="58"/>
      <c r="U412" s="36"/>
      <c r="V412" s="310"/>
      <c r="W412" s="73"/>
      <c r="X412" s="31"/>
      <c r="Y412" s="41"/>
      <c r="Z412" s="511"/>
      <c r="AA412" s="36"/>
      <c r="AB412" s="36"/>
      <c r="AC412" s="34"/>
      <c r="AD412" s="16"/>
      <c r="AE412" s="16"/>
      <c r="AF412" s="17"/>
      <c r="AG412" s="36"/>
      <c r="AH412" s="36"/>
      <c r="AI412" s="61"/>
      <c r="AJ412" s="36"/>
      <c r="AK412" s="58"/>
      <c r="AL412" s="41"/>
      <c r="AM412" s="60"/>
      <c r="AN412" s="36"/>
      <c r="AO412" s="36"/>
      <c r="AP412" s="36"/>
      <c r="AQ412" s="36"/>
      <c r="AR412" s="440"/>
      <c r="AS412" s="36"/>
      <c r="AT412" s="36"/>
      <c r="AU412" s="36"/>
    </row>
    <row r="413" spans="1:47" ht="19.5" customHeight="1" x14ac:dyDescent="0.25">
      <c r="A413" s="44"/>
      <c r="B413" s="44"/>
      <c r="C413" s="44"/>
      <c r="D413" s="45"/>
      <c r="E413" s="46"/>
      <c r="F413" s="45"/>
      <c r="G413" s="48"/>
      <c r="H413" s="119"/>
      <c r="I413" s="45"/>
      <c r="J413" s="45"/>
      <c r="K413" s="44"/>
      <c r="L413" s="44"/>
      <c r="M413" s="44"/>
      <c r="N413" s="44"/>
      <c r="O413" s="49"/>
      <c r="P413" s="44"/>
      <c r="Q413" s="44"/>
      <c r="R413" s="44"/>
      <c r="S413" s="44"/>
      <c r="T413" s="119"/>
      <c r="U413" s="119"/>
      <c r="V413" s="392"/>
      <c r="W413" s="73"/>
      <c r="X413" s="178"/>
      <c r="Y413" s="119"/>
      <c r="Z413" s="113"/>
      <c r="AA413" s="119"/>
      <c r="AB413" s="41"/>
      <c r="AC413" s="34"/>
      <c r="AD413" s="119"/>
      <c r="AE413" s="119"/>
      <c r="AF413" s="44"/>
      <c r="AG413" s="44"/>
      <c r="AH413" s="44"/>
      <c r="AI413" s="116"/>
      <c r="AJ413" s="34"/>
      <c r="AK413" s="77"/>
      <c r="AL413" s="44"/>
      <c r="AM413" s="119"/>
      <c r="AN413" s="119"/>
      <c r="AO413" s="119"/>
      <c r="AP413" s="119"/>
      <c r="AQ413" s="119"/>
      <c r="AR413" s="119"/>
      <c r="AS413" s="119"/>
      <c r="AT413" s="119"/>
      <c r="AU413" s="119"/>
    </row>
    <row r="414" spans="1:47" ht="19.5" customHeight="1" x14ac:dyDescent="0.25">
      <c r="A414" s="44"/>
      <c r="B414" s="44"/>
      <c r="C414" s="44"/>
      <c r="D414" s="45"/>
      <c r="E414" s="46"/>
      <c r="F414" s="45"/>
      <c r="G414" s="48"/>
      <c r="H414" s="119"/>
      <c r="I414" s="45"/>
      <c r="J414" s="45"/>
      <c r="K414" s="44"/>
      <c r="L414" s="44"/>
      <c r="M414" s="44"/>
      <c r="N414" s="44"/>
      <c r="O414" s="49"/>
      <c r="P414" s="44"/>
      <c r="Q414" s="45"/>
      <c r="R414" s="44"/>
      <c r="S414" s="44"/>
      <c r="T414" s="119"/>
      <c r="U414" s="119"/>
      <c r="V414" s="310"/>
      <c r="W414" s="73"/>
      <c r="X414" s="529"/>
      <c r="Y414" s="119"/>
      <c r="Z414" s="119"/>
      <c r="AA414" s="119"/>
      <c r="AB414" s="41"/>
      <c r="AC414" s="34"/>
      <c r="AD414" s="119"/>
      <c r="AE414" s="119"/>
      <c r="AF414" s="119"/>
      <c r="AG414" s="119"/>
      <c r="AH414" s="119"/>
      <c r="AI414" s="77"/>
      <c r="AJ414" s="119"/>
      <c r="AK414" s="77"/>
      <c r="AL414" s="119"/>
      <c r="AM414" s="119"/>
      <c r="AN414" s="119"/>
      <c r="AO414" s="119"/>
      <c r="AP414" s="119"/>
      <c r="AQ414" s="119"/>
      <c r="AR414" s="119"/>
      <c r="AS414" s="119"/>
      <c r="AT414" s="119"/>
      <c r="AU414" s="119"/>
    </row>
    <row r="415" spans="1:47" ht="19.5" customHeight="1" x14ac:dyDescent="0.25">
      <c r="A415" s="44"/>
      <c r="B415" s="44"/>
      <c r="C415" s="44"/>
      <c r="D415" s="45"/>
      <c r="E415" s="46"/>
      <c r="F415" s="45"/>
      <c r="G415" s="48"/>
      <c r="H415" s="119"/>
      <c r="I415" s="45"/>
      <c r="J415" s="45"/>
      <c r="K415" s="44"/>
      <c r="L415" s="44"/>
      <c r="M415" s="44"/>
      <c r="N415" s="44"/>
      <c r="O415" s="49"/>
      <c r="P415" s="44"/>
      <c r="Q415" s="45"/>
      <c r="R415" s="44"/>
      <c r="S415" s="44"/>
      <c r="T415" s="119"/>
      <c r="U415" s="119"/>
      <c r="V415" s="310"/>
      <c r="W415" s="73"/>
      <c r="X415" s="529"/>
      <c r="Y415" s="119"/>
      <c r="Z415" s="119"/>
      <c r="AA415" s="119"/>
      <c r="AB415" s="41"/>
      <c r="AC415" s="34"/>
      <c r="AD415" s="150"/>
      <c r="AE415" s="150"/>
      <c r="AF415" s="88"/>
      <c r="AG415" s="88"/>
      <c r="AH415" s="88"/>
      <c r="AI415" s="116"/>
      <c r="AJ415" s="119"/>
      <c r="AK415" s="77"/>
      <c r="AL415" s="59"/>
      <c r="AM415" s="59"/>
      <c r="AN415" s="119"/>
      <c r="AO415" s="119"/>
      <c r="AP415" s="119"/>
      <c r="AQ415" s="119"/>
      <c r="AR415" s="119"/>
      <c r="AS415" s="119"/>
      <c r="AT415" s="119"/>
      <c r="AU415" s="119"/>
    </row>
    <row r="416" spans="1:47" ht="19.5" customHeight="1" thickBot="1" x14ac:dyDescent="0.3">
      <c r="A416" s="44"/>
      <c r="B416" s="44"/>
      <c r="C416" s="44"/>
      <c r="D416" s="45"/>
      <c r="E416" s="46"/>
      <c r="F416" s="45"/>
      <c r="G416" s="48"/>
      <c r="H416" s="119"/>
      <c r="I416" s="45"/>
      <c r="J416" s="45"/>
      <c r="K416" s="44"/>
      <c r="L416" s="44"/>
      <c r="M416" s="44"/>
      <c r="N416" s="44"/>
      <c r="O416" s="49"/>
      <c r="P416" s="44"/>
      <c r="Q416" s="45"/>
      <c r="R416" s="44"/>
      <c r="S416" s="44"/>
      <c r="T416" s="119"/>
      <c r="U416" s="119"/>
      <c r="V416" s="310"/>
      <c r="W416" s="73"/>
      <c r="X416" s="529"/>
      <c r="Y416" s="119"/>
      <c r="Z416" s="119"/>
      <c r="AA416" s="119"/>
      <c r="AB416" s="41"/>
      <c r="AC416" s="34"/>
      <c r="AD416" s="16"/>
      <c r="AE416" s="16"/>
      <c r="AF416" s="17"/>
      <c r="AG416" s="119"/>
      <c r="AH416" s="119"/>
      <c r="AI416" s="61"/>
      <c r="AJ416" s="36"/>
      <c r="AK416" s="77"/>
      <c r="AL416" s="41"/>
      <c r="AM416" s="60"/>
      <c r="AN416" s="119"/>
      <c r="AO416" s="119"/>
      <c r="AP416" s="119"/>
      <c r="AQ416" s="119"/>
      <c r="AR416" s="119"/>
      <c r="AS416" s="119"/>
      <c r="AT416" s="119"/>
      <c r="AU416" s="119"/>
    </row>
    <row r="417" spans="1:47" ht="19.5" customHeight="1" thickBot="1" x14ac:dyDescent="0.3">
      <c r="A417" s="44"/>
      <c r="B417" s="44"/>
      <c r="C417" s="44"/>
      <c r="D417" s="45"/>
      <c r="E417" s="46"/>
      <c r="F417" s="45"/>
      <c r="G417" s="48"/>
      <c r="H417" s="119"/>
      <c r="I417" s="45"/>
      <c r="J417" s="45"/>
      <c r="K417" s="44"/>
      <c r="L417" s="44"/>
      <c r="M417" s="44"/>
      <c r="N417" s="44"/>
      <c r="O417" s="49"/>
      <c r="P417" s="44"/>
      <c r="Q417" s="45"/>
      <c r="R417" s="44"/>
      <c r="S417" s="44"/>
      <c r="T417" s="119"/>
      <c r="U417" s="119"/>
      <c r="V417" s="310"/>
      <c r="W417" s="73"/>
      <c r="X417" s="529"/>
      <c r="Y417" s="119"/>
      <c r="Z417" s="119"/>
      <c r="AA417" s="119"/>
      <c r="AB417" s="41"/>
      <c r="AC417" s="34"/>
      <c r="AD417" s="60"/>
      <c r="AE417" s="60"/>
      <c r="AF417" s="41"/>
      <c r="AG417" s="119"/>
      <c r="AH417" s="119"/>
      <c r="AI417" s="112"/>
      <c r="AJ417" s="119"/>
      <c r="AK417" s="77"/>
      <c r="AL417" s="41"/>
      <c r="AM417" s="41"/>
      <c r="AN417" s="119"/>
      <c r="AO417" s="119"/>
      <c r="AP417" s="119"/>
      <c r="AQ417" s="119"/>
      <c r="AR417" s="119"/>
      <c r="AS417" s="119"/>
      <c r="AT417" s="119"/>
      <c r="AU417" s="119"/>
    </row>
    <row r="418" spans="1:47" ht="19.5" customHeight="1" thickBot="1" x14ac:dyDescent="0.3">
      <c r="A418" s="44"/>
      <c r="B418" s="44"/>
      <c r="C418" s="44"/>
      <c r="D418" s="45"/>
      <c r="E418" s="46"/>
      <c r="F418" s="45"/>
      <c r="G418" s="48"/>
      <c r="H418" s="119"/>
      <c r="I418" s="45"/>
      <c r="J418" s="45"/>
      <c r="K418" s="44"/>
      <c r="L418" s="44"/>
      <c r="M418" s="44"/>
      <c r="N418" s="44"/>
      <c r="O418" s="49"/>
      <c r="P418" s="44"/>
      <c r="Q418" s="45"/>
      <c r="R418" s="44"/>
      <c r="S418" s="44"/>
      <c r="T418" s="119"/>
      <c r="U418" s="119"/>
      <c r="V418" s="392"/>
      <c r="W418" s="73"/>
      <c r="X418" s="178"/>
      <c r="Y418" s="119"/>
      <c r="Z418" s="113"/>
      <c r="AA418" s="119"/>
      <c r="AB418" s="41"/>
      <c r="AC418" s="34"/>
      <c r="AD418" s="60"/>
      <c r="AE418" s="60"/>
      <c r="AF418" s="41"/>
      <c r="AG418" s="119"/>
      <c r="AH418" s="119"/>
      <c r="AI418" s="112"/>
      <c r="AJ418" s="119"/>
      <c r="AK418" s="77"/>
      <c r="AL418" s="41"/>
      <c r="AM418" s="41"/>
      <c r="AN418" s="119"/>
      <c r="AO418" s="119"/>
      <c r="AP418" s="119"/>
      <c r="AQ418" s="119"/>
      <c r="AR418" s="119"/>
      <c r="AS418" s="119"/>
      <c r="AT418" s="119"/>
      <c r="AU418" s="119"/>
    </row>
    <row r="419" spans="1:47" ht="19.5" customHeight="1" x14ac:dyDescent="0.25">
      <c r="A419" s="44"/>
      <c r="B419" s="44"/>
      <c r="C419" s="44"/>
      <c r="D419" s="45"/>
      <c r="E419" s="46"/>
      <c r="F419" s="45"/>
      <c r="G419" s="48"/>
      <c r="H419" s="119"/>
      <c r="I419" s="45"/>
      <c r="J419" s="45"/>
      <c r="K419" s="44"/>
      <c r="L419" s="44"/>
      <c r="M419" s="44"/>
      <c r="N419" s="44"/>
      <c r="O419" s="49"/>
      <c r="P419" s="44"/>
      <c r="Q419" s="45"/>
      <c r="R419" s="44"/>
      <c r="S419" s="44"/>
      <c r="T419" s="119"/>
      <c r="U419" s="119"/>
      <c r="V419" s="392"/>
      <c r="W419" s="73"/>
      <c r="X419" s="178"/>
      <c r="Y419" s="119"/>
      <c r="Z419" s="113"/>
      <c r="AA419" s="119"/>
      <c r="AB419" s="41"/>
      <c r="AC419" s="34"/>
      <c r="AD419" s="119"/>
      <c r="AE419" s="119"/>
      <c r="AF419" s="119"/>
      <c r="AG419" s="119"/>
      <c r="AH419" s="119"/>
      <c r="AI419" s="77"/>
      <c r="AJ419" s="119"/>
      <c r="AK419" s="77"/>
      <c r="AL419" s="119"/>
      <c r="AM419" s="119"/>
      <c r="AN419" s="119"/>
      <c r="AO419" s="119"/>
      <c r="AP419" s="119"/>
      <c r="AQ419" s="119"/>
      <c r="AR419" s="119"/>
      <c r="AS419" s="119"/>
      <c r="AT419" s="119"/>
      <c r="AU419" s="119"/>
    </row>
    <row r="420" spans="1:47" ht="19.5" customHeight="1" x14ac:dyDescent="0.25">
      <c r="A420" s="44"/>
      <c r="B420" s="44"/>
      <c r="C420" s="44"/>
      <c r="D420" s="45"/>
      <c r="E420" s="46"/>
      <c r="F420" s="45"/>
      <c r="G420" s="141"/>
      <c r="H420" s="119"/>
      <c r="I420" s="45"/>
      <c r="J420" s="45"/>
      <c r="K420" s="44"/>
      <c r="L420" s="44"/>
      <c r="M420" s="44"/>
      <c r="N420" s="44"/>
      <c r="O420" s="49"/>
      <c r="P420" s="44"/>
      <c r="Q420" s="45"/>
      <c r="R420" s="44"/>
      <c r="S420" s="44"/>
      <c r="T420" s="119"/>
      <c r="U420" s="119"/>
      <c r="V420" s="310"/>
      <c r="W420" s="73"/>
      <c r="X420" s="529"/>
      <c r="Y420" s="119"/>
      <c r="Z420" s="119"/>
      <c r="AA420" s="119"/>
      <c r="AB420" s="41"/>
      <c r="AC420" s="34"/>
      <c r="AD420" s="440"/>
      <c r="AE420" s="440"/>
      <c r="AF420" s="440"/>
      <c r="AG420" s="119"/>
      <c r="AH420" s="440"/>
      <c r="AI420" s="77"/>
      <c r="AJ420" s="119"/>
      <c r="AK420" s="77"/>
      <c r="AL420" s="119"/>
      <c r="AM420" s="119"/>
      <c r="AN420" s="119"/>
      <c r="AO420" s="119"/>
      <c r="AP420" s="119"/>
      <c r="AQ420" s="119"/>
      <c r="AR420" s="119"/>
      <c r="AS420" s="119"/>
      <c r="AT420" s="119"/>
      <c r="AU420" s="119"/>
    </row>
    <row r="421" spans="1:47" ht="19.5" customHeight="1" x14ac:dyDescent="0.25">
      <c r="A421" s="44"/>
      <c r="B421" s="44"/>
      <c r="C421" s="44"/>
      <c r="D421" s="45"/>
      <c r="E421" s="46"/>
      <c r="F421" s="45"/>
      <c r="G421" s="141"/>
      <c r="H421" s="119"/>
      <c r="I421" s="45"/>
      <c r="J421" s="45"/>
      <c r="K421" s="44"/>
      <c r="L421" s="44"/>
      <c r="M421" s="44"/>
      <c r="N421" s="44"/>
      <c r="O421" s="49"/>
      <c r="P421" s="44"/>
      <c r="Q421" s="45"/>
      <c r="R421" s="44"/>
      <c r="S421" s="44"/>
      <c r="T421" s="119"/>
      <c r="U421" s="119"/>
      <c r="V421" s="310"/>
      <c r="W421" s="73"/>
      <c r="X421" s="529"/>
      <c r="Y421" s="119"/>
      <c r="Z421" s="119"/>
      <c r="AA421" s="119"/>
      <c r="AB421" s="41"/>
      <c r="AC421" s="34"/>
      <c r="AD421" s="119"/>
      <c r="AE421" s="119"/>
      <c r="AF421" s="119"/>
      <c r="AG421" s="119"/>
      <c r="AH421" s="119"/>
      <c r="AI421" s="77"/>
      <c r="AJ421" s="119"/>
      <c r="AK421" s="77"/>
      <c r="AL421" s="119"/>
      <c r="AM421" s="119"/>
      <c r="AN421" s="119"/>
      <c r="AO421" s="119"/>
      <c r="AP421" s="119"/>
      <c r="AQ421" s="119"/>
      <c r="AR421" s="119"/>
      <c r="AS421" s="119"/>
      <c r="AT421" s="119"/>
      <c r="AU421" s="119"/>
    </row>
    <row r="422" spans="1:47" ht="19.5" customHeight="1" x14ac:dyDescent="0.25">
      <c r="A422" s="44"/>
      <c r="B422" s="44"/>
      <c r="C422" s="44"/>
      <c r="D422" s="45"/>
      <c r="E422" s="46"/>
      <c r="F422" s="45"/>
      <c r="G422" s="48"/>
      <c r="H422" s="119"/>
      <c r="I422" s="45"/>
      <c r="J422" s="45"/>
      <c r="K422" s="44"/>
      <c r="L422" s="44"/>
      <c r="M422" s="44"/>
      <c r="N422" s="44"/>
      <c r="O422" s="49"/>
      <c r="P422" s="44"/>
      <c r="Q422" s="45"/>
      <c r="R422" s="44"/>
      <c r="S422" s="44"/>
      <c r="T422" s="119"/>
      <c r="U422" s="119"/>
      <c r="V422" s="310"/>
      <c r="W422" s="73"/>
      <c r="X422" s="529"/>
      <c r="Y422" s="119"/>
      <c r="Z422" s="119"/>
      <c r="AA422" s="119"/>
      <c r="AB422" s="41"/>
      <c r="AC422" s="34"/>
      <c r="AD422" s="16"/>
      <c r="AE422" s="16"/>
      <c r="AF422" s="17"/>
      <c r="AG422" s="119"/>
      <c r="AH422" s="119"/>
      <c r="AI422" s="61"/>
      <c r="AJ422" s="36"/>
      <c r="AK422" s="77"/>
      <c r="AL422" s="41"/>
      <c r="AM422" s="60"/>
      <c r="AN422" s="119"/>
      <c r="AO422" s="119"/>
      <c r="AP422" s="119"/>
      <c r="AQ422" s="119"/>
      <c r="AR422" s="119"/>
      <c r="AS422" s="119"/>
      <c r="AT422" s="119"/>
      <c r="AU422" s="119"/>
    </row>
    <row r="423" spans="1:47" ht="19.5" customHeight="1" x14ac:dyDescent="0.25">
      <c r="A423" s="44"/>
      <c r="B423" s="44"/>
      <c r="C423" s="44"/>
      <c r="D423" s="277"/>
      <c r="E423" s="292"/>
      <c r="F423" s="175"/>
      <c r="G423" s="48"/>
      <c r="H423" s="36"/>
      <c r="I423" s="47"/>
      <c r="J423" s="47"/>
      <c r="K423" s="44"/>
      <c r="L423" s="49"/>
      <c r="M423" s="50"/>
      <c r="N423" s="49"/>
      <c r="O423" s="49"/>
      <c r="P423" s="49"/>
      <c r="Q423" s="47"/>
      <c r="R423" s="49"/>
      <c r="S423" s="44"/>
      <c r="T423" s="77"/>
      <c r="U423" s="119"/>
      <c r="V423" s="315"/>
      <c r="W423" s="73"/>
      <c r="X423" s="31"/>
      <c r="Y423" s="53"/>
      <c r="Z423" s="316"/>
      <c r="AA423" s="36"/>
      <c r="AB423" s="41"/>
      <c r="AC423" s="34"/>
      <c r="AD423" s="152"/>
      <c r="AE423" s="152"/>
      <c r="AF423" s="152"/>
      <c r="AG423" s="152"/>
      <c r="AH423" s="36"/>
      <c r="AI423" s="77"/>
      <c r="AJ423" s="36"/>
      <c r="AK423" s="58"/>
      <c r="AL423" s="41"/>
      <c r="AM423" s="59"/>
      <c r="AN423" s="36"/>
      <c r="AO423" s="36"/>
      <c r="AP423" s="60"/>
      <c r="AQ423" s="41"/>
      <c r="AR423" s="41"/>
      <c r="AS423" s="41"/>
      <c r="AT423" s="43"/>
      <c r="AU423" s="41"/>
    </row>
    <row r="424" spans="1:47" ht="19.5" customHeight="1" x14ac:dyDescent="0.25">
      <c r="A424" s="181"/>
      <c r="B424" s="181"/>
      <c r="C424" s="181"/>
      <c r="D424" s="182"/>
      <c r="E424" s="183"/>
      <c r="F424" s="182"/>
      <c r="G424" s="184"/>
      <c r="H424" s="185"/>
      <c r="I424" s="182"/>
      <c r="J424" s="182"/>
      <c r="K424" s="181"/>
      <c r="L424" s="181"/>
      <c r="M424" s="186"/>
      <c r="N424" s="181"/>
      <c r="O424" s="181"/>
      <c r="P424" s="181"/>
      <c r="Q424" s="182"/>
      <c r="R424" s="181"/>
      <c r="S424" s="181"/>
      <c r="T424" s="185"/>
      <c r="U424" s="185"/>
      <c r="V424" s="375"/>
      <c r="W424" s="188"/>
      <c r="X424" s="185"/>
      <c r="Y424" s="185"/>
      <c r="Z424" s="185"/>
      <c r="AA424" s="185"/>
      <c r="AB424" s="185"/>
      <c r="AC424" s="130"/>
      <c r="AD424" s="282"/>
      <c r="AE424" s="282"/>
      <c r="AF424" s="185"/>
      <c r="AG424" s="185"/>
      <c r="AH424" s="185"/>
      <c r="AI424" s="187"/>
      <c r="AJ424" s="185"/>
      <c r="AK424" s="187"/>
      <c r="AL424" s="188"/>
      <c r="AM424" s="188"/>
      <c r="AN424" s="185"/>
      <c r="AO424" s="185"/>
      <c r="AP424" s="185"/>
      <c r="AQ424" s="185"/>
      <c r="AR424" s="185"/>
      <c r="AS424" s="185"/>
      <c r="AT424" s="185"/>
      <c r="AU424" s="185"/>
    </row>
    <row r="425" spans="1:47" ht="19.5" customHeight="1" x14ac:dyDescent="0.25">
      <c r="A425" s="181"/>
      <c r="B425" s="181"/>
      <c r="C425" s="181"/>
      <c r="D425" s="182"/>
      <c r="E425" s="183"/>
      <c r="F425" s="182"/>
      <c r="G425" s="184"/>
      <c r="H425" s="185"/>
      <c r="I425" s="182"/>
      <c r="J425" s="182"/>
      <c r="K425" s="181"/>
      <c r="L425" s="181"/>
      <c r="M425" s="186"/>
      <c r="N425" s="181"/>
      <c r="O425" s="181"/>
      <c r="P425" s="181"/>
      <c r="Q425" s="182"/>
      <c r="R425" s="181"/>
      <c r="S425" s="181"/>
      <c r="T425" s="185"/>
      <c r="U425" s="185"/>
      <c r="V425" s="375"/>
      <c r="W425" s="188"/>
      <c r="X425" s="185"/>
      <c r="Y425" s="185"/>
      <c r="Z425" s="185"/>
      <c r="AA425" s="185"/>
      <c r="AB425" s="185"/>
      <c r="AC425" s="130"/>
      <c r="AD425" s="282"/>
      <c r="AE425" s="282"/>
      <c r="AF425" s="185"/>
      <c r="AG425" s="185"/>
      <c r="AH425" s="185"/>
      <c r="AI425" s="187"/>
      <c r="AJ425" s="185"/>
      <c r="AK425" s="187"/>
      <c r="AL425" s="188"/>
      <c r="AM425" s="188"/>
      <c r="AN425" s="185"/>
      <c r="AO425" s="185"/>
      <c r="AP425" s="185"/>
      <c r="AQ425" s="185"/>
      <c r="AR425" s="185"/>
      <c r="AS425" s="185"/>
      <c r="AT425" s="185"/>
      <c r="AU425" s="185"/>
    </row>
    <row r="426" spans="1:47" ht="19.5" customHeight="1" x14ac:dyDescent="0.25">
      <c r="A426" s="317"/>
      <c r="B426" s="317"/>
      <c r="C426" s="317"/>
      <c r="D426" s="318"/>
      <c r="E426" s="319"/>
      <c r="F426" s="318"/>
      <c r="G426" s="320"/>
      <c r="H426" s="321"/>
      <c r="I426" s="318"/>
      <c r="J426" s="318"/>
      <c r="K426" s="317"/>
      <c r="L426" s="317"/>
      <c r="M426" s="322"/>
      <c r="N426" s="317"/>
      <c r="O426" s="317"/>
      <c r="P426" s="317"/>
      <c r="Q426" s="318"/>
      <c r="R426" s="317"/>
      <c r="S426" s="317"/>
      <c r="T426" s="321"/>
      <c r="U426" s="321"/>
      <c r="V426" s="381"/>
      <c r="W426" s="188"/>
      <c r="X426" s="321"/>
      <c r="Y426" s="321"/>
      <c r="Z426" s="321"/>
      <c r="AA426" s="321"/>
      <c r="AB426" s="185"/>
      <c r="AC426" s="130"/>
      <c r="AD426" s="323"/>
      <c r="AE426" s="323"/>
      <c r="AF426" s="321"/>
      <c r="AG426" s="321"/>
      <c r="AH426" s="321"/>
      <c r="AI426" s="324"/>
      <c r="AJ426" s="321"/>
      <c r="AK426" s="324"/>
      <c r="AL426" s="188"/>
      <c r="AM426" s="188"/>
      <c r="AN426" s="321"/>
      <c r="AO426" s="321"/>
      <c r="AP426" s="321"/>
      <c r="AQ426" s="321"/>
      <c r="AR426" s="321"/>
      <c r="AS426" s="321"/>
      <c r="AT426" s="321"/>
      <c r="AU426" s="321"/>
    </row>
    <row r="427" spans="1:47" ht="19.5" customHeight="1" x14ac:dyDescent="0.25">
      <c r="A427" s="44"/>
      <c r="B427" s="44"/>
      <c r="C427" s="44"/>
      <c r="D427" s="277"/>
      <c r="E427" s="314"/>
      <c r="F427" s="45"/>
      <c r="G427" s="118"/>
      <c r="H427" s="119"/>
      <c r="I427" s="45"/>
      <c r="J427" s="45"/>
      <c r="K427" s="44"/>
      <c r="L427" s="44"/>
      <c r="M427" s="116"/>
      <c r="N427" s="44"/>
      <c r="O427" s="44"/>
      <c r="P427" s="49"/>
      <c r="Q427" s="47"/>
      <c r="R427" s="49"/>
      <c r="S427" s="49"/>
      <c r="T427" s="58"/>
      <c r="U427" s="36"/>
      <c r="V427" s="53"/>
      <c r="W427" s="73"/>
      <c r="X427" s="41"/>
      <c r="Y427" s="41"/>
      <c r="Z427" s="325"/>
      <c r="AA427" s="36"/>
      <c r="AB427" s="36"/>
      <c r="AC427" s="36"/>
      <c r="AD427" s="152"/>
      <c r="AE427" s="152"/>
      <c r="AF427" s="152"/>
      <c r="AG427" s="36"/>
      <c r="AH427" s="36"/>
      <c r="AI427" s="77"/>
      <c r="AJ427" s="36"/>
      <c r="AK427" s="77"/>
      <c r="AL427" s="153"/>
      <c r="AM427" s="59"/>
      <c r="AN427" s="36"/>
      <c r="AO427" s="36"/>
      <c r="AP427" s="36"/>
      <c r="AQ427" s="36"/>
      <c r="AR427" s="485"/>
      <c r="AS427" s="36"/>
      <c r="AT427" s="36"/>
      <c r="AU427" s="36"/>
    </row>
    <row r="428" spans="1:47" ht="19.5" customHeight="1" x14ac:dyDescent="0.25">
      <c r="A428" s="44"/>
      <c r="B428" s="44"/>
      <c r="C428" s="44"/>
      <c r="D428" s="45"/>
      <c r="E428" s="46"/>
      <c r="F428" s="47"/>
      <c r="G428" s="48"/>
      <c r="H428" s="36"/>
      <c r="I428" s="47"/>
      <c r="J428" s="47"/>
      <c r="K428" s="44"/>
      <c r="L428" s="49"/>
      <c r="M428" s="50"/>
      <c r="N428" s="49"/>
      <c r="O428" s="49"/>
      <c r="P428" s="49"/>
      <c r="Q428" s="47"/>
      <c r="R428" s="49"/>
      <c r="S428" s="49"/>
      <c r="T428" s="58"/>
      <c r="U428" s="36"/>
      <c r="V428" s="53"/>
      <c r="W428" s="73"/>
      <c r="X428" s="41"/>
      <c r="Y428" s="41"/>
      <c r="Z428" s="325"/>
      <c r="AA428" s="36"/>
      <c r="AB428" s="36"/>
      <c r="AC428" s="36"/>
      <c r="AD428" s="16"/>
      <c r="AE428" s="16"/>
      <c r="AF428" s="17"/>
      <c r="AG428" s="36"/>
      <c r="AH428" s="36"/>
      <c r="AI428" s="61"/>
      <c r="AJ428" s="36"/>
      <c r="AK428" s="58"/>
      <c r="AL428" s="41"/>
      <c r="AM428" s="60"/>
      <c r="AN428" s="36"/>
      <c r="AO428" s="36"/>
      <c r="AP428" s="36"/>
      <c r="AQ428" s="36"/>
      <c r="AR428" s="485"/>
      <c r="AS428" s="36"/>
      <c r="AT428" s="36"/>
      <c r="AU428" s="36"/>
    </row>
    <row r="429" spans="1:47" ht="19.5" customHeight="1" x14ac:dyDescent="0.25">
      <c r="A429" s="44"/>
      <c r="B429" s="44"/>
      <c r="C429" s="44"/>
      <c r="D429" s="45"/>
      <c r="E429" s="46"/>
      <c r="F429" s="47"/>
      <c r="G429" s="48"/>
      <c r="H429" s="36"/>
      <c r="I429" s="47"/>
      <c r="J429" s="47"/>
      <c r="K429" s="44"/>
      <c r="L429" s="49"/>
      <c r="M429" s="50"/>
      <c r="N429" s="49"/>
      <c r="O429" s="49"/>
      <c r="P429" s="49"/>
      <c r="Q429" s="47"/>
      <c r="R429" s="49"/>
      <c r="S429" s="49"/>
      <c r="T429" s="58"/>
      <c r="U429" s="36"/>
      <c r="V429" s="53"/>
      <c r="W429" s="73"/>
      <c r="X429" s="41"/>
      <c r="Y429" s="41"/>
      <c r="Z429" s="325"/>
      <c r="AA429" s="36"/>
      <c r="AB429" s="36"/>
      <c r="AC429" s="36"/>
      <c r="AD429" s="55"/>
      <c r="AE429" s="55"/>
      <c r="AF429" s="55"/>
      <c r="AG429" s="55"/>
      <c r="AH429" s="55"/>
      <c r="AI429" s="56"/>
      <c r="AJ429" s="119"/>
      <c r="AK429" s="58"/>
      <c r="AL429" s="41"/>
      <c r="AM429" s="59"/>
      <c r="AN429" s="59"/>
      <c r="AO429" s="59"/>
      <c r="AP429" s="36"/>
      <c r="AQ429" s="36"/>
      <c r="AR429" s="485"/>
      <c r="AS429" s="36"/>
      <c r="AT429" s="36"/>
      <c r="AU429" s="36"/>
    </row>
    <row r="430" spans="1:47" ht="19.5" customHeight="1" x14ac:dyDescent="0.25">
      <c r="A430" s="44"/>
      <c r="B430" s="44"/>
      <c r="C430" s="44"/>
      <c r="D430" s="45"/>
      <c r="E430" s="46"/>
      <c r="F430" s="47"/>
      <c r="G430" s="48"/>
      <c r="H430" s="36"/>
      <c r="I430" s="47"/>
      <c r="J430" s="47"/>
      <c r="K430" s="44"/>
      <c r="L430" s="49"/>
      <c r="M430" s="50"/>
      <c r="N430" s="49"/>
      <c r="O430" s="49"/>
      <c r="P430" s="49"/>
      <c r="Q430" s="47"/>
      <c r="R430" s="49"/>
      <c r="S430" s="326"/>
      <c r="T430" s="36"/>
      <c r="U430" s="36"/>
      <c r="V430" s="327"/>
      <c r="W430" s="73"/>
      <c r="X430" s="41"/>
      <c r="Y430" s="41"/>
      <c r="Z430" s="53"/>
      <c r="AA430" s="36"/>
      <c r="AB430" s="36"/>
      <c r="AC430" s="36"/>
      <c r="AD430" s="55"/>
      <c r="AE430" s="55"/>
      <c r="AF430" s="55"/>
      <c r="AG430" s="55"/>
      <c r="AH430" s="55"/>
      <c r="AI430" s="56"/>
      <c r="AJ430" s="119"/>
      <c r="AK430" s="58"/>
      <c r="AL430" s="41"/>
      <c r="AM430" s="59"/>
      <c r="AN430" s="59"/>
      <c r="AO430" s="59"/>
      <c r="AP430" s="36"/>
      <c r="AQ430" s="36"/>
      <c r="AR430" s="485"/>
      <c r="AS430" s="36"/>
      <c r="AT430" s="36"/>
      <c r="AU430" s="36"/>
    </row>
    <row r="431" spans="1:47" ht="19.5" customHeight="1" x14ac:dyDescent="0.25">
      <c r="A431" s="44"/>
      <c r="B431" s="44"/>
      <c r="C431" s="44"/>
      <c r="D431" s="45"/>
      <c r="E431" s="46"/>
      <c r="F431" s="47"/>
      <c r="G431" s="48"/>
      <c r="H431" s="36"/>
      <c r="I431" s="47"/>
      <c r="J431" s="47"/>
      <c r="K431" s="44"/>
      <c r="L431" s="49"/>
      <c r="M431" s="50"/>
      <c r="N431" s="49"/>
      <c r="O431" s="49"/>
      <c r="P431" s="49"/>
      <c r="Q431" s="47"/>
      <c r="R431" s="49"/>
      <c r="S431" s="326"/>
      <c r="T431" s="36"/>
      <c r="U431" s="36"/>
      <c r="V431" s="327"/>
      <c r="W431" s="73"/>
      <c r="X431" s="503"/>
      <c r="Y431" s="41"/>
      <c r="Z431" s="510"/>
      <c r="AA431" s="36"/>
      <c r="AB431" s="36"/>
      <c r="AC431" s="36"/>
      <c r="AD431" s="150"/>
      <c r="AE431" s="150"/>
      <c r="AF431" s="88"/>
      <c r="AG431" s="88"/>
      <c r="AH431" s="88"/>
      <c r="AI431" s="116"/>
      <c r="AJ431" s="119"/>
      <c r="AK431" s="77"/>
      <c r="AL431" s="59"/>
      <c r="AM431" s="59"/>
      <c r="AN431" s="36"/>
      <c r="AO431" s="36"/>
      <c r="AP431" s="36"/>
      <c r="AQ431" s="36"/>
      <c r="AR431" s="485"/>
      <c r="AS431" s="36"/>
      <c r="AT431" s="36"/>
      <c r="AU431" s="36"/>
    </row>
    <row r="432" spans="1:47" ht="19.5" customHeight="1" x14ac:dyDescent="0.25">
      <c r="A432" s="44"/>
      <c r="B432" s="44"/>
      <c r="C432" s="44"/>
      <c r="D432" s="45"/>
      <c r="E432" s="46"/>
      <c r="F432" s="47"/>
      <c r="G432" s="48"/>
      <c r="H432" s="36"/>
      <c r="I432" s="47"/>
      <c r="J432" s="47"/>
      <c r="K432" s="44"/>
      <c r="L432" s="49"/>
      <c r="M432" s="50"/>
      <c r="N432" s="49"/>
      <c r="O432" s="49"/>
      <c r="P432" s="49"/>
      <c r="Q432" s="47"/>
      <c r="R432" s="49"/>
      <c r="S432" s="49"/>
      <c r="T432" s="58"/>
      <c r="U432" s="36"/>
      <c r="V432" s="328"/>
      <c r="W432" s="73"/>
      <c r="X432" s="41"/>
      <c r="Y432" s="53"/>
      <c r="Z432" s="178"/>
      <c r="AA432" s="36"/>
      <c r="AB432" s="36"/>
      <c r="AC432" s="36"/>
      <c r="AD432" s="152"/>
      <c r="AE432" s="152"/>
      <c r="AF432" s="152"/>
      <c r="AG432" s="152"/>
      <c r="AH432" s="36"/>
      <c r="AI432" s="77"/>
      <c r="AJ432" s="36"/>
      <c r="AK432" s="58"/>
      <c r="AL432" s="41"/>
      <c r="AM432" s="59"/>
      <c r="AN432" s="36"/>
      <c r="AO432" s="36"/>
      <c r="AP432" s="36"/>
      <c r="AQ432" s="36"/>
      <c r="AR432" s="36"/>
      <c r="AS432" s="36"/>
      <c r="AT432" s="36"/>
      <c r="AU432" s="36"/>
    </row>
    <row r="433" spans="1:47" ht="19.5" customHeight="1" x14ac:dyDescent="0.25">
      <c r="A433" s="44"/>
      <c r="B433" s="44"/>
      <c r="C433" s="44"/>
      <c r="D433" s="45"/>
      <c r="E433" s="46"/>
      <c r="F433" s="47"/>
      <c r="G433" s="48"/>
      <c r="H433" s="36"/>
      <c r="I433" s="47"/>
      <c r="J433" s="47"/>
      <c r="K433" s="44"/>
      <c r="L433" s="49"/>
      <c r="M433" s="50"/>
      <c r="N433" s="49"/>
      <c r="O433" s="49"/>
      <c r="P433" s="49"/>
      <c r="Q433" s="47"/>
      <c r="R433" s="49"/>
      <c r="S433" s="49"/>
      <c r="T433" s="58"/>
      <c r="U433" s="36"/>
      <c r="V433" s="328"/>
      <c r="W433" s="73"/>
      <c r="X433" s="41"/>
      <c r="Y433" s="53"/>
      <c r="Z433" s="178"/>
      <c r="AA433" s="36"/>
      <c r="AB433" s="36"/>
      <c r="AC433" s="36"/>
      <c r="AD433" s="36"/>
      <c r="AE433" s="36"/>
      <c r="AF433" s="36"/>
      <c r="AG433" s="36"/>
      <c r="AH433" s="36"/>
      <c r="AI433" s="77"/>
      <c r="AJ433" s="36"/>
      <c r="AK433" s="77"/>
      <c r="AL433" s="149"/>
      <c r="AM433" s="59"/>
      <c r="AN433" s="36"/>
      <c r="AO433" s="36"/>
      <c r="AP433" s="36"/>
      <c r="AQ433" s="36"/>
      <c r="AR433" s="36"/>
      <c r="AS433" s="36"/>
      <c r="AT433" s="36"/>
      <c r="AU433" s="36"/>
    </row>
    <row r="434" spans="1:47" ht="19.5" customHeight="1" x14ac:dyDescent="0.25">
      <c r="A434" s="121"/>
      <c r="B434" s="121"/>
      <c r="C434" s="121"/>
      <c r="D434" s="122"/>
      <c r="E434" s="123"/>
      <c r="F434" s="122"/>
      <c r="G434" s="124"/>
      <c r="H434" s="125"/>
      <c r="I434" s="122"/>
      <c r="J434" s="122"/>
      <c r="K434" s="121"/>
      <c r="L434" s="121"/>
      <c r="M434" s="126"/>
      <c r="N434" s="121"/>
      <c r="O434" s="121"/>
      <c r="P434" s="121"/>
      <c r="Q434" s="122"/>
      <c r="R434" s="121"/>
      <c r="S434" s="121"/>
      <c r="T434" s="127"/>
      <c r="U434" s="125"/>
      <c r="V434" s="133"/>
      <c r="W434" s="188"/>
      <c r="X434" s="125"/>
      <c r="Y434" s="125"/>
      <c r="Z434" s="125"/>
      <c r="AA434" s="125"/>
      <c r="AB434" s="125"/>
      <c r="AC434" s="130"/>
      <c r="AD434" s="125"/>
      <c r="AE434" s="125"/>
      <c r="AF434" s="125"/>
      <c r="AG434" s="125"/>
      <c r="AH434" s="125"/>
      <c r="AI434" s="127"/>
      <c r="AJ434" s="125"/>
      <c r="AK434" s="127"/>
      <c r="AL434" s="125"/>
      <c r="AM434" s="125"/>
      <c r="AN434" s="125"/>
      <c r="AO434" s="125"/>
      <c r="AP434" s="125"/>
      <c r="AQ434" s="125"/>
      <c r="AR434" s="125"/>
      <c r="AS434" s="125"/>
      <c r="AT434" s="125"/>
      <c r="AU434" s="125"/>
    </row>
    <row r="435" spans="1:47" ht="19.5" customHeight="1" x14ac:dyDescent="0.25">
      <c r="A435" s="44"/>
      <c r="B435" s="44"/>
      <c r="C435" s="44"/>
      <c r="D435" s="45"/>
      <c r="E435" s="46"/>
      <c r="F435" s="47"/>
      <c r="G435" s="48"/>
      <c r="H435" s="36"/>
      <c r="I435" s="47"/>
      <c r="J435" s="47"/>
      <c r="K435" s="44"/>
      <c r="L435" s="49"/>
      <c r="M435" s="50"/>
      <c r="N435" s="49"/>
      <c r="O435" s="49"/>
      <c r="P435" s="49"/>
      <c r="Q435" s="47"/>
      <c r="R435" s="49"/>
      <c r="S435" s="49"/>
      <c r="T435" s="58"/>
      <c r="U435" s="36"/>
      <c r="V435" s="178"/>
      <c r="W435" s="73"/>
      <c r="X435" s="41"/>
      <c r="Y435" s="41"/>
      <c r="Z435" s="178"/>
      <c r="AA435" s="36"/>
      <c r="AB435" s="36"/>
      <c r="AC435" s="36"/>
      <c r="AD435" s="55"/>
      <c r="AE435" s="55"/>
      <c r="AF435" s="55"/>
      <c r="AG435" s="55"/>
      <c r="AH435" s="55"/>
      <c r="AI435" s="56"/>
      <c r="AJ435" s="119"/>
      <c r="AK435" s="58"/>
      <c r="AL435" s="41"/>
      <c r="AM435" s="59"/>
      <c r="AN435" s="59"/>
      <c r="AO435" s="59"/>
      <c r="AP435" s="36"/>
      <c r="AQ435" s="36"/>
      <c r="AR435" s="485"/>
      <c r="AS435" s="36"/>
      <c r="AT435" s="36"/>
      <c r="AU435" s="36"/>
    </row>
    <row r="436" spans="1:47" ht="19.5" customHeight="1" x14ac:dyDescent="0.25">
      <c r="A436" s="44"/>
      <c r="B436" s="44"/>
      <c r="C436" s="44"/>
      <c r="D436" s="45"/>
      <c r="E436" s="46"/>
      <c r="F436" s="47"/>
      <c r="G436" s="48"/>
      <c r="H436" s="36"/>
      <c r="I436" s="47"/>
      <c r="J436" s="47"/>
      <c r="K436" s="44"/>
      <c r="L436" s="49"/>
      <c r="M436" s="50"/>
      <c r="N436" s="49"/>
      <c r="O436" s="49"/>
      <c r="P436" s="49"/>
      <c r="Q436" s="47"/>
      <c r="R436" s="49"/>
      <c r="S436" s="49"/>
      <c r="T436" s="58"/>
      <c r="U436" s="36"/>
      <c r="V436" s="178"/>
      <c r="W436" s="73"/>
      <c r="X436" s="41"/>
      <c r="Y436" s="41"/>
      <c r="Z436" s="178"/>
      <c r="AA436" s="36"/>
      <c r="AB436" s="36"/>
      <c r="AC436" s="36"/>
      <c r="AD436" s="152"/>
      <c r="AE436" s="152"/>
      <c r="AF436" s="152"/>
      <c r="AG436" s="36"/>
      <c r="AH436" s="36"/>
      <c r="AI436" s="77"/>
      <c r="AJ436" s="36"/>
      <c r="AK436" s="77"/>
      <c r="AL436" s="153"/>
      <c r="AM436" s="59"/>
      <c r="AN436" s="36"/>
      <c r="AO436" s="36"/>
      <c r="AP436" s="36"/>
      <c r="AQ436" s="36"/>
      <c r="AR436" s="485"/>
      <c r="AS436" s="36"/>
      <c r="AT436" s="36"/>
      <c r="AU436" s="36"/>
    </row>
    <row r="437" spans="1:47" ht="19.5" customHeight="1" x14ac:dyDescent="0.25">
      <c r="A437" s="44"/>
      <c r="B437" s="44"/>
      <c r="C437" s="44"/>
      <c r="D437" s="45"/>
      <c r="E437" s="46"/>
      <c r="F437" s="47"/>
      <c r="G437" s="48"/>
      <c r="H437" s="36"/>
      <c r="I437" s="47"/>
      <c r="J437" s="47"/>
      <c r="K437" s="44"/>
      <c r="L437" s="49"/>
      <c r="M437" s="50"/>
      <c r="N437" s="49"/>
      <c r="O437" s="49"/>
      <c r="P437" s="49"/>
      <c r="Q437" s="47"/>
      <c r="R437" s="49"/>
      <c r="S437" s="49"/>
      <c r="T437" s="36"/>
      <c r="U437" s="36"/>
      <c r="V437" s="178"/>
      <c r="W437" s="73"/>
      <c r="X437" s="145"/>
      <c r="Y437" s="41"/>
      <c r="Z437" s="54"/>
      <c r="AA437" s="36"/>
      <c r="AB437" s="36"/>
      <c r="AC437" s="36"/>
      <c r="AD437" s="16"/>
      <c r="AE437" s="16"/>
      <c r="AF437" s="17"/>
      <c r="AG437" s="36"/>
      <c r="AH437" s="36"/>
      <c r="AI437" s="61"/>
      <c r="AJ437" s="36"/>
      <c r="AK437" s="58"/>
      <c r="AL437" s="41"/>
      <c r="AM437" s="60"/>
      <c r="AN437" s="36"/>
      <c r="AO437" s="36"/>
      <c r="AP437" s="36"/>
      <c r="AQ437" s="36"/>
      <c r="AR437" s="485"/>
      <c r="AS437" s="36"/>
      <c r="AT437" s="36"/>
      <c r="AU437" s="36"/>
    </row>
    <row r="438" spans="1:47" ht="19.5" customHeight="1" x14ac:dyDescent="0.25">
      <c r="A438" s="44"/>
      <c r="B438" s="44"/>
      <c r="C438" s="44"/>
      <c r="D438" s="45"/>
      <c r="E438" s="46"/>
      <c r="F438" s="47"/>
      <c r="G438" s="48"/>
      <c r="H438" s="36"/>
      <c r="I438" s="47"/>
      <c r="J438" s="47"/>
      <c r="K438" s="44"/>
      <c r="L438" s="49"/>
      <c r="M438" s="50"/>
      <c r="N438" s="49"/>
      <c r="O438" s="49"/>
      <c r="P438" s="49"/>
      <c r="Q438" s="47"/>
      <c r="R438" s="49"/>
      <c r="S438" s="49"/>
      <c r="T438" s="36"/>
      <c r="U438" s="36"/>
      <c r="V438" s="178"/>
      <c r="W438" s="73"/>
      <c r="X438" s="524"/>
      <c r="Y438" s="41"/>
      <c r="Z438" s="511"/>
      <c r="AA438" s="36"/>
      <c r="AB438" s="36"/>
      <c r="AC438" s="36"/>
      <c r="AD438" s="152"/>
      <c r="AE438" s="152"/>
      <c r="AF438" s="152"/>
      <c r="AG438" s="152"/>
      <c r="AH438" s="36"/>
      <c r="AI438" s="77"/>
      <c r="AJ438" s="36"/>
      <c r="AK438" s="58"/>
      <c r="AL438" s="41"/>
      <c r="AM438" s="59"/>
      <c r="AN438" s="36"/>
      <c r="AO438" s="36"/>
      <c r="AP438" s="36"/>
      <c r="AQ438" s="36"/>
      <c r="AR438" s="485"/>
      <c r="AS438" s="36"/>
      <c r="AT438" s="36"/>
      <c r="AU438" s="36"/>
    </row>
    <row r="439" spans="1:47" ht="19.5" customHeight="1" x14ac:dyDescent="0.25">
      <c r="A439" s="44"/>
      <c r="B439" s="44"/>
      <c r="C439" s="44"/>
      <c r="D439" s="45"/>
      <c r="E439" s="174"/>
      <c r="F439" s="229"/>
      <c r="G439" s="48"/>
      <c r="H439" s="36"/>
      <c r="I439" s="47"/>
      <c r="J439" s="47"/>
      <c r="K439" s="44"/>
      <c r="L439" s="49"/>
      <c r="M439" s="50"/>
      <c r="N439" s="49"/>
      <c r="O439" s="49"/>
      <c r="P439" s="49"/>
      <c r="Q439" s="47"/>
      <c r="R439" s="49"/>
      <c r="S439" s="44"/>
      <c r="T439" s="77"/>
      <c r="U439" s="119"/>
      <c r="V439" s="142"/>
      <c r="W439" s="73"/>
      <c r="X439" s="53"/>
      <c r="Y439" s="53"/>
      <c r="Z439" s="54"/>
      <c r="AA439" s="36"/>
      <c r="AB439" s="41"/>
      <c r="AC439" s="34"/>
      <c r="AD439" s="60"/>
      <c r="AE439" s="55"/>
      <c r="AF439" s="55"/>
      <c r="AG439" s="55"/>
      <c r="AH439" s="55"/>
      <c r="AI439" s="38"/>
      <c r="AJ439" s="57"/>
      <c r="AK439" s="58"/>
      <c r="AL439" s="41"/>
      <c r="AM439" s="41"/>
      <c r="AN439" s="41"/>
      <c r="AO439" s="59"/>
      <c r="AP439" s="60"/>
      <c r="AQ439" s="41"/>
      <c r="AR439" s="41"/>
      <c r="AS439" s="41"/>
      <c r="AT439" s="43"/>
      <c r="AU439" s="41"/>
    </row>
    <row r="440" spans="1:47" ht="19.5" customHeight="1" x14ac:dyDescent="0.25">
      <c r="A440" s="21"/>
      <c r="B440" s="44"/>
      <c r="C440" s="44"/>
      <c r="D440" s="277"/>
      <c r="E440" s="314"/>
      <c r="F440" s="79"/>
      <c r="G440" s="141"/>
      <c r="H440" s="36"/>
      <c r="I440" s="47"/>
      <c r="J440" s="47"/>
      <c r="K440" s="44"/>
      <c r="L440" s="49"/>
      <c r="M440" s="50"/>
      <c r="N440" s="49"/>
      <c r="O440" s="49"/>
      <c r="P440" s="49"/>
      <c r="Q440" s="47"/>
      <c r="R440" s="49"/>
      <c r="S440" s="44"/>
      <c r="T440" s="44"/>
      <c r="U440" s="44"/>
      <c r="V440" s="142"/>
      <c r="W440" s="73"/>
      <c r="X440" s="53"/>
      <c r="Y440" s="53"/>
      <c r="Z440" s="54"/>
      <c r="AA440" s="36"/>
      <c r="AB440" s="41"/>
      <c r="AC440" s="34"/>
      <c r="AD440" s="152"/>
      <c r="AE440" s="152"/>
      <c r="AF440" s="36"/>
      <c r="AG440" s="36"/>
      <c r="AH440" s="36"/>
      <c r="AI440" s="40"/>
      <c r="AJ440" s="36"/>
      <c r="AK440" s="58"/>
      <c r="AL440" s="41"/>
      <c r="AM440" s="59"/>
      <c r="AN440" s="36"/>
      <c r="AO440" s="36"/>
      <c r="AP440" s="60"/>
      <c r="AQ440" s="41"/>
      <c r="AR440" s="41"/>
      <c r="AS440" s="41"/>
      <c r="AT440" s="43"/>
      <c r="AU440" s="36"/>
    </row>
    <row r="441" spans="1:47" ht="19.5" customHeight="1" x14ac:dyDescent="0.25">
      <c r="A441" s="21"/>
      <c r="B441" s="44"/>
      <c r="C441" s="44"/>
      <c r="D441" s="277"/>
      <c r="E441" s="314"/>
      <c r="F441" s="79"/>
      <c r="G441" s="141"/>
      <c r="H441" s="36"/>
      <c r="I441" s="47"/>
      <c r="J441" s="47"/>
      <c r="K441" s="44"/>
      <c r="L441" s="49"/>
      <c r="M441" s="50"/>
      <c r="N441" s="49"/>
      <c r="O441" s="49"/>
      <c r="P441" s="49"/>
      <c r="Q441" s="47"/>
      <c r="R441" s="49"/>
      <c r="S441" s="44"/>
      <c r="T441" s="44"/>
      <c r="U441" s="44"/>
      <c r="V441" s="142"/>
      <c r="W441" s="73"/>
      <c r="X441" s="53"/>
      <c r="Y441" s="53"/>
      <c r="Z441" s="54"/>
      <c r="AA441" s="36"/>
      <c r="AB441" s="41"/>
      <c r="AC441" s="34"/>
      <c r="AD441" s="152"/>
      <c r="AE441" s="152"/>
      <c r="AF441" s="36"/>
      <c r="AG441" s="36"/>
      <c r="AH441" s="36"/>
      <c r="AI441" s="40"/>
      <c r="AJ441" s="36"/>
      <c r="AK441" s="58"/>
      <c r="AL441" s="41"/>
      <c r="AM441" s="59"/>
      <c r="AN441" s="36"/>
      <c r="AO441" s="36"/>
      <c r="AP441" s="60"/>
      <c r="AQ441" s="41"/>
      <c r="AR441" s="41"/>
      <c r="AS441" s="41"/>
      <c r="AT441" s="43"/>
      <c r="AU441" s="36"/>
    </row>
    <row r="442" spans="1:47" ht="19.5" customHeight="1" x14ac:dyDescent="0.25">
      <c r="A442" s="21"/>
      <c r="B442" s="44"/>
      <c r="C442" s="44"/>
      <c r="D442" s="277"/>
      <c r="E442" s="314"/>
      <c r="F442" s="79"/>
      <c r="G442" s="141"/>
      <c r="H442" s="36"/>
      <c r="I442" s="47"/>
      <c r="J442" s="47"/>
      <c r="K442" s="44"/>
      <c r="L442" s="49"/>
      <c r="M442" s="50"/>
      <c r="N442" s="49"/>
      <c r="O442" s="49"/>
      <c r="P442" s="49"/>
      <c r="Q442" s="47"/>
      <c r="R442" s="49"/>
      <c r="S442" s="44"/>
      <c r="T442" s="44"/>
      <c r="U442" s="44"/>
      <c r="V442" s="142"/>
      <c r="W442" s="73"/>
      <c r="X442" s="53"/>
      <c r="Y442" s="53"/>
      <c r="Z442" s="54"/>
      <c r="AA442" s="36"/>
      <c r="AB442" s="41"/>
      <c r="AC442" s="34"/>
      <c r="AD442" s="152"/>
      <c r="AE442" s="152"/>
      <c r="AF442" s="36"/>
      <c r="AG442" s="36"/>
      <c r="AH442" s="36"/>
      <c r="AI442" s="40"/>
      <c r="AJ442" s="36"/>
      <c r="AK442" s="58"/>
      <c r="AL442" s="41"/>
      <c r="AM442" s="59"/>
      <c r="AN442" s="36"/>
      <c r="AO442" s="36"/>
      <c r="AP442" s="60"/>
      <c r="AQ442" s="41"/>
      <c r="AR442" s="41"/>
      <c r="AS442" s="41"/>
      <c r="AT442" s="43"/>
      <c r="AU442" s="36"/>
    </row>
    <row r="443" spans="1:47" ht="19.5" customHeight="1" x14ac:dyDescent="0.25">
      <c r="A443" s="21"/>
      <c r="B443" s="44"/>
      <c r="C443" s="44"/>
      <c r="D443" s="277"/>
      <c r="E443" s="314"/>
      <c r="F443" s="79"/>
      <c r="G443" s="141"/>
      <c r="H443" s="36"/>
      <c r="I443" s="47"/>
      <c r="J443" s="47"/>
      <c r="K443" s="44"/>
      <c r="L443" s="49"/>
      <c r="M443" s="50"/>
      <c r="N443" s="49"/>
      <c r="O443" s="49"/>
      <c r="P443" s="49"/>
      <c r="Q443" s="47"/>
      <c r="R443" s="49"/>
      <c r="S443" s="44"/>
      <c r="T443" s="44"/>
      <c r="U443" s="44"/>
      <c r="V443" s="142"/>
      <c r="W443" s="73"/>
      <c r="X443" s="53"/>
      <c r="Y443" s="53"/>
      <c r="Z443" s="54"/>
      <c r="AA443" s="36"/>
      <c r="AB443" s="41"/>
      <c r="AC443" s="34"/>
      <c r="AD443" s="152"/>
      <c r="AE443" s="152"/>
      <c r="AF443" s="36"/>
      <c r="AG443" s="36"/>
      <c r="AH443" s="36"/>
      <c r="AI443" s="40"/>
      <c r="AJ443" s="36"/>
      <c r="AK443" s="58"/>
      <c r="AL443" s="41"/>
      <c r="AM443" s="59"/>
      <c r="AN443" s="36"/>
      <c r="AO443" s="36"/>
      <c r="AP443" s="60"/>
      <c r="AQ443" s="41"/>
      <c r="AR443" s="41"/>
      <c r="AS443" s="41"/>
      <c r="AT443" s="43"/>
      <c r="AU443" s="36"/>
    </row>
    <row r="444" spans="1:47" ht="19.5" customHeight="1" thickBot="1" x14ac:dyDescent="0.3">
      <c r="A444" s="21"/>
      <c r="B444" s="44"/>
      <c r="C444" s="44"/>
      <c r="D444" s="277"/>
      <c r="E444" s="314"/>
      <c r="F444" s="79"/>
      <c r="G444" s="48"/>
      <c r="H444" s="36"/>
      <c r="I444" s="47"/>
      <c r="J444" s="47"/>
      <c r="K444" s="44"/>
      <c r="L444" s="49"/>
      <c r="M444" s="50"/>
      <c r="N444" s="49"/>
      <c r="O444" s="49"/>
      <c r="P444" s="49"/>
      <c r="Q444" s="47"/>
      <c r="R444" s="49"/>
      <c r="S444" s="44"/>
      <c r="T444" s="44"/>
      <c r="U444" s="44"/>
      <c r="V444" s="142"/>
      <c r="W444" s="73"/>
      <c r="X444" s="53"/>
      <c r="Y444" s="53"/>
      <c r="Z444" s="54"/>
      <c r="AA444" s="36"/>
      <c r="AB444" s="41"/>
      <c r="AC444" s="34"/>
      <c r="AD444" s="152"/>
      <c r="AE444" s="152"/>
      <c r="AF444" s="36"/>
      <c r="AG444" s="36"/>
      <c r="AH444" s="36"/>
      <c r="AI444" s="40"/>
      <c r="AJ444" s="36"/>
      <c r="AK444" s="58"/>
      <c r="AL444" s="41"/>
      <c r="AM444" s="59"/>
      <c r="AN444" s="36"/>
      <c r="AO444" s="36"/>
      <c r="AP444" s="60"/>
      <c r="AQ444" s="41"/>
      <c r="AR444" s="41"/>
      <c r="AS444" s="41"/>
      <c r="AT444" s="43"/>
      <c r="AU444" s="36"/>
    </row>
    <row r="445" spans="1:47" ht="19.5" customHeight="1" thickBot="1" x14ac:dyDescent="0.3">
      <c r="A445" s="44"/>
      <c r="B445" s="44"/>
      <c r="C445" s="44"/>
      <c r="D445" s="45"/>
      <c r="E445" s="46"/>
      <c r="F445" s="47"/>
      <c r="G445" s="48"/>
      <c r="H445" s="36"/>
      <c r="I445" s="47"/>
      <c r="J445" s="47"/>
      <c r="K445" s="44"/>
      <c r="L445" s="49"/>
      <c r="M445" s="50"/>
      <c r="N445" s="49"/>
      <c r="O445" s="49"/>
      <c r="P445" s="49"/>
      <c r="Q445" s="47"/>
      <c r="R445" s="49"/>
      <c r="S445" s="49"/>
      <c r="T445" s="36"/>
      <c r="U445" s="36"/>
      <c r="V445" s="390"/>
      <c r="W445" s="73"/>
      <c r="X445" s="178"/>
      <c r="Y445" s="119"/>
      <c r="Z445" s="178"/>
      <c r="AA445" s="119"/>
      <c r="AB445" s="41"/>
      <c r="AC445" s="34"/>
      <c r="AD445" s="60"/>
      <c r="AE445" s="60"/>
      <c r="AF445" s="41"/>
      <c r="AG445" s="36"/>
      <c r="AH445" s="36"/>
      <c r="AI445" s="112"/>
      <c r="AJ445" s="36"/>
      <c r="AK445" s="58"/>
      <c r="AL445" s="41"/>
      <c r="AM445" s="41"/>
      <c r="AN445" s="36"/>
      <c r="AO445" s="36"/>
      <c r="AP445" s="36"/>
      <c r="AQ445" s="36"/>
      <c r="AR445" s="36"/>
      <c r="AS445" s="36"/>
      <c r="AT445" s="36"/>
      <c r="AU445" s="36"/>
    </row>
    <row r="446" spans="1:47" ht="19.5" customHeight="1" x14ac:dyDescent="0.25">
      <c r="A446" s="44"/>
      <c r="B446" s="44"/>
      <c r="C446" s="44"/>
      <c r="D446" s="45"/>
      <c r="E446" s="46"/>
      <c r="F446" s="47"/>
      <c r="G446" s="48"/>
      <c r="H446" s="36"/>
      <c r="I446" s="47"/>
      <c r="J446" s="47"/>
      <c r="K446" s="44"/>
      <c r="L446" s="49"/>
      <c r="M446" s="50"/>
      <c r="N446" s="49"/>
      <c r="O446" s="49"/>
      <c r="P446" s="49"/>
      <c r="Q446" s="49"/>
      <c r="R446" s="49"/>
      <c r="S446" s="49"/>
      <c r="T446" s="36"/>
      <c r="U446" s="36"/>
      <c r="V446" s="178"/>
      <c r="W446" s="73"/>
      <c r="X446" s="529"/>
      <c r="Y446" s="119"/>
      <c r="Z446" s="113"/>
      <c r="AA446" s="119"/>
      <c r="AB446" s="41"/>
      <c r="AC446" s="34"/>
      <c r="AD446" s="36"/>
      <c r="AE446" s="36"/>
      <c r="AF446" s="49"/>
      <c r="AG446" s="49"/>
      <c r="AH446" s="49"/>
      <c r="AI446" s="50"/>
      <c r="AJ446" s="114"/>
      <c r="AK446" s="58"/>
      <c r="AL446" s="49"/>
      <c r="AM446" s="36"/>
      <c r="AN446" s="36"/>
      <c r="AO446" s="36"/>
      <c r="AP446" s="36"/>
      <c r="AQ446" s="36"/>
      <c r="AR446" s="36"/>
      <c r="AS446" s="36"/>
      <c r="AT446" s="36"/>
      <c r="AU446" s="36"/>
    </row>
    <row r="447" spans="1:47" ht="19.5" customHeight="1" x14ac:dyDescent="0.25">
      <c r="A447" s="44"/>
      <c r="B447" s="44"/>
      <c r="C447" s="44"/>
      <c r="D447" s="45"/>
      <c r="E447" s="46"/>
      <c r="F447" s="47"/>
      <c r="G447" s="48"/>
      <c r="H447" s="36"/>
      <c r="I447" s="47"/>
      <c r="J447" s="47"/>
      <c r="K447" s="44"/>
      <c r="L447" s="49"/>
      <c r="M447" s="50"/>
      <c r="N447" s="49"/>
      <c r="O447" s="49"/>
      <c r="P447" s="49"/>
      <c r="Q447" s="47"/>
      <c r="R447" s="49"/>
      <c r="S447" s="49"/>
      <c r="T447" s="36"/>
      <c r="U447" s="36"/>
      <c r="V447" s="178"/>
      <c r="W447" s="73"/>
      <c r="X447" s="529"/>
      <c r="Y447" s="119"/>
      <c r="Z447" s="113"/>
      <c r="AA447" s="119"/>
      <c r="AB447" s="41"/>
      <c r="AC447" s="34"/>
      <c r="AD447" s="16"/>
      <c r="AE447" s="16"/>
      <c r="AF447" s="17"/>
      <c r="AG447" s="36"/>
      <c r="AH447" s="36"/>
      <c r="AI447" s="61"/>
      <c r="AJ447" s="36"/>
      <c r="AK447" s="58"/>
      <c r="AL447" s="41"/>
      <c r="AM447" s="60"/>
      <c r="AN447" s="36"/>
      <c r="AO447" s="36"/>
      <c r="AP447" s="36"/>
      <c r="AQ447" s="36"/>
      <c r="AR447" s="36"/>
      <c r="AS447" s="36"/>
      <c r="AT447" s="36"/>
      <c r="AU447" s="36"/>
    </row>
    <row r="448" spans="1:47" ht="19.5" customHeight="1" x14ac:dyDescent="0.25">
      <c r="A448" s="44"/>
      <c r="B448" s="44"/>
      <c r="C448" s="44"/>
      <c r="D448" s="45"/>
      <c r="E448" s="46"/>
      <c r="F448" s="47"/>
      <c r="G448" s="48"/>
      <c r="H448" s="36"/>
      <c r="I448" s="47"/>
      <c r="J448" s="47"/>
      <c r="K448" s="44"/>
      <c r="L448" s="49"/>
      <c r="M448" s="50"/>
      <c r="N448" s="49"/>
      <c r="O448" s="49"/>
      <c r="P448" s="49"/>
      <c r="Q448" s="47"/>
      <c r="R448" s="49"/>
      <c r="S448" s="49"/>
      <c r="T448" s="36"/>
      <c r="U448" s="36"/>
      <c r="V448" s="178"/>
      <c r="W448" s="73"/>
      <c r="X448" s="529"/>
      <c r="Y448" s="119"/>
      <c r="Z448" s="113"/>
      <c r="AA448" s="119"/>
      <c r="AB448" s="41"/>
      <c r="AC448" s="34"/>
      <c r="AD448" s="150"/>
      <c r="AE448" s="150"/>
      <c r="AF448" s="88"/>
      <c r="AG448" s="88"/>
      <c r="AH448" s="88"/>
      <c r="AI448" s="116"/>
      <c r="AJ448" s="119"/>
      <c r="AK448" s="77"/>
      <c r="AL448" s="59"/>
      <c r="AM448" s="59"/>
      <c r="AN448" s="36"/>
      <c r="AO448" s="36"/>
      <c r="AP448" s="36"/>
      <c r="AQ448" s="36"/>
      <c r="AR448" s="36"/>
      <c r="AS448" s="36"/>
      <c r="AT448" s="36"/>
      <c r="AU448" s="36"/>
    </row>
    <row r="449" spans="1:47" ht="19.5" customHeight="1" x14ac:dyDescent="0.25">
      <c r="A449" s="44"/>
      <c r="B449" s="44"/>
      <c r="C449" s="44"/>
      <c r="D449" s="45"/>
      <c r="E449" s="46"/>
      <c r="F449" s="47"/>
      <c r="G449" s="48"/>
      <c r="H449" s="36"/>
      <c r="I449" s="47"/>
      <c r="J449" s="47"/>
      <c r="K449" s="44"/>
      <c r="L449" s="49"/>
      <c r="M449" s="50"/>
      <c r="N449" s="49"/>
      <c r="O449" s="49"/>
      <c r="P449" s="49"/>
      <c r="Q449" s="47"/>
      <c r="R449" s="49"/>
      <c r="S449" s="49"/>
      <c r="T449" s="36"/>
      <c r="U449" s="36"/>
      <c r="V449" s="178"/>
      <c r="W449" s="73"/>
      <c r="X449" s="529"/>
      <c r="Y449" s="119"/>
      <c r="Z449" s="113"/>
      <c r="AA449" s="119"/>
      <c r="AB449" s="41"/>
      <c r="AC449" s="34"/>
      <c r="AD449" s="152"/>
      <c r="AE449" s="152"/>
      <c r="AF449" s="36"/>
      <c r="AG449" s="36"/>
      <c r="AH449" s="36"/>
      <c r="AI449" s="77"/>
      <c r="AJ449" s="36"/>
      <c r="AK449" s="58"/>
      <c r="AL449" s="41"/>
      <c r="AM449" s="59"/>
      <c r="AN449" s="36"/>
      <c r="AO449" s="36"/>
      <c r="AP449" s="36"/>
      <c r="AQ449" s="36"/>
      <c r="AR449" s="36"/>
      <c r="AS449" s="36"/>
      <c r="AT449" s="36"/>
      <c r="AU449" s="36"/>
    </row>
    <row r="450" spans="1:47" ht="19.5" customHeight="1" x14ac:dyDescent="0.25">
      <c r="A450" s="44"/>
      <c r="B450" s="44"/>
      <c r="C450" s="44"/>
      <c r="D450" s="45"/>
      <c r="E450" s="46"/>
      <c r="F450" s="47"/>
      <c r="G450" s="141"/>
      <c r="H450" s="36"/>
      <c r="I450" s="47"/>
      <c r="J450" s="47"/>
      <c r="K450" s="44"/>
      <c r="L450" s="49"/>
      <c r="M450" s="50"/>
      <c r="N450" s="49"/>
      <c r="O450" s="49"/>
      <c r="P450" s="49"/>
      <c r="Q450" s="47"/>
      <c r="R450" s="49"/>
      <c r="S450" s="49"/>
      <c r="T450" s="36"/>
      <c r="U450" s="36"/>
      <c r="V450" s="178"/>
      <c r="W450" s="73"/>
      <c r="X450" s="529"/>
      <c r="Y450" s="119"/>
      <c r="Z450" s="113"/>
      <c r="AA450" s="119"/>
      <c r="AB450" s="41"/>
      <c r="AC450" s="34"/>
      <c r="AD450" s="119"/>
      <c r="AE450" s="119"/>
      <c r="AF450" s="119"/>
      <c r="AG450" s="36"/>
      <c r="AH450" s="36"/>
      <c r="AI450" s="77"/>
      <c r="AJ450" s="119"/>
      <c r="AK450" s="77"/>
      <c r="AL450" s="120"/>
      <c r="AM450" s="59"/>
      <c r="AN450" s="36"/>
      <c r="AO450" s="36"/>
      <c r="AP450" s="36"/>
      <c r="AQ450" s="36"/>
      <c r="AR450" s="36"/>
      <c r="AS450" s="36"/>
      <c r="AT450" s="36"/>
      <c r="AU450" s="36"/>
    </row>
    <row r="451" spans="1:47" ht="19.5" customHeight="1" x14ac:dyDescent="0.25">
      <c r="A451" s="44"/>
      <c r="B451" s="44"/>
      <c r="C451" s="44"/>
      <c r="D451" s="45"/>
      <c r="E451" s="46"/>
      <c r="F451" s="47"/>
      <c r="G451" s="141"/>
      <c r="H451" s="36"/>
      <c r="I451" s="47"/>
      <c r="J451" s="47"/>
      <c r="K451" s="44"/>
      <c r="L451" s="49"/>
      <c r="M451" s="50"/>
      <c r="N451" s="49"/>
      <c r="O451" s="49"/>
      <c r="P451" s="49"/>
      <c r="Q451" s="47"/>
      <c r="R451" s="49"/>
      <c r="S451" s="49"/>
      <c r="T451" s="36"/>
      <c r="U451" s="36"/>
      <c r="V451" s="178"/>
      <c r="W451" s="73"/>
      <c r="X451" s="529"/>
      <c r="Y451" s="119"/>
      <c r="Z451" s="113"/>
      <c r="AA451" s="119"/>
      <c r="AB451" s="41"/>
      <c r="AC451" s="34"/>
      <c r="AD451" s="180"/>
      <c r="AE451" s="180"/>
      <c r="AF451" s="36"/>
      <c r="AG451" s="36"/>
      <c r="AH451" s="36"/>
      <c r="AI451" s="58"/>
      <c r="AJ451" s="36"/>
      <c r="AK451" s="58"/>
      <c r="AL451" s="36"/>
      <c r="AM451" s="59"/>
      <c r="AN451" s="36"/>
      <c r="AO451" s="36"/>
      <c r="AP451" s="36"/>
      <c r="AQ451" s="36"/>
      <c r="AR451" s="36"/>
      <c r="AS451" s="36"/>
      <c r="AT451" s="36"/>
      <c r="AU451" s="36"/>
    </row>
    <row r="452" spans="1:47" ht="19.5" customHeight="1" x14ac:dyDescent="0.25">
      <c r="A452" s="44"/>
      <c r="B452" s="44"/>
      <c r="C452" s="44"/>
      <c r="D452" s="45"/>
      <c r="E452" s="46"/>
      <c r="F452" s="47"/>
      <c r="G452" s="141"/>
      <c r="H452" s="36"/>
      <c r="I452" s="47"/>
      <c r="J452" s="47"/>
      <c r="K452" s="44"/>
      <c r="L452" s="49"/>
      <c r="M452" s="50"/>
      <c r="N452" s="49"/>
      <c r="O452" s="49"/>
      <c r="P452" s="49"/>
      <c r="Q452" s="47"/>
      <c r="R452" s="49"/>
      <c r="S452" s="49"/>
      <c r="T452" s="36"/>
      <c r="U452" s="36"/>
      <c r="V452" s="178"/>
      <c r="W452" s="73"/>
      <c r="X452" s="529"/>
      <c r="Y452" s="119"/>
      <c r="Z452" s="113"/>
      <c r="AA452" s="119"/>
      <c r="AB452" s="41"/>
      <c r="AC452" s="34"/>
      <c r="AD452" s="152"/>
      <c r="AE452" s="152"/>
      <c r="AF452" s="36"/>
      <c r="AG452" s="36"/>
      <c r="AH452" s="36"/>
      <c r="AI452" s="77"/>
      <c r="AJ452" s="36"/>
      <c r="AK452" s="58"/>
      <c r="AL452" s="41"/>
      <c r="AM452" s="59"/>
      <c r="AN452" s="36"/>
      <c r="AO452" s="36"/>
      <c r="AP452" s="36"/>
      <c r="AQ452" s="36"/>
      <c r="AR452" s="36"/>
      <c r="AS452" s="36"/>
      <c r="AT452" s="36"/>
      <c r="AU452" s="36"/>
    </row>
    <row r="453" spans="1:47" ht="19.5" customHeight="1" x14ac:dyDescent="0.25">
      <c r="A453" s="44"/>
      <c r="B453" s="44"/>
      <c r="C453" s="44"/>
      <c r="D453" s="45"/>
      <c r="E453" s="46"/>
      <c r="F453" s="47"/>
      <c r="G453" s="141"/>
      <c r="H453" s="36"/>
      <c r="I453" s="47"/>
      <c r="J453" s="47"/>
      <c r="K453" s="44"/>
      <c r="L453" s="49"/>
      <c r="M453" s="50"/>
      <c r="N453" s="49"/>
      <c r="O453" s="49"/>
      <c r="P453" s="49"/>
      <c r="Q453" s="47"/>
      <c r="R453" s="49"/>
      <c r="S453" s="49"/>
      <c r="T453" s="36"/>
      <c r="U453" s="36"/>
      <c r="V453" s="178"/>
      <c r="W453" s="73"/>
      <c r="X453" s="529"/>
      <c r="Y453" s="119"/>
      <c r="Z453" s="113"/>
      <c r="AA453" s="119"/>
      <c r="AB453" s="41"/>
      <c r="AC453" s="34"/>
      <c r="AD453" s="152"/>
      <c r="AE453" s="152"/>
      <c r="AF453" s="36"/>
      <c r="AG453" s="36"/>
      <c r="AH453" s="36"/>
      <c r="AI453" s="77"/>
      <c r="AJ453" s="36"/>
      <c r="AK453" s="58"/>
      <c r="AL453" s="41"/>
      <c r="AM453" s="59"/>
      <c r="AN453" s="36"/>
      <c r="AO453" s="36"/>
      <c r="AP453" s="36"/>
      <c r="AQ453" s="36"/>
      <c r="AR453" s="36"/>
      <c r="AS453" s="36"/>
      <c r="AT453" s="36"/>
      <c r="AU453" s="36"/>
    </row>
    <row r="454" spans="1:47" ht="19.5" customHeight="1" x14ac:dyDescent="0.25">
      <c r="A454" s="49"/>
      <c r="B454" s="44"/>
      <c r="C454" s="44"/>
      <c r="D454" s="277"/>
      <c r="E454" s="314"/>
      <c r="F454" s="79"/>
      <c r="G454" s="48"/>
      <c r="H454" s="36"/>
      <c r="I454" s="47"/>
      <c r="J454" s="47"/>
      <c r="K454" s="44"/>
      <c r="L454" s="49"/>
      <c r="M454" s="50"/>
      <c r="N454" s="49"/>
      <c r="O454" s="49"/>
      <c r="P454" s="49"/>
      <c r="Q454" s="47"/>
      <c r="R454" s="49"/>
      <c r="S454" s="49"/>
      <c r="T454" s="58"/>
      <c r="U454" s="36"/>
      <c r="V454" s="329"/>
      <c r="W454" s="73"/>
      <c r="X454" s="145"/>
      <c r="Y454" s="53"/>
      <c r="Z454" s="155"/>
      <c r="AA454" s="36"/>
      <c r="AB454" s="36"/>
      <c r="AC454" s="34"/>
      <c r="AD454" s="16"/>
      <c r="AE454" s="16"/>
      <c r="AF454" s="17"/>
      <c r="AG454" s="36"/>
      <c r="AH454" s="36"/>
      <c r="AI454" s="61"/>
      <c r="AJ454" s="36"/>
      <c r="AK454" s="58"/>
      <c r="AL454" s="41"/>
      <c r="AM454" s="60"/>
      <c r="AN454" s="36"/>
      <c r="AO454" s="36"/>
      <c r="AP454" s="36"/>
      <c r="AQ454" s="36"/>
      <c r="AR454" s="440"/>
      <c r="AS454" s="36"/>
      <c r="AT454" s="36"/>
      <c r="AU454" s="36"/>
    </row>
    <row r="455" spans="1:47" ht="19.5" customHeight="1" x14ac:dyDescent="0.25">
      <c r="A455" s="49"/>
      <c r="B455" s="44"/>
      <c r="C455" s="44"/>
      <c r="D455" s="277"/>
      <c r="E455" s="314"/>
      <c r="F455" s="79"/>
      <c r="G455" s="48"/>
      <c r="H455" s="36"/>
      <c r="I455" s="47"/>
      <c r="J455" s="47"/>
      <c r="K455" s="44"/>
      <c r="L455" s="49"/>
      <c r="M455" s="50"/>
      <c r="N455" s="49"/>
      <c r="O455" s="49"/>
      <c r="P455" s="49"/>
      <c r="Q455" s="47"/>
      <c r="R455" s="49"/>
      <c r="S455" s="49"/>
      <c r="T455" s="58"/>
      <c r="U455" s="36"/>
      <c r="V455" s="329"/>
      <c r="W455" s="73"/>
      <c r="X455" s="524"/>
      <c r="Y455" s="53"/>
      <c r="Z455" s="155"/>
      <c r="AA455" s="36"/>
      <c r="AB455" s="36"/>
      <c r="AC455" s="34"/>
      <c r="AD455" s="152"/>
      <c r="AE455" s="152"/>
      <c r="AF455" s="152"/>
      <c r="AG455" s="152"/>
      <c r="AH455" s="36"/>
      <c r="AI455" s="77"/>
      <c r="AJ455" s="36"/>
      <c r="AK455" s="58"/>
      <c r="AL455" s="41"/>
      <c r="AM455" s="59"/>
      <c r="AN455" s="36"/>
      <c r="AO455" s="36"/>
      <c r="AP455" s="36"/>
      <c r="AQ455" s="36"/>
      <c r="AR455" s="440"/>
      <c r="AS455" s="36"/>
      <c r="AT455" s="36"/>
      <c r="AU455" s="36"/>
    </row>
    <row r="456" spans="1:47" ht="19.5" customHeight="1" x14ac:dyDescent="0.25">
      <c r="A456" s="49"/>
      <c r="B456" s="44"/>
      <c r="C456" s="44"/>
      <c r="D456" s="45"/>
      <c r="E456" s="46"/>
      <c r="F456" s="47"/>
      <c r="G456" s="48"/>
      <c r="H456" s="36"/>
      <c r="I456" s="47"/>
      <c r="J456" s="47"/>
      <c r="K456" s="44"/>
      <c r="L456" s="49"/>
      <c r="M456" s="50"/>
      <c r="N456" s="49"/>
      <c r="O456" s="49"/>
      <c r="P456" s="49"/>
      <c r="Q456" s="47"/>
      <c r="R456" s="49"/>
      <c r="S456" s="49"/>
      <c r="T456" s="58"/>
      <c r="U456" s="36"/>
      <c r="V456" s="489"/>
      <c r="W456" s="73"/>
      <c r="X456" s="145"/>
      <c r="Y456" s="53"/>
      <c r="Z456" s="53"/>
      <c r="AA456" s="36"/>
      <c r="AB456" s="36"/>
      <c r="AC456" s="36"/>
      <c r="AD456" s="16"/>
      <c r="AE456" s="16"/>
      <c r="AF456" s="17"/>
      <c r="AG456" s="36"/>
      <c r="AH456" s="36"/>
      <c r="AI456" s="61"/>
      <c r="AJ456" s="36"/>
      <c r="AK456" s="58"/>
      <c r="AL456" s="41"/>
      <c r="AM456" s="60"/>
      <c r="AN456" s="36"/>
      <c r="AO456" s="36"/>
      <c r="AP456" s="36"/>
      <c r="AQ456" s="36"/>
      <c r="AR456" s="440"/>
      <c r="AS456" s="36"/>
      <c r="AT456" s="36"/>
      <c r="AU456" s="36"/>
    </row>
    <row r="457" spans="1:47" ht="19.5" customHeight="1" x14ac:dyDescent="0.25">
      <c r="A457" s="49"/>
      <c r="B457" s="44"/>
      <c r="C457" s="44"/>
      <c r="D457" s="45"/>
      <c r="E457" s="46"/>
      <c r="F457" s="47"/>
      <c r="G457" s="48"/>
      <c r="H457" s="36"/>
      <c r="I457" s="47"/>
      <c r="J457" s="47"/>
      <c r="K457" s="44"/>
      <c r="L457" s="49"/>
      <c r="M457" s="50"/>
      <c r="N457" s="49"/>
      <c r="O457" s="49"/>
      <c r="P457" s="49"/>
      <c r="Q457" s="47"/>
      <c r="R457" s="49"/>
      <c r="S457" s="49"/>
      <c r="T457" s="58"/>
      <c r="U457" s="36"/>
      <c r="V457" s="489"/>
      <c r="W457" s="73"/>
      <c r="X457" s="524"/>
      <c r="Y457" s="53"/>
      <c r="Z457" s="510"/>
      <c r="AA457" s="36"/>
      <c r="AB457" s="36"/>
      <c r="AC457" s="36"/>
      <c r="AD457" s="152"/>
      <c r="AE457" s="152"/>
      <c r="AF457" s="152"/>
      <c r="AG457" s="152"/>
      <c r="AH457" s="36"/>
      <c r="AI457" s="77"/>
      <c r="AJ457" s="36"/>
      <c r="AK457" s="58"/>
      <c r="AL457" s="41"/>
      <c r="AM457" s="59"/>
      <c r="AN457" s="36"/>
      <c r="AO457" s="36"/>
      <c r="AP457" s="36"/>
      <c r="AQ457" s="36"/>
      <c r="AR457" s="440"/>
      <c r="AS457" s="36"/>
      <c r="AT457" s="36"/>
      <c r="AU457" s="36"/>
    </row>
    <row r="458" spans="1:47" ht="19.5" customHeight="1" x14ac:dyDescent="0.25">
      <c r="A458" s="49"/>
      <c r="B458" s="44"/>
      <c r="C458" s="44"/>
      <c r="D458" s="45"/>
      <c r="E458" s="46"/>
      <c r="F458" s="47"/>
      <c r="G458" s="48"/>
      <c r="H458" s="36"/>
      <c r="I458" s="47"/>
      <c r="J458" s="47"/>
      <c r="K458" s="44"/>
      <c r="L458" s="49"/>
      <c r="M458" s="50"/>
      <c r="N458" s="49"/>
      <c r="O458" s="49"/>
      <c r="P458" s="49"/>
      <c r="Q458" s="47"/>
      <c r="R458" s="49"/>
      <c r="S458" s="49"/>
      <c r="T458" s="58"/>
      <c r="U458" s="36"/>
      <c r="V458" s="489"/>
      <c r="W458" s="73"/>
      <c r="X458" s="524"/>
      <c r="Y458" s="53"/>
      <c r="Z458" s="510"/>
      <c r="AA458" s="36"/>
      <c r="AB458" s="36"/>
      <c r="AC458" s="36"/>
      <c r="AD458" s="150"/>
      <c r="AE458" s="150"/>
      <c r="AF458" s="88"/>
      <c r="AG458" s="88"/>
      <c r="AH458" s="88"/>
      <c r="AI458" s="116"/>
      <c r="AJ458" s="119"/>
      <c r="AK458" s="77"/>
      <c r="AL458" s="59"/>
      <c r="AM458" s="59"/>
      <c r="AN458" s="36"/>
      <c r="AO458" s="36"/>
      <c r="AP458" s="36"/>
      <c r="AQ458" s="36"/>
      <c r="AR458" s="440"/>
      <c r="AS458" s="36"/>
      <c r="AT458" s="36"/>
      <c r="AU458" s="36"/>
    </row>
    <row r="459" spans="1:47" ht="19.5" customHeight="1" x14ac:dyDescent="0.25">
      <c r="A459" s="181"/>
      <c r="B459" s="181"/>
      <c r="C459" s="182"/>
      <c r="D459" s="182"/>
      <c r="E459" s="183"/>
      <c r="F459" s="182"/>
      <c r="G459" s="330"/>
      <c r="H459" s="185"/>
      <c r="I459" s="182"/>
      <c r="J459" s="182"/>
      <c r="K459" s="181"/>
      <c r="L459" s="181"/>
      <c r="M459" s="186"/>
      <c r="N459" s="181"/>
      <c r="O459" s="181"/>
      <c r="P459" s="181"/>
      <c r="Q459" s="182"/>
      <c r="R459" s="181"/>
      <c r="S459" s="181"/>
      <c r="T459" s="185"/>
      <c r="U459" s="185"/>
      <c r="V459" s="375"/>
      <c r="W459" s="188"/>
      <c r="X459" s="185"/>
      <c r="Y459" s="185"/>
      <c r="Z459" s="185"/>
      <c r="AA459" s="185"/>
      <c r="AB459" s="185"/>
      <c r="AC459" s="130"/>
      <c r="AD459" s="282"/>
      <c r="AE459" s="282"/>
      <c r="AF459" s="185"/>
      <c r="AG459" s="185"/>
      <c r="AH459" s="185"/>
      <c r="AI459" s="187"/>
      <c r="AJ459" s="185"/>
      <c r="AK459" s="187"/>
      <c r="AL459" s="188"/>
      <c r="AM459" s="188"/>
      <c r="AN459" s="185"/>
      <c r="AO459" s="185"/>
      <c r="AP459" s="185"/>
      <c r="AQ459" s="185"/>
      <c r="AR459" s="185"/>
      <c r="AS459" s="185"/>
      <c r="AT459" s="185"/>
      <c r="AU459" s="185"/>
    </row>
    <row r="460" spans="1:47" ht="19.5" customHeight="1" x14ac:dyDescent="0.25">
      <c r="A460" s="49"/>
      <c r="B460" s="62"/>
      <c r="C460" s="62"/>
      <c r="D460" s="65"/>
      <c r="E460" s="211"/>
      <c r="F460" s="65"/>
      <c r="G460" s="66"/>
      <c r="H460" s="17"/>
      <c r="I460" s="65"/>
      <c r="J460" s="65"/>
      <c r="K460" s="62"/>
      <c r="L460" s="62"/>
      <c r="M460" s="69"/>
      <c r="N460" s="62"/>
      <c r="O460" s="62"/>
      <c r="P460" s="62"/>
      <c r="Q460" s="65"/>
      <c r="R460" s="62"/>
      <c r="S460" s="62"/>
      <c r="T460" s="215"/>
      <c r="U460" s="17"/>
      <c r="V460" s="306"/>
      <c r="W460" s="73"/>
      <c r="X460" s="145"/>
      <c r="Y460" s="17"/>
      <c r="Z460" s="228"/>
      <c r="AA460" s="17"/>
      <c r="AB460" s="17"/>
      <c r="AC460" s="36"/>
      <c r="AD460" s="16"/>
      <c r="AE460" s="16"/>
      <c r="AF460" s="17"/>
      <c r="AG460" s="17"/>
      <c r="AH460" s="17"/>
      <c r="AI460" s="61"/>
      <c r="AJ460" s="36"/>
      <c r="AK460" s="215"/>
      <c r="AL460" s="41"/>
      <c r="AM460" s="60"/>
      <c r="AN460" s="17"/>
      <c r="AO460" s="17"/>
      <c r="AP460" s="17"/>
      <c r="AQ460" s="17"/>
      <c r="AR460" s="440"/>
      <c r="AS460" s="17"/>
      <c r="AT460" s="17"/>
      <c r="AU460" s="17"/>
    </row>
    <row r="461" spans="1:47" ht="19.5" customHeight="1" x14ac:dyDescent="0.25">
      <c r="A461" s="49"/>
      <c r="B461" s="62"/>
      <c r="C461" s="62"/>
      <c r="D461" s="65"/>
      <c r="E461" s="211"/>
      <c r="F461" s="65"/>
      <c r="G461" s="66"/>
      <c r="H461" s="17"/>
      <c r="I461" s="65"/>
      <c r="J461" s="65"/>
      <c r="K461" s="62"/>
      <c r="L461" s="62"/>
      <c r="M461" s="69"/>
      <c r="N461" s="62"/>
      <c r="O461" s="62"/>
      <c r="P461" s="62"/>
      <c r="Q461" s="65"/>
      <c r="R461" s="62"/>
      <c r="S461" s="62"/>
      <c r="T461" s="215"/>
      <c r="U461" s="17"/>
      <c r="V461" s="306"/>
      <c r="W461" s="73"/>
      <c r="X461" s="145"/>
      <c r="Y461" s="17"/>
      <c r="Z461" s="228"/>
      <c r="AA461" s="17"/>
      <c r="AB461" s="17"/>
      <c r="AC461" s="36"/>
      <c r="AD461" s="307"/>
      <c r="AE461" s="307"/>
      <c r="AF461" s="307"/>
      <c r="AG461" s="307"/>
      <c r="AH461" s="17"/>
      <c r="AI461" s="77"/>
      <c r="AJ461" s="17"/>
      <c r="AK461" s="215"/>
      <c r="AL461" s="41"/>
      <c r="AM461" s="216"/>
      <c r="AN461" s="17"/>
      <c r="AO461" s="17"/>
      <c r="AP461" s="17"/>
      <c r="AQ461" s="17"/>
      <c r="AR461" s="440"/>
      <c r="AS461" s="17"/>
      <c r="AT461" s="17"/>
      <c r="AU461" s="17"/>
    </row>
    <row r="462" spans="1:47" ht="19.5" customHeight="1" x14ac:dyDescent="0.25">
      <c r="A462" s="49"/>
      <c r="B462" s="62"/>
      <c r="C462" s="62"/>
      <c r="D462" s="65"/>
      <c r="E462" s="211"/>
      <c r="F462" s="65"/>
      <c r="G462" s="66"/>
      <c r="H462" s="17"/>
      <c r="I462" s="65"/>
      <c r="J462" s="65"/>
      <c r="K462" s="62"/>
      <c r="L462" s="62"/>
      <c r="M462" s="69"/>
      <c r="N462" s="62"/>
      <c r="O462" s="62"/>
      <c r="P462" s="62"/>
      <c r="Q462" s="65"/>
      <c r="R462" s="62"/>
      <c r="S462" s="62"/>
      <c r="T462" s="215"/>
      <c r="U462" s="17"/>
      <c r="V462" s="380"/>
      <c r="W462" s="73"/>
      <c r="X462" s="145"/>
      <c r="Y462" s="17"/>
      <c r="Z462" s="228"/>
      <c r="AA462" s="17"/>
      <c r="AB462" s="17"/>
      <c r="AC462" s="36"/>
      <c r="AD462" s="307"/>
      <c r="AE462" s="307"/>
      <c r="AF462" s="17"/>
      <c r="AG462" s="17"/>
      <c r="AH462" s="17"/>
      <c r="AI462" s="77"/>
      <c r="AJ462" s="17"/>
      <c r="AK462" s="215"/>
      <c r="AL462" s="59"/>
      <c r="AM462" s="43"/>
      <c r="AN462" s="17"/>
      <c r="AO462" s="17"/>
      <c r="AP462" s="17"/>
      <c r="AQ462" s="17"/>
      <c r="AR462" s="440"/>
      <c r="AS462" s="17"/>
      <c r="AT462" s="17"/>
      <c r="AU462" s="17"/>
    </row>
    <row r="463" spans="1:47" ht="19.5" customHeight="1" x14ac:dyDescent="0.25">
      <c r="A463" s="49"/>
      <c r="B463" s="62"/>
      <c r="C463" s="62"/>
      <c r="D463" s="65"/>
      <c r="E463" s="211"/>
      <c r="F463" s="65"/>
      <c r="G463" s="66"/>
      <c r="H463" s="17"/>
      <c r="I463" s="65"/>
      <c r="J463" s="65"/>
      <c r="K463" s="62"/>
      <c r="L463" s="62"/>
      <c r="M463" s="69"/>
      <c r="N463" s="62"/>
      <c r="O463" s="62"/>
      <c r="P463" s="62"/>
      <c r="Q463" s="65"/>
      <c r="R463" s="62"/>
      <c r="S463" s="62"/>
      <c r="T463" s="215"/>
      <c r="U463" s="17"/>
      <c r="V463" s="306"/>
      <c r="W463" s="73"/>
      <c r="X463" s="145"/>
      <c r="Y463" s="17"/>
      <c r="Z463" s="228"/>
      <c r="AA463" s="17"/>
      <c r="AB463" s="17"/>
      <c r="AC463" s="36"/>
      <c r="AD463" s="307"/>
      <c r="AE463" s="307"/>
      <c r="AF463" s="17"/>
      <c r="AG463" s="17"/>
      <c r="AH463" s="17"/>
      <c r="AI463" s="77"/>
      <c r="AJ463" s="17"/>
      <c r="AK463" s="215"/>
      <c r="AL463" s="41"/>
      <c r="AM463" s="216"/>
      <c r="AN463" s="17"/>
      <c r="AO463" s="17"/>
      <c r="AP463" s="17"/>
      <c r="AQ463" s="17"/>
      <c r="AR463" s="440"/>
      <c r="AS463" s="17"/>
      <c r="AT463" s="17"/>
      <c r="AU463" s="17"/>
    </row>
    <row r="464" spans="1:47" ht="19.5" customHeight="1" x14ac:dyDescent="0.25">
      <c r="A464" s="49"/>
      <c r="B464" s="62"/>
      <c r="C464" s="62"/>
      <c r="D464" s="65"/>
      <c r="E464" s="211"/>
      <c r="F464" s="65"/>
      <c r="G464" s="66"/>
      <c r="H464" s="17"/>
      <c r="I464" s="65"/>
      <c r="J464" s="65"/>
      <c r="K464" s="62"/>
      <c r="L464" s="62"/>
      <c r="M464" s="69"/>
      <c r="N464" s="62"/>
      <c r="O464" s="62"/>
      <c r="P464" s="62"/>
      <c r="Q464" s="65"/>
      <c r="R464" s="62"/>
      <c r="S464" s="62"/>
      <c r="T464" s="215"/>
      <c r="U464" s="17"/>
      <c r="V464" s="306"/>
      <c r="W464" s="73"/>
      <c r="X464" s="145"/>
      <c r="Y464" s="17"/>
      <c r="Z464" s="228"/>
      <c r="AA464" s="17"/>
      <c r="AB464" s="17"/>
      <c r="AC464" s="36"/>
      <c r="AD464" s="17"/>
      <c r="AE464" s="307"/>
      <c r="AF464" s="307"/>
      <c r="AG464" s="17"/>
      <c r="AH464" s="17"/>
      <c r="AI464" s="77"/>
      <c r="AJ464" s="17"/>
      <c r="AK464" s="215"/>
      <c r="AL464" s="41"/>
      <c r="AM464" s="73"/>
      <c r="AN464" s="17"/>
      <c r="AO464" s="17"/>
      <c r="AP464" s="17"/>
      <c r="AQ464" s="17"/>
      <c r="AR464" s="440"/>
      <c r="AS464" s="17"/>
      <c r="AT464" s="17"/>
      <c r="AU464" s="17"/>
    </row>
    <row r="465" spans="1:47" ht="19.5" customHeight="1" x14ac:dyDescent="0.25">
      <c r="A465" s="44"/>
      <c r="B465" s="44"/>
      <c r="C465" s="44"/>
      <c r="D465" s="45"/>
      <c r="E465" s="46"/>
      <c r="F465" s="47"/>
      <c r="G465" s="48"/>
      <c r="H465" s="36"/>
      <c r="I465" s="47"/>
      <c r="J465" s="47"/>
      <c r="K465" s="44"/>
      <c r="L465" s="49"/>
      <c r="M465" s="50"/>
      <c r="N465" s="49"/>
      <c r="O465" s="49"/>
      <c r="P465" s="49"/>
      <c r="Q465" s="47"/>
      <c r="R465" s="49"/>
      <c r="S465" s="49"/>
      <c r="T465" s="58"/>
      <c r="U465" s="36"/>
      <c r="V465" s="443"/>
      <c r="W465" s="444"/>
      <c r="X465" s="41"/>
      <c r="Y465" s="53"/>
      <c r="Z465" s="53"/>
      <c r="AA465" s="36"/>
      <c r="AB465" s="36"/>
      <c r="AC465" s="34"/>
      <c r="AD465" s="152"/>
      <c r="AE465" s="152"/>
      <c r="AF465" s="152"/>
      <c r="AG465" s="152"/>
      <c r="AH465" s="36"/>
      <c r="AI465" s="77"/>
      <c r="AJ465" s="36"/>
      <c r="AK465" s="58"/>
      <c r="AL465" s="41"/>
      <c r="AM465" s="59"/>
      <c r="AN465" s="36"/>
      <c r="AO465" s="36"/>
      <c r="AP465" s="36"/>
      <c r="AQ465" s="36"/>
      <c r="AR465" s="485"/>
      <c r="AS465" s="36"/>
      <c r="AT465" s="36"/>
      <c r="AU465" s="36"/>
    </row>
    <row r="466" spans="1:47" ht="19.5" customHeight="1" x14ac:dyDescent="0.25">
      <c r="A466" s="44"/>
      <c r="B466" s="44"/>
      <c r="C466" s="44"/>
      <c r="D466" s="45"/>
      <c r="E466" s="46"/>
      <c r="F466" s="47"/>
      <c r="G466" s="48"/>
      <c r="H466" s="36"/>
      <c r="I466" s="47"/>
      <c r="J466" s="47"/>
      <c r="K466" s="44"/>
      <c r="L466" s="49"/>
      <c r="M466" s="50"/>
      <c r="N466" s="49"/>
      <c r="O466" s="49"/>
      <c r="P466" s="49"/>
      <c r="Q466" s="47"/>
      <c r="R466" s="49"/>
      <c r="S466" s="49"/>
      <c r="T466" s="58"/>
      <c r="U466" s="36"/>
      <c r="V466" s="443"/>
      <c r="W466" s="444"/>
      <c r="X466" s="41"/>
      <c r="Y466" s="53"/>
      <c r="Z466" s="53"/>
      <c r="AA466" s="36"/>
      <c r="AB466" s="36"/>
      <c r="AC466" s="34"/>
      <c r="AD466" s="16"/>
      <c r="AE466" s="16"/>
      <c r="AF466" s="17"/>
      <c r="AG466" s="36"/>
      <c r="AH466" s="36"/>
      <c r="AI466" s="61"/>
      <c r="AJ466" s="36"/>
      <c r="AK466" s="58"/>
      <c r="AL466" s="41"/>
      <c r="AM466" s="60"/>
      <c r="AN466" s="36"/>
      <c r="AO466" s="36"/>
      <c r="AP466" s="36"/>
      <c r="AQ466" s="36"/>
      <c r="AR466" s="485"/>
      <c r="AS466" s="36"/>
      <c r="AT466" s="36"/>
      <c r="AU466" s="36"/>
    </row>
    <row r="467" spans="1:47" ht="19.5" customHeight="1" x14ac:dyDescent="0.25">
      <c r="A467" s="181"/>
      <c r="B467" s="181"/>
      <c r="C467" s="181"/>
      <c r="D467" s="182"/>
      <c r="E467" s="183"/>
      <c r="F467" s="182"/>
      <c r="G467" s="184"/>
      <c r="H467" s="185"/>
      <c r="I467" s="182"/>
      <c r="J467" s="182"/>
      <c r="K467" s="181"/>
      <c r="L467" s="181"/>
      <c r="M467" s="186"/>
      <c r="N467" s="181"/>
      <c r="O467" s="181"/>
      <c r="P467" s="181"/>
      <c r="Q467" s="182"/>
      <c r="R467" s="181"/>
      <c r="S467" s="181"/>
      <c r="T467" s="185"/>
      <c r="U467" s="185"/>
      <c r="V467" s="442"/>
      <c r="W467" s="188"/>
      <c r="X467" s="209"/>
      <c r="Y467" s="203"/>
      <c r="Z467" s="203"/>
      <c r="AA467" s="199"/>
      <c r="AB467" s="130"/>
      <c r="AC467" s="130"/>
      <c r="AD467" s="282"/>
      <c r="AE467" s="282"/>
      <c r="AF467" s="185"/>
      <c r="AG467" s="185"/>
      <c r="AH467" s="185"/>
      <c r="AI467" s="208"/>
      <c r="AJ467" s="185"/>
      <c r="AK467" s="208"/>
      <c r="AL467" s="188"/>
      <c r="AM467" s="188"/>
      <c r="AN467" s="185"/>
      <c r="AO467" s="185"/>
      <c r="AP467" s="185"/>
      <c r="AQ467" s="185"/>
      <c r="AR467" s="486"/>
      <c r="AS467" s="185"/>
      <c r="AT467" s="185"/>
      <c r="AU467" s="185"/>
    </row>
    <row r="468" spans="1:47" ht="19.5" customHeight="1" x14ac:dyDescent="0.25">
      <c r="A468" s="21"/>
      <c r="B468" s="44"/>
      <c r="C468" s="44"/>
      <c r="D468" s="79"/>
      <c r="E468" s="80"/>
      <c r="F468" s="229"/>
      <c r="G468" s="48"/>
      <c r="H468" s="36"/>
      <c r="I468" s="47"/>
      <c r="J468" s="47"/>
      <c r="K468" s="44"/>
      <c r="L468" s="49"/>
      <c r="M468" s="116"/>
      <c r="N468" s="49"/>
      <c r="O468" s="49"/>
      <c r="P468" s="49"/>
      <c r="Q468" s="47"/>
      <c r="R468" s="49"/>
      <c r="S468" s="44"/>
      <c r="T468" s="77"/>
      <c r="U468" s="119"/>
      <c r="V468" s="214"/>
      <c r="W468" s="73"/>
      <c r="X468" s="31"/>
      <c r="Y468" s="41"/>
      <c r="Z468" s="54"/>
      <c r="AA468" s="36"/>
      <c r="AB468" s="41"/>
      <c r="AC468" s="34"/>
      <c r="AD468" s="55"/>
      <c r="AE468" s="55"/>
      <c r="AF468" s="152"/>
      <c r="AG468" s="36"/>
      <c r="AH468" s="36"/>
      <c r="AI468" s="77"/>
      <c r="AJ468" s="36"/>
      <c r="AK468" s="58"/>
      <c r="AL468" s="41"/>
      <c r="AM468" s="41"/>
      <c r="AN468" s="36"/>
      <c r="AO468" s="36"/>
      <c r="AP468" s="60"/>
      <c r="AQ468" s="41"/>
      <c r="AR468" s="41"/>
      <c r="AS468" s="41"/>
      <c r="AT468" s="43"/>
      <c r="AU468" s="36"/>
    </row>
    <row r="469" spans="1:47" ht="19.5" customHeight="1" x14ac:dyDescent="0.25">
      <c r="A469" s="21"/>
      <c r="B469" s="44"/>
      <c r="C469" s="44"/>
      <c r="D469" s="79"/>
      <c r="E469" s="80"/>
      <c r="F469" s="229"/>
      <c r="G469" s="48"/>
      <c r="H469" s="36"/>
      <c r="I469" s="47"/>
      <c r="J469" s="47"/>
      <c r="K469" s="44"/>
      <c r="L469" s="49"/>
      <c r="M469" s="116"/>
      <c r="N469" s="49"/>
      <c r="O469" s="49"/>
      <c r="P469" s="49"/>
      <c r="Q469" s="47"/>
      <c r="R469" s="49"/>
      <c r="S469" s="44"/>
      <c r="T469" s="77"/>
      <c r="U469" s="119"/>
      <c r="V469" s="214"/>
      <c r="W469" s="73"/>
      <c r="X469" s="31"/>
      <c r="Y469" s="41"/>
      <c r="Z469" s="54"/>
      <c r="AA469" s="36"/>
      <c r="AB469" s="41"/>
      <c r="AC469" s="34"/>
      <c r="AD469" s="152"/>
      <c r="AE469" s="152"/>
      <c r="AF469" s="36"/>
      <c r="AG469" s="36"/>
      <c r="AH469" s="36"/>
      <c r="AI469" s="77"/>
      <c r="AJ469" s="36"/>
      <c r="AK469" s="58"/>
      <c r="AL469" s="41"/>
      <c r="AM469" s="59"/>
      <c r="AN469" s="36"/>
      <c r="AO469" s="36"/>
      <c r="AP469" s="60"/>
      <c r="AQ469" s="41"/>
      <c r="AR469" s="41"/>
      <c r="AS469" s="41"/>
      <c r="AT469" s="43"/>
      <c r="AU469" s="36"/>
    </row>
    <row r="470" spans="1:47" ht="19.5" customHeight="1" x14ac:dyDescent="0.25">
      <c r="A470" s="181"/>
      <c r="B470" s="181"/>
      <c r="C470" s="181"/>
      <c r="D470" s="182"/>
      <c r="E470" s="183"/>
      <c r="F470" s="182"/>
      <c r="G470" s="184"/>
      <c r="H470" s="185"/>
      <c r="I470" s="182"/>
      <c r="J470" s="182"/>
      <c r="K470" s="181"/>
      <c r="L470" s="181"/>
      <c r="M470" s="186"/>
      <c r="N470" s="181"/>
      <c r="O470" s="181"/>
      <c r="P470" s="181"/>
      <c r="Q470" s="182"/>
      <c r="R470" s="181"/>
      <c r="S470" s="181"/>
      <c r="T470" s="187"/>
      <c r="U470" s="185"/>
      <c r="V470" s="383"/>
      <c r="W470" s="188"/>
      <c r="X470" s="209"/>
      <c r="Y470" s="375"/>
      <c r="Z470" s="375"/>
      <c r="AA470" s="185"/>
      <c r="AB470" s="130"/>
      <c r="AC470" s="130"/>
      <c r="AD470" s="199"/>
      <c r="AE470" s="199"/>
      <c r="AF470" s="199"/>
      <c r="AG470" s="185"/>
      <c r="AH470" s="185"/>
      <c r="AI470" s="187"/>
      <c r="AJ470" s="185"/>
      <c r="AK470" s="187"/>
      <c r="AL470" s="384"/>
      <c r="AM470" s="185"/>
      <c r="AN470" s="185"/>
      <c r="AO470" s="185"/>
      <c r="AP470" s="185"/>
      <c r="AQ470" s="185"/>
      <c r="AR470" s="185"/>
      <c r="AS470" s="185"/>
      <c r="AT470" s="185"/>
      <c r="AU470" s="185"/>
    </row>
    <row r="471" spans="1:47" ht="19.5" customHeight="1" x14ac:dyDescent="0.25">
      <c r="A471" s="181"/>
      <c r="B471" s="181"/>
      <c r="C471" s="181"/>
      <c r="D471" s="182"/>
      <c r="E471" s="183"/>
      <c r="F471" s="182"/>
      <c r="G471" s="184"/>
      <c r="H471" s="185"/>
      <c r="I471" s="182"/>
      <c r="J471" s="182"/>
      <c r="K471" s="181"/>
      <c r="L471" s="181"/>
      <c r="M471" s="186"/>
      <c r="N471" s="181"/>
      <c r="O471" s="181"/>
      <c r="P471" s="181"/>
      <c r="Q471" s="182"/>
      <c r="R471" s="181"/>
      <c r="S471" s="181"/>
      <c r="T471" s="187"/>
      <c r="U471" s="185"/>
      <c r="V471" s="383"/>
      <c r="W471" s="188"/>
      <c r="X471" s="209"/>
      <c r="Y471" s="375"/>
      <c r="Z471" s="375"/>
      <c r="AA471" s="185"/>
      <c r="AB471" s="130"/>
      <c r="AC471" s="130"/>
      <c r="AD471" s="385"/>
      <c r="AE471" s="385"/>
      <c r="AF471" s="385"/>
      <c r="AG471" s="385"/>
      <c r="AH471" s="385"/>
      <c r="AI471" s="275"/>
      <c r="AJ471" s="185"/>
      <c r="AK471" s="187"/>
      <c r="AL471" s="209"/>
      <c r="AM471" s="384"/>
      <c r="AN471" s="384"/>
      <c r="AO471" s="384"/>
      <c r="AP471" s="185"/>
      <c r="AQ471" s="185"/>
      <c r="AR471" s="185"/>
      <c r="AS471" s="185"/>
      <c r="AT471" s="185"/>
      <c r="AU471" s="185"/>
    </row>
    <row r="472" spans="1:47" ht="19.5" customHeight="1" x14ac:dyDescent="0.25">
      <c r="A472" s="181"/>
      <c r="B472" s="181"/>
      <c r="C472" s="181"/>
      <c r="D472" s="182"/>
      <c r="E472" s="183"/>
      <c r="F472" s="182"/>
      <c r="G472" s="184"/>
      <c r="H472" s="185"/>
      <c r="I472" s="182"/>
      <c r="J472" s="182"/>
      <c r="K472" s="181"/>
      <c r="L472" s="181"/>
      <c r="M472" s="186"/>
      <c r="N472" s="181"/>
      <c r="O472" s="181"/>
      <c r="P472" s="181"/>
      <c r="Q472" s="182"/>
      <c r="R472" s="181"/>
      <c r="S472" s="181"/>
      <c r="T472" s="187"/>
      <c r="U472" s="185"/>
      <c r="V472" s="383"/>
      <c r="W472" s="188"/>
      <c r="X472" s="209"/>
      <c r="Y472" s="375"/>
      <c r="Z472" s="375"/>
      <c r="AA472" s="185"/>
      <c r="AB472" s="130"/>
      <c r="AC472" s="130"/>
      <c r="AD472" s="199"/>
      <c r="AE472" s="199"/>
      <c r="AF472" s="199"/>
      <c r="AG472" s="199"/>
      <c r="AH472" s="199"/>
      <c r="AI472" s="208"/>
      <c r="AJ472" s="199"/>
      <c r="AK472" s="208"/>
      <c r="AL472" s="188"/>
      <c r="AM472" s="384"/>
      <c r="AN472" s="185"/>
      <c r="AO472" s="185"/>
      <c r="AP472" s="185"/>
      <c r="AQ472" s="185"/>
      <c r="AR472" s="185"/>
      <c r="AS472" s="185"/>
      <c r="AT472" s="185"/>
      <c r="AU472" s="185"/>
    </row>
    <row r="473" spans="1:47" ht="19.5" customHeight="1" x14ac:dyDescent="0.25">
      <c r="A473" s="49"/>
      <c r="B473" s="44"/>
      <c r="C473" s="44"/>
      <c r="D473" s="45"/>
      <c r="E473" s="46"/>
      <c r="F473" s="47"/>
      <c r="G473" s="48"/>
      <c r="H473" s="36"/>
      <c r="I473" s="47"/>
      <c r="J473" s="47"/>
      <c r="K473" s="44"/>
      <c r="L473" s="49"/>
      <c r="M473" s="50"/>
      <c r="N473" s="49"/>
      <c r="O473" s="49"/>
      <c r="P473" s="49"/>
      <c r="Q473" s="47"/>
      <c r="R473" s="49"/>
      <c r="S473" s="49"/>
      <c r="T473" s="58"/>
      <c r="U473" s="36"/>
      <c r="V473" s="156"/>
      <c r="W473" s="73"/>
      <c r="X473" s="145"/>
      <c r="Y473" s="53"/>
      <c r="Z473" s="53"/>
      <c r="AA473" s="36"/>
      <c r="AB473" s="36"/>
      <c r="AC473" s="34"/>
      <c r="AD473" s="55"/>
      <c r="AE473" s="55"/>
      <c r="AF473" s="55"/>
      <c r="AG473" s="55"/>
      <c r="AH473" s="55"/>
      <c r="AI473" s="56"/>
      <c r="AJ473" s="119"/>
      <c r="AK473" s="58"/>
      <c r="AL473" s="41"/>
      <c r="AM473" s="59"/>
      <c r="AN473" s="59"/>
      <c r="AO473" s="59"/>
      <c r="AP473" s="36"/>
      <c r="AQ473" s="36"/>
      <c r="AR473" s="440"/>
      <c r="AS473" s="36"/>
      <c r="AT473" s="36"/>
      <c r="AU473" s="36"/>
    </row>
    <row r="474" spans="1:47" ht="19.5" customHeight="1" x14ac:dyDescent="0.25">
      <c r="A474" s="49"/>
      <c r="B474" s="44"/>
      <c r="C474" s="44"/>
      <c r="D474" s="45"/>
      <c r="E474" s="46"/>
      <c r="F474" s="47"/>
      <c r="G474" s="48"/>
      <c r="H474" s="36"/>
      <c r="I474" s="47"/>
      <c r="J474" s="47"/>
      <c r="K474" s="44"/>
      <c r="L474" s="49"/>
      <c r="M474" s="50"/>
      <c r="N474" s="49"/>
      <c r="O474" s="49"/>
      <c r="P474" s="49"/>
      <c r="Q474" s="47"/>
      <c r="R474" s="49"/>
      <c r="S474" s="49"/>
      <c r="T474" s="58"/>
      <c r="U474" s="36"/>
      <c r="V474" s="156"/>
      <c r="W474" s="73"/>
      <c r="X474" s="524"/>
      <c r="Y474" s="53"/>
      <c r="Z474" s="53"/>
      <c r="AA474" s="36"/>
      <c r="AB474" s="36"/>
      <c r="AC474" s="34"/>
      <c r="AD474" s="16"/>
      <c r="AE474" s="16"/>
      <c r="AF474" s="17"/>
      <c r="AG474" s="36"/>
      <c r="AH474" s="36"/>
      <c r="AI474" s="61"/>
      <c r="AJ474" s="36"/>
      <c r="AK474" s="58"/>
      <c r="AL474" s="41"/>
      <c r="AM474" s="60"/>
      <c r="AN474" s="36"/>
      <c r="AO474" s="36"/>
      <c r="AP474" s="36"/>
      <c r="AQ474" s="36"/>
      <c r="AR474" s="440"/>
      <c r="AS474" s="36"/>
      <c r="AT474" s="36"/>
      <c r="AU474" s="36"/>
    </row>
    <row r="475" spans="1:47" ht="19.5" customHeight="1" x14ac:dyDescent="0.25">
      <c r="A475" s="21"/>
      <c r="B475" s="21"/>
      <c r="C475" s="21"/>
      <c r="D475" s="22"/>
      <c r="E475" s="137"/>
      <c r="F475" s="22"/>
      <c r="G475" s="25"/>
      <c r="H475" s="26"/>
      <c r="I475" s="22"/>
      <c r="J475" s="22"/>
      <c r="K475" s="21"/>
      <c r="L475" s="21"/>
      <c r="M475" s="138"/>
      <c r="N475" s="21"/>
      <c r="O475" s="21"/>
      <c r="P475" s="21"/>
      <c r="Q475" s="22"/>
      <c r="R475" s="21"/>
      <c r="S475" s="21"/>
      <c r="T475" s="40"/>
      <c r="U475" s="26"/>
      <c r="V475" s="221"/>
      <c r="W475" s="73"/>
      <c r="X475" s="41"/>
      <c r="Y475" s="53"/>
      <c r="Z475" s="32"/>
      <c r="AA475" s="36"/>
      <c r="AB475" s="36"/>
      <c r="AC475" s="36"/>
      <c r="AD475" s="331"/>
      <c r="AE475" s="331"/>
      <c r="AF475" s="26"/>
      <c r="AG475" s="26"/>
      <c r="AH475" s="26"/>
      <c r="AI475" s="77"/>
      <c r="AJ475" s="26"/>
      <c r="AK475" s="40"/>
      <c r="AL475" s="41"/>
      <c r="AM475" s="216"/>
      <c r="AN475" s="26"/>
      <c r="AO475" s="26"/>
      <c r="AP475" s="26"/>
      <c r="AQ475" s="26"/>
      <c r="AR475" s="485"/>
      <c r="AS475" s="26"/>
      <c r="AT475" s="26"/>
      <c r="AU475" s="26"/>
    </row>
    <row r="476" spans="1:47" ht="19.5" customHeight="1" x14ac:dyDescent="0.25">
      <c r="A476" s="21"/>
      <c r="B476" s="21"/>
      <c r="C476" s="21"/>
      <c r="D476" s="22"/>
      <c r="E476" s="137"/>
      <c r="F476" s="22"/>
      <c r="G476" s="25"/>
      <c r="H476" s="26"/>
      <c r="I476" s="22"/>
      <c r="J476" s="22"/>
      <c r="K476" s="21"/>
      <c r="L476" s="21"/>
      <c r="M476" s="138"/>
      <c r="N476" s="21"/>
      <c r="O476" s="21"/>
      <c r="P476" s="21"/>
      <c r="Q476" s="22"/>
      <c r="R476" s="21"/>
      <c r="S476" s="21"/>
      <c r="T476" s="40"/>
      <c r="U476" s="26"/>
      <c r="V476" s="221"/>
      <c r="W476" s="73"/>
      <c r="X476" s="41"/>
      <c r="Y476" s="53"/>
      <c r="Z476" s="32"/>
      <c r="AA476" s="36"/>
      <c r="AB476" s="36"/>
      <c r="AC476" s="36"/>
      <c r="AD476" s="16"/>
      <c r="AE476" s="16"/>
      <c r="AF476" s="17"/>
      <c r="AG476" s="26"/>
      <c r="AH476" s="26"/>
      <c r="AI476" s="77"/>
      <c r="AJ476" s="17"/>
      <c r="AK476" s="77"/>
      <c r="AL476" s="41"/>
      <c r="AM476" s="60"/>
      <c r="AN476" s="26"/>
      <c r="AO476" s="26"/>
      <c r="AP476" s="26"/>
      <c r="AQ476" s="26"/>
      <c r="AR476" s="485"/>
      <c r="AS476" s="26"/>
      <c r="AT476" s="26"/>
      <c r="AU476" s="26"/>
    </row>
    <row r="477" spans="1:47" ht="19.5" customHeight="1" x14ac:dyDescent="0.25">
      <c r="A477" s="21"/>
      <c r="B477" s="44"/>
      <c r="C477" s="44"/>
      <c r="D477" s="45"/>
      <c r="E477" s="46"/>
      <c r="F477" s="47"/>
      <c r="G477" s="48"/>
      <c r="H477" s="36"/>
      <c r="I477" s="47"/>
      <c r="J477" s="47"/>
      <c r="K477" s="44"/>
      <c r="L477" s="49"/>
      <c r="M477" s="50"/>
      <c r="N477" s="49"/>
      <c r="O477" s="49"/>
      <c r="P477" s="49"/>
      <c r="Q477" s="47"/>
      <c r="R477" s="49"/>
      <c r="S477" s="49"/>
      <c r="T477" s="58"/>
      <c r="U477" s="36"/>
      <c r="V477" s="554"/>
      <c r="W477" s="73"/>
      <c r="X477" s="41"/>
      <c r="Y477" s="53"/>
      <c r="Z477" s="553"/>
      <c r="AA477" s="36"/>
      <c r="AB477" s="36"/>
      <c r="AC477" s="36"/>
      <c r="AD477" s="152"/>
      <c r="AE477" s="152"/>
      <c r="AF477" s="36"/>
      <c r="AG477" s="36"/>
      <c r="AH477" s="36"/>
      <c r="AI477" s="77"/>
      <c r="AJ477" s="36"/>
      <c r="AK477" s="58"/>
      <c r="AL477" s="43"/>
      <c r="AM477" s="36"/>
      <c r="AN477" s="36"/>
      <c r="AO477" s="36"/>
      <c r="AP477" s="36"/>
      <c r="AQ477" s="36"/>
      <c r="AR477" s="485"/>
      <c r="AS477" s="36"/>
      <c r="AT477" s="36"/>
      <c r="AU477" s="36"/>
    </row>
    <row r="478" spans="1:47" ht="19.5" customHeight="1" x14ac:dyDescent="0.25">
      <c r="A478" s="21"/>
      <c r="B478" s="44"/>
      <c r="C478" s="44"/>
      <c r="D478" s="45"/>
      <c r="E478" s="46"/>
      <c r="F478" s="47"/>
      <c r="G478" s="48"/>
      <c r="H478" s="36"/>
      <c r="I478" s="47"/>
      <c r="J478" s="47"/>
      <c r="K478" s="44"/>
      <c r="L478" s="49"/>
      <c r="M478" s="50"/>
      <c r="N478" s="49"/>
      <c r="O478" s="49"/>
      <c r="P478" s="49"/>
      <c r="Q478" s="47"/>
      <c r="R478" s="49"/>
      <c r="S478" s="49"/>
      <c r="T478" s="58"/>
      <c r="U478" s="36"/>
      <c r="V478" s="490"/>
      <c r="W478" s="73"/>
      <c r="X478" s="41"/>
      <c r="Y478" s="53"/>
      <c r="Z478" s="32"/>
      <c r="AA478" s="36"/>
      <c r="AB478" s="36"/>
      <c r="AC478" s="502"/>
      <c r="AD478" s="17"/>
      <c r="AE478" s="17"/>
      <c r="AF478" s="26"/>
      <c r="AG478" s="17"/>
      <c r="AH478" s="17"/>
      <c r="AI478" s="215"/>
      <c r="AJ478" s="26"/>
      <c r="AK478" s="58"/>
      <c r="AL478" s="41"/>
      <c r="AM478" s="60"/>
      <c r="AN478" s="36"/>
      <c r="AO478" s="36"/>
      <c r="AP478" s="36"/>
      <c r="AQ478" s="36"/>
      <c r="AR478" s="485"/>
      <c r="AS478" s="36"/>
      <c r="AT478" s="36"/>
      <c r="AU478" s="36"/>
    </row>
    <row r="479" spans="1:47" ht="19.5" customHeight="1" x14ac:dyDescent="0.25">
      <c r="A479" s="21"/>
      <c r="B479" s="44"/>
      <c r="C479" s="44"/>
      <c r="D479" s="45"/>
      <c r="E479" s="46"/>
      <c r="F479" s="47"/>
      <c r="G479" s="48"/>
      <c r="H479" s="36"/>
      <c r="I479" s="47"/>
      <c r="J479" s="47"/>
      <c r="K479" s="44"/>
      <c r="L479" s="49"/>
      <c r="M479" s="50"/>
      <c r="N479" s="49"/>
      <c r="O479" s="49"/>
      <c r="P479" s="49"/>
      <c r="Q479" s="47"/>
      <c r="R479" s="49"/>
      <c r="S479" s="49"/>
      <c r="T479" s="58"/>
      <c r="U479" s="36"/>
      <c r="V479" s="490"/>
      <c r="W479" s="73"/>
      <c r="X479" s="41"/>
      <c r="Y479" s="53"/>
      <c r="Z479" s="32"/>
      <c r="AA479" s="36"/>
      <c r="AB479" s="36"/>
      <c r="AC479" s="502"/>
      <c r="AD479" s="150"/>
      <c r="AE479" s="150"/>
      <c r="AF479" s="88"/>
      <c r="AG479" s="88"/>
      <c r="AH479" s="88"/>
      <c r="AI479" s="116"/>
      <c r="AJ479" s="119"/>
      <c r="AK479" s="77"/>
      <c r="AL479" s="59"/>
      <c r="AM479" s="59"/>
      <c r="AN479" s="36"/>
      <c r="AO479" s="36"/>
      <c r="AP479" s="36"/>
      <c r="AQ479" s="36"/>
      <c r="AR479" s="485"/>
      <c r="AS479" s="36"/>
      <c r="AT479" s="36"/>
      <c r="AU479" s="36"/>
    </row>
    <row r="480" spans="1:47" ht="19.5" customHeight="1" x14ac:dyDescent="0.25">
      <c r="A480" s="21"/>
      <c r="B480" s="44"/>
      <c r="C480" s="44"/>
      <c r="D480" s="45"/>
      <c r="E480" s="46"/>
      <c r="F480" s="47"/>
      <c r="G480" s="48"/>
      <c r="H480" s="36"/>
      <c r="I480" s="47"/>
      <c r="J480" s="47"/>
      <c r="K480" s="44"/>
      <c r="L480" s="49"/>
      <c r="M480" s="50"/>
      <c r="N480" s="49"/>
      <c r="O480" s="49"/>
      <c r="P480" s="49"/>
      <c r="Q480" s="47"/>
      <c r="R480" s="49"/>
      <c r="S480" s="49"/>
      <c r="T480" s="58"/>
      <c r="U480" s="36"/>
      <c r="V480" s="490"/>
      <c r="W480" s="73"/>
      <c r="X480" s="41"/>
      <c r="Y480" s="53"/>
      <c r="Z480" s="32"/>
      <c r="AA480" s="36"/>
      <c r="AB480" s="36"/>
      <c r="AC480" s="502"/>
      <c r="AD480" s="152"/>
      <c r="AE480" s="152"/>
      <c r="AF480" s="152"/>
      <c r="AG480" s="36"/>
      <c r="AH480" s="36"/>
      <c r="AI480" s="77"/>
      <c r="AJ480" s="36"/>
      <c r="AK480" s="77"/>
      <c r="AL480" s="153"/>
      <c r="AM480" s="59"/>
      <c r="AN480" s="36"/>
      <c r="AO480" s="36"/>
      <c r="AP480" s="36"/>
      <c r="AQ480" s="36"/>
      <c r="AR480" s="485"/>
      <c r="AS480" s="36"/>
      <c r="AT480" s="36"/>
      <c r="AU480" s="36"/>
    </row>
    <row r="481" spans="1:47" ht="19.5" customHeight="1" x14ac:dyDescent="0.25">
      <c r="A481" s="21"/>
      <c r="B481" s="44"/>
      <c r="C481" s="44"/>
      <c r="D481" s="332"/>
      <c r="E481" s="333"/>
      <c r="F481" s="47"/>
      <c r="G481" s="48"/>
      <c r="H481" s="36"/>
      <c r="I481" s="47"/>
      <c r="J481" s="47"/>
      <c r="K481" s="44"/>
      <c r="L481" s="49"/>
      <c r="M481" s="50"/>
      <c r="N481" s="49"/>
      <c r="O481" s="49"/>
      <c r="P481" s="49"/>
      <c r="Q481" s="47"/>
      <c r="R481" s="49"/>
      <c r="S481" s="49"/>
      <c r="T481" s="58"/>
      <c r="U481" s="36"/>
      <c r="V481" s="490"/>
      <c r="W481" s="73"/>
      <c r="X481" s="41"/>
      <c r="Y481" s="53"/>
      <c r="Z481" s="32"/>
      <c r="AA481" s="36"/>
      <c r="AB481" s="36"/>
      <c r="AC481" s="502"/>
      <c r="AD481" s="152"/>
      <c r="AE481" s="152"/>
      <c r="AF481" s="152"/>
      <c r="AG481" s="152"/>
      <c r="AH481" s="36"/>
      <c r="AI481" s="77"/>
      <c r="AJ481" s="36"/>
      <c r="AK481" s="58"/>
      <c r="AL481" s="41"/>
      <c r="AM481" s="59"/>
      <c r="AN481" s="36"/>
      <c r="AO481" s="36"/>
      <c r="AP481" s="36"/>
      <c r="AQ481" s="36"/>
      <c r="AR481" s="485"/>
      <c r="AS481" s="36"/>
      <c r="AT481" s="36"/>
      <c r="AU481" s="36"/>
    </row>
    <row r="482" spans="1:47" ht="19.5" customHeight="1" x14ac:dyDescent="0.25">
      <c r="A482" s="21"/>
      <c r="B482" s="44"/>
      <c r="C482" s="44"/>
      <c r="D482" s="45"/>
      <c r="E482" s="46"/>
      <c r="F482" s="47"/>
      <c r="G482" s="48"/>
      <c r="H482" s="36"/>
      <c r="I482" s="47"/>
      <c r="J482" s="47"/>
      <c r="K482" s="44"/>
      <c r="L482" s="49"/>
      <c r="M482" s="50"/>
      <c r="N482" s="49"/>
      <c r="O482" s="49"/>
      <c r="P482" s="49"/>
      <c r="Q482" s="47"/>
      <c r="R482" s="49"/>
      <c r="S482" s="49"/>
      <c r="T482" s="58"/>
      <c r="U482" s="36"/>
      <c r="V482" s="490"/>
      <c r="W482" s="73"/>
      <c r="X482" s="41"/>
      <c r="Y482" s="53"/>
      <c r="Z482" s="32"/>
      <c r="AA482" s="36"/>
      <c r="AB482" s="36"/>
      <c r="AC482" s="502"/>
      <c r="AD482" s="36"/>
      <c r="AE482" s="36"/>
      <c r="AF482" s="36"/>
      <c r="AG482" s="36"/>
      <c r="AH482" s="36"/>
      <c r="AI482" s="77"/>
      <c r="AJ482" s="36"/>
      <c r="AK482" s="77"/>
      <c r="AL482" s="59"/>
      <c r="AM482" s="59"/>
      <c r="AN482" s="36"/>
      <c r="AO482" s="36"/>
      <c r="AP482" s="36"/>
      <c r="AQ482" s="36"/>
      <c r="AR482" s="485"/>
      <c r="AS482" s="36"/>
      <c r="AT482" s="36"/>
      <c r="AU482" s="36"/>
    </row>
    <row r="483" spans="1:47" ht="19.5" customHeight="1" x14ac:dyDescent="0.25">
      <c r="A483" s="21"/>
      <c r="B483" s="44"/>
      <c r="C483" s="44"/>
      <c r="D483" s="45"/>
      <c r="E483" s="46"/>
      <c r="F483" s="47"/>
      <c r="G483" s="141"/>
      <c r="H483" s="36"/>
      <c r="I483" s="47"/>
      <c r="J483" s="47"/>
      <c r="K483" s="44"/>
      <c r="L483" s="49"/>
      <c r="M483" s="50"/>
      <c r="N483" s="49"/>
      <c r="O483" s="49"/>
      <c r="P483" s="49"/>
      <c r="Q483" s="47"/>
      <c r="R483" s="49"/>
      <c r="S483" s="49"/>
      <c r="T483" s="58"/>
      <c r="U483" s="36"/>
      <c r="V483" s="490"/>
      <c r="W483" s="73"/>
      <c r="X483" s="41"/>
      <c r="Y483" s="119"/>
      <c r="Z483" s="53"/>
      <c r="AA483" s="36"/>
      <c r="AB483" s="36"/>
      <c r="AC483" s="502"/>
      <c r="AD483" s="119"/>
      <c r="AE483" s="119"/>
      <c r="AF483" s="119"/>
      <c r="AG483" s="36"/>
      <c r="AH483" s="36"/>
      <c r="AI483" s="77"/>
      <c r="AJ483" s="119"/>
      <c r="AK483" s="77"/>
      <c r="AL483" s="59"/>
      <c r="AM483" s="59"/>
      <c r="AN483" s="36"/>
      <c r="AO483" s="36"/>
      <c r="AP483" s="36"/>
      <c r="AQ483" s="36"/>
      <c r="AR483" s="485"/>
      <c r="AS483" s="36"/>
      <c r="AT483" s="36"/>
      <c r="AU483" s="36"/>
    </row>
    <row r="484" spans="1:47" ht="19.5" customHeight="1" x14ac:dyDescent="0.25">
      <c r="A484" s="21"/>
      <c r="B484" s="44"/>
      <c r="C484" s="44"/>
      <c r="D484" s="45"/>
      <c r="E484" s="46"/>
      <c r="F484" s="47"/>
      <c r="G484" s="141"/>
      <c r="H484" s="36"/>
      <c r="I484" s="47"/>
      <c r="J484" s="47"/>
      <c r="K484" s="44"/>
      <c r="L484" s="49"/>
      <c r="M484" s="50"/>
      <c r="N484" s="49"/>
      <c r="O484" s="49"/>
      <c r="P484" s="49"/>
      <c r="Q484" s="47"/>
      <c r="R484" s="49"/>
      <c r="S484" s="49"/>
      <c r="T484" s="58"/>
      <c r="U484" s="36"/>
      <c r="V484" s="490"/>
      <c r="W484" s="73"/>
      <c r="X484" s="41"/>
      <c r="Y484" s="119"/>
      <c r="Z484" s="53"/>
      <c r="AA484" s="36"/>
      <c r="AB484" s="36"/>
      <c r="AC484" s="502"/>
      <c r="AD484" s="36"/>
      <c r="AE484" s="36"/>
      <c r="AF484" s="36"/>
      <c r="AG484" s="36"/>
      <c r="AH484" s="36"/>
      <c r="AI484" s="77"/>
      <c r="AJ484" s="36"/>
      <c r="AK484" s="77"/>
      <c r="AL484" s="59"/>
      <c r="AM484" s="59"/>
      <c r="AN484" s="36"/>
      <c r="AO484" s="36"/>
      <c r="AP484" s="36"/>
      <c r="AQ484" s="36"/>
      <c r="AR484" s="485"/>
      <c r="AS484" s="36"/>
      <c r="AT484" s="36"/>
      <c r="AU484" s="36"/>
    </row>
    <row r="485" spans="1:47" ht="19.5" customHeight="1" x14ac:dyDescent="0.25">
      <c r="A485" s="21"/>
      <c r="B485" s="44"/>
      <c r="C485" s="44"/>
      <c r="D485" s="45"/>
      <c r="E485" s="46"/>
      <c r="F485" s="47"/>
      <c r="G485" s="141"/>
      <c r="H485" s="36"/>
      <c r="I485" s="47"/>
      <c r="J485" s="47"/>
      <c r="K485" s="44"/>
      <c r="L485" s="49"/>
      <c r="M485" s="50"/>
      <c r="N485" s="49"/>
      <c r="O485" s="49"/>
      <c r="P485" s="49"/>
      <c r="Q485" s="47"/>
      <c r="R485" s="49"/>
      <c r="S485" s="49"/>
      <c r="T485" s="58"/>
      <c r="U485" s="36"/>
      <c r="V485" s="490"/>
      <c r="W485" s="73"/>
      <c r="X485" s="41"/>
      <c r="Y485" s="119"/>
      <c r="Z485" s="53"/>
      <c r="AA485" s="36"/>
      <c r="AB485" s="36"/>
      <c r="AC485" s="502"/>
      <c r="AD485" s="119"/>
      <c r="AE485" s="119"/>
      <c r="AF485" s="119"/>
      <c r="AG485" s="36"/>
      <c r="AH485" s="36"/>
      <c r="AI485" s="77"/>
      <c r="AJ485" s="119"/>
      <c r="AK485" s="77"/>
      <c r="AL485" s="59"/>
      <c r="AM485" s="59"/>
      <c r="AN485" s="36"/>
      <c r="AO485" s="36"/>
      <c r="AP485" s="36"/>
      <c r="AQ485" s="36"/>
      <c r="AR485" s="485"/>
      <c r="AS485" s="36"/>
      <c r="AT485" s="36"/>
      <c r="AU485" s="36"/>
    </row>
    <row r="486" spans="1:47" ht="19.5" customHeight="1" x14ac:dyDescent="0.25">
      <c r="A486" s="21"/>
      <c r="B486" s="44"/>
      <c r="C486" s="44"/>
      <c r="D486" s="45"/>
      <c r="E486" s="46"/>
      <c r="F486" s="47"/>
      <c r="G486" s="141"/>
      <c r="H486" s="36"/>
      <c r="I486" s="47"/>
      <c r="J486" s="47"/>
      <c r="K486" s="44"/>
      <c r="L486" s="49"/>
      <c r="M486" s="50"/>
      <c r="N486" s="49"/>
      <c r="O486" s="49"/>
      <c r="P486" s="49"/>
      <c r="Q486" s="47"/>
      <c r="R486" s="49"/>
      <c r="S486" s="49"/>
      <c r="T486" s="58"/>
      <c r="U486" s="36"/>
      <c r="V486" s="490"/>
      <c r="W486" s="73"/>
      <c r="X486" s="41"/>
      <c r="Y486" s="119"/>
      <c r="Z486" s="53"/>
      <c r="AA486" s="36"/>
      <c r="AB486" s="36"/>
      <c r="AC486" s="502"/>
      <c r="AD486" s="119"/>
      <c r="AE486" s="119"/>
      <c r="AF486" s="119"/>
      <c r="AG486" s="119"/>
      <c r="AH486" s="119"/>
      <c r="AI486" s="77"/>
      <c r="AJ486" s="119"/>
      <c r="AK486" s="77"/>
      <c r="AL486" s="59"/>
      <c r="AM486" s="59"/>
      <c r="AN486" s="36"/>
      <c r="AO486" s="36"/>
      <c r="AP486" s="36"/>
      <c r="AQ486" s="36"/>
      <c r="AR486" s="485"/>
      <c r="AS486" s="36"/>
      <c r="AT486" s="36"/>
      <c r="AU486" s="36"/>
    </row>
    <row r="487" spans="1:47" s="496" customFormat="1" ht="19.5" customHeight="1" x14ac:dyDescent="0.25">
      <c r="A487" s="504"/>
      <c r="B487" s="504"/>
      <c r="C487" s="504"/>
      <c r="D487" s="505"/>
      <c r="E487" s="506"/>
      <c r="F487" s="505"/>
      <c r="G487" s="118"/>
      <c r="H487" s="521"/>
      <c r="I487" s="505"/>
      <c r="J487" s="505"/>
      <c r="K487" s="504"/>
      <c r="L487" s="504"/>
      <c r="M487" s="520"/>
      <c r="N487" s="504"/>
      <c r="O487" s="504"/>
      <c r="P487" s="504"/>
      <c r="Q487" s="505"/>
      <c r="R487" s="504"/>
      <c r="S487" s="504"/>
      <c r="T487" s="517"/>
      <c r="U487" s="521"/>
      <c r="V487" s="528"/>
      <c r="W487" s="503"/>
      <c r="X487" s="503"/>
      <c r="Y487" s="521"/>
      <c r="Z487" s="230"/>
      <c r="AA487" s="502"/>
      <c r="AB487" s="521"/>
      <c r="AC487" s="501"/>
      <c r="AD487" s="55"/>
      <c r="AE487" s="55"/>
      <c r="AF487" s="55"/>
      <c r="AG487" s="55"/>
      <c r="AH487" s="55"/>
      <c r="AI487" s="56"/>
      <c r="AJ487" s="521"/>
      <c r="AK487" s="517"/>
      <c r="AL487" s="503"/>
      <c r="AM487" s="120"/>
      <c r="AN487" s="120"/>
      <c r="AO487" s="120"/>
      <c r="AP487" s="521"/>
      <c r="AQ487" s="521"/>
      <c r="AR487" s="537"/>
      <c r="AS487" s="521"/>
      <c r="AT487" s="521"/>
      <c r="AU487" s="521"/>
    </row>
    <row r="488" spans="1:47" s="496" customFormat="1" ht="19.5" customHeight="1" x14ac:dyDescent="0.25">
      <c r="A488" s="504"/>
      <c r="B488" s="504"/>
      <c r="C488" s="504"/>
      <c r="D488" s="505"/>
      <c r="E488" s="506"/>
      <c r="F488" s="505"/>
      <c r="G488" s="118"/>
      <c r="H488" s="521"/>
      <c r="I488" s="505"/>
      <c r="J488" s="505"/>
      <c r="K488" s="504"/>
      <c r="L488" s="504"/>
      <c r="M488" s="520"/>
      <c r="N488" s="504"/>
      <c r="O488" s="504"/>
      <c r="P488" s="504"/>
      <c r="Q488" s="505"/>
      <c r="R488" s="504"/>
      <c r="S488" s="504"/>
      <c r="T488" s="517"/>
      <c r="U488" s="521"/>
      <c r="V488" s="528"/>
      <c r="W488" s="503"/>
      <c r="X488" s="521"/>
      <c r="Y488" s="521"/>
      <c r="Z488" s="230"/>
      <c r="AA488" s="502"/>
      <c r="AB488" s="521"/>
      <c r="AC488" s="501"/>
      <c r="AD488" s="521"/>
      <c r="AE488" s="521"/>
      <c r="AF488" s="521"/>
      <c r="AG488" s="521"/>
      <c r="AH488" s="521"/>
      <c r="AI488" s="517"/>
      <c r="AJ488" s="521"/>
      <c r="AK488" s="517"/>
      <c r="AL488" s="120"/>
      <c r="AM488" s="521"/>
      <c r="AN488" s="521"/>
      <c r="AO488" s="521"/>
      <c r="AP488" s="521"/>
      <c r="AQ488" s="521"/>
      <c r="AR488" s="537"/>
      <c r="AS488" s="521"/>
      <c r="AT488" s="521"/>
      <c r="AU488" s="521"/>
    </row>
    <row r="489" spans="1:47" ht="19.5" customHeight="1" x14ac:dyDescent="0.25">
      <c r="A489" s="121"/>
      <c r="B489" s="121"/>
      <c r="C489" s="121"/>
      <c r="D489" s="122"/>
      <c r="E489" s="123"/>
      <c r="F489" s="122"/>
      <c r="G489" s="124"/>
      <c r="H489" s="125"/>
      <c r="I489" s="122"/>
      <c r="J489" s="122"/>
      <c r="K489" s="121"/>
      <c r="L489" s="121"/>
      <c r="M489" s="126"/>
      <c r="N489" s="121"/>
      <c r="O489" s="121"/>
      <c r="P489" s="121"/>
      <c r="Q489" s="122"/>
      <c r="R489" s="121"/>
      <c r="S489" s="121"/>
      <c r="T489" s="125"/>
      <c r="U489" s="125"/>
      <c r="V489" s="393"/>
      <c r="W489" s="188"/>
      <c r="X489" s="209"/>
      <c r="Y489" s="125"/>
      <c r="Z489" s="133"/>
      <c r="AA489" s="125"/>
      <c r="AB489" s="125"/>
      <c r="AC489" s="130"/>
      <c r="AD489" s="125"/>
      <c r="AE489" s="125"/>
      <c r="AF489" s="125"/>
      <c r="AG489" s="125"/>
      <c r="AH489" s="125"/>
      <c r="AI489" s="127"/>
      <c r="AJ489" s="125"/>
      <c r="AK489" s="127"/>
      <c r="AL489" s="125"/>
      <c r="AM489" s="125"/>
      <c r="AN489" s="125"/>
      <c r="AO489" s="125"/>
      <c r="AP489" s="125"/>
      <c r="AQ489" s="125"/>
      <c r="AR489" s="125"/>
      <c r="AS489" s="125"/>
      <c r="AT489" s="125"/>
      <c r="AU489" s="125"/>
    </row>
    <row r="490" spans="1:47" ht="19.5" customHeight="1" x14ac:dyDescent="0.25">
      <c r="A490" s="158"/>
      <c r="B490" s="158"/>
      <c r="C490" s="158"/>
      <c r="D490" s="159"/>
      <c r="E490" s="160"/>
      <c r="F490" s="159"/>
      <c r="G490" s="161"/>
      <c r="H490" s="35"/>
      <c r="I490" s="159"/>
      <c r="J490" s="159"/>
      <c r="K490" s="158"/>
      <c r="L490" s="158"/>
      <c r="M490" s="162"/>
      <c r="N490" s="158"/>
      <c r="O490" s="158"/>
      <c r="P490" s="158"/>
      <c r="Q490" s="159"/>
      <c r="R490" s="158"/>
      <c r="S490" s="158"/>
      <c r="T490" s="35"/>
      <c r="U490" s="35"/>
      <c r="V490" s="382"/>
      <c r="W490" s="101"/>
      <c r="X490" s="12"/>
      <c r="Y490" s="35"/>
      <c r="Z490" s="167"/>
      <c r="AA490" s="35"/>
      <c r="AB490" s="9"/>
      <c r="AC490" s="7"/>
      <c r="AD490" s="386"/>
      <c r="AE490" s="386"/>
      <c r="AF490" s="386"/>
      <c r="AG490" s="35"/>
      <c r="AH490" s="386"/>
      <c r="AI490" s="109"/>
      <c r="AJ490" s="35"/>
      <c r="AK490" s="109"/>
      <c r="AL490" s="35"/>
      <c r="AM490" s="35"/>
      <c r="AN490" s="35"/>
      <c r="AO490" s="35"/>
      <c r="AP490" s="35"/>
      <c r="AQ490" s="35"/>
      <c r="AR490" s="35"/>
      <c r="AS490" s="35"/>
      <c r="AT490" s="35"/>
      <c r="AU490" s="35"/>
    </row>
    <row r="491" spans="1:47" ht="19.5" customHeight="1" x14ac:dyDescent="0.25">
      <c r="A491" s="44"/>
      <c r="B491" s="44"/>
      <c r="C491" s="44"/>
      <c r="D491" s="277"/>
      <c r="E491" s="314"/>
      <c r="F491" s="79"/>
      <c r="G491" s="48"/>
      <c r="H491" s="36"/>
      <c r="I491" s="47"/>
      <c r="J491" s="47"/>
      <c r="K491" s="44"/>
      <c r="L491" s="49"/>
      <c r="M491" s="50"/>
      <c r="N491" s="49"/>
      <c r="O491" s="49"/>
      <c r="P491" s="49"/>
      <c r="Q491" s="47"/>
      <c r="R491" s="49"/>
      <c r="S491" s="49"/>
      <c r="T491" s="58"/>
      <c r="U491" s="36"/>
      <c r="V491" s="335"/>
      <c r="W491" s="73"/>
      <c r="X491" s="145"/>
      <c r="Y491" s="228"/>
      <c r="Z491" s="53"/>
      <c r="AA491" s="36"/>
      <c r="AB491" s="36"/>
      <c r="AC491" s="34"/>
      <c r="AD491" s="55"/>
      <c r="AE491" s="55"/>
      <c r="AF491" s="55"/>
      <c r="AG491" s="55"/>
      <c r="AH491" s="55"/>
      <c r="AI491" s="56"/>
      <c r="AJ491" s="119"/>
      <c r="AK491" s="58"/>
      <c r="AL491" s="41"/>
      <c r="AM491" s="59"/>
      <c r="AN491" s="59"/>
      <c r="AO491" s="59"/>
      <c r="AP491" s="36"/>
      <c r="AQ491" s="36"/>
      <c r="AR491" s="485"/>
      <c r="AS491" s="36"/>
      <c r="AT491" s="36"/>
      <c r="AU491" s="36"/>
    </row>
    <row r="492" spans="1:47" ht="19.5" customHeight="1" x14ac:dyDescent="0.25">
      <c r="A492" s="44"/>
      <c r="B492" s="44"/>
      <c r="C492" s="44"/>
      <c r="D492" s="277"/>
      <c r="E492" s="314"/>
      <c r="F492" s="79"/>
      <c r="G492" s="48"/>
      <c r="H492" s="36"/>
      <c r="I492" s="47"/>
      <c r="J492" s="47"/>
      <c r="K492" s="44"/>
      <c r="L492" s="49"/>
      <c r="M492" s="50"/>
      <c r="N492" s="49"/>
      <c r="O492" s="49"/>
      <c r="P492" s="49"/>
      <c r="Q492" s="47"/>
      <c r="R492" s="44"/>
      <c r="S492" s="49"/>
      <c r="T492" s="58"/>
      <c r="U492" s="36"/>
      <c r="V492" s="335"/>
      <c r="W492" s="73"/>
      <c r="X492" s="145"/>
      <c r="Y492" s="228"/>
      <c r="Z492" s="510"/>
      <c r="AA492" s="36"/>
      <c r="AB492" s="36"/>
      <c r="AC492" s="34"/>
      <c r="AD492" s="16"/>
      <c r="AE492" s="16"/>
      <c r="AF492" s="17"/>
      <c r="AG492" s="36"/>
      <c r="AH492" s="36"/>
      <c r="AI492" s="61"/>
      <c r="AJ492" s="36"/>
      <c r="AK492" s="58"/>
      <c r="AL492" s="41"/>
      <c r="AM492" s="60"/>
      <c r="AN492" s="36"/>
      <c r="AO492" s="36"/>
      <c r="AP492" s="36"/>
      <c r="AQ492" s="36"/>
      <c r="AR492" s="485"/>
      <c r="AS492" s="36"/>
      <c r="AT492" s="36"/>
      <c r="AU492" s="36"/>
    </row>
    <row r="493" spans="1:47" ht="19.5" customHeight="1" x14ac:dyDescent="0.25">
      <c r="A493" s="44"/>
      <c r="B493" s="44"/>
      <c r="C493" s="44"/>
      <c r="D493" s="277"/>
      <c r="E493" s="314"/>
      <c r="F493" s="79"/>
      <c r="G493" s="48"/>
      <c r="H493" s="36"/>
      <c r="I493" s="47"/>
      <c r="J493" s="47"/>
      <c r="K493" s="44"/>
      <c r="L493" s="49"/>
      <c r="M493" s="50"/>
      <c r="N493" s="49"/>
      <c r="O493" s="49"/>
      <c r="P493" s="49"/>
      <c r="Q493" s="47"/>
      <c r="R493" s="44"/>
      <c r="S493" s="49"/>
      <c r="T493" s="58"/>
      <c r="U493" s="36"/>
      <c r="V493" s="335"/>
      <c r="W493" s="73"/>
      <c r="X493" s="145"/>
      <c r="Y493" s="228"/>
      <c r="Z493" s="510"/>
      <c r="AA493" s="36"/>
      <c r="AB493" s="36"/>
      <c r="AC493" s="34"/>
      <c r="AD493" s="36"/>
      <c r="AE493" s="36"/>
      <c r="AF493" s="36"/>
      <c r="AG493" s="36"/>
      <c r="AH493" s="36"/>
      <c r="AI493" s="77"/>
      <c r="AJ493" s="36"/>
      <c r="AK493" s="77"/>
      <c r="AL493" s="149"/>
      <c r="AM493" s="59"/>
      <c r="AN493" s="36"/>
      <c r="AO493" s="36"/>
      <c r="AP493" s="36"/>
      <c r="AQ493" s="36"/>
      <c r="AR493" s="485"/>
      <c r="AS493" s="36"/>
      <c r="AT493" s="36"/>
      <c r="AU493" s="36"/>
    </row>
    <row r="494" spans="1:47" ht="19.5" customHeight="1" x14ac:dyDescent="0.25">
      <c r="A494" s="44"/>
      <c r="B494" s="49"/>
      <c r="C494" s="49"/>
      <c r="D494" s="47"/>
      <c r="E494" s="144"/>
      <c r="F494" s="47"/>
      <c r="G494" s="48"/>
      <c r="H494" s="36"/>
      <c r="I494" s="47"/>
      <c r="J494" s="47"/>
      <c r="K494" s="49"/>
      <c r="L494" s="49"/>
      <c r="M494" s="50"/>
      <c r="N494" s="49"/>
      <c r="O494" s="49"/>
      <c r="P494" s="49"/>
      <c r="Q494" s="47"/>
      <c r="R494" s="49"/>
      <c r="S494" s="142"/>
      <c r="T494" s="36"/>
      <c r="U494" s="36"/>
      <c r="V494" s="178"/>
      <c r="W494" s="73"/>
      <c r="X494" s="41"/>
      <c r="Y494" s="41"/>
      <c r="Z494" s="155"/>
      <c r="AA494" s="36"/>
      <c r="AB494" s="36"/>
      <c r="AC494" s="36"/>
      <c r="AD494" s="152"/>
      <c r="AE494" s="152"/>
      <c r="AF494" s="36"/>
      <c r="AG494" s="36"/>
      <c r="AH494" s="36"/>
      <c r="AI494" s="77"/>
      <c r="AJ494" s="36"/>
      <c r="AK494" s="58"/>
      <c r="AL494" s="41"/>
      <c r="AM494" s="59"/>
      <c r="AN494" s="36"/>
      <c r="AO494" s="36"/>
      <c r="AP494" s="36"/>
      <c r="AQ494" s="36"/>
      <c r="AR494" s="485"/>
      <c r="AS494" s="36"/>
      <c r="AT494" s="36"/>
      <c r="AU494" s="36"/>
    </row>
    <row r="495" spans="1:47" ht="19.5" customHeight="1" x14ac:dyDescent="0.25">
      <c r="A495" s="44"/>
      <c r="B495" s="49"/>
      <c r="C495" s="49"/>
      <c r="D495" s="47"/>
      <c r="E495" s="144"/>
      <c r="F495" s="47"/>
      <c r="G495" s="48"/>
      <c r="H495" s="36"/>
      <c r="I495" s="47"/>
      <c r="J495" s="47"/>
      <c r="K495" s="49"/>
      <c r="L495" s="49"/>
      <c r="M495" s="50"/>
      <c r="N495" s="49"/>
      <c r="O495" s="49"/>
      <c r="P495" s="49"/>
      <c r="Q495" s="47"/>
      <c r="R495" s="49"/>
      <c r="S495" s="49"/>
      <c r="T495" s="58"/>
      <c r="U495" s="36"/>
      <c r="V495" s="178"/>
      <c r="W495" s="73"/>
      <c r="X495" s="41"/>
      <c r="Y495" s="41"/>
      <c r="Z495" s="155"/>
      <c r="AA495" s="36"/>
      <c r="AB495" s="36"/>
      <c r="AC495" s="36"/>
      <c r="AD495" s="16"/>
      <c r="AE495" s="16"/>
      <c r="AF495" s="17"/>
      <c r="AG495" s="36"/>
      <c r="AH495" s="36"/>
      <c r="AI495" s="61"/>
      <c r="AJ495" s="36"/>
      <c r="AK495" s="58"/>
      <c r="AL495" s="41"/>
      <c r="AM495" s="60"/>
      <c r="AN495" s="36"/>
      <c r="AO495" s="36"/>
      <c r="AP495" s="36"/>
      <c r="AQ495" s="36"/>
      <c r="AR495" s="485"/>
      <c r="AS495" s="36"/>
      <c r="AT495" s="36"/>
      <c r="AU495" s="36"/>
    </row>
    <row r="496" spans="1:47" ht="19.5" customHeight="1" x14ac:dyDescent="0.25">
      <c r="A496" s="44"/>
      <c r="B496" s="49"/>
      <c r="C496" s="49"/>
      <c r="D496" s="47"/>
      <c r="E496" s="144"/>
      <c r="F496" s="47"/>
      <c r="G496" s="48"/>
      <c r="H496" s="36"/>
      <c r="I496" s="47"/>
      <c r="J496" s="47"/>
      <c r="K496" s="49"/>
      <c r="L496" s="49"/>
      <c r="M496" s="50"/>
      <c r="N496" s="49"/>
      <c r="O496" s="49"/>
      <c r="P496" s="49"/>
      <c r="Q496" s="47"/>
      <c r="R496" s="49"/>
      <c r="S496" s="49"/>
      <c r="T496" s="58"/>
      <c r="U496" s="36"/>
      <c r="V496" s="178"/>
      <c r="W496" s="73"/>
      <c r="X496" s="41"/>
      <c r="Y496" s="41"/>
      <c r="Z496" s="155"/>
      <c r="AA496" s="36"/>
      <c r="AB496" s="36"/>
      <c r="AC496" s="36"/>
      <c r="AD496" s="87"/>
      <c r="AE496" s="87"/>
      <c r="AF496" s="87"/>
      <c r="AG496" s="87"/>
      <c r="AH496" s="87"/>
      <c r="AI496" s="336"/>
      <c r="AJ496" s="36"/>
      <c r="AK496" s="58"/>
      <c r="AL496" s="41"/>
      <c r="AM496" s="59"/>
      <c r="AN496" s="59"/>
      <c r="AO496" s="59"/>
      <c r="AP496" s="36"/>
      <c r="AQ496" s="36"/>
      <c r="AR496" s="485"/>
      <c r="AS496" s="36"/>
      <c r="AT496" s="36"/>
      <c r="AU496" s="36"/>
    </row>
    <row r="497" spans="1:47" ht="19.5" customHeight="1" x14ac:dyDescent="0.25">
      <c r="A497" s="49"/>
      <c r="B497" s="44"/>
      <c r="C497" s="44"/>
      <c r="D497" s="277"/>
      <c r="E497" s="46"/>
      <c r="F497" s="47"/>
      <c r="G497" s="141"/>
      <c r="H497" s="36"/>
      <c r="I497" s="47"/>
      <c r="J497" s="47"/>
      <c r="K497" s="44"/>
      <c r="L497" s="49"/>
      <c r="M497" s="50"/>
      <c r="N497" s="49"/>
      <c r="O497" s="49"/>
      <c r="P497" s="49"/>
      <c r="Q497" s="47"/>
      <c r="R497" s="44"/>
      <c r="S497" s="49"/>
      <c r="T497" s="58"/>
      <c r="U497" s="36"/>
      <c r="V497" s="329"/>
      <c r="W497" s="73"/>
      <c r="X497" s="53"/>
      <c r="Y497" s="337"/>
      <c r="Z497" s="53"/>
      <c r="AA497" s="36"/>
      <c r="AB497" s="36"/>
      <c r="AC497" s="34"/>
      <c r="AD497" s="60"/>
      <c r="AE497" s="60"/>
      <c r="AF497" s="41"/>
      <c r="AG497" s="36"/>
      <c r="AH497" s="82"/>
      <c r="AI497" s="278"/>
      <c r="AJ497" s="279"/>
      <c r="AK497" s="58"/>
      <c r="AL497" s="41"/>
      <c r="AM497" s="41"/>
      <c r="AN497" s="36"/>
      <c r="AO497" s="36"/>
      <c r="AP497" s="36"/>
      <c r="AQ497" s="36"/>
      <c r="AR497" s="440"/>
      <c r="AS497" s="36"/>
      <c r="AT497" s="36"/>
      <c r="AU497" s="36"/>
    </row>
    <row r="498" spans="1:47" ht="19.5" customHeight="1" x14ac:dyDescent="0.25">
      <c r="A498" s="49"/>
      <c r="B498" s="44"/>
      <c r="C498" s="44"/>
      <c r="D498" s="277"/>
      <c r="E498" s="46"/>
      <c r="F498" s="47"/>
      <c r="G498" s="48"/>
      <c r="H498" s="36"/>
      <c r="I498" s="47"/>
      <c r="J498" s="47"/>
      <c r="K498" s="44"/>
      <c r="L498" s="49"/>
      <c r="M498" s="50"/>
      <c r="N498" s="49"/>
      <c r="O498" s="49"/>
      <c r="P498" s="49"/>
      <c r="Q498" s="47"/>
      <c r="R498" s="44"/>
      <c r="S498" s="49"/>
      <c r="T498" s="58"/>
      <c r="U498" s="36"/>
      <c r="V498" s="329"/>
      <c r="W498" s="73"/>
      <c r="X498" s="53"/>
      <c r="Y498" s="337"/>
      <c r="Z498" s="53"/>
      <c r="AA498" s="36"/>
      <c r="AB498" s="36"/>
      <c r="AC498" s="34"/>
      <c r="AD498" s="16"/>
      <c r="AE498" s="16"/>
      <c r="AF498" s="17"/>
      <c r="AG498" s="36"/>
      <c r="AH498" s="36"/>
      <c r="AI498" s="61"/>
      <c r="AJ498" s="36"/>
      <c r="AK498" s="58"/>
      <c r="AL498" s="41"/>
      <c r="AM498" s="60"/>
      <c r="AN498" s="36"/>
      <c r="AO498" s="36"/>
      <c r="AP498" s="36"/>
      <c r="AQ498" s="36"/>
      <c r="AR498" s="440"/>
      <c r="AS498" s="36"/>
      <c r="AT498" s="36"/>
      <c r="AU498" s="36"/>
    </row>
    <row r="499" spans="1:47" ht="19.5" customHeight="1" x14ac:dyDescent="0.25">
      <c r="A499" s="44"/>
      <c r="B499" s="62"/>
      <c r="C499" s="62"/>
      <c r="D499" s="338"/>
      <c r="E499" s="211"/>
      <c r="F499" s="65"/>
      <c r="G499" s="66"/>
      <c r="H499" s="17"/>
      <c r="I499" s="65"/>
      <c r="J499" s="65"/>
      <c r="K499" s="62"/>
      <c r="L499" s="62"/>
      <c r="M499" s="69"/>
      <c r="N499" s="62"/>
      <c r="O499" s="62"/>
      <c r="P499" s="62"/>
      <c r="Q499" s="65"/>
      <c r="R499" s="62"/>
      <c r="S499" s="62"/>
      <c r="T499" s="17"/>
      <c r="U499" s="17"/>
      <c r="V499" s="339"/>
      <c r="W499" s="73"/>
      <c r="X499" s="17"/>
      <c r="Y499" s="228"/>
      <c r="Z499" s="228"/>
      <c r="AA499" s="36"/>
      <c r="AB499" s="36"/>
      <c r="AC499" s="34"/>
      <c r="AD499" s="307"/>
      <c r="AE499" s="307"/>
      <c r="AF499" s="17"/>
      <c r="AG499" s="17"/>
      <c r="AH499" s="17"/>
      <c r="AI499" s="77"/>
      <c r="AJ499" s="17"/>
      <c r="AK499" s="215"/>
      <c r="AL499" s="41"/>
      <c r="AM499" s="216"/>
      <c r="AN499" s="17"/>
      <c r="AO499" s="17"/>
      <c r="AP499" s="17"/>
      <c r="AQ499" s="17"/>
      <c r="AR499" s="485"/>
      <c r="AS499" s="17"/>
      <c r="AT499" s="17"/>
      <c r="AU499" s="17"/>
    </row>
    <row r="500" spans="1:47" ht="19.5" customHeight="1" x14ac:dyDescent="0.25">
      <c r="A500" s="44"/>
      <c r="B500" s="62"/>
      <c r="C500" s="62"/>
      <c r="D500" s="65"/>
      <c r="E500" s="211"/>
      <c r="F500" s="65"/>
      <c r="G500" s="66"/>
      <c r="H500" s="17"/>
      <c r="I500" s="65"/>
      <c r="J500" s="65"/>
      <c r="K500" s="62"/>
      <c r="L500" s="62"/>
      <c r="M500" s="69"/>
      <c r="N500" s="62"/>
      <c r="O500" s="62"/>
      <c r="P500" s="62"/>
      <c r="Q500" s="65"/>
      <c r="R500" s="62"/>
      <c r="S500" s="62"/>
      <c r="T500" s="215"/>
      <c r="U500" s="17"/>
      <c r="V500" s="339"/>
      <c r="W500" s="73"/>
      <c r="X500" s="17"/>
      <c r="Y500" s="228"/>
      <c r="Z500" s="228"/>
      <c r="AA500" s="36"/>
      <c r="AB500" s="36"/>
      <c r="AC500" s="34"/>
      <c r="AD500" s="16"/>
      <c r="AE500" s="16"/>
      <c r="AF500" s="17"/>
      <c r="AG500" s="17"/>
      <c r="AH500" s="17"/>
      <c r="AI500" s="77"/>
      <c r="AJ500" s="17"/>
      <c r="AK500" s="77"/>
      <c r="AL500" s="41"/>
      <c r="AM500" s="60"/>
      <c r="AN500" s="17"/>
      <c r="AO500" s="17"/>
      <c r="AP500" s="17"/>
      <c r="AQ500" s="17"/>
      <c r="AR500" s="485"/>
      <c r="AS500" s="17"/>
      <c r="AT500" s="17"/>
      <c r="AU500" s="17"/>
    </row>
    <row r="501" spans="1:47" ht="19.5" customHeight="1" x14ac:dyDescent="0.25">
      <c r="A501" s="44"/>
      <c r="B501" s="62"/>
      <c r="C501" s="62"/>
      <c r="D501" s="65"/>
      <c r="E501" s="211"/>
      <c r="F501" s="65"/>
      <c r="G501" s="66"/>
      <c r="H501" s="17"/>
      <c r="I501" s="65"/>
      <c r="J501" s="65"/>
      <c r="K501" s="62"/>
      <c r="L501" s="62"/>
      <c r="M501" s="69"/>
      <c r="N501" s="62"/>
      <c r="O501" s="62"/>
      <c r="P501" s="62"/>
      <c r="Q501" s="65"/>
      <c r="R501" s="62"/>
      <c r="S501" s="62"/>
      <c r="T501" s="215"/>
      <c r="U501" s="17"/>
      <c r="V501" s="339"/>
      <c r="W501" s="73"/>
      <c r="X501" s="17"/>
      <c r="Y501" s="228"/>
      <c r="Z501" s="228"/>
      <c r="AA501" s="36"/>
      <c r="AB501" s="36"/>
      <c r="AC501" s="34"/>
      <c r="AD501" s="16"/>
      <c r="AE501" s="16"/>
      <c r="AF501" s="17"/>
      <c r="AG501" s="17"/>
      <c r="AH501" s="17"/>
      <c r="AI501" s="77"/>
      <c r="AJ501" s="17"/>
      <c r="AK501" s="215"/>
      <c r="AL501" s="41"/>
      <c r="AM501" s="216"/>
      <c r="AN501" s="17"/>
      <c r="AO501" s="17"/>
      <c r="AP501" s="17"/>
      <c r="AQ501" s="17"/>
      <c r="AR501" s="485"/>
      <c r="AS501" s="17"/>
      <c r="AT501" s="17"/>
      <c r="AU501" s="17"/>
    </row>
    <row r="502" spans="1:47" ht="19.5" customHeight="1" x14ac:dyDescent="0.25">
      <c r="A502" s="44"/>
      <c r="B502" s="44"/>
      <c r="C502" s="44"/>
      <c r="D502" s="45"/>
      <c r="E502" s="46"/>
      <c r="F502" s="47"/>
      <c r="G502" s="48"/>
      <c r="H502" s="36"/>
      <c r="I502" s="47"/>
      <c r="J502" s="47"/>
      <c r="K502" s="44"/>
      <c r="L502" s="49"/>
      <c r="M502" s="50"/>
      <c r="N502" s="49"/>
      <c r="O502" s="49"/>
      <c r="P502" s="49"/>
      <c r="Q502" s="47"/>
      <c r="R502" s="49"/>
      <c r="S502" s="49"/>
      <c r="T502" s="36"/>
      <c r="U502" s="36"/>
      <c r="V502" s="390"/>
      <c r="W502" s="73"/>
      <c r="X502" s="53"/>
      <c r="Y502" s="36"/>
      <c r="Z502" s="53"/>
      <c r="AA502" s="36"/>
      <c r="AB502" s="41"/>
      <c r="AC502" s="34"/>
      <c r="AD502" s="36"/>
      <c r="AE502" s="36"/>
      <c r="AF502" s="36"/>
      <c r="AG502" s="36"/>
      <c r="AH502" s="36"/>
      <c r="AI502" s="77"/>
      <c r="AJ502" s="36"/>
      <c r="AK502" s="77"/>
      <c r="AL502" s="59"/>
      <c r="AM502" s="59"/>
      <c r="AN502" s="36"/>
      <c r="AO502" s="36"/>
      <c r="AP502" s="36"/>
      <c r="AQ502" s="36"/>
      <c r="AR502" s="36"/>
      <c r="AS502" s="36"/>
      <c r="AT502" s="36"/>
      <c r="AU502" s="36"/>
    </row>
    <row r="503" spans="1:47" ht="19.5" customHeight="1" x14ac:dyDescent="0.25">
      <c r="A503" s="44"/>
      <c r="B503" s="44"/>
      <c r="C503" s="44"/>
      <c r="D503" s="45"/>
      <c r="E503" s="46"/>
      <c r="F503" s="47"/>
      <c r="G503" s="48"/>
      <c r="H503" s="36"/>
      <c r="I503" s="47"/>
      <c r="J503" s="47"/>
      <c r="K503" s="44"/>
      <c r="L503" s="49"/>
      <c r="M503" s="50"/>
      <c r="N503" s="49"/>
      <c r="O503" s="49"/>
      <c r="P503" s="49"/>
      <c r="Q503" s="47"/>
      <c r="R503" s="49"/>
      <c r="S503" s="49"/>
      <c r="T503" s="36"/>
      <c r="U503" s="36"/>
      <c r="V503" s="178"/>
      <c r="W503" s="73"/>
      <c r="X503" s="510"/>
      <c r="Y503" s="36"/>
      <c r="Z503" s="36"/>
      <c r="AA503" s="36"/>
      <c r="AB503" s="41"/>
      <c r="AC503" s="34"/>
      <c r="AD503" s="152"/>
      <c r="AE503" s="152"/>
      <c r="AF503" s="152"/>
      <c r="AG503" s="36"/>
      <c r="AH503" s="36"/>
      <c r="AI503" s="77"/>
      <c r="AJ503" s="36"/>
      <c r="AK503" s="77"/>
      <c r="AL503" s="153"/>
      <c r="AM503" s="59"/>
      <c r="AN503" s="36"/>
      <c r="AO503" s="36"/>
      <c r="AP503" s="36"/>
      <c r="AQ503" s="36"/>
      <c r="AR503" s="36"/>
      <c r="AS503" s="36"/>
      <c r="AT503" s="36"/>
      <c r="AU503" s="36"/>
    </row>
    <row r="504" spans="1:47" ht="19.5" customHeight="1" x14ac:dyDescent="0.25">
      <c r="A504" s="44"/>
      <c r="B504" s="44"/>
      <c r="C504" s="44"/>
      <c r="D504" s="45"/>
      <c r="E504" s="46"/>
      <c r="F504" s="47"/>
      <c r="G504" s="141"/>
      <c r="H504" s="36"/>
      <c r="I504" s="47"/>
      <c r="J504" s="47"/>
      <c r="K504" s="44"/>
      <c r="L504" s="49"/>
      <c r="M504" s="50"/>
      <c r="N504" s="49"/>
      <c r="O504" s="49"/>
      <c r="P504" s="49"/>
      <c r="Q504" s="47"/>
      <c r="R504" s="49"/>
      <c r="S504" s="49"/>
      <c r="T504" s="36"/>
      <c r="U504" s="36"/>
      <c r="V504" s="178"/>
      <c r="W504" s="73"/>
      <c r="X504" s="510"/>
      <c r="Y504" s="36"/>
      <c r="Z504" s="36"/>
      <c r="AA504" s="36"/>
      <c r="AB504" s="41"/>
      <c r="AC504" s="34"/>
      <c r="AD504" s="152"/>
      <c r="AE504" s="152"/>
      <c r="AF504" s="36"/>
      <c r="AG504" s="36"/>
      <c r="AH504" s="36"/>
      <c r="AI504" s="77"/>
      <c r="AJ504" s="36"/>
      <c r="AK504" s="58"/>
      <c r="AL504" s="41"/>
      <c r="AM504" s="59"/>
      <c r="AN504" s="36"/>
      <c r="AO504" s="36"/>
      <c r="AP504" s="36"/>
      <c r="AQ504" s="36"/>
      <c r="AR504" s="36"/>
      <c r="AS504" s="36"/>
      <c r="AT504" s="36"/>
      <c r="AU504" s="36"/>
    </row>
    <row r="505" spans="1:47" ht="19.5" customHeight="1" x14ac:dyDescent="0.25">
      <c r="A505" s="44"/>
      <c r="B505" s="44"/>
      <c r="C505" s="44"/>
      <c r="D505" s="45"/>
      <c r="E505" s="46"/>
      <c r="F505" s="47"/>
      <c r="G505" s="48"/>
      <c r="H505" s="36"/>
      <c r="I505" s="47"/>
      <c r="J505" s="47"/>
      <c r="K505" s="44"/>
      <c r="L505" s="49"/>
      <c r="M505" s="50"/>
      <c r="N505" s="49"/>
      <c r="O505" s="49"/>
      <c r="P505" s="49"/>
      <c r="Q505" s="47"/>
      <c r="R505" s="49"/>
      <c r="S505" s="49"/>
      <c r="T505" s="36"/>
      <c r="U505" s="36"/>
      <c r="V505" s="178"/>
      <c r="W505" s="73"/>
      <c r="X505" s="510"/>
      <c r="Y505" s="36"/>
      <c r="Z505" s="36"/>
      <c r="AA505" s="36"/>
      <c r="AB505" s="41"/>
      <c r="AC505" s="34"/>
      <c r="AD505" s="16"/>
      <c r="AE505" s="16"/>
      <c r="AF505" s="17"/>
      <c r="AG505" s="36"/>
      <c r="AH505" s="36"/>
      <c r="AI505" s="61"/>
      <c r="AJ505" s="36"/>
      <c r="AK505" s="58"/>
      <c r="AL505" s="41"/>
      <c r="AM505" s="60"/>
      <c r="AN505" s="36"/>
      <c r="AO505" s="36"/>
      <c r="AP505" s="36"/>
      <c r="AQ505" s="36"/>
      <c r="AR505" s="36"/>
      <c r="AS505" s="36"/>
      <c r="AT505" s="36"/>
      <c r="AU505" s="36"/>
    </row>
    <row r="506" spans="1:47" ht="19.5" customHeight="1" x14ac:dyDescent="0.25">
      <c r="A506" s="44"/>
      <c r="B506" s="44"/>
      <c r="C506" s="44"/>
      <c r="D506" s="45"/>
      <c r="E506" s="46"/>
      <c r="F506" s="47"/>
      <c r="G506" s="48"/>
      <c r="H506" s="36"/>
      <c r="I506" s="47"/>
      <c r="J506" s="47"/>
      <c r="K506" s="44"/>
      <c r="L506" s="49"/>
      <c r="M506" s="50"/>
      <c r="N506" s="49"/>
      <c r="O506" s="49"/>
      <c r="P506" s="49"/>
      <c r="Q506" s="47"/>
      <c r="R506" s="49"/>
      <c r="S506" s="49"/>
      <c r="T506" s="36"/>
      <c r="U506" s="36"/>
      <c r="V506" s="178"/>
      <c r="W506" s="73"/>
      <c r="X506" s="510"/>
      <c r="Y506" s="36"/>
      <c r="Z506" s="36"/>
      <c r="AA506" s="36"/>
      <c r="AB506" s="41"/>
      <c r="AC506" s="34"/>
      <c r="AD506" s="150"/>
      <c r="AE506" s="150"/>
      <c r="AF506" s="88"/>
      <c r="AG506" s="88"/>
      <c r="AH506" s="88"/>
      <c r="AI506" s="116"/>
      <c r="AJ506" s="119"/>
      <c r="AK506" s="77"/>
      <c r="AL506" s="59"/>
      <c r="AM506" s="59"/>
      <c r="AN506" s="36"/>
      <c r="AO506" s="36"/>
      <c r="AP506" s="36"/>
      <c r="AQ506" s="36"/>
      <c r="AR506" s="36"/>
      <c r="AS506" s="36"/>
      <c r="AT506" s="36"/>
      <c r="AU506" s="36"/>
    </row>
    <row r="507" spans="1:47" ht="19.5" customHeight="1" x14ac:dyDescent="0.25">
      <c r="A507" s="44"/>
      <c r="B507" s="44"/>
      <c r="C507" s="44"/>
      <c r="D507" s="45"/>
      <c r="E507" s="46"/>
      <c r="F507" s="47"/>
      <c r="G507" s="141"/>
      <c r="H507" s="36"/>
      <c r="I507" s="47"/>
      <c r="J507" s="47"/>
      <c r="K507" s="44"/>
      <c r="L507" s="49"/>
      <c r="M507" s="50"/>
      <c r="N507" s="49"/>
      <c r="O507" s="49"/>
      <c r="P507" s="49"/>
      <c r="Q507" s="47"/>
      <c r="R507" s="49"/>
      <c r="S507" s="49"/>
      <c r="T507" s="36"/>
      <c r="U507" s="36"/>
      <c r="V507" s="178"/>
      <c r="W507" s="73"/>
      <c r="X507" s="510"/>
      <c r="Y507" s="36"/>
      <c r="Z507" s="36"/>
      <c r="AA507" s="36"/>
      <c r="AB507" s="41"/>
      <c r="AC507" s="34"/>
      <c r="AD507" s="36"/>
      <c r="AE507" s="36"/>
      <c r="AF507" s="36"/>
      <c r="AG507" s="36"/>
      <c r="AH507" s="36"/>
      <c r="AI507" s="77"/>
      <c r="AJ507" s="36"/>
      <c r="AK507" s="77"/>
      <c r="AL507" s="59"/>
      <c r="AM507" s="59"/>
      <c r="AN507" s="36"/>
      <c r="AO507" s="36"/>
      <c r="AP507" s="36"/>
      <c r="AQ507" s="36"/>
      <c r="AR507" s="36"/>
      <c r="AS507" s="36"/>
      <c r="AT507" s="36"/>
      <c r="AU507" s="36"/>
    </row>
    <row r="508" spans="1:47" ht="19.5" customHeight="1" x14ac:dyDescent="0.25">
      <c r="A508" s="44"/>
      <c r="B508" s="44"/>
      <c r="C508" s="44"/>
      <c r="D508" s="45"/>
      <c r="E508" s="46"/>
      <c r="F508" s="47"/>
      <c r="G508" s="141"/>
      <c r="H508" s="36"/>
      <c r="I508" s="47"/>
      <c r="J508" s="47"/>
      <c r="K508" s="44"/>
      <c r="L508" s="49"/>
      <c r="M508" s="50"/>
      <c r="N508" s="49"/>
      <c r="O508" s="49"/>
      <c r="P508" s="49"/>
      <c r="Q508" s="47"/>
      <c r="R508" s="49"/>
      <c r="S508" s="49"/>
      <c r="T508" s="36"/>
      <c r="U508" s="36"/>
      <c r="V508" s="178"/>
      <c r="W508" s="73"/>
      <c r="X508" s="510"/>
      <c r="Y508" s="36"/>
      <c r="Z508" s="36"/>
      <c r="AA508" s="36"/>
      <c r="AB508" s="41"/>
      <c r="AC508" s="34"/>
      <c r="AD508" s="152"/>
      <c r="AE508" s="152"/>
      <c r="AF508" s="36"/>
      <c r="AG508" s="36"/>
      <c r="AH508" s="36"/>
      <c r="AI508" s="77"/>
      <c r="AJ508" s="36"/>
      <c r="AK508" s="58"/>
      <c r="AL508" s="41"/>
      <c r="AM508" s="59"/>
      <c r="AN508" s="36"/>
      <c r="AO508" s="36"/>
      <c r="AP508" s="36"/>
      <c r="AQ508" s="36"/>
      <c r="AR508" s="36"/>
      <c r="AS508" s="36"/>
      <c r="AT508" s="36"/>
      <c r="AU508" s="36"/>
    </row>
    <row r="509" spans="1:47" ht="19.5" customHeight="1" x14ac:dyDescent="0.25">
      <c r="A509" s="44"/>
      <c r="B509" s="44"/>
      <c r="C509" s="44"/>
      <c r="D509" s="45"/>
      <c r="E509" s="46"/>
      <c r="F509" s="47"/>
      <c r="G509" s="141"/>
      <c r="H509" s="36"/>
      <c r="I509" s="47"/>
      <c r="J509" s="47"/>
      <c r="K509" s="44"/>
      <c r="L509" s="49"/>
      <c r="M509" s="50"/>
      <c r="N509" s="49"/>
      <c r="O509" s="49"/>
      <c r="P509" s="49"/>
      <c r="Q509" s="47"/>
      <c r="R509" s="49"/>
      <c r="S509" s="49"/>
      <c r="T509" s="36"/>
      <c r="U509" s="36"/>
      <c r="V509" s="178"/>
      <c r="W509" s="73"/>
      <c r="X509" s="510"/>
      <c r="Y509" s="36"/>
      <c r="Z509" s="36"/>
      <c r="AA509" s="36"/>
      <c r="AB509" s="41"/>
      <c r="AC509" s="34"/>
      <c r="AD509" s="152"/>
      <c r="AE509" s="152"/>
      <c r="AF509" s="36"/>
      <c r="AG509" s="36"/>
      <c r="AH509" s="36"/>
      <c r="AI509" s="77"/>
      <c r="AJ509" s="36"/>
      <c r="AK509" s="58"/>
      <c r="AL509" s="41"/>
      <c r="AM509" s="59"/>
      <c r="AN509" s="36"/>
      <c r="AO509" s="36"/>
      <c r="AP509" s="36"/>
      <c r="AQ509" s="36"/>
      <c r="AR509" s="36"/>
      <c r="AS509" s="36"/>
      <c r="AT509" s="36"/>
      <c r="AU509" s="36"/>
    </row>
    <row r="510" spans="1:47" ht="19.5" customHeight="1" x14ac:dyDescent="0.25">
      <c r="A510" s="44"/>
      <c r="B510" s="44"/>
      <c r="C510" s="44"/>
      <c r="D510" s="45"/>
      <c r="E510" s="46"/>
      <c r="F510" s="47"/>
      <c r="G510" s="48"/>
      <c r="H510" s="36"/>
      <c r="I510" s="47"/>
      <c r="J510" s="47"/>
      <c r="K510" s="44"/>
      <c r="L510" s="49"/>
      <c r="M510" s="50"/>
      <c r="N510" s="49"/>
      <c r="O510" s="49"/>
      <c r="P510" s="49"/>
      <c r="Q510" s="47"/>
      <c r="R510" s="49"/>
      <c r="S510" s="49"/>
      <c r="T510" s="36"/>
      <c r="U510" s="36"/>
      <c r="V510" s="178"/>
      <c r="W510" s="73"/>
      <c r="X510" s="510"/>
      <c r="Y510" s="36"/>
      <c r="Z510" s="36"/>
      <c r="AA510" s="36"/>
      <c r="AB510" s="41"/>
      <c r="AC510" s="34"/>
      <c r="AD510" s="440"/>
      <c r="AE510" s="440"/>
      <c r="AF510" s="440"/>
      <c r="AG510" s="119"/>
      <c r="AH510" s="440"/>
      <c r="AI510" s="77"/>
      <c r="AJ510" s="119"/>
      <c r="AK510" s="58"/>
      <c r="AL510" s="36"/>
      <c r="AM510" s="36"/>
      <c r="AN510" s="36"/>
      <c r="AO510" s="36"/>
      <c r="AP510" s="36"/>
      <c r="AQ510" s="36"/>
      <c r="AR510" s="36"/>
      <c r="AS510" s="36"/>
      <c r="AT510" s="36"/>
      <c r="AU510" s="36"/>
    </row>
    <row r="511" spans="1:47" ht="19.5" customHeight="1" x14ac:dyDescent="0.25">
      <c r="A511" s="44"/>
      <c r="B511" s="44"/>
      <c r="C511" s="44"/>
      <c r="D511" s="45"/>
      <c r="E511" s="46"/>
      <c r="F511" s="47"/>
      <c r="G511" s="141"/>
      <c r="H511" s="36"/>
      <c r="I511" s="47"/>
      <c r="J511" s="47"/>
      <c r="K511" s="44"/>
      <c r="L511" s="49"/>
      <c r="M511" s="50"/>
      <c r="N511" s="49"/>
      <c r="O511" s="49"/>
      <c r="P511" s="49"/>
      <c r="Q511" s="47"/>
      <c r="R511" s="49"/>
      <c r="S511" s="49"/>
      <c r="T511" s="36"/>
      <c r="U511" s="36"/>
      <c r="V511" s="178"/>
      <c r="W511" s="73"/>
      <c r="X511" s="510"/>
      <c r="Y511" s="36"/>
      <c r="Z511" s="36"/>
      <c r="AA511" s="36"/>
      <c r="AB511" s="41"/>
      <c r="AC511" s="34"/>
      <c r="AD511" s="36"/>
      <c r="AE511" s="36"/>
      <c r="AF511" s="36"/>
      <c r="AG511" s="36"/>
      <c r="AH511" s="36"/>
      <c r="AI511" s="77"/>
      <c r="AJ511" s="36"/>
      <c r="AK511" s="58"/>
      <c r="AL511" s="43"/>
      <c r="AM511" s="59"/>
      <c r="AN511" s="36"/>
      <c r="AO511" s="36"/>
      <c r="AP511" s="36"/>
      <c r="AQ511" s="36"/>
      <c r="AR511" s="36"/>
      <c r="AS511" s="36"/>
      <c r="AT511" s="36"/>
      <c r="AU511" s="36"/>
    </row>
    <row r="512" spans="1:47" ht="19.5" customHeight="1" x14ac:dyDescent="0.25">
      <c r="A512" s="44"/>
      <c r="B512" s="44"/>
      <c r="C512" s="44"/>
      <c r="D512" s="45"/>
      <c r="E512" s="46"/>
      <c r="F512" s="47"/>
      <c r="G512" s="141"/>
      <c r="H512" s="36"/>
      <c r="I512" s="47"/>
      <c r="J512" s="47"/>
      <c r="K512" s="44"/>
      <c r="L512" s="49"/>
      <c r="M512" s="50"/>
      <c r="N512" s="49"/>
      <c r="O512" s="49"/>
      <c r="P512" s="49"/>
      <c r="Q512" s="47"/>
      <c r="R512" s="49"/>
      <c r="S512" s="49"/>
      <c r="T512" s="36"/>
      <c r="U512" s="36"/>
      <c r="V512" s="178"/>
      <c r="W512" s="73"/>
      <c r="X512" s="510"/>
      <c r="Y512" s="36"/>
      <c r="Z512" s="36"/>
      <c r="AA512" s="36"/>
      <c r="AB512" s="41"/>
      <c r="AC512" s="34"/>
      <c r="AD512" s="36"/>
      <c r="AE512" s="36"/>
      <c r="AF512" s="36"/>
      <c r="AG512" s="36"/>
      <c r="AH512" s="36"/>
      <c r="AI512" s="77"/>
      <c r="AJ512" s="36"/>
      <c r="AK512" s="58"/>
      <c r="AL512" s="43"/>
      <c r="AM512" s="59"/>
      <c r="AN512" s="36"/>
      <c r="AO512" s="36"/>
      <c r="AP512" s="36"/>
      <c r="AQ512" s="36"/>
      <c r="AR512" s="36"/>
      <c r="AS512" s="36"/>
      <c r="AT512" s="36"/>
      <c r="AU512" s="36"/>
    </row>
    <row r="513" spans="1:47" ht="19.5" customHeight="1" x14ac:dyDescent="0.25">
      <c r="A513" s="44"/>
      <c r="B513" s="44"/>
      <c r="C513" s="44"/>
      <c r="D513" s="45"/>
      <c r="E513" s="46"/>
      <c r="F513" s="47"/>
      <c r="G513" s="141"/>
      <c r="H513" s="36"/>
      <c r="I513" s="47"/>
      <c r="J513" s="47"/>
      <c r="K513" s="44"/>
      <c r="L513" s="49"/>
      <c r="M513" s="50"/>
      <c r="N513" s="49"/>
      <c r="O513" s="49"/>
      <c r="P513" s="49"/>
      <c r="Q513" s="47"/>
      <c r="R513" s="49"/>
      <c r="S513" s="49"/>
      <c r="T513" s="36"/>
      <c r="U513" s="36"/>
      <c r="V513" s="178"/>
      <c r="W513" s="73"/>
      <c r="X513" s="510"/>
      <c r="Y513" s="36"/>
      <c r="Z513" s="36"/>
      <c r="AA513" s="36"/>
      <c r="AB513" s="41"/>
      <c r="AC513" s="34"/>
      <c r="AD513" s="36"/>
      <c r="AE513" s="36"/>
      <c r="AF513" s="36"/>
      <c r="AG513" s="36"/>
      <c r="AH513" s="36"/>
      <c r="AI513" s="77"/>
      <c r="AJ513" s="36"/>
      <c r="AK513" s="58"/>
      <c r="AL513" s="43"/>
      <c r="AM513" s="59"/>
      <c r="AN513" s="36"/>
      <c r="AO513" s="36"/>
      <c r="AP513" s="36"/>
      <c r="AQ513" s="36"/>
      <c r="AR513" s="36"/>
      <c r="AS513" s="36"/>
      <c r="AT513" s="36"/>
      <c r="AU513" s="36"/>
    </row>
    <row r="514" spans="1:47" ht="19.5" customHeight="1" x14ac:dyDescent="0.25">
      <c r="A514" s="44"/>
      <c r="B514" s="44"/>
      <c r="C514" s="44"/>
      <c r="D514" s="45"/>
      <c r="E514" s="46"/>
      <c r="F514" s="47"/>
      <c r="G514" s="141"/>
      <c r="H514" s="36"/>
      <c r="I514" s="47"/>
      <c r="J514" s="47"/>
      <c r="K514" s="44"/>
      <c r="L514" s="49"/>
      <c r="M514" s="50"/>
      <c r="N514" s="49"/>
      <c r="O514" s="49"/>
      <c r="P514" s="49"/>
      <c r="Q514" s="47"/>
      <c r="R514" s="49"/>
      <c r="S514" s="49"/>
      <c r="T514" s="36"/>
      <c r="U514" s="36"/>
      <c r="V514" s="178"/>
      <c r="W514" s="73"/>
      <c r="X514" s="510"/>
      <c r="Y514" s="36"/>
      <c r="Z514" s="36"/>
      <c r="AA514" s="36"/>
      <c r="AB514" s="41"/>
      <c r="AC514" s="34"/>
      <c r="AD514" s="36"/>
      <c r="AE514" s="36"/>
      <c r="AF514" s="36"/>
      <c r="AG514" s="36"/>
      <c r="AH514" s="36"/>
      <c r="AI514" s="77"/>
      <c r="AJ514" s="36"/>
      <c r="AK514" s="58"/>
      <c r="AL514" s="43"/>
      <c r="AM514" s="59"/>
      <c r="AN514" s="36"/>
      <c r="AO514" s="36"/>
      <c r="AP514" s="36"/>
      <c r="AQ514" s="36"/>
      <c r="AR514" s="36"/>
      <c r="AS514" s="36"/>
      <c r="AT514" s="36"/>
      <c r="AU514" s="36"/>
    </row>
    <row r="515" spans="1:47" ht="19.5" customHeight="1" x14ac:dyDescent="0.25">
      <c r="A515" s="44"/>
      <c r="B515" s="44"/>
      <c r="C515" s="44"/>
      <c r="D515" s="45"/>
      <c r="E515" s="46"/>
      <c r="F515" s="47"/>
      <c r="G515" s="48"/>
      <c r="H515" s="36"/>
      <c r="I515" s="47"/>
      <c r="J515" s="47"/>
      <c r="K515" s="44"/>
      <c r="L515" s="49"/>
      <c r="M515" s="50"/>
      <c r="N515" s="49"/>
      <c r="O515" s="49"/>
      <c r="P515" s="49"/>
      <c r="Q515" s="47"/>
      <c r="R515" s="49"/>
      <c r="S515" s="49"/>
      <c r="T515" s="36"/>
      <c r="U515" s="36"/>
      <c r="V515" s="178"/>
      <c r="W515" s="73"/>
      <c r="X515" s="510"/>
      <c r="Y515" s="36"/>
      <c r="Z515" s="36"/>
      <c r="AA515" s="36"/>
      <c r="AB515" s="41"/>
      <c r="AC515" s="34"/>
      <c r="AD515" s="180"/>
      <c r="AE515" s="180"/>
      <c r="AF515" s="180"/>
      <c r="AG515" s="36"/>
      <c r="AH515" s="180"/>
      <c r="AI515" s="58"/>
      <c r="AJ515" s="36"/>
      <c r="AK515" s="58"/>
      <c r="AL515" s="36"/>
      <c r="AM515" s="36"/>
      <c r="AN515" s="36"/>
      <c r="AO515" s="36"/>
      <c r="AP515" s="36"/>
      <c r="AQ515" s="36"/>
      <c r="AR515" s="36"/>
      <c r="AS515" s="36"/>
      <c r="AT515" s="36"/>
      <c r="AU515" s="36"/>
    </row>
    <row r="516" spans="1:47" ht="19.5" customHeight="1" x14ac:dyDescent="0.25">
      <c r="A516" s="44"/>
      <c r="B516" s="44"/>
      <c r="C516" s="44"/>
      <c r="D516" s="45"/>
      <c r="E516" s="46"/>
      <c r="F516" s="47"/>
      <c r="G516" s="48"/>
      <c r="H516" s="36"/>
      <c r="I516" s="47"/>
      <c r="J516" s="47"/>
      <c r="K516" s="44"/>
      <c r="L516" s="49"/>
      <c r="M516" s="50"/>
      <c r="N516" s="49"/>
      <c r="O516" s="49"/>
      <c r="P516" s="49"/>
      <c r="Q516" s="47"/>
      <c r="R516" s="49"/>
      <c r="S516" s="49"/>
      <c r="T516" s="36"/>
      <c r="U516" s="36"/>
      <c r="V516" s="178"/>
      <c r="W516" s="73"/>
      <c r="X516" s="510"/>
      <c r="Y516" s="36"/>
      <c r="Z516" s="36"/>
      <c r="AA516" s="36"/>
      <c r="AB516" s="41"/>
      <c r="AC516" s="34"/>
      <c r="AD516" s="55"/>
      <c r="AE516" s="55"/>
      <c r="AF516" s="152"/>
      <c r="AG516" s="36"/>
      <c r="AH516" s="36"/>
      <c r="AI516" s="58"/>
      <c r="AJ516" s="36"/>
      <c r="AK516" s="58"/>
      <c r="AL516" s="41"/>
      <c r="AM516" s="36"/>
      <c r="AN516" s="36"/>
      <c r="AO516" s="36"/>
      <c r="AP516" s="36"/>
      <c r="AQ516" s="36"/>
      <c r="AR516" s="36"/>
      <c r="AS516" s="36"/>
      <c r="AT516" s="36"/>
      <c r="AU516" s="36"/>
    </row>
    <row r="517" spans="1:47" ht="19.5" customHeight="1" x14ac:dyDescent="0.25">
      <c r="A517" s="44"/>
      <c r="B517" s="44"/>
      <c r="C517" s="44"/>
      <c r="D517" s="45"/>
      <c r="E517" s="46"/>
      <c r="F517" s="47"/>
      <c r="G517" s="141"/>
      <c r="H517" s="36"/>
      <c r="I517" s="47"/>
      <c r="J517" s="47"/>
      <c r="K517" s="44"/>
      <c r="L517" s="49"/>
      <c r="M517" s="50"/>
      <c r="N517" s="49"/>
      <c r="O517" s="49"/>
      <c r="P517" s="49"/>
      <c r="Q517" s="47"/>
      <c r="R517" s="49"/>
      <c r="S517" s="49"/>
      <c r="T517" s="36"/>
      <c r="U517" s="36"/>
      <c r="V517" s="178"/>
      <c r="W517" s="73"/>
      <c r="X517" s="510"/>
      <c r="Y517" s="36"/>
      <c r="Z517" s="36"/>
      <c r="AA517" s="36"/>
      <c r="AB517" s="41"/>
      <c r="AC517" s="34"/>
      <c r="AD517" s="36"/>
      <c r="AE517" s="36"/>
      <c r="AF517" s="36"/>
      <c r="AG517" s="36"/>
      <c r="AH517" s="36"/>
      <c r="AI517" s="58"/>
      <c r="AJ517" s="36"/>
      <c r="AK517" s="58"/>
      <c r="AL517" s="36"/>
      <c r="AM517" s="36"/>
      <c r="AN517" s="36"/>
      <c r="AO517" s="36"/>
      <c r="AP517" s="36"/>
      <c r="AQ517" s="36"/>
      <c r="AR517" s="36"/>
      <c r="AS517" s="36"/>
      <c r="AT517" s="36"/>
      <c r="AU517" s="36"/>
    </row>
    <row r="518" spans="1:47" ht="19.5" customHeight="1" x14ac:dyDescent="0.25">
      <c r="A518" s="44"/>
      <c r="B518" s="44"/>
      <c r="C518" s="44"/>
      <c r="D518" s="45"/>
      <c r="E518" s="46"/>
      <c r="F518" s="47"/>
      <c r="G518" s="48"/>
      <c r="H518" s="36"/>
      <c r="I518" s="47"/>
      <c r="J518" s="47"/>
      <c r="K518" s="44"/>
      <c r="L518" s="49"/>
      <c r="M518" s="50"/>
      <c r="N518" s="49"/>
      <c r="O518" s="49"/>
      <c r="P518" s="49"/>
      <c r="Q518" s="47"/>
      <c r="R518" s="49"/>
      <c r="S518" s="49"/>
      <c r="T518" s="36"/>
      <c r="U518" s="36"/>
      <c r="V518" s="178"/>
      <c r="W518" s="73"/>
      <c r="X518" s="510"/>
      <c r="Y518" s="36"/>
      <c r="Z518" s="36"/>
      <c r="AA518" s="36"/>
      <c r="AB518" s="41"/>
      <c r="AC518" s="34"/>
      <c r="AD518" s="180"/>
      <c r="AE518" s="180"/>
      <c r="AF518" s="180"/>
      <c r="AG518" s="36"/>
      <c r="AH518" s="180"/>
      <c r="AI518" s="58"/>
      <c r="AJ518" s="36"/>
      <c r="AK518" s="58"/>
      <c r="AL518" s="36"/>
      <c r="AM518" s="36"/>
      <c r="AN518" s="36"/>
      <c r="AO518" s="36"/>
      <c r="AP518" s="36"/>
      <c r="AQ518" s="36"/>
      <c r="AR518" s="36"/>
      <c r="AS518" s="36"/>
      <c r="AT518" s="36"/>
      <c r="AU518" s="36"/>
    </row>
    <row r="519" spans="1:47" ht="19.5" customHeight="1" x14ac:dyDescent="0.25">
      <c r="A519" s="49"/>
      <c r="B519" s="49"/>
      <c r="C519" s="49"/>
      <c r="D519" s="79"/>
      <c r="E519" s="144"/>
      <c r="F519" s="47"/>
      <c r="G519" s="48"/>
      <c r="H519" s="36"/>
      <c r="I519" s="47"/>
      <c r="J519" s="47"/>
      <c r="K519" s="49"/>
      <c r="L519" s="49"/>
      <c r="M519" s="50"/>
      <c r="N519" s="49"/>
      <c r="O519" s="49"/>
      <c r="P519" s="49"/>
      <c r="Q519" s="47"/>
      <c r="R519" s="49"/>
      <c r="S519" s="49"/>
      <c r="T519" s="58"/>
      <c r="U519" s="36"/>
      <c r="V519" s="329"/>
      <c r="W519" s="73"/>
      <c r="X519" s="53"/>
      <c r="Y519" s="337"/>
      <c r="Z519" s="53"/>
      <c r="AA519" s="36"/>
      <c r="AB519" s="36"/>
      <c r="AC519" s="34"/>
      <c r="AD519" s="16"/>
      <c r="AE519" s="16"/>
      <c r="AF519" s="17"/>
      <c r="AG519" s="36"/>
      <c r="AH519" s="36"/>
      <c r="AI519" s="77"/>
      <c r="AJ519" s="17"/>
      <c r="AK519" s="77"/>
      <c r="AL519" s="41"/>
      <c r="AM519" s="60"/>
      <c r="AN519" s="36"/>
      <c r="AO519" s="36"/>
      <c r="AP519" s="36"/>
      <c r="AQ519" s="36"/>
      <c r="AR519" s="440"/>
      <c r="AS519" s="36"/>
      <c r="AT519" s="36"/>
      <c r="AU519" s="36"/>
    </row>
    <row r="520" spans="1:47" ht="19.5" customHeight="1" x14ac:dyDescent="0.25">
      <c r="A520" s="49"/>
      <c r="B520" s="49"/>
      <c r="C520" s="49"/>
      <c r="D520" s="79"/>
      <c r="E520" s="144"/>
      <c r="F520" s="47"/>
      <c r="G520" s="48"/>
      <c r="H520" s="36"/>
      <c r="I520" s="47"/>
      <c r="J520" s="47"/>
      <c r="K520" s="49"/>
      <c r="L520" s="49"/>
      <c r="M520" s="50"/>
      <c r="N520" s="49"/>
      <c r="O520" s="49"/>
      <c r="P520" s="49"/>
      <c r="Q520" s="47"/>
      <c r="R520" s="49"/>
      <c r="S520" s="49"/>
      <c r="T520" s="58"/>
      <c r="U520" s="36"/>
      <c r="V520" s="329"/>
      <c r="W520" s="73"/>
      <c r="X520" s="53"/>
      <c r="Y520" s="337"/>
      <c r="Z520" s="53"/>
      <c r="AA520" s="36"/>
      <c r="AB520" s="36"/>
      <c r="AC520" s="34"/>
      <c r="AD520" s="152"/>
      <c r="AE520" s="152"/>
      <c r="AF520" s="152"/>
      <c r="AG520" s="36"/>
      <c r="AH520" s="36"/>
      <c r="AI520" s="77"/>
      <c r="AJ520" s="36"/>
      <c r="AK520" s="77"/>
      <c r="AL520" s="153"/>
      <c r="AM520" s="59"/>
      <c r="AN520" s="36"/>
      <c r="AO520" s="36"/>
      <c r="AP520" s="36"/>
      <c r="AQ520" s="36"/>
      <c r="AR520" s="440"/>
      <c r="AS520" s="36"/>
      <c r="AT520" s="36"/>
      <c r="AU520" s="36"/>
    </row>
    <row r="521" spans="1:47" ht="19.5" customHeight="1" x14ac:dyDescent="0.25">
      <c r="A521" s="49"/>
      <c r="B521" s="49"/>
      <c r="C521" s="49"/>
      <c r="D521" s="79"/>
      <c r="E521" s="144"/>
      <c r="F521" s="47"/>
      <c r="G521" s="48"/>
      <c r="H521" s="36"/>
      <c r="I521" s="47"/>
      <c r="J521" s="47"/>
      <c r="K521" s="49"/>
      <c r="L521" s="49"/>
      <c r="M521" s="50"/>
      <c r="N521" s="49"/>
      <c r="O521" s="49"/>
      <c r="P521" s="49"/>
      <c r="Q521" s="47"/>
      <c r="R521" s="49"/>
      <c r="S521" s="49"/>
      <c r="T521" s="58"/>
      <c r="U521" s="36"/>
      <c r="V521" s="329"/>
      <c r="W521" s="73"/>
      <c r="X521" s="53"/>
      <c r="Y521" s="337"/>
      <c r="Z521" s="53"/>
      <c r="AA521" s="36"/>
      <c r="AB521" s="36"/>
      <c r="AC521" s="34"/>
      <c r="AD521" s="150"/>
      <c r="AE521" s="150"/>
      <c r="AF521" s="88"/>
      <c r="AG521" s="88"/>
      <c r="AH521" s="88"/>
      <c r="AI521" s="116"/>
      <c r="AJ521" s="119"/>
      <c r="AK521" s="77"/>
      <c r="AL521" s="59"/>
      <c r="AM521" s="59"/>
      <c r="AN521" s="36"/>
      <c r="AO521" s="36"/>
      <c r="AP521" s="36"/>
      <c r="AQ521" s="36"/>
      <c r="AR521" s="440"/>
      <c r="AS521" s="36"/>
      <c r="AT521" s="36"/>
      <c r="AU521" s="36"/>
    </row>
    <row r="522" spans="1:47" ht="19.5" customHeight="1" x14ac:dyDescent="0.25">
      <c r="A522" s="49"/>
      <c r="B522" s="49"/>
      <c r="C522" s="49"/>
      <c r="D522" s="79"/>
      <c r="E522" s="144"/>
      <c r="F522" s="47"/>
      <c r="G522" s="48"/>
      <c r="H522" s="36"/>
      <c r="I522" s="47"/>
      <c r="J522" s="47"/>
      <c r="K522" s="49"/>
      <c r="L522" s="49"/>
      <c r="M522" s="50"/>
      <c r="N522" s="49"/>
      <c r="O522" s="49"/>
      <c r="P522" s="49"/>
      <c r="Q522" s="47"/>
      <c r="R522" s="49"/>
      <c r="S522" s="49"/>
      <c r="T522" s="58"/>
      <c r="U522" s="36"/>
      <c r="V522" s="329"/>
      <c r="W522" s="73"/>
      <c r="X522" s="53"/>
      <c r="Y522" s="337"/>
      <c r="Z522" s="53"/>
      <c r="AA522" s="36"/>
      <c r="AB522" s="36"/>
      <c r="AC522" s="34"/>
      <c r="AD522" s="152"/>
      <c r="AE522" s="152"/>
      <c r="AF522" s="152"/>
      <c r="AG522" s="152"/>
      <c r="AH522" s="36"/>
      <c r="AI522" s="77"/>
      <c r="AJ522" s="36"/>
      <c r="AK522" s="58"/>
      <c r="AL522" s="41"/>
      <c r="AM522" s="59"/>
      <c r="AN522" s="36"/>
      <c r="AO522" s="36"/>
      <c r="AP522" s="36"/>
      <c r="AQ522" s="36"/>
      <c r="AR522" s="440"/>
      <c r="AS522" s="36"/>
      <c r="AT522" s="36"/>
      <c r="AU522" s="36"/>
    </row>
    <row r="523" spans="1:47" ht="19.5" customHeight="1" x14ac:dyDescent="0.25">
      <c r="A523" s="49"/>
      <c r="B523" s="44"/>
      <c r="C523" s="44"/>
      <c r="D523" s="79"/>
      <c r="E523" s="46"/>
      <c r="F523" s="47"/>
      <c r="G523" s="48"/>
      <c r="H523" s="36"/>
      <c r="I523" s="47"/>
      <c r="J523" s="47"/>
      <c r="K523" s="44"/>
      <c r="L523" s="49"/>
      <c r="M523" s="50"/>
      <c r="N523" s="49"/>
      <c r="O523" s="49"/>
      <c r="P523" s="49"/>
      <c r="Q523" s="47"/>
      <c r="R523" s="49"/>
      <c r="S523" s="49"/>
      <c r="T523" s="36"/>
      <c r="U523" s="36"/>
      <c r="V523" s="329"/>
      <c r="W523" s="73"/>
      <c r="X523" s="53"/>
      <c r="Y523" s="337"/>
      <c r="Z523" s="53"/>
      <c r="AA523" s="36"/>
      <c r="AB523" s="36"/>
      <c r="AC523" s="34"/>
      <c r="AD523" s="152"/>
      <c r="AE523" s="152"/>
      <c r="AF523" s="36"/>
      <c r="AG523" s="36"/>
      <c r="AH523" s="36"/>
      <c r="AI523" s="77"/>
      <c r="AJ523" s="36"/>
      <c r="AK523" s="58"/>
      <c r="AL523" s="41"/>
      <c r="AM523" s="59"/>
      <c r="AN523" s="36"/>
      <c r="AO523" s="36"/>
      <c r="AP523" s="36"/>
      <c r="AQ523" s="36"/>
      <c r="AR523" s="440"/>
      <c r="AS523" s="36"/>
      <c r="AT523" s="36"/>
      <c r="AU523" s="36"/>
    </row>
    <row r="524" spans="1:47" ht="19.5" customHeight="1" x14ac:dyDescent="0.25">
      <c r="A524" s="49"/>
      <c r="B524" s="44"/>
      <c r="C524" s="44"/>
      <c r="D524" s="79"/>
      <c r="E524" s="46"/>
      <c r="F524" s="47"/>
      <c r="G524" s="48"/>
      <c r="H524" s="36"/>
      <c r="I524" s="47"/>
      <c r="J524" s="47"/>
      <c r="K524" s="44"/>
      <c r="L524" s="49"/>
      <c r="M524" s="50"/>
      <c r="N524" s="49"/>
      <c r="O524" s="49"/>
      <c r="P524" s="49"/>
      <c r="Q524" s="47"/>
      <c r="R524" s="49"/>
      <c r="S524" s="49"/>
      <c r="T524" s="36"/>
      <c r="U524" s="36"/>
      <c r="V524" s="329"/>
      <c r="W524" s="73"/>
      <c r="X524" s="53"/>
      <c r="Y524" s="337"/>
      <c r="Z524" s="510"/>
      <c r="AA524" s="36"/>
      <c r="AB524" s="36"/>
      <c r="AC524" s="34"/>
      <c r="AD524" s="55"/>
      <c r="AE524" s="55"/>
      <c r="AF524" s="152"/>
      <c r="AG524" s="36"/>
      <c r="AH524" s="36"/>
      <c r="AI524" s="77"/>
      <c r="AJ524" s="36"/>
      <c r="AK524" s="58"/>
      <c r="AL524" s="41"/>
      <c r="AM524" s="41"/>
      <c r="AN524" s="36"/>
      <c r="AO524" s="36"/>
      <c r="AP524" s="36"/>
      <c r="AQ524" s="36"/>
      <c r="AR524" s="440"/>
      <c r="AS524" s="36"/>
      <c r="AT524" s="36"/>
      <c r="AU524" s="36"/>
    </row>
    <row r="525" spans="1:47" ht="19.5" customHeight="1" x14ac:dyDescent="0.25">
      <c r="A525" s="49"/>
      <c r="B525" s="49"/>
      <c r="C525" s="49"/>
      <c r="D525" s="277"/>
      <c r="E525" s="144"/>
      <c r="F525" s="47"/>
      <c r="G525" s="48"/>
      <c r="H525" s="36"/>
      <c r="I525" s="47"/>
      <c r="J525" s="47"/>
      <c r="K525" s="49"/>
      <c r="L525" s="49"/>
      <c r="M525" s="50"/>
      <c r="N525" s="49"/>
      <c r="O525" s="49"/>
      <c r="P525" s="49"/>
      <c r="Q525" s="47"/>
      <c r="R525" s="49"/>
      <c r="S525" s="49"/>
      <c r="T525" s="58"/>
      <c r="U525" s="36"/>
      <c r="V525" s="329"/>
      <c r="W525" s="73"/>
      <c r="X525" s="53"/>
      <c r="Y525" s="337"/>
      <c r="Z525" s="53"/>
      <c r="AA525" s="36"/>
      <c r="AB525" s="36"/>
      <c r="AC525" s="34"/>
      <c r="AD525" s="16"/>
      <c r="AE525" s="16"/>
      <c r="AF525" s="17"/>
      <c r="AG525" s="36"/>
      <c r="AH525" s="36"/>
      <c r="AI525" s="61"/>
      <c r="AJ525" s="36"/>
      <c r="AK525" s="58"/>
      <c r="AL525" s="41"/>
      <c r="AM525" s="60"/>
      <c r="AN525" s="36"/>
      <c r="AO525" s="36"/>
      <c r="AP525" s="36"/>
      <c r="AQ525" s="36"/>
      <c r="AR525" s="440"/>
      <c r="AS525" s="36"/>
      <c r="AT525" s="36"/>
      <c r="AU525" s="36"/>
    </row>
    <row r="526" spans="1:47" ht="19.5" customHeight="1" x14ac:dyDescent="0.25">
      <c r="A526" s="49"/>
      <c r="B526" s="49"/>
      <c r="C526" s="49"/>
      <c r="D526" s="277"/>
      <c r="E526" s="144"/>
      <c r="F526" s="47"/>
      <c r="G526" s="141"/>
      <c r="H526" s="36"/>
      <c r="I526" s="47"/>
      <c r="J526" s="47"/>
      <c r="K526" s="49"/>
      <c r="L526" s="49"/>
      <c r="M526" s="50"/>
      <c r="N526" s="49"/>
      <c r="O526" s="49"/>
      <c r="P526" s="49"/>
      <c r="Q526" s="47"/>
      <c r="R526" s="49"/>
      <c r="S526" s="49"/>
      <c r="T526" s="58"/>
      <c r="U526" s="36"/>
      <c r="V526" s="329"/>
      <c r="W526" s="73"/>
      <c r="X526" s="53"/>
      <c r="Y526" s="337"/>
      <c r="Z526" s="53"/>
      <c r="AA526" s="36"/>
      <c r="AB526" s="36"/>
      <c r="AC526" s="34"/>
      <c r="AD526" s="60"/>
      <c r="AE526" s="60"/>
      <c r="AF526" s="41"/>
      <c r="AG526" s="36"/>
      <c r="AH526" s="82"/>
      <c r="AI526" s="278"/>
      <c r="AJ526" s="279"/>
      <c r="AK526" s="58"/>
      <c r="AL526" s="41"/>
      <c r="AM526" s="41"/>
      <c r="AN526" s="36"/>
      <c r="AO526" s="36"/>
      <c r="AP526" s="36"/>
      <c r="AQ526" s="36"/>
      <c r="AR526" s="440"/>
      <c r="AS526" s="36"/>
      <c r="AT526" s="36"/>
      <c r="AU526" s="36"/>
    </row>
    <row r="527" spans="1:47" ht="19.5" customHeight="1" x14ac:dyDescent="0.25">
      <c r="A527" s="49"/>
      <c r="B527" s="49"/>
      <c r="C527" s="49"/>
      <c r="D527" s="47"/>
      <c r="E527" s="144"/>
      <c r="F527" s="47"/>
      <c r="G527" s="48"/>
      <c r="H527" s="36"/>
      <c r="I527" s="47"/>
      <c r="J527" s="47"/>
      <c r="K527" s="49"/>
      <c r="L527" s="49"/>
      <c r="M527" s="50"/>
      <c r="N527" s="49"/>
      <c r="O527" s="49"/>
      <c r="P527" s="49"/>
      <c r="Q527" s="47"/>
      <c r="R527" s="49"/>
      <c r="S527" s="49"/>
      <c r="T527" s="36"/>
      <c r="U527" s="36"/>
      <c r="V527" s="394"/>
      <c r="W527" s="73"/>
      <c r="X527" s="510"/>
      <c r="Y527" s="36"/>
      <c r="Z527" s="53"/>
      <c r="AA527" s="36"/>
      <c r="AB527" s="41"/>
      <c r="AC527" s="34"/>
      <c r="AD527" s="36"/>
      <c r="AE527" s="36"/>
      <c r="AF527" s="36"/>
      <c r="AG527" s="36"/>
      <c r="AH527" s="36"/>
      <c r="AI527" s="61"/>
      <c r="AJ527" s="36"/>
      <c r="AK527" s="58"/>
      <c r="AL527" s="36"/>
      <c r="AM527" s="36"/>
      <c r="AN527" s="36"/>
      <c r="AO527" s="36"/>
      <c r="AP527" s="36"/>
      <c r="AQ527" s="36"/>
      <c r="AR527" s="36"/>
      <c r="AS527" s="36"/>
      <c r="AT527" s="36"/>
      <c r="AU527" s="36"/>
    </row>
    <row r="528" spans="1:47" ht="19.5" customHeight="1" x14ac:dyDescent="0.25">
      <c r="A528" s="44"/>
      <c r="B528" s="44"/>
      <c r="C528" s="44"/>
      <c r="D528" s="45"/>
      <c r="E528" s="46"/>
      <c r="F528" s="47"/>
      <c r="G528" s="48"/>
      <c r="H528" s="36"/>
      <c r="I528" s="47"/>
      <c r="J528" s="47"/>
      <c r="K528" s="44"/>
      <c r="L528" s="49"/>
      <c r="M528" s="50"/>
      <c r="N528" s="49"/>
      <c r="O528" s="49"/>
      <c r="P528" s="49"/>
      <c r="Q528" s="47"/>
      <c r="R528" s="49"/>
      <c r="S528" s="49"/>
      <c r="T528" s="36"/>
      <c r="U528" s="36"/>
      <c r="V528" s="156"/>
      <c r="W528" s="73"/>
      <c r="X528" s="53"/>
      <c r="Y528" s="36"/>
      <c r="Z528" s="53"/>
      <c r="AA528" s="36"/>
      <c r="AB528" s="34"/>
      <c r="AC528" s="34"/>
      <c r="AD528" s="152"/>
      <c r="AE528" s="152"/>
      <c r="AF528" s="152"/>
      <c r="AG528" s="152"/>
      <c r="AH528" s="36"/>
      <c r="AI528" s="77"/>
      <c r="AJ528" s="36"/>
      <c r="AK528" s="58"/>
      <c r="AL528" s="41"/>
      <c r="AM528" s="59"/>
      <c r="AN528" s="36"/>
      <c r="AO528" s="36"/>
      <c r="AP528" s="36"/>
      <c r="AQ528" s="36"/>
      <c r="AR528" s="485"/>
      <c r="AS528" s="36"/>
      <c r="AT528" s="36"/>
      <c r="AU528" s="36"/>
    </row>
    <row r="529" spans="1:47" ht="19.5" customHeight="1" x14ac:dyDescent="0.25">
      <c r="A529" s="44"/>
      <c r="B529" s="44"/>
      <c r="C529" s="44"/>
      <c r="D529" s="45"/>
      <c r="E529" s="46"/>
      <c r="F529" s="47"/>
      <c r="G529" s="48"/>
      <c r="H529" s="36"/>
      <c r="I529" s="47"/>
      <c r="J529" s="47"/>
      <c r="K529" s="44"/>
      <c r="L529" s="49"/>
      <c r="M529" s="50"/>
      <c r="N529" s="49"/>
      <c r="O529" s="49"/>
      <c r="P529" s="49"/>
      <c r="Q529" s="47"/>
      <c r="R529" s="49"/>
      <c r="S529" s="49"/>
      <c r="T529" s="36"/>
      <c r="U529" s="36"/>
      <c r="V529" s="156"/>
      <c r="W529" s="73"/>
      <c r="X529" s="145"/>
      <c r="Y529" s="36"/>
      <c r="Z529" s="510"/>
      <c r="AA529" s="36"/>
      <c r="AB529" s="34"/>
      <c r="AC529" s="34"/>
      <c r="AD529" s="16"/>
      <c r="AE529" s="16"/>
      <c r="AF529" s="17"/>
      <c r="AG529" s="36"/>
      <c r="AH529" s="36"/>
      <c r="AI529" s="61"/>
      <c r="AJ529" s="36"/>
      <c r="AK529" s="58"/>
      <c r="AL529" s="41"/>
      <c r="AM529" s="60"/>
      <c r="AN529" s="36"/>
      <c r="AO529" s="36"/>
      <c r="AP529" s="36"/>
      <c r="AQ529" s="36"/>
      <c r="AR529" s="485"/>
      <c r="AS529" s="36"/>
      <c r="AT529" s="36"/>
      <c r="AU529" s="36"/>
    </row>
    <row r="530" spans="1:47" ht="19.5" customHeight="1" x14ac:dyDescent="0.25">
      <c r="A530" s="49"/>
      <c r="B530" s="44"/>
      <c r="C530" s="44"/>
      <c r="D530" s="45"/>
      <c r="E530" s="46"/>
      <c r="F530" s="47"/>
      <c r="G530" s="48"/>
      <c r="H530" s="36"/>
      <c r="I530" s="47"/>
      <c r="J530" s="47"/>
      <c r="K530" s="44"/>
      <c r="L530" s="49"/>
      <c r="M530" s="50"/>
      <c r="N530" s="49"/>
      <c r="O530" s="49"/>
      <c r="P530" s="49"/>
      <c r="Q530" s="47"/>
      <c r="R530" s="49"/>
      <c r="S530" s="49"/>
      <c r="T530" s="36"/>
      <c r="U530" s="36"/>
      <c r="V530" s="156"/>
      <c r="W530" s="73"/>
      <c r="X530" s="145"/>
      <c r="Y530" s="36"/>
      <c r="Z530" s="53"/>
      <c r="AA530" s="36"/>
      <c r="AB530" s="36"/>
      <c r="AC530" s="34"/>
      <c r="AD530" s="152"/>
      <c r="AE530" s="152"/>
      <c r="AF530" s="152"/>
      <c r="AG530" s="152"/>
      <c r="AH530" s="36"/>
      <c r="AI530" s="77"/>
      <c r="AJ530" s="36"/>
      <c r="AK530" s="58"/>
      <c r="AL530" s="41"/>
      <c r="AM530" s="59"/>
      <c r="AN530" s="36"/>
      <c r="AO530" s="36"/>
      <c r="AP530" s="36"/>
      <c r="AQ530" s="36"/>
      <c r="AR530" s="440"/>
      <c r="AS530" s="36"/>
      <c r="AT530" s="36"/>
      <c r="AU530" s="36"/>
    </row>
    <row r="531" spans="1:47" ht="19.5" customHeight="1" x14ac:dyDescent="0.25">
      <c r="A531" s="49"/>
      <c r="B531" s="44"/>
      <c r="C531" s="44"/>
      <c r="D531" s="45"/>
      <c r="E531" s="46"/>
      <c r="F531" s="47"/>
      <c r="G531" s="48"/>
      <c r="H531" s="36"/>
      <c r="I531" s="47"/>
      <c r="J531" s="47"/>
      <c r="K531" s="44"/>
      <c r="L531" s="49"/>
      <c r="M531" s="50"/>
      <c r="N531" s="49"/>
      <c r="O531" s="49"/>
      <c r="P531" s="49"/>
      <c r="Q531" s="47"/>
      <c r="R531" s="49"/>
      <c r="S531" s="49"/>
      <c r="T531" s="36"/>
      <c r="U531" s="36"/>
      <c r="V531" s="156"/>
      <c r="W531" s="73"/>
      <c r="X531" s="145"/>
      <c r="Y531" s="36"/>
      <c r="Z531" s="510"/>
      <c r="AA531" s="36"/>
      <c r="AB531" s="36"/>
      <c r="AC531" s="34"/>
      <c r="AD531" s="16"/>
      <c r="AE531" s="16"/>
      <c r="AF531" s="17"/>
      <c r="AG531" s="36"/>
      <c r="AH531" s="36"/>
      <c r="AI531" s="61"/>
      <c r="AJ531" s="36"/>
      <c r="AK531" s="58"/>
      <c r="AL531" s="41"/>
      <c r="AM531" s="60"/>
      <c r="AN531" s="36"/>
      <c r="AO531" s="36"/>
      <c r="AP531" s="36"/>
      <c r="AQ531" s="36"/>
      <c r="AR531" s="440"/>
      <c r="AS531" s="36"/>
      <c r="AT531" s="36"/>
      <c r="AU531" s="36"/>
    </row>
    <row r="532" spans="1:47" ht="19.5" customHeight="1" x14ac:dyDescent="0.25">
      <c r="A532" s="44"/>
      <c r="B532" s="44"/>
      <c r="C532" s="44"/>
      <c r="D532" s="45"/>
      <c r="E532" s="46"/>
      <c r="F532" s="47"/>
      <c r="G532" s="48"/>
      <c r="H532" s="36"/>
      <c r="I532" s="47"/>
      <c r="J532" s="47"/>
      <c r="K532" s="44"/>
      <c r="L532" s="49"/>
      <c r="M532" s="50"/>
      <c r="N532" s="49"/>
      <c r="O532" s="49"/>
      <c r="P532" s="49"/>
      <c r="Q532" s="47"/>
      <c r="R532" s="49"/>
      <c r="S532" s="49"/>
      <c r="T532" s="36"/>
      <c r="U532" s="36"/>
      <c r="V532" s="41"/>
      <c r="W532" s="73"/>
      <c r="X532" s="53"/>
      <c r="Y532" s="36"/>
      <c r="Z532" s="53"/>
      <c r="AA532" s="36"/>
      <c r="AB532" s="41"/>
      <c r="AC532" s="34"/>
      <c r="AD532" s="16"/>
      <c r="AE532" s="16"/>
      <c r="AF532" s="17"/>
      <c r="AG532" s="36"/>
      <c r="AH532" s="36"/>
      <c r="AI532" s="61"/>
      <c r="AJ532" s="36"/>
      <c r="AK532" s="58"/>
      <c r="AL532" s="41"/>
      <c r="AM532" s="60"/>
      <c r="AN532" s="36"/>
      <c r="AO532" s="36"/>
      <c r="AP532" s="36"/>
      <c r="AQ532" s="36"/>
      <c r="AR532" s="36"/>
      <c r="AS532" s="36"/>
      <c r="AT532" s="36"/>
      <c r="AU532" s="36"/>
    </row>
    <row r="533" spans="1:47" ht="19.5" customHeight="1" x14ac:dyDescent="0.25">
      <c r="A533" s="44"/>
      <c r="B533" s="44"/>
      <c r="C533" s="44"/>
      <c r="D533" s="45"/>
      <c r="E533" s="46"/>
      <c r="F533" s="47"/>
      <c r="G533" s="48"/>
      <c r="H533" s="36"/>
      <c r="I533" s="47"/>
      <c r="J533" s="47"/>
      <c r="K533" s="44"/>
      <c r="L533" s="49"/>
      <c r="M533" s="50"/>
      <c r="N533" s="49"/>
      <c r="O533" s="49"/>
      <c r="P533" s="49"/>
      <c r="Q533" s="47"/>
      <c r="R533" s="49"/>
      <c r="S533" s="49"/>
      <c r="T533" s="36"/>
      <c r="U533" s="36"/>
      <c r="V533" s="41"/>
      <c r="W533" s="73"/>
      <c r="X533" s="53"/>
      <c r="Y533" s="36"/>
      <c r="Z533" s="53"/>
      <c r="AA533" s="36"/>
      <c r="AB533" s="41"/>
      <c r="AC533" s="34"/>
      <c r="AD533" s="152"/>
      <c r="AE533" s="152"/>
      <c r="AF533" s="152"/>
      <c r="AG533" s="36"/>
      <c r="AH533" s="36"/>
      <c r="AI533" s="77"/>
      <c r="AJ533" s="36"/>
      <c r="AK533" s="77"/>
      <c r="AL533" s="153"/>
      <c r="AM533" s="59"/>
      <c r="AN533" s="36"/>
      <c r="AO533" s="36"/>
      <c r="AP533" s="36"/>
      <c r="AQ533" s="36"/>
      <c r="AR533" s="36"/>
      <c r="AS533" s="36"/>
      <c r="AT533" s="36"/>
      <c r="AU533" s="36"/>
    </row>
    <row r="534" spans="1:47" ht="19.5" customHeight="1" x14ac:dyDescent="0.25">
      <c r="A534" s="44"/>
      <c r="B534" s="44"/>
      <c r="C534" s="44"/>
      <c r="D534" s="45"/>
      <c r="E534" s="46"/>
      <c r="F534" s="47"/>
      <c r="G534" s="48"/>
      <c r="H534" s="36"/>
      <c r="I534" s="47"/>
      <c r="J534" s="47"/>
      <c r="K534" s="44"/>
      <c r="L534" s="49"/>
      <c r="M534" s="50"/>
      <c r="N534" s="49"/>
      <c r="O534" s="49"/>
      <c r="P534" s="49"/>
      <c r="Q534" s="47"/>
      <c r="R534" s="49"/>
      <c r="S534" s="49"/>
      <c r="T534" s="36"/>
      <c r="U534" s="36"/>
      <c r="V534" s="41"/>
      <c r="W534" s="73"/>
      <c r="X534" s="53"/>
      <c r="Y534" s="36"/>
      <c r="Z534" s="53"/>
      <c r="AA534" s="36"/>
      <c r="AB534" s="41"/>
      <c r="AC534" s="34"/>
      <c r="AD534" s="150"/>
      <c r="AE534" s="150"/>
      <c r="AF534" s="88"/>
      <c r="AG534" s="88"/>
      <c r="AH534" s="88"/>
      <c r="AI534" s="116"/>
      <c r="AJ534" s="119"/>
      <c r="AK534" s="77"/>
      <c r="AL534" s="59"/>
      <c r="AM534" s="59"/>
      <c r="AN534" s="36"/>
      <c r="AO534" s="36"/>
      <c r="AP534" s="36"/>
      <c r="AQ534" s="36"/>
      <c r="AR534" s="36"/>
      <c r="AS534" s="36"/>
      <c r="AT534" s="36"/>
      <c r="AU534" s="36"/>
    </row>
    <row r="535" spans="1:47" ht="19.5" customHeight="1" x14ac:dyDescent="0.25">
      <c r="A535" s="44"/>
      <c r="B535" s="44"/>
      <c r="C535" s="44"/>
      <c r="D535" s="45"/>
      <c r="E535" s="46"/>
      <c r="F535" s="47"/>
      <c r="G535" s="48"/>
      <c r="H535" s="36"/>
      <c r="I535" s="47"/>
      <c r="J535" s="47"/>
      <c r="K535" s="44"/>
      <c r="L535" s="49"/>
      <c r="M535" s="50"/>
      <c r="N535" s="49"/>
      <c r="O535" s="49"/>
      <c r="P535" s="49"/>
      <c r="Q535" s="47"/>
      <c r="R535" s="49"/>
      <c r="S535" s="49"/>
      <c r="T535" s="36"/>
      <c r="U535" s="36"/>
      <c r="V535" s="41"/>
      <c r="W535" s="73"/>
      <c r="X535" s="53"/>
      <c r="Y535" s="36"/>
      <c r="Z535" s="53"/>
      <c r="AA535" s="36"/>
      <c r="AB535" s="41"/>
      <c r="AC535" s="34"/>
      <c r="AD535" s="55"/>
      <c r="AE535" s="55"/>
      <c r="AF535" s="55"/>
      <c r="AG535" s="55"/>
      <c r="AH535" s="55"/>
      <c r="AI535" s="56"/>
      <c r="AJ535" s="119"/>
      <c r="AK535" s="58"/>
      <c r="AL535" s="41"/>
      <c r="AM535" s="59"/>
      <c r="AN535" s="59"/>
      <c r="AO535" s="59"/>
      <c r="AP535" s="36"/>
      <c r="AQ535" s="36"/>
      <c r="AR535" s="36"/>
      <c r="AS535" s="36"/>
      <c r="AT535" s="36"/>
      <c r="AU535" s="36"/>
    </row>
    <row r="536" spans="1:47" ht="19.5" customHeight="1" x14ac:dyDescent="0.25">
      <c r="A536" s="44"/>
      <c r="B536" s="44"/>
      <c r="C536" s="44"/>
      <c r="D536" s="45"/>
      <c r="E536" s="46"/>
      <c r="F536" s="47"/>
      <c r="G536" s="48"/>
      <c r="H536" s="36"/>
      <c r="I536" s="47"/>
      <c r="J536" s="47"/>
      <c r="K536" s="44"/>
      <c r="L536" s="49"/>
      <c r="M536" s="50"/>
      <c r="N536" s="49"/>
      <c r="O536" s="49"/>
      <c r="P536" s="49"/>
      <c r="Q536" s="47"/>
      <c r="R536" s="49"/>
      <c r="S536" s="49"/>
      <c r="T536" s="36"/>
      <c r="U536" s="36"/>
      <c r="V536" s="41"/>
      <c r="W536" s="73"/>
      <c r="X536" s="53"/>
      <c r="Y536" s="36"/>
      <c r="Z536" s="53"/>
      <c r="AA536" s="36"/>
      <c r="AB536" s="41"/>
      <c r="AC536" s="34"/>
      <c r="AD536" s="36"/>
      <c r="AE536" s="36"/>
      <c r="AF536" s="36"/>
      <c r="AG536" s="36"/>
      <c r="AH536" s="36"/>
      <c r="AI536" s="77"/>
      <c r="AJ536" s="36"/>
      <c r="AK536" s="77"/>
      <c r="AL536" s="59"/>
      <c r="AM536" s="59"/>
      <c r="AN536" s="36"/>
      <c r="AO536" s="36"/>
      <c r="AP536" s="36"/>
      <c r="AQ536" s="36"/>
      <c r="AR536" s="36"/>
      <c r="AS536" s="36"/>
      <c r="AT536" s="36"/>
      <c r="AU536" s="36"/>
    </row>
    <row r="537" spans="1:47" ht="19.5" customHeight="1" x14ac:dyDescent="0.25">
      <c r="A537" s="44"/>
      <c r="B537" s="44"/>
      <c r="C537" s="44"/>
      <c r="D537" s="45"/>
      <c r="E537" s="46"/>
      <c r="F537" s="47"/>
      <c r="G537" s="48"/>
      <c r="H537" s="36"/>
      <c r="I537" s="47"/>
      <c r="J537" s="47"/>
      <c r="K537" s="44"/>
      <c r="L537" s="49"/>
      <c r="M537" s="50"/>
      <c r="N537" s="49"/>
      <c r="O537" s="49"/>
      <c r="P537" s="49"/>
      <c r="Q537" s="47"/>
      <c r="R537" s="49"/>
      <c r="S537" s="49"/>
      <c r="T537" s="36"/>
      <c r="U537" s="36"/>
      <c r="V537" s="41"/>
      <c r="W537" s="73"/>
      <c r="X537" s="53"/>
      <c r="Y537" s="36"/>
      <c r="Z537" s="53"/>
      <c r="AA537" s="36"/>
      <c r="AB537" s="41"/>
      <c r="AC537" s="34"/>
      <c r="AD537" s="55"/>
      <c r="AE537" s="55"/>
      <c r="AF537" s="152"/>
      <c r="AG537" s="36"/>
      <c r="AH537" s="36"/>
      <c r="AI537" s="77"/>
      <c r="AJ537" s="36"/>
      <c r="AK537" s="58"/>
      <c r="AL537" s="41"/>
      <c r="AM537" s="41"/>
      <c r="AN537" s="36"/>
      <c r="AO537" s="36"/>
      <c r="AP537" s="36"/>
      <c r="AQ537" s="36"/>
      <c r="AR537" s="36"/>
      <c r="AS537" s="36"/>
      <c r="AT537" s="36"/>
      <c r="AU537" s="36"/>
    </row>
    <row r="538" spans="1:47" ht="19.5" customHeight="1" x14ac:dyDescent="0.25">
      <c r="A538" s="44"/>
      <c r="B538" s="44"/>
      <c r="C538" s="44"/>
      <c r="D538" s="45"/>
      <c r="E538" s="46"/>
      <c r="F538" s="47"/>
      <c r="G538" s="48"/>
      <c r="H538" s="36"/>
      <c r="I538" s="47"/>
      <c r="J538" s="47"/>
      <c r="K538" s="44"/>
      <c r="L538" s="49"/>
      <c r="M538" s="50"/>
      <c r="N538" s="49"/>
      <c r="O538" s="49"/>
      <c r="P538" s="49"/>
      <c r="Q538" s="47"/>
      <c r="R538" s="49"/>
      <c r="S538" s="49"/>
      <c r="T538" s="36"/>
      <c r="U538" s="36"/>
      <c r="V538" s="41"/>
      <c r="W538" s="73"/>
      <c r="X538" s="53"/>
      <c r="Y538" s="36"/>
      <c r="Z538" s="53"/>
      <c r="AA538" s="36"/>
      <c r="AB538" s="41"/>
      <c r="AC538" s="34"/>
      <c r="AD538" s="36"/>
      <c r="AE538" s="36"/>
      <c r="AF538" s="36"/>
      <c r="AG538" s="36"/>
      <c r="AH538" s="36"/>
      <c r="AI538" s="77"/>
      <c r="AJ538" s="36"/>
      <c r="AK538" s="77"/>
      <c r="AL538" s="149"/>
      <c r="AM538" s="59"/>
      <c r="AN538" s="36"/>
      <c r="AO538" s="36"/>
      <c r="AP538" s="36"/>
      <c r="AQ538" s="36"/>
      <c r="AR538" s="36"/>
      <c r="AS538" s="36"/>
      <c r="AT538" s="36"/>
      <c r="AU538" s="36"/>
    </row>
    <row r="539" spans="1:47" ht="19.5" customHeight="1" x14ac:dyDescent="0.25">
      <c r="A539" s="44"/>
      <c r="B539" s="44"/>
      <c r="C539" s="44"/>
      <c r="D539" s="45"/>
      <c r="E539" s="46"/>
      <c r="F539" s="47"/>
      <c r="G539" s="48"/>
      <c r="H539" s="36"/>
      <c r="I539" s="47"/>
      <c r="J539" s="47"/>
      <c r="K539" s="44"/>
      <c r="L539" s="49"/>
      <c r="M539" s="50"/>
      <c r="N539" s="49"/>
      <c r="O539" s="49"/>
      <c r="P539" s="49"/>
      <c r="Q539" s="47"/>
      <c r="R539" s="49"/>
      <c r="S539" s="49"/>
      <c r="T539" s="36"/>
      <c r="U539" s="36"/>
      <c r="V539" s="41"/>
      <c r="W539" s="73"/>
      <c r="X539" s="53"/>
      <c r="Y539" s="36"/>
      <c r="Z539" s="53"/>
      <c r="AA539" s="36"/>
      <c r="AB539" s="41"/>
      <c r="AC539" s="34"/>
      <c r="AD539" s="36"/>
      <c r="AE539" s="36"/>
      <c r="AF539" s="36"/>
      <c r="AG539" s="36"/>
      <c r="AH539" s="36"/>
      <c r="AI539" s="58"/>
      <c r="AJ539" s="36"/>
      <c r="AK539" s="58"/>
      <c r="AL539" s="36"/>
      <c r="AM539" s="36"/>
      <c r="AN539" s="36"/>
      <c r="AO539" s="36"/>
      <c r="AP539" s="36"/>
      <c r="AQ539" s="36"/>
      <c r="AR539" s="36"/>
      <c r="AS539" s="36"/>
      <c r="AT539" s="36"/>
      <c r="AU539" s="36"/>
    </row>
    <row r="540" spans="1:47" ht="19.5" customHeight="1" x14ac:dyDescent="0.25">
      <c r="A540" s="44"/>
      <c r="B540" s="44"/>
      <c r="C540" s="44"/>
      <c r="D540" s="277"/>
      <c r="E540" s="46"/>
      <c r="F540" s="47"/>
      <c r="G540" s="141"/>
      <c r="H540" s="36"/>
      <c r="I540" s="47"/>
      <c r="J540" s="47"/>
      <c r="K540" s="44"/>
      <c r="L540" s="49"/>
      <c r="M540" s="50"/>
      <c r="N540" s="49"/>
      <c r="O540" s="49"/>
      <c r="P540" s="49"/>
      <c r="Q540" s="47"/>
      <c r="R540" s="49"/>
      <c r="S540" s="49"/>
      <c r="T540" s="58"/>
      <c r="U540" s="36"/>
      <c r="V540" s="329"/>
      <c r="W540" s="73"/>
      <c r="X540" s="41"/>
      <c r="Y540" s="53"/>
      <c r="Z540" s="53"/>
      <c r="AA540" s="36"/>
      <c r="AB540" s="36"/>
      <c r="AC540" s="36"/>
      <c r="AD540" s="180"/>
      <c r="AE540" s="180"/>
      <c r="AF540" s="180"/>
      <c r="AG540" s="36"/>
      <c r="AH540" s="36"/>
      <c r="AI540" s="77"/>
      <c r="AJ540" s="36"/>
      <c r="AK540" s="58"/>
      <c r="AL540" s="41"/>
      <c r="AM540" s="41"/>
      <c r="AN540" s="36"/>
      <c r="AO540" s="36"/>
      <c r="AP540" s="36"/>
      <c r="AQ540" s="36"/>
      <c r="AR540" s="485"/>
      <c r="AS540" s="36"/>
      <c r="AT540" s="36"/>
      <c r="AU540" s="36"/>
    </row>
    <row r="541" spans="1:47" ht="19.5" customHeight="1" x14ac:dyDescent="0.25">
      <c r="A541" s="44"/>
      <c r="B541" s="44"/>
      <c r="C541" s="44"/>
      <c r="D541" s="277"/>
      <c r="E541" s="46"/>
      <c r="F541" s="47"/>
      <c r="G541" s="48"/>
      <c r="H541" s="36"/>
      <c r="I541" s="47"/>
      <c r="J541" s="47"/>
      <c r="K541" s="44"/>
      <c r="L541" s="49"/>
      <c r="M541" s="50"/>
      <c r="N541" s="49"/>
      <c r="O541" s="49"/>
      <c r="P541" s="49"/>
      <c r="Q541" s="47"/>
      <c r="R541" s="49"/>
      <c r="S541" s="49"/>
      <c r="T541" s="58"/>
      <c r="U541" s="36"/>
      <c r="V541" s="329"/>
      <c r="W541" s="73"/>
      <c r="X541" s="41"/>
      <c r="Y541" s="53"/>
      <c r="Z541" s="510"/>
      <c r="AA541" s="36"/>
      <c r="AB541" s="36"/>
      <c r="AC541" s="36"/>
      <c r="AD541" s="16"/>
      <c r="AE541" s="16"/>
      <c r="AF541" s="17"/>
      <c r="AG541" s="36"/>
      <c r="AH541" s="36"/>
      <c r="AI541" s="58"/>
      <c r="AJ541" s="36"/>
      <c r="AK541" s="58"/>
      <c r="AL541" s="41"/>
      <c r="AM541" s="60"/>
      <c r="AN541" s="36"/>
      <c r="AO541" s="36"/>
      <c r="AP541" s="36"/>
      <c r="AQ541" s="36"/>
      <c r="AR541" s="485"/>
      <c r="AS541" s="36"/>
      <c r="AT541" s="36"/>
      <c r="AU541" s="36"/>
    </row>
    <row r="542" spans="1:47" ht="19.5" customHeight="1" x14ac:dyDescent="0.25">
      <c r="A542" s="44"/>
      <c r="B542" s="44"/>
      <c r="C542" s="44"/>
      <c r="D542" s="277"/>
      <c r="E542" s="46"/>
      <c r="F542" s="47"/>
      <c r="G542" s="141"/>
      <c r="H542" s="36"/>
      <c r="I542" s="47"/>
      <c r="J542" s="47"/>
      <c r="K542" s="44"/>
      <c r="L542" s="49"/>
      <c r="M542" s="50"/>
      <c r="N542" s="49"/>
      <c r="O542" s="49"/>
      <c r="P542" s="49"/>
      <c r="Q542" s="47"/>
      <c r="R542" s="49"/>
      <c r="S542" s="49"/>
      <c r="T542" s="58"/>
      <c r="U542" s="36"/>
      <c r="V542" s="329"/>
      <c r="W542" s="73"/>
      <c r="X542" s="41"/>
      <c r="Y542" s="53"/>
      <c r="Z542" s="510"/>
      <c r="AA542" s="36"/>
      <c r="AB542" s="36"/>
      <c r="AC542" s="36"/>
      <c r="AD542" s="36"/>
      <c r="AE542" s="36"/>
      <c r="AF542" s="36"/>
      <c r="AG542" s="36"/>
      <c r="AH542" s="36"/>
      <c r="AI542" s="77"/>
      <c r="AJ542" s="36"/>
      <c r="AK542" s="58"/>
      <c r="AL542" s="43"/>
      <c r="AM542" s="59"/>
      <c r="AN542" s="36"/>
      <c r="AO542" s="36"/>
      <c r="AP542" s="36"/>
      <c r="AQ542" s="36"/>
      <c r="AR542" s="485"/>
      <c r="AS542" s="36"/>
      <c r="AT542" s="36"/>
      <c r="AU542" s="36"/>
    </row>
    <row r="543" spans="1:47" ht="19.5" customHeight="1" x14ac:dyDescent="0.25">
      <c r="A543" s="44"/>
      <c r="B543" s="44"/>
      <c r="C543" s="44"/>
      <c r="D543" s="277"/>
      <c r="E543" s="46"/>
      <c r="F543" s="47"/>
      <c r="G543" s="141"/>
      <c r="H543" s="36"/>
      <c r="I543" s="47"/>
      <c r="J543" s="47"/>
      <c r="K543" s="44"/>
      <c r="L543" s="49"/>
      <c r="M543" s="50"/>
      <c r="N543" s="49"/>
      <c r="O543" s="49"/>
      <c r="P543" s="49"/>
      <c r="Q543" s="47"/>
      <c r="R543" s="49"/>
      <c r="S543" s="49"/>
      <c r="T543" s="58"/>
      <c r="U543" s="36"/>
      <c r="V543" s="329"/>
      <c r="W543" s="73"/>
      <c r="X543" s="41"/>
      <c r="Y543" s="53"/>
      <c r="Z543" s="510"/>
      <c r="AA543" s="36"/>
      <c r="AB543" s="36"/>
      <c r="AC543" s="36"/>
      <c r="AD543" s="36"/>
      <c r="AE543" s="36"/>
      <c r="AF543" s="36"/>
      <c r="AG543" s="36"/>
      <c r="AH543" s="36"/>
      <c r="AI543" s="77"/>
      <c r="AJ543" s="36"/>
      <c r="AK543" s="58"/>
      <c r="AL543" s="43"/>
      <c r="AM543" s="59"/>
      <c r="AN543" s="36"/>
      <c r="AO543" s="36"/>
      <c r="AP543" s="36"/>
      <c r="AQ543" s="36"/>
      <c r="AR543" s="485"/>
      <c r="AS543" s="36"/>
      <c r="AT543" s="36"/>
      <c r="AU543" s="36"/>
    </row>
    <row r="544" spans="1:47" ht="19.5" customHeight="1" x14ac:dyDescent="0.25">
      <c r="A544" s="44"/>
      <c r="B544" s="44"/>
      <c r="C544" s="44"/>
      <c r="D544" s="277"/>
      <c r="E544" s="46"/>
      <c r="F544" s="47"/>
      <c r="G544" s="141"/>
      <c r="H544" s="36"/>
      <c r="I544" s="47"/>
      <c r="J544" s="47"/>
      <c r="K544" s="44"/>
      <c r="L544" s="49"/>
      <c r="M544" s="50"/>
      <c r="N544" s="49"/>
      <c r="O544" s="49"/>
      <c r="P544" s="49"/>
      <c r="Q544" s="47"/>
      <c r="R544" s="49"/>
      <c r="S544" s="49"/>
      <c r="T544" s="58"/>
      <c r="U544" s="36"/>
      <c r="V544" s="329"/>
      <c r="W544" s="73"/>
      <c r="X544" s="41"/>
      <c r="Y544" s="53"/>
      <c r="Z544" s="510"/>
      <c r="AA544" s="36"/>
      <c r="AB544" s="36"/>
      <c r="AC544" s="36"/>
      <c r="AD544" s="36"/>
      <c r="AE544" s="36"/>
      <c r="AF544" s="36"/>
      <c r="AG544" s="36"/>
      <c r="AH544" s="36"/>
      <c r="AI544" s="77"/>
      <c r="AJ544" s="36"/>
      <c r="AK544" s="58"/>
      <c r="AL544" s="43"/>
      <c r="AM544" s="59"/>
      <c r="AN544" s="36"/>
      <c r="AO544" s="36"/>
      <c r="AP544" s="36"/>
      <c r="AQ544" s="36"/>
      <c r="AR544" s="485"/>
      <c r="AS544" s="36"/>
      <c r="AT544" s="36"/>
      <c r="AU544" s="36"/>
    </row>
    <row r="545" spans="1:47" ht="19.5" customHeight="1" x14ac:dyDescent="0.25">
      <c r="A545" s="44"/>
      <c r="B545" s="44"/>
      <c r="C545" s="44"/>
      <c r="D545" s="277"/>
      <c r="E545" s="46"/>
      <c r="F545" s="47"/>
      <c r="G545" s="141"/>
      <c r="H545" s="36"/>
      <c r="I545" s="47"/>
      <c r="J545" s="47"/>
      <c r="K545" s="44"/>
      <c r="L545" s="49"/>
      <c r="M545" s="50"/>
      <c r="N545" s="49"/>
      <c r="O545" s="49"/>
      <c r="P545" s="49"/>
      <c r="Q545" s="47"/>
      <c r="R545" s="49"/>
      <c r="S545" s="49"/>
      <c r="T545" s="58"/>
      <c r="U545" s="36"/>
      <c r="V545" s="329"/>
      <c r="W545" s="73"/>
      <c r="X545" s="41"/>
      <c r="Y545" s="53"/>
      <c r="Z545" s="510"/>
      <c r="AA545" s="36"/>
      <c r="AB545" s="36"/>
      <c r="AC545" s="36"/>
      <c r="AD545" s="36"/>
      <c r="AE545" s="36"/>
      <c r="AF545" s="36"/>
      <c r="AG545" s="36"/>
      <c r="AH545" s="36"/>
      <c r="AI545" s="77"/>
      <c r="AJ545" s="36"/>
      <c r="AK545" s="58"/>
      <c r="AL545" s="43"/>
      <c r="AM545" s="59"/>
      <c r="AN545" s="36"/>
      <c r="AO545" s="36"/>
      <c r="AP545" s="36"/>
      <c r="AQ545" s="36"/>
      <c r="AR545" s="485"/>
      <c r="AS545" s="36"/>
      <c r="AT545" s="36"/>
      <c r="AU545" s="36"/>
    </row>
    <row r="546" spans="1:47" ht="19.5" customHeight="1" x14ac:dyDescent="0.25">
      <c r="A546" s="44"/>
      <c r="B546" s="44"/>
      <c r="C546" s="44"/>
      <c r="D546" s="277"/>
      <c r="E546" s="46"/>
      <c r="F546" s="47"/>
      <c r="G546" s="141"/>
      <c r="H546" s="36"/>
      <c r="I546" s="47"/>
      <c r="J546" s="47"/>
      <c r="K546" s="44"/>
      <c r="L546" s="49"/>
      <c r="M546" s="50"/>
      <c r="N546" s="49"/>
      <c r="O546" s="49"/>
      <c r="P546" s="49"/>
      <c r="Q546" s="47"/>
      <c r="R546" s="49"/>
      <c r="S546" s="49"/>
      <c r="T546" s="58"/>
      <c r="U546" s="36"/>
      <c r="V546" s="329"/>
      <c r="W546" s="73"/>
      <c r="X546" s="41"/>
      <c r="Y546" s="53"/>
      <c r="Z546" s="510"/>
      <c r="AA546" s="36"/>
      <c r="AB546" s="36"/>
      <c r="AC546" s="36"/>
      <c r="AD546" s="152"/>
      <c r="AE546" s="152"/>
      <c r="AF546" s="36"/>
      <c r="AG546" s="36"/>
      <c r="AH546" s="36"/>
      <c r="AI546" s="77"/>
      <c r="AJ546" s="36"/>
      <c r="AK546" s="58"/>
      <c r="AL546" s="41"/>
      <c r="AM546" s="59"/>
      <c r="AN546" s="36"/>
      <c r="AO546" s="36"/>
      <c r="AP546" s="36"/>
      <c r="AQ546" s="36"/>
      <c r="AR546" s="485"/>
      <c r="AS546" s="36"/>
      <c r="AT546" s="36"/>
      <c r="AU546" s="36"/>
    </row>
    <row r="547" spans="1:47" ht="19.5" customHeight="1" x14ac:dyDescent="0.25">
      <c r="A547" s="44"/>
      <c r="B547" s="44"/>
      <c r="C547" s="44"/>
      <c r="D547" s="277"/>
      <c r="E547" s="46"/>
      <c r="F547" s="47"/>
      <c r="G547" s="141"/>
      <c r="H547" s="36"/>
      <c r="I547" s="47"/>
      <c r="J547" s="47"/>
      <c r="K547" s="44"/>
      <c r="L547" s="49"/>
      <c r="M547" s="50"/>
      <c r="N547" s="49"/>
      <c r="O547" s="49"/>
      <c r="P547" s="49"/>
      <c r="Q547" s="47"/>
      <c r="R547" s="49"/>
      <c r="S547" s="49"/>
      <c r="T547" s="58"/>
      <c r="U547" s="36"/>
      <c r="V547" s="329"/>
      <c r="W547" s="73"/>
      <c r="X547" s="41"/>
      <c r="Y547" s="53"/>
      <c r="Z547" s="510"/>
      <c r="AA547" s="36"/>
      <c r="AB547" s="36"/>
      <c r="AC547" s="36"/>
      <c r="AD547" s="36"/>
      <c r="AE547" s="36"/>
      <c r="AF547" s="36"/>
      <c r="AG547" s="36"/>
      <c r="AH547" s="36"/>
      <c r="AI547" s="77"/>
      <c r="AJ547" s="36"/>
      <c r="AK547" s="77"/>
      <c r="AL547" s="59"/>
      <c r="AM547" s="59"/>
      <c r="AN547" s="36"/>
      <c r="AO547" s="36"/>
      <c r="AP547" s="36"/>
      <c r="AQ547" s="36"/>
      <c r="AR547" s="485"/>
      <c r="AS547" s="36"/>
      <c r="AT547" s="36"/>
      <c r="AU547" s="36"/>
    </row>
    <row r="548" spans="1:47" ht="19.5" customHeight="1" x14ac:dyDescent="0.25">
      <c r="A548" s="44"/>
      <c r="B548" s="44"/>
      <c r="C548" s="44"/>
      <c r="D548" s="277"/>
      <c r="E548" s="46"/>
      <c r="F548" s="47"/>
      <c r="G548" s="141"/>
      <c r="H548" s="36"/>
      <c r="I548" s="47"/>
      <c r="J548" s="47"/>
      <c r="K548" s="44"/>
      <c r="L548" s="49"/>
      <c r="M548" s="50"/>
      <c r="N548" s="49"/>
      <c r="O548" s="49"/>
      <c r="P548" s="49"/>
      <c r="Q548" s="47"/>
      <c r="R548" s="49"/>
      <c r="S548" s="49"/>
      <c r="T548" s="58"/>
      <c r="U548" s="36"/>
      <c r="V548" s="329"/>
      <c r="W548" s="73"/>
      <c r="X548" s="41"/>
      <c r="Y548" s="53"/>
      <c r="Z548" s="510"/>
      <c r="AA548" s="36"/>
      <c r="AB548" s="36"/>
      <c r="AC548" s="36"/>
      <c r="AD548" s="152"/>
      <c r="AE548" s="152"/>
      <c r="AF548" s="36"/>
      <c r="AG548" s="36"/>
      <c r="AH548" s="36"/>
      <c r="AI548" s="77"/>
      <c r="AJ548" s="36"/>
      <c r="AK548" s="58"/>
      <c r="AL548" s="41"/>
      <c r="AM548" s="59"/>
      <c r="AN548" s="36"/>
      <c r="AO548" s="36"/>
      <c r="AP548" s="36"/>
      <c r="AQ548" s="36"/>
      <c r="AR548" s="485"/>
      <c r="AS548" s="36"/>
      <c r="AT548" s="36"/>
      <c r="AU548" s="36"/>
    </row>
    <row r="549" spans="1:47" ht="19.5" customHeight="1" x14ac:dyDescent="0.25">
      <c r="A549" s="44"/>
      <c r="B549" s="44"/>
      <c r="C549" s="44"/>
      <c r="D549" s="277"/>
      <c r="E549" s="46"/>
      <c r="F549" s="47"/>
      <c r="G549" s="141"/>
      <c r="H549" s="36"/>
      <c r="I549" s="47"/>
      <c r="J549" s="47"/>
      <c r="K549" s="44"/>
      <c r="L549" s="49"/>
      <c r="M549" s="50"/>
      <c r="N549" s="49"/>
      <c r="O549" s="49"/>
      <c r="P549" s="49"/>
      <c r="Q549" s="47"/>
      <c r="R549" s="49"/>
      <c r="S549" s="49"/>
      <c r="T549" s="58"/>
      <c r="U549" s="36"/>
      <c r="V549" s="329"/>
      <c r="W549" s="73"/>
      <c r="X549" s="41"/>
      <c r="Y549" s="53"/>
      <c r="Z549" s="510"/>
      <c r="AA549" s="36"/>
      <c r="AB549" s="36"/>
      <c r="AC549" s="36"/>
      <c r="AD549" s="152"/>
      <c r="AE549" s="152"/>
      <c r="AF549" s="36"/>
      <c r="AG549" s="36"/>
      <c r="AH549" s="36"/>
      <c r="AI549" s="77"/>
      <c r="AJ549" s="36"/>
      <c r="AK549" s="58"/>
      <c r="AL549" s="41"/>
      <c r="AM549" s="59"/>
      <c r="AN549" s="36"/>
      <c r="AO549" s="36"/>
      <c r="AP549" s="36"/>
      <c r="AQ549" s="36"/>
      <c r="AR549" s="485"/>
      <c r="AS549" s="36"/>
      <c r="AT549" s="36"/>
      <c r="AU549" s="36"/>
    </row>
    <row r="550" spans="1:47" ht="19.5" customHeight="1" x14ac:dyDescent="0.25">
      <c r="A550" s="44"/>
      <c r="B550" s="44"/>
      <c r="C550" s="44"/>
      <c r="D550" s="277"/>
      <c r="E550" s="46"/>
      <c r="F550" s="47"/>
      <c r="G550" s="141"/>
      <c r="H550" s="36"/>
      <c r="I550" s="47"/>
      <c r="J550" s="47"/>
      <c r="K550" s="44"/>
      <c r="L550" s="49"/>
      <c r="M550" s="50"/>
      <c r="N550" s="49"/>
      <c r="O550" s="49"/>
      <c r="P550" s="49"/>
      <c r="Q550" s="47"/>
      <c r="R550" s="49"/>
      <c r="S550" s="49"/>
      <c r="T550" s="58"/>
      <c r="U550" s="36"/>
      <c r="V550" s="329"/>
      <c r="W550" s="73"/>
      <c r="X550" s="41"/>
      <c r="Y550" s="53"/>
      <c r="Z550" s="510"/>
      <c r="AA550" s="36"/>
      <c r="AB550" s="36"/>
      <c r="AC550" s="36"/>
      <c r="AD550" s="180"/>
      <c r="AE550" s="180"/>
      <c r="AF550" s="180"/>
      <c r="AG550" s="36"/>
      <c r="AH550" s="36"/>
      <c r="AI550" s="77"/>
      <c r="AJ550" s="36"/>
      <c r="AK550" s="58"/>
      <c r="AL550" s="41"/>
      <c r="AM550" s="41"/>
      <c r="AN550" s="36"/>
      <c r="AO550" s="36"/>
      <c r="AP550" s="36"/>
      <c r="AQ550" s="36"/>
      <c r="AR550" s="485"/>
      <c r="AS550" s="36"/>
      <c r="AT550" s="36"/>
      <c r="AU550" s="36"/>
    </row>
    <row r="551" spans="1:47" ht="19.5" customHeight="1" x14ac:dyDescent="0.25">
      <c r="A551" s="44"/>
      <c r="B551" s="44"/>
      <c r="C551" s="44"/>
      <c r="D551" s="45"/>
      <c r="E551" s="46"/>
      <c r="F551" s="47"/>
      <c r="G551" s="48"/>
      <c r="H551" s="36"/>
      <c r="I551" s="47"/>
      <c r="J551" s="47"/>
      <c r="K551" s="44"/>
      <c r="L551" s="49"/>
      <c r="M551" s="50"/>
      <c r="N551" s="49"/>
      <c r="O551" s="49"/>
      <c r="P551" s="49"/>
      <c r="Q551" s="47"/>
      <c r="R551" s="49"/>
      <c r="S551" s="49"/>
      <c r="T551" s="58"/>
      <c r="U551" s="36"/>
      <c r="V551" s="191"/>
      <c r="W551" s="73"/>
      <c r="X551" s="41"/>
      <c r="Y551" s="53"/>
      <c r="Z551" s="53"/>
      <c r="AA551" s="36"/>
      <c r="AB551" s="36"/>
      <c r="AC551" s="36"/>
      <c r="AD551" s="55"/>
      <c r="AE551" s="55"/>
      <c r="AF551" s="55"/>
      <c r="AG551" s="55"/>
      <c r="AH551" s="55"/>
      <c r="AI551" s="56"/>
      <c r="AJ551" s="119"/>
      <c r="AK551" s="58"/>
      <c r="AL551" s="41"/>
      <c r="AM551" s="59"/>
      <c r="AN551" s="59"/>
      <c r="AO551" s="59"/>
      <c r="AP551" s="36"/>
      <c r="AQ551" s="36"/>
      <c r="AR551" s="485"/>
      <c r="AS551" s="36"/>
      <c r="AT551" s="36"/>
      <c r="AU551" s="36"/>
    </row>
    <row r="552" spans="1:47" ht="19.5" customHeight="1" x14ac:dyDescent="0.25">
      <c r="A552" s="44"/>
      <c r="B552" s="44"/>
      <c r="C552" s="44"/>
      <c r="D552" s="45"/>
      <c r="E552" s="46"/>
      <c r="F552" s="47"/>
      <c r="G552" s="48"/>
      <c r="H552" s="36"/>
      <c r="I552" s="47"/>
      <c r="J552" s="47"/>
      <c r="K552" s="44"/>
      <c r="L552" s="49"/>
      <c r="M552" s="50"/>
      <c r="N552" s="49"/>
      <c r="O552" s="49"/>
      <c r="P552" s="49"/>
      <c r="Q552" s="47"/>
      <c r="R552" s="49"/>
      <c r="S552" s="49"/>
      <c r="T552" s="58"/>
      <c r="U552" s="36"/>
      <c r="V552" s="178"/>
      <c r="W552" s="73"/>
      <c r="X552" s="503"/>
      <c r="Y552" s="53"/>
      <c r="Z552" s="510"/>
      <c r="AA552" s="36"/>
      <c r="AB552" s="36"/>
      <c r="AC552" s="36"/>
      <c r="AD552" s="16"/>
      <c r="AE552" s="16"/>
      <c r="AF552" s="17"/>
      <c r="AG552" s="36"/>
      <c r="AH552" s="36"/>
      <c r="AI552" s="58"/>
      <c r="AJ552" s="36"/>
      <c r="AK552" s="58"/>
      <c r="AL552" s="41"/>
      <c r="AM552" s="60"/>
      <c r="AN552" s="36"/>
      <c r="AO552" s="36"/>
      <c r="AP552" s="36"/>
      <c r="AQ552" s="36"/>
      <c r="AR552" s="485"/>
      <c r="AS552" s="36"/>
      <c r="AT552" s="36"/>
      <c r="AU552" s="36"/>
    </row>
    <row r="553" spans="1:47" ht="19.5" customHeight="1" x14ac:dyDescent="0.25">
      <c r="A553" s="44"/>
      <c r="B553" s="44"/>
      <c r="C553" s="44"/>
      <c r="D553" s="45"/>
      <c r="E553" s="46"/>
      <c r="F553" s="47"/>
      <c r="G553" s="48"/>
      <c r="H553" s="36"/>
      <c r="I553" s="47"/>
      <c r="J553" s="47"/>
      <c r="K553" s="44"/>
      <c r="L553" s="49"/>
      <c r="M553" s="50"/>
      <c r="N553" s="49"/>
      <c r="O553" s="49"/>
      <c r="P553" s="49"/>
      <c r="Q553" s="47"/>
      <c r="R553" s="49"/>
      <c r="S553" s="49"/>
      <c r="T553" s="58"/>
      <c r="U553" s="36"/>
      <c r="V553" s="178"/>
      <c r="W553" s="73"/>
      <c r="X553" s="503"/>
      <c r="Y553" s="53"/>
      <c r="Z553" s="510"/>
      <c r="AA553" s="36"/>
      <c r="AB553" s="36"/>
      <c r="AC553" s="36"/>
      <c r="AD553" s="150"/>
      <c r="AE553" s="150"/>
      <c r="AF553" s="88"/>
      <c r="AG553" s="88"/>
      <c r="AH553" s="88"/>
      <c r="AI553" s="116"/>
      <c r="AJ553" s="119"/>
      <c r="AK553" s="77"/>
      <c r="AL553" s="59"/>
      <c r="AM553" s="59"/>
      <c r="AN553" s="36"/>
      <c r="AO553" s="36"/>
      <c r="AP553" s="36"/>
      <c r="AQ553" s="36"/>
      <c r="AR553" s="485"/>
      <c r="AS553" s="36"/>
      <c r="AT553" s="36"/>
      <c r="AU553" s="36"/>
    </row>
    <row r="554" spans="1:47" ht="19.5" customHeight="1" x14ac:dyDescent="0.25">
      <c r="A554" s="44"/>
      <c r="B554" s="44"/>
      <c r="C554" s="44"/>
      <c r="D554" s="45"/>
      <c r="E554" s="46"/>
      <c r="F554" s="47"/>
      <c r="G554" s="48"/>
      <c r="H554" s="36"/>
      <c r="I554" s="47"/>
      <c r="J554" s="47"/>
      <c r="K554" s="44"/>
      <c r="L554" s="49"/>
      <c r="M554" s="50"/>
      <c r="N554" s="49"/>
      <c r="O554" s="49"/>
      <c r="P554" s="49"/>
      <c r="Q554" s="47"/>
      <c r="R554" s="49"/>
      <c r="S554" s="49"/>
      <c r="T554" s="58"/>
      <c r="U554" s="36"/>
      <c r="V554" s="178"/>
      <c r="W554" s="73"/>
      <c r="X554" s="503"/>
      <c r="Y554" s="53"/>
      <c r="Z554" s="510"/>
      <c r="AA554" s="36"/>
      <c r="AB554" s="36"/>
      <c r="AC554" s="36"/>
      <c r="AD554" s="152"/>
      <c r="AE554" s="152"/>
      <c r="AF554" s="152"/>
      <c r="AG554" s="36"/>
      <c r="AH554" s="36"/>
      <c r="AI554" s="77"/>
      <c r="AJ554" s="36"/>
      <c r="AK554" s="77"/>
      <c r="AL554" s="153"/>
      <c r="AM554" s="59"/>
      <c r="AN554" s="36"/>
      <c r="AO554" s="36"/>
      <c r="AP554" s="36"/>
      <c r="AQ554" s="36"/>
      <c r="AR554" s="485"/>
      <c r="AS554" s="36"/>
      <c r="AT554" s="36"/>
      <c r="AU554" s="36"/>
    </row>
    <row r="555" spans="1:47" ht="19.5" customHeight="1" x14ac:dyDescent="0.25">
      <c r="A555" s="44"/>
      <c r="B555" s="44"/>
      <c r="C555" s="44"/>
      <c r="D555" s="45"/>
      <c r="E555" s="46"/>
      <c r="F555" s="47"/>
      <c r="G555" s="48"/>
      <c r="H555" s="36"/>
      <c r="I555" s="47"/>
      <c r="J555" s="47"/>
      <c r="K555" s="44"/>
      <c r="L555" s="49"/>
      <c r="M555" s="50"/>
      <c r="N555" s="49"/>
      <c r="O555" s="49"/>
      <c r="P555" s="49"/>
      <c r="Q555" s="47"/>
      <c r="R555" s="49"/>
      <c r="S555" s="49"/>
      <c r="T555" s="58"/>
      <c r="U555" s="36"/>
      <c r="V555" s="178"/>
      <c r="W555" s="73"/>
      <c r="X555" s="503"/>
      <c r="Y555" s="53"/>
      <c r="Z555" s="510"/>
      <c r="AA555" s="36"/>
      <c r="AB555" s="36"/>
      <c r="AC555" s="36"/>
      <c r="AD555" s="36"/>
      <c r="AE555" s="36"/>
      <c r="AF555" s="36"/>
      <c r="AG555" s="36"/>
      <c r="AH555" s="36"/>
      <c r="AI555" s="77"/>
      <c r="AJ555" s="36"/>
      <c r="AK555" s="77"/>
      <c r="AL555" s="59"/>
      <c r="AM555" s="59"/>
      <c r="AN555" s="36"/>
      <c r="AO555" s="36"/>
      <c r="AP555" s="36"/>
      <c r="AQ555" s="36"/>
      <c r="AR555" s="485"/>
      <c r="AS555" s="36"/>
      <c r="AT555" s="36"/>
      <c r="AU555" s="36"/>
    </row>
    <row r="556" spans="1:47" ht="19.5" customHeight="1" x14ac:dyDescent="0.25">
      <c r="A556" s="44"/>
      <c r="B556" s="44"/>
      <c r="C556" s="44"/>
      <c r="D556" s="45"/>
      <c r="E556" s="46"/>
      <c r="F556" s="47"/>
      <c r="G556" s="48"/>
      <c r="H556" s="36"/>
      <c r="I556" s="47"/>
      <c r="J556" s="47"/>
      <c r="K556" s="44"/>
      <c r="L556" s="49"/>
      <c r="M556" s="50"/>
      <c r="N556" s="49"/>
      <c r="O556" s="49"/>
      <c r="P556" s="49"/>
      <c r="Q556" s="47"/>
      <c r="R556" s="49"/>
      <c r="S556" s="49"/>
      <c r="T556" s="58"/>
      <c r="U556" s="36"/>
      <c r="V556" s="178"/>
      <c r="W556" s="73"/>
      <c r="X556" s="503"/>
      <c r="Y556" s="53"/>
      <c r="Z556" s="510"/>
      <c r="AA556" s="36"/>
      <c r="AB556" s="36"/>
      <c r="AC556" s="36"/>
      <c r="AD556" s="55"/>
      <c r="AE556" s="55"/>
      <c r="AF556" s="152"/>
      <c r="AG556" s="36"/>
      <c r="AH556" s="36"/>
      <c r="AI556" s="77"/>
      <c r="AJ556" s="36"/>
      <c r="AK556" s="58"/>
      <c r="AL556" s="41"/>
      <c r="AM556" s="41"/>
      <c r="AN556" s="36"/>
      <c r="AO556" s="36"/>
      <c r="AP556" s="36"/>
      <c r="AQ556" s="36"/>
      <c r="AR556" s="485"/>
      <c r="AS556" s="36"/>
      <c r="AT556" s="36"/>
      <c r="AU556" s="36"/>
    </row>
    <row r="557" spans="1:47" ht="19.5" customHeight="1" x14ac:dyDescent="0.25">
      <c r="A557" s="44"/>
      <c r="B557" s="44"/>
      <c r="C557" s="44"/>
      <c r="D557" s="45"/>
      <c r="E557" s="46"/>
      <c r="F557" s="47"/>
      <c r="G557" s="48"/>
      <c r="H557" s="36"/>
      <c r="I557" s="47"/>
      <c r="J557" s="47"/>
      <c r="K557" s="44"/>
      <c r="L557" s="49"/>
      <c r="M557" s="50"/>
      <c r="N557" s="49"/>
      <c r="O557" s="49"/>
      <c r="P557" s="49"/>
      <c r="Q557" s="47"/>
      <c r="R557" s="49"/>
      <c r="S557" s="49"/>
      <c r="T557" s="58"/>
      <c r="U557" s="36"/>
      <c r="V557" s="178"/>
      <c r="W557" s="73"/>
      <c r="X557" s="145"/>
      <c r="Y557" s="53"/>
      <c r="Z557" s="53"/>
      <c r="AA557" s="36"/>
      <c r="AB557" s="36"/>
      <c r="AC557" s="36"/>
      <c r="AD557" s="55"/>
      <c r="AE557" s="55"/>
      <c r="AF557" s="55"/>
      <c r="AG557" s="55"/>
      <c r="AH557" s="55"/>
      <c r="AI557" s="56"/>
      <c r="AJ557" s="119"/>
      <c r="AK557" s="58"/>
      <c r="AL557" s="41"/>
      <c r="AM557" s="59"/>
      <c r="AN557" s="59"/>
      <c r="AO557" s="59"/>
      <c r="AP557" s="36"/>
      <c r="AQ557" s="36"/>
      <c r="AR557" s="485"/>
      <c r="AS557" s="36"/>
      <c r="AT557" s="36"/>
      <c r="AU557" s="36"/>
    </row>
    <row r="558" spans="1:47" ht="19.5" customHeight="1" x14ac:dyDescent="0.25">
      <c r="A558" s="44"/>
      <c r="B558" s="44"/>
      <c r="C558" s="44"/>
      <c r="D558" s="45"/>
      <c r="E558" s="46"/>
      <c r="F558" s="47"/>
      <c r="G558" s="48"/>
      <c r="H558" s="36"/>
      <c r="I558" s="47"/>
      <c r="J558" s="47"/>
      <c r="K558" s="44"/>
      <c r="L558" s="49"/>
      <c r="M558" s="50"/>
      <c r="N558" s="49"/>
      <c r="O558" s="49"/>
      <c r="P558" s="49"/>
      <c r="Q558" s="47"/>
      <c r="R558" s="49"/>
      <c r="S558" s="49"/>
      <c r="T558" s="58"/>
      <c r="U558" s="36"/>
      <c r="V558" s="178"/>
      <c r="W558" s="73"/>
      <c r="X558" s="145"/>
      <c r="Y558" s="53"/>
      <c r="Z558" s="53"/>
      <c r="AA558" s="36"/>
      <c r="AB558" s="36"/>
      <c r="AC558" s="36"/>
      <c r="AD558" s="16"/>
      <c r="AE558" s="16"/>
      <c r="AF558" s="17"/>
      <c r="AG558" s="36"/>
      <c r="AH558" s="36"/>
      <c r="AI558" s="61"/>
      <c r="AJ558" s="36"/>
      <c r="AK558" s="58"/>
      <c r="AL558" s="41"/>
      <c r="AM558" s="60"/>
      <c r="AN558" s="36"/>
      <c r="AO558" s="36"/>
      <c r="AP558" s="36"/>
      <c r="AQ558" s="36"/>
      <c r="AR558" s="485"/>
      <c r="AS558" s="36"/>
      <c r="AT558" s="36"/>
      <c r="AU558" s="36"/>
    </row>
    <row r="559" spans="1:47" ht="19.5" customHeight="1" x14ac:dyDescent="0.25">
      <c r="A559" s="44"/>
      <c r="B559" s="44"/>
      <c r="C559" s="44"/>
      <c r="D559" s="45"/>
      <c r="E559" s="46"/>
      <c r="F559" s="47"/>
      <c r="G559" s="48"/>
      <c r="H559" s="36"/>
      <c r="I559" s="47"/>
      <c r="J559" s="47"/>
      <c r="K559" s="44"/>
      <c r="L559" s="49"/>
      <c r="M559" s="50"/>
      <c r="N559" s="49"/>
      <c r="O559" s="49"/>
      <c r="P559" s="49"/>
      <c r="Q559" s="47"/>
      <c r="R559" s="49"/>
      <c r="S559" s="49"/>
      <c r="T559" s="58"/>
      <c r="U559" s="36"/>
      <c r="V559" s="178"/>
      <c r="W559" s="73"/>
      <c r="X559" s="145"/>
      <c r="Y559" s="53"/>
      <c r="Z559" s="53"/>
      <c r="AA559" s="36"/>
      <c r="AB559" s="36"/>
      <c r="AC559" s="36"/>
      <c r="AD559" s="150"/>
      <c r="AE559" s="150"/>
      <c r="AF559" s="88"/>
      <c r="AG559" s="88"/>
      <c r="AH559" s="88"/>
      <c r="AI559" s="116"/>
      <c r="AJ559" s="119"/>
      <c r="AK559" s="77"/>
      <c r="AL559" s="59"/>
      <c r="AM559" s="59"/>
      <c r="AN559" s="36"/>
      <c r="AO559" s="36"/>
      <c r="AP559" s="36"/>
      <c r="AQ559" s="36"/>
      <c r="AR559" s="485"/>
      <c r="AS559" s="36"/>
      <c r="AT559" s="36"/>
      <c r="AU559" s="36"/>
    </row>
    <row r="560" spans="1:47" ht="19.5" customHeight="1" x14ac:dyDescent="0.25">
      <c r="A560" s="44"/>
      <c r="B560" s="44"/>
      <c r="C560" s="44"/>
      <c r="D560" s="45"/>
      <c r="E560" s="46"/>
      <c r="F560" s="47"/>
      <c r="G560" s="48"/>
      <c r="H560" s="36"/>
      <c r="I560" s="47"/>
      <c r="J560" s="47"/>
      <c r="K560" s="44"/>
      <c r="L560" s="49"/>
      <c r="M560" s="50"/>
      <c r="N560" s="49"/>
      <c r="O560" s="49"/>
      <c r="P560" s="49"/>
      <c r="Q560" s="47"/>
      <c r="R560" s="49"/>
      <c r="S560" s="49"/>
      <c r="T560" s="58"/>
      <c r="U560" s="36"/>
      <c r="V560" s="478"/>
      <c r="W560" s="73"/>
      <c r="X560" s="31"/>
      <c r="Y560" s="53"/>
      <c r="Z560" s="555"/>
      <c r="AA560" s="502"/>
      <c r="AB560" s="36"/>
      <c r="AC560" s="36"/>
      <c r="AD560" s="16"/>
      <c r="AE560" s="16"/>
      <c r="AF560" s="17"/>
      <c r="AG560" s="36"/>
      <c r="AH560" s="36"/>
      <c r="AI560" s="58"/>
      <c r="AJ560" s="36"/>
      <c r="AK560" s="58"/>
      <c r="AL560" s="41"/>
      <c r="AM560" s="60"/>
      <c r="AN560" s="36"/>
      <c r="AO560" s="36"/>
      <c r="AP560" s="36"/>
      <c r="AQ560" s="36"/>
      <c r="AR560" s="485"/>
      <c r="AS560" s="36"/>
      <c r="AT560" s="36"/>
      <c r="AU560" s="36"/>
    </row>
    <row r="561" spans="1:47" ht="19.5" customHeight="1" x14ac:dyDescent="0.25">
      <c r="A561" s="44"/>
      <c r="B561" s="44"/>
      <c r="C561" s="44"/>
      <c r="D561" s="45"/>
      <c r="E561" s="46"/>
      <c r="F561" s="47"/>
      <c r="G561" s="48"/>
      <c r="H561" s="36"/>
      <c r="I561" s="47"/>
      <c r="J561" s="47"/>
      <c r="K561" s="44"/>
      <c r="L561" s="49"/>
      <c r="M561" s="50"/>
      <c r="N561" s="49"/>
      <c r="O561" s="49"/>
      <c r="P561" s="49"/>
      <c r="Q561" s="47"/>
      <c r="R561" s="49"/>
      <c r="S561" s="49"/>
      <c r="T561" s="58"/>
      <c r="U561" s="36"/>
      <c r="V561" s="478"/>
      <c r="W561" s="73"/>
      <c r="X561" s="31"/>
      <c r="Y561" s="53"/>
      <c r="Z561" s="555"/>
      <c r="AA561" s="502"/>
      <c r="AB561" s="36"/>
      <c r="AC561" s="36"/>
      <c r="AD561" s="55"/>
      <c r="AE561" s="55"/>
      <c r="AF561" s="55"/>
      <c r="AG561" s="55"/>
      <c r="AH561" s="55"/>
      <c r="AI561" s="56"/>
      <c r="AJ561" s="119"/>
      <c r="AK561" s="58"/>
      <c r="AL561" s="41"/>
      <c r="AM561" s="59"/>
      <c r="AN561" s="59"/>
      <c r="AO561" s="59"/>
      <c r="AP561" s="36"/>
      <c r="AQ561" s="36"/>
      <c r="AR561" s="485"/>
      <c r="AS561" s="36"/>
      <c r="AT561" s="36"/>
      <c r="AU561" s="36"/>
    </row>
    <row r="562" spans="1:47" ht="19.5" customHeight="1" x14ac:dyDescent="0.25">
      <c r="A562" s="44"/>
      <c r="B562" s="44"/>
      <c r="C562" s="44"/>
      <c r="D562" s="45"/>
      <c r="E562" s="46"/>
      <c r="F562" s="47"/>
      <c r="G562" s="48"/>
      <c r="H562" s="36"/>
      <c r="I562" s="47"/>
      <c r="J562" s="47"/>
      <c r="K562" s="44"/>
      <c r="L562" s="49"/>
      <c r="M562" s="50"/>
      <c r="N562" s="49"/>
      <c r="O562" s="49"/>
      <c r="P562" s="49"/>
      <c r="Q562" s="47"/>
      <c r="R562" s="49"/>
      <c r="S562" s="49"/>
      <c r="T562" s="58"/>
      <c r="U562" s="36"/>
      <c r="V562" s="478"/>
      <c r="W562" s="73"/>
      <c r="X562" s="31"/>
      <c r="Y562" s="53"/>
      <c r="Z562" s="555"/>
      <c r="AA562" s="502"/>
      <c r="AB562" s="36"/>
      <c r="AC562" s="36"/>
      <c r="AD562" s="150"/>
      <c r="AE562" s="150"/>
      <c r="AF562" s="88"/>
      <c r="AG562" s="88"/>
      <c r="AH562" s="88"/>
      <c r="AI562" s="116"/>
      <c r="AJ562" s="119"/>
      <c r="AK562" s="77"/>
      <c r="AL562" s="59"/>
      <c r="AM562" s="59"/>
      <c r="AN562" s="36"/>
      <c r="AO562" s="36"/>
      <c r="AP562" s="36"/>
      <c r="AQ562" s="36"/>
      <c r="AR562" s="485"/>
      <c r="AS562" s="36"/>
      <c r="AT562" s="36"/>
      <c r="AU562" s="36"/>
    </row>
    <row r="563" spans="1:47" ht="19.5" customHeight="1" x14ac:dyDescent="0.25">
      <c r="A563" s="44"/>
      <c r="B563" s="49"/>
      <c r="C563" s="49"/>
      <c r="D563" s="47"/>
      <c r="E563" s="144"/>
      <c r="F563" s="47"/>
      <c r="G563" s="48"/>
      <c r="H563" s="36"/>
      <c r="I563" s="47"/>
      <c r="J563" s="47"/>
      <c r="K563" s="49"/>
      <c r="L563" s="49"/>
      <c r="M563" s="50"/>
      <c r="N563" s="49"/>
      <c r="O563" s="49"/>
      <c r="P563" s="49"/>
      <c r="Q563" s="47"/>
      <c r="R563" s="49"/>
      <c r="S563" s="49"/>
      <c r="T563" s="58"/>
      <c r="U563" s="36"/>
      <c r="V563" s="341"/>
      <c r="W563" s="73"/>
      <c r="X563" s="41"/>
      <c r="Y563" s="53"/>
      <c r="Z563" s="53"/>
      <c r="AA563" s="36"/>
      <c r="AB563" s="36"/>
      <c r="AC563" s="36"/>
      <c r="AD563" s="16"/>
      <c r="AE563" s="16"/>
      <c r="AF563" s="17"/>
      <c r="AG563" s="36"/>
      <c r="AH563" s="36"/>
      <c r="AI563" s="77"/>
      <c r="AJ563" s="17"/>
      <c r="AK563" s="77"/>
      <c r="AL563" s="41"/>
      <c r="AM563" s="60"/>
      <c r="AN563" s="36"/>
      <c r="AO563" s="36"/>
      <c r="AP563" s="36"/>
      <c r="AQ563" s="36"/>
      <c r="AR563" s="485"/>
      <c r="AS563" s="36"/>
      <c r="AT563" s="36"/>
      <c r="AU563" s="36"/>
    </row>
    <row r="564" spans="1:47" ht="19.5" customHeight="1" x14ac:dyDescent="0.25">
      <c r="A564" s="44"/>
      <c r="B564" s="49"/>
      <c r="C564" s="49"/>
      <c r="D564" s="47"/>
      <c r="E564" s="144"/>
      <c r="F564" s="47"/>
      <c r="G564" s="48"/>
      <c r="H564" s="36"/>
      <c r="I564" s="47"/>
      <c r="J564" s="47"/>
      <c r="K564" s="49"/>
      <c r="L564" s="49"/>
      <c r="M564" s="50"/>
      <c r="N564" s="49"/>
      <c r="O564" s="49"/>
      <c r="P564" s="49"/>
      <c r="Q564" s="47"/>
      <c r="R564" s="49"/>
      <c r="S564" s="49"/>
      <c r="T564" s="58"/>
      <c r="U564" s="36"/>
      <c r="V564" s="341"/>
      <c r="W564" s="73"/>
      <c r="X564" s="41"/>
      <c r="Y564" s="53"/>
      <c r="Z564" s="53"/>
      <c r="AA564" s="36"/>
      <c r="AB564" s="36"/>
      <c r="AC564" s="36"/>
      <c r="AD564" s="16"/>
      <c r="AE564" s="180"/>
      <c r="AF564" s="17"/>
      <c r="AG564" s="36"/>
      <c r="AH564" s="36"/>
      <c r="AI564" s="77"/>
      <c r="AJ564" s="36"/>
      <c r="AK564" s="58"/>
      <c r="AL564" s="41"/>
      <c r="AM564" s="216"/>
      <c r="AN564" s="36"/>
      <c r="AO564" s="36"/>
      <c r="AP564" s="36"/>
      <c r="AQ564" s="36"/>
      <c r="AR564" s="485"/>
      <c r="AS564" s="36"/>
      <c r="AT564" s="36"/>
      <c r="AU564" s="36"/>
    </row>
    <row r="565" spans="1:47" ht="19.5" customHeight="1" x14ac:dyDescent="0.25">
      <c r="A565" s="44"/>
      <c r="B565" s="49"/>
      <c r="C565" s="49"/>
      <c r="D565" s="47"/>
      <c r="E565" s="144"/>
      <c r="F565" s="47"/>
      <c r="G565" s="48"/>
      <c r="H565" s="36"/>
      <c r="I565" s="47"/>
      <c r="J565" s="47"/>
      <c r="K565" s="49"/>
      <c r="L565" s="49"/>
      <c r="M565" s="50"/>
      <c r="N565" s="49"/>
      <c r="O565" s="49"/>
      <c r="P565" s="49"/>
      <c r="Q565" s="47"/>
      <c r="R565" s="49"/>
      <c r="S565" s="49"/>
      <c r="T565" s="58"/>
      <c r="U565" s="36"/>
      <c r="V565" s="341"/>
      <c r="W565" s="73"/>
      <c r="X565" s="41"/>
      <c r="Y565" s="53"/>
      <c r="Z565" s="53"/>
      <c r="AA565" s="36"/>
      <c r="AB565" s="36"/>
      <c r="AC565" s="36"/>
      <c r="AD565" s="152"/>
      <c r="AE565" s="152"/>
      <c r="AF565" s="36"/>
      <c r="AG565" s="36"/>
      <c r="AH565" s="36"/>
      <c r="AI565" s="77"/>
      <c r="AJ565" s="36"/>
      <c r="AK565" s="77"/>
      <c r="AL565" s="59"/>
      <c r="AM565" s="59"/>
      <c r="AN565" s="36"/>
      <c r="AO565" s="36"/>
      <c r="AP565" s="36"/>
      <c r="AQ565" s="36"/>
      <c r="AR565" s="485"/>
      <c r="AS565" s="36"/>
      <c r="AT565" s="36"/>
      <c r="AU565" s="36"/>
    </row>
    <row r="566" spans="1:47" ht="19.5" customHeight="1" x14ac:dyDescent="0.25">
      <c r="A566" s="44"/>
      <c r="B566" s="44"/>
      <c r="C566" s="44"/>
      <c r="D566" s="45"/>
      <c r="E566" s="46"/>
      <c r="F566" s="47"/>
      <c r="G566" s="48"/>
      <c r="H566" s="36"/>
      <c r="I566" s="47"/>
      <c r="J566" s="47"/>
      <c r="K566" s="44"/>
      <c r="L566" s="49"/>
      <c r="M566" s="50"/>
      <c r="N566" s="49"/>
      <c r="O566" s="49"/>
      <c r="P566" s="49"/>
      <c r="Q566" s="47"/>
      <c r="R566" s="49"/>
      <c r="S566" s="49"/>
      <c r="T566" s="58"/>
      <c r="U566" s="36"/>
      <c r="V566" s="156"/>
      <c r="W566" s="73"/>
      <c r="X566" s="41"/>
      <c r="Y566" s="53"/>
      <c r="Z566" s="53"/>
      <c r="AA566" s="36"/>
      <c r="AB566" s="36"/>
      <c r="AC566" s="36"/>
      <c r="AD566" s="16"/>
      <c r="AE566" s="16"/>
      <c r="AF566" s="17"/>
      <c r="AG566" s="36"/>
      <c r="AH566" s="36"/>
      <c r="AI566" s="58"/>
      <c r="AJ566" s="36"/>
      <c r="AK566" s="58"/>
      <c r="AL566" s="41"/>
      <c r="AM566" s="60"/>
      <c r="AN566" s="36"/>
      <c r="AO566" s="36"/>
      <c r="AP566" s="36"/>
      <c r="AQ566" s="36"/>
      <c r="AR566" s="485"/>
      <c r="AS566" s="36"/>
      <c r="AT566" s="36"/>
      <c r="AU566" s="36"/>
    </row>
    <row r="567" spans="1:47" ht="19.5" customHeight="1" x14ac:dyDescent="0.25">
      <c r="A567" s="44"/>
      <c r="B567" s="44"/>
      <c r="C567" s="44"/>
      <c r="D567" s="45"/>
      <c r="E567" s="46"/>
      <c r="F567" s="47"/>
      <c r="G567" s="48"/>
      <c r="H567" s="36"/>
      <c r="I567" s="47"/>
      <c r="J567" s="47"/>
      <c r="K567" s="45"/>
      <c r="L567" s="49"/>
      <c r="M567" s="50"/>
      <c r="N567" s="49"/>
      <c r="O567" s="49"/>
      <c r="P567" s="49"/>
      <c r="Q567" s="47"/>
      <c r="R567" s="49"/>
      <c r="S567" s="49"/>
      <c r="T567" s="58"/>
      <c r="U567" s="36"/>
      <c r="V567" s="156"/>
      <c r="W567" s="73"/>
      <c r="X567" s="41"/>
      <c r="Y567" s="53"/>
      <c r="Z567" s="53"/>
      <c r="AA567" s="36"/>
      <c r="AB567" s="36"/>
      <c r="AC567" s="36"/>
      <c r="AD567" s="55"/>
      <c r="AE567" s="55"/>
      <c r="AF567" s="55"/>
      <c r="AG567" s="55"/>
      <c r="AH567" s="55"/>
      <c r="AI567" s="56"/>
      <c r="AJ567" s="119"/>
      <c r="AK567" s="58"/>
      <c r="AL567" s="41"/>
      <c r="AM567" s="59"/>
      <c r="AN567" s="59"/>
      <c r="AO567" s="59"/>
      <c r="AP567" s="36"/>
      <c r="AQ567" s="36"/>
      <c r="AR567" s="485"/>
      <c r="AS567" s="36"/>
      <c r="AT567" s="36"/>
      <c r="AU567" s="36"/>
    </row>
    <row r="568" spans="1:47" ht="19.5" customHeight="1" x14ac:dyDescent="0.25">
      <c r="A568" s="90"/>
      <c r="B568" s="90"/>
      <c r="C568" s="90"/>
      <c r="D568" s="91"/>
      <c r="E568" s="92"/>
      <c r="F568" s="91"/>
      <c r="G568" s="93"/>
      <c r="H568" s="94"/>
      <c r="I568" s="91"/>
      <c r="J568" s="91"/>
      <c r="K568" s="90"/>
      <c r="L568" s="90"/>
      <c r="M568" s="97"/>
      <c r="N568" s="90"/>
      <c r="O568" s="90"/>
      <c r="P568" s="90"/>
      <c r="Q568" s="91"/>
      <c r="R568" s="90"/>
      <c r="S568" s="90"/>
      <c r="T568" s="94"/>
      <c r="U568" s="94"/>
      <c r="V568" s="288"/>
      <c r="W568" s="101"/>
      <c r="X568" s="94"/>
      <c r="Y568" s="94"/>
      <c r="Z568" s="288"/>
      <c r="AA568" s="94"/>
      <c r="AB568" s="94"/>
      <c r="AC568" s="34"/>
      <c r="AD568" s="111"/>
      <c r="AE568" s="111"/>
      <c r="AF568" s="94"/>
      <c r="AG568" s="94"/>
      <c r="AH568" s="94"/>
      <c r="AI568" s="109"/>
      <c r="AJ568" s="94"/>
      <c r="AK568" s="11"/>
      <c r="AL568" s="101"/>
      <c r="AM568" s="101"/>
      <c r="AN568" s="94"/>
      <c r="AO568" s="94"/>
      <c r="AP568" s="94"/>
      <c r="AQ568" s="94"/>
      <c r="AR568" s="441"/>
      <c r="AS568" s="94"/>
      <c r="AT568" s="94"/>
      <c r="AU568" s="94"/>
    </row>
    <row r="569" spans="1:47" ht="19.5" customHeight="1" x14ac:dyDescent="0.25">
      <c r="A569" s="44"/>
      <c r="B569" s="62"/>
      <c r="C569" s="62"/>
      <c r="D569" s="342"/>
      <c r="E569" s="211"/>
      <c r="F569" s="342"/>
      <c r="G569" s="66"/>
      <c r="H569" s="17"/>
      <c r="I569" s="65"/>
      <c r="J569" s="65"/>
      <c r="K569" s="62"/>
      <c r="L569" s="62"/>
      <c r="M569" s="69"/>
      <c r="N569" s="62"/>
      <c r="O569" s="62"/>
      <c r="P569" s="62"/>
      <c r="Q569" s="65"/>
      <c r="R569" s="62"/>
      <c r="S569" s="62"/>
      <c r="T569" s="215"/>
      <c r="U569" s="17"/>
      <c r="V569" s="343"/>
      <c r="W569" s="17"/>
      <c r="X569" s="41"/>
      <c r="Y569" s="53"/>
      <c r="Z569" s="228"/>
      <c r="AA569" s="36"/>
      <c r="AB569" s="36"/>
      <c r="AC569" s="36"/>
      <c r="AD569" s="308"/>
      <c r="AE569" s="308"/>
      <c r="AF569" s="308"/>
      <c r="AG569" s="308"/>
      <c r="AH569" s="308"/>
      <c r="AI569" s="56"/>
      <c r="AJ569" s="17"/>
      <c r="AK569" s="215"/>
      <c r="AL569" s="41"/>
      <c r="AM569" s="216"/>
      <c r="AN569" s="216"/>
      <c r="AO569" s="216"/>
      <c r="AP569" s="17"/>
      <c r="AQ569" s="17"/>
      <c r="AR569" s="485"/>
      <c r="AS569" s="17"/>
      <c r="AT569" s="17"/>
      <c r="AU569" s="17"/>
    </row>
    <row r="570" spans="1:47" ht="19.5" customHeight="1" x14ac:dyDescent="0.25">
      <c r="A570" s="44"/>
      <c r="B570" s="62"/>
      <c r="C570" s="62"/>
      <c r="D570" s="342"/>
      <c r="E570" s="211"/>
      <c r="F570" s="342"/>
      <c r="G570" s="66"/>
      <c r="H570" s="17"/>
      <c r="I570" s="65"/>
      <c r="J570" s="65"/>
      <c r="K570" s="62"/>
      <c r="L570" s="62"/>
      <c r="M570" s="69"/>
      <c r="N570" s="62"/>
      <c r="O570" s="62"/>
      <c r="P570" s="62"/>
      <c r="Q570" s="65"/>
      <c r="R570" s="62"/>
      <c r="S570" s="62"/>
      <c r="T570" s="215"/>
      <c r="U570" s="17"/>
      <c r="V570" s="344"/>
      <c r="W570" s="17"/>
      <c r="X570" s="41"/>
      <c r="Y570" s="53"/>
      <c r="Z570" s="228"/>
      <c r="AA570" s="36"/>
      <c r="AB570" s="36"/>
      <c r="AC570" s="36"/>
      <c r="AD570" s="16"/>
      <c r="AE570" s="16"/>
      <c r="AF570" s="17"/>
      <c r="AG570" s="17"/>
      <c r="AH570" s="17"/>
      <c r="AI570" s="215"/>
      <c r="AJ570" s="36"/>
      <c r="AK570" s="215"/>
      <c r="AL570" s="41"/>
      <c r="AM570" s="60"/>
      <c r="AN570" s="17"/>
      <c r="AO570" s="17"/>
      <c r="AP570" s="17"/>
      <c r="AQ570" s="17"/>
      <c r="AR570" s="485"/>
      <c r="AS570" s="17"/>
      <c r="AT570" s="17"/>
      <c r="AU570" s="17"/>
    </row>
    <row r="571" spans="1:47" ht="19.5" customHeight="1" x14ac:dyDescent="0.25">
      <c r="A571" s="44"/>
      <c r="B571" s="62"/>
      <c r="C571" s="62"/>
      <c r="D571" s="342"/>
      <c r="E571" s="211"/>
      <c r="F571" s="342"/>
      <c r="G571" s="66"/>
      <c r="H571" s="17"/>
      <c r="I571" s="65"/>
      <c r="J571" s="65"/>
      <c r="K571" s="62"/>
      <c r="L571" s="62"/>
      <c r="M571" s="69"/>
      <c r="N571" s="62"/>
      <c r="O571" s="62"/>
      <c r="P571" s="62"/>
      <c r="Q571" s="65"/>
      <c r="R571" s="62"/>
      <c r="S571" s="62"/>
      <c r="T571" s="215"/>
      <c r="U571" s="17"/>
      <c r="V571" s="343"/>
      <c r="W571" s="17"/>
      <c r="X571" s="41"/>
      <c r="Y571" s="53"/>
      <c r="Z571" s="228"/>
      <c r="AA571" s="36"/>
      <c r="AB571" s="36"/>
      <c r="AC571" s="36"/>
      <c r="AD571" s="307"/>
      <c r="AE571" s="307"/>
      <c r="AF571" s="307"/>
      <c r="AG571" s="17"/>
      <c r="AH571" s="17"/>
      <c r="AI571" s="77"/>
      <c r="AJ571" s="17"/>
      <c r="AK571" s="77"/>
      <c r="AL571" s="153"/>
      <c r="AM571" s="216"/>
      <c r="AN571" s="17"/>
      <c r="AO571" s="17"/>
      <c r="AP571" s="17"/>
      <c r="AQ571" s="17"/>
      <c r="AR571" s="485"/>
      <c r="AS571" s="17"/>
      <c r="AT571" s="17"/>
      <c r="AU571" s="17"/>
    </row>
    <row r="572" spans="1:47" ht="19.5" customHeight="1" x14ac:dyDescent="0.25">
      <c r="A572" s="44"/>
      <c r="B572" s="62"/>
      <c r="C572" s="62"/>
      <c r="D572" s="342"/>
      <c r="E572" s="211"/>
      <c r="F572" s="342"/>
      <c r="G572" s="66"/>
      <c r="H572" s="17"/>
      <c r="I572" s="65"/>
      <c r="J572" s="65"/>
      <c r="K572" s="62"/>
      <c r="L572" s="62"/>
      <c r="M572" s="69"/>
      <c r="N572" s="62"/>
      <c r="O572" s="62"/>
      <c r="P572" s="62"/>
      <c r="Q572" s="65"/>
      <c r="R572" s="62"/>
      <c r="S572" s="62"/>
      <c r="T572" s="215"/>
      <c r="U572" s="17"/>
      <c r="V572" s="343"/>
      <c r="W572" s="17"/>
      <c r="X572" s="41"/>
      <c r="Y572" s="53"/>
      <c r="Z572" s="228"/>
      <c r="AA572" s="36"/>
      <c r="AB572" s="36"/>
      <c r="AC572" s="36"/>
      <c r="AD572" s="307"/>
      <c r="AE572" s="307"/>
      <c r="AF572" s="17"/>
      <c r="AG572" s="17"/>
      <c r="AH572" s="17"/>
      <c r="AI572" s="77"/>
      <c r="AJ572" s="17"/>
      <c r="AK572" s="77"/>
      <c r="AL572" s="59"/>
      <c r="AM572" s="59"/>
      <c r="AN572" s="17"/>
      <c r="AO572" s="17"/>
      <c r="AP572" s="17"/>
      <c r="AQ572" s="17"/>
      <c r="AR572" s="485"/>
      <c r="AS572" s="17"/>
      <c r="AT572" s="17"/>
      <c r="AU572" s="17"/>
    </row>
    <row r="573" spans="1:47" ht="19.5" customHeight="1" x14ac:dyDescent="0.25">
      <c r="A573" s="44"/>
      <c r="B573" s="62"/>
      <c r="C573" s="62"/>
      <c r="D573" s="342"/>
      <c r="E573" s="211"/>
      <c r="F573" s="342"/>
      <c r="G573" s="66"/>
      <c r="H573" s="62"/>
      <c r="I573" s="65"/>
      <c r="J573" s="65"/>
      <c r="K573" s="62"/>
      <c r="L573" s="62"/>
      <c r="M573" s="69"/>
      <c r="N573" s="62"/>
      <c r="O573" s="62"/>
      <c r="P573" s="62"/>
      <c r="Q573" s="65"/>
      <c r="R573" s="62"/>
      <c r="S573" s="62"/>
      <c r="T573" s="215"/>
      <c r="U573" s="17"/>
      <c r="V573" s="343"/>
      <c r="W573" s="17"/>
      <c r="X573" s="41"/>
      <c r="Y573" s="53"/>
      <c r="Z573" s="228"/>
      <c r="AA573" s="36"/>
      <c r="AB573" s="36"/>
      <c r="AC573" s="36"/>
      <c r="AD573" s="308"/>
      <c r="AE573" s="308"/>
      <c r="AF573" s="307"/>
      <c r="AG573" s="17"/>
      <c r="AH573" s="17"/>
      <c r="AI573" s="77"/>
      <c r="AJ573" s="17"/>
      <c r="AK573" s="215"/>
      <c r="AL573" s="41"/>
      <c r="AM573" s="73"/>
      <c r="AN573" s="17"/>
      <c r="AO573" s="17"/>
      <c r="AP573" s="17"/>
      <c r="AQ573" s="17"/>
      <c r="AR573" s="485"/>
      <c r="AS573" s="17"/>
      <c r="AT573" s="17"/>
      <c r="AU573" s="17"/>
    </row>
    <row r="574" spans="1:47" ht="19.5" customHeight="1" x14ac:dyDescent="0.25">
      <c r="A574" s="44"/>
      <c r="B574" s="44"/>
      <c r="C574" s="44"/>
      <c r="D574" s="277"/>
      <c r="E574" s="314"/>
      <c r="F574" s="277"/>
      <c r="G574" s="118"/>
      <c r="H574" s="119"/>
      <c r="I574" s="45"/>
      <c r="J574" s="45"/>
      <c r="K574" s="44"/>
      <c r="L574" s="44"/>
      <c r="M574" s="116"/>
      <c r="N574" s="44"/>
      <c r="O574" s="44"/>
      <c r="P574" s="44"/>
      <c r="Q574" s="45"/>
      <c r="R574" s="44"/>
      <c r="S574" s="49"/>
      <c r="T574" s="58"/>
      <c r="U574" s="36"/>
      <c r="V574" s="178"/>
      <c r="W574" s="36"/>
      <c r="X574" s="41"/>
      <c r="Y574" s="53"/>
      <c r="Z574" s="53"/>
      <c r="AA574" s="36"/>
      <c r="AB574" s="36"/>
      <c r="AC574" s="36"/>
      <c r="AD574" s="55"/>
      <c r="AE574" s="55"/>
      <c r="AF574" s="55"/>
      <c r="AG574" s="55"/>
      <c r="AH574" s="55"/>
      <c r="AI574" s="56"/>
      <c r="AJ574" s="119"/>
      <c r="AK574" s="58"/>
      <c r="AL574" s="41"/>
      <c r="AM574" s="59"/>
      <c r="AN574" s="59"/>
      <c r="AO574" s="59"/>
      <c r="AP574" s="36"/>
      <c r="AQ574" s="36"/>
      <c r="AR574" s="485"/>
      <c r="AS574" s="36"/>
      <c r="AT574" s="36"/>
      <c r="AU574" s="36"/>
    </row>
    <row r="575" spans="1:47" ht="19.5" customHeight="1" x14ac:dyDescent="0.25">
      <c r="A575" s="44"/>
      <c r="B575" s="44"/>
      <c r="C575" s="44"/>
      <c r="D575" s="277"/>
      <c r="E575" s="314"/>
      <c r="F575" s="277"/>
      <c r="G575" s="118"/>
      <c r="H575" s="119"/>
      <c r="I575" s="45"/>
      <c r="J575" s="45"/>
      <c r="K575" s="44"/>
      <c r="L575" s="44"/>
      <c r="M575" s="116"/>
      <c r="N575" s="44"/>
      <c r="O575" s="44"/>
      <c r="P575" s="44"/>
      <c r="Q575" s="45"/>
      <c r="R575" s="44"/>
      <c r="S575" s="49"/>
      <c r="T575" s="58"/>
      <c r="U575" s="36"/>
      <c r="V575" s="178"/>
      <c r="W575" s="36"/>
      <c r="X575" s="503"/>
      <c r="Y575" s="53"/>
      <c r="Z575" s="510"/>
      <c r="AA575" s="36"/>
      <c r="AB575" s="36"/>
      <c r="AC575" s="36"/>
      <c r="AD575" s="16"/>
      <c r="AE575" s="16"/>
      <c r="AF575" s="17"/>
      <c r="AG575" s="36"/>
      <c r="AH575" s="36"/>
      <c r="AI575" s="61"/>
      <c r="AJ575" s="36"/>
      <c r="AK575" s="58"/>
      <c r="AL575" s="41"/>
      <c r="AM575" s="60"/>
      <c r="AN575" s="36"/>
      <c r="AO575" s="36"/>
      <c r="AP575" s="36"/>
      <c r="AQ575" s="36"/>
      <c r="AR575" s="485"/>
      <c r="AS575" s="36"/>
      <c r="AT575" s="36"/>
      <c r="AU575" s="36"/>
    </row>
    <row r="576" spans="1:47" ht="19.5" customHeight="1" x14ac:dyDescent="0.25">
      <c r="A576" s="44"/>
      <c r="B576" s="44"/>
      <c r="C576" s="44"/>
      <c r="D576" s="277"/>
      <c r="E576" s="314"/>
      <c r="F576" s="277"/>
      <c r="G576" s="118"/>
      <c r="H576" s="119"/>
      <c r="I576" s="45"/>
      <c r="J576" s="45"/>
      <c r="K576" s="44"/>
      <c r="L576" s="44"/>
      <c r="M576" s="116"/>
      <c r="N576" s="44"/>
      <c r="O576" s="44"/>
      <c r="P576" s="44"/>
      <c r="Q576" s="45"/>
      <c r="R576" s="44"/>
      <c r="S576" s="49"/>
      <c r="T576" s="58"/>
      <c r="U576" s="36"/>
      <c r="V576" s="178"/>
      <c r="W576" s="36"/>
      <c r="X576" s="503"/>
      <c r="Y576" s="53"/>
      <c r="Z576" s="510"/>
      <c r="AA576" s="36"/>
      <c r="AB576" s="36"/>
      <c r="AC576" s="36"/>
      <c r="AD576" s="150"/>
      <c r="AE576" s="150"/>
      <c r="AF576" s="88"/>
      <c r="AG576" s="88"/>
      <c r="AH576" s="88"/>
      <c r="AI576" s="116"/>
      <c r="AJ576" s="119"/>
      <c r="AK576" s="58"/>
      <c r="AL576" s="59"/>
      <c r="AM576" s="59"/>
      <c r="AN576" s="36"/>
      <c r="AO576" s="36"/>
      <c r="AP576" s="36"/>
      <c r="AQ576" s="36"/>
      <c r="AR576" s="485"/>
      <c r="AS576" s="36"/>
      <c r="AT576" s="36"/>
      <c r="AU576" s="36"/>
    </row>
    <row r="577" spans="1:47" ht="19.5" customHeight="1" x14ac:dyDescent="0.25">
      <c r="A577" s="259"/>
      <c r="B577" s="259"/>
      <c r="C577" s="259"/>
      <c r="D577" s="260"/>
      <c r="E577" s="345"/>
      <c r="F577" s="260"/>
      <c r="G577" s="263"/>
      <c r="H577" s="264"/>
      <c r="I577" s="260"/>
      <c r="J577" s="260"/>
      <c r="K577" s="259"/>
      <c r="L577" s="259"/>
      <c r="M577" s="265"/>
      <c r="N577" s="259"/>
      <c r="O577" s="259"/>
      <c r="P577" s="259"/>
      <c r="Q577" s="260"/>
      <c r="R577" s="259"/>
      <c r="S577" s="259"/>
      <c r="T577" s="264"/>
      <c r="U577" s="264"/>
      <c r="V577" s="128"/>
      <c r="W577" s="264"/>
      <c r="X577" s="264"/>
      <c r="Y577" s="264"/>
      <c r="Z577" s="264"/>
      <c r="AA577" s="125"/>
      <c r="AB577" s="128"/>
      <c r="AC577" s="130"/>
      <c r="AD577" s="269"/>
      <c r="AE577" s="269"/>
      <c r="AF577" s="264"/>
      <c r="AG577" s="264"/>
      <c r="AH577" s="264"/>
      <c r="AI577" s="266"/>
      <c r="AJ577" s="264"/>
      <c r="AK577" s="266"/>
      <c r="AL577" s="128"/>
      <c r="AM577" s="264"/>
      <c r="AN577" s="264"/>
      <c r="AO577" s="264"/>
      <c r="AP577" s="264"/>
      <c r="AQ577" s="264"/>
      <c r="AR577" s="264"/>
      <c r="AS577" s="264"/>
      <c r="AT577" s="264"/>
      <c r="AU577" s="264"/>
    </row>
    <row r="578" spans="1:47" ht="19.5" customHeight="1" x14ac:dyDescent="0.25">
      <c r="A578" s="259"/>
      <c r="B578" s="259"/>
      <c r="C578" s="259"/>
      <c r="D578" s="260"/>
      <c r="E578" s="345"/>
      <c r="F578" s="260"/>
      <c r="G578" s="263"/>
      <c r="H578" s="264"/>
      <c r="I578" s="260"/>
      <c r="J578" s="260"/>
      <c r="K578" s="259"/>
      <c r="L578" s="259"/>
      <c r="M578" s="265"/>
      <c r="N578" s="259"/>
      <c r="O578" s="259"/>
      <c r="P578" s="259"/>
      <c r="Q578" s="260"/>
      <c r="R578" s="259"/>
      <c r="S578" s="259"/>
      <c r="T578" s="264"/>
      <c r="U578" s="264"/>
      <c r="V578" s="128"/>
      <c r="W578" s="264"/>
      <c r="X578" s="264"/>
      <c r="Y578" s="264"/>
      <c r="Z578" s="264"/>
      <c r="AA578" s="125"/>
      <c r="AB578" s="128"/>
      <c r="AC578" s="130"/>
      <c r="AD578" s="269"/>
      <c r="AE578" s="269"/>
      <c r="AF578" s="269"/>
      <c r="AG578" s="269"/>
      <c r="AH578" s="269"/>
      <c r="AI578" s="268"/>
      <c r="AJ578" s="264"/>
      <c r="AK578" s="266"/>
      <c r="AL578" s="128"/>
      <c r="AM578" s="270"/>
      <c r="AN578" s="270"/>
      <c r="AO578" s="270"/>
      <c r="AP578" s="264"/>
      <c r="AQ578" s="264"/>
      <c r="AR578" s="264"/>
      <c r="AS578" s="264"/>
      <c r="AT578" s="264"/>
      <c r="AU578" s="264"/>
    </row>
    <row r="579" spans="1:47" ht="19.5" customHeight="1" x14ac:dyDescent="0.25">
      <c r="A579" s="44"/>
      <c r="B579" s="44"/>
      <c r="C579" s="446"/>
      <c r="D579" s="277"/>
      <c r="E579" s="314"/>
      <c r="F579" s="277"/>
      <c r="G579" s="118"/>
      <c r="H579" s="119"/>
      <c r="I579" s="45"/>
      <c r="J579" s="45"/>
      <c r="K579" s="44"/>
      <c r="L579" s="44"/>
      <c r="M579" s="116"/>
      <c r="N579" s="44"/>
      <c r="O579" s="44"/>
      <c r="P579" s="44"/>
      <c r="Q579" s="45"/>
      <c r="R579" s="44"/>
      <c r="S579" s="49"/>
      <c r="T579" s="58"/>
      <c r="U579" s="36"/>
      <c r="V579" s="230"/>
      <c r="W579" s="36"/>
      <c r="X579" s="41"/>
      <c r="Y579" s="53"/>
      <c r="Z579" s="53"/>
      <c r="AA579" s="36"/>
      <c r="AB579" s="36"/>
      <c r="AC579" s="36"/>
      <c r="AD579" s="55"/>
      <c r="AE579" s="55"/>
      <c r="AF579" s="55"/>
      <c r="AG579" s="55"/>
      <c r="AH579" s="55"/>
      <c r="AI579" s="56"/>
      <c r="AJ579" s="119"/>
      <c r="AK579" s="58"/>
      <c r="AL579" s="41"/>
      <c r="AM579" s="59"/>
      <c r="AN579" s="59"/>
      <c r="AO579" s="59"/>
      <c r="AP579" s="36"/>
      <c r="AQ579" s="36"/>
      <c r="AR579" s="36"/>
      <c r="AS579" s="36"/>
      <c r="AT579" s="36"/>
      <c r="AU579" s="36"/>
    </row>
    <row r="580" spans="1:47" ht="19.5" customHeight="1" x14ac:dyDescent="0.25">
      <c r="A580" s="44"/>
      <c r="B580" s="44"/>
      <c r="C580" s="44"/>
      <c r="D580" s="277"/>
      <c r="E580" s="314"/>
      <c r="F580" s="277"/>
      <c r="G580" s="118"/>
      <c r="H580" s="119"/>
      <c r="I580" s="45"/>
      <c r="J580" s="45"/>
      <c r="K580" s="44"/>
      <c r="L580" s="44"/>
      <c r="M580" s="116"/>
      <c r="N580" s="44"/>
      <c r="O580" s="44"/>
      <c r="P580" s="44"/>
      <c r="Q580" s="45"/>
      <c r="R580" s="44"/>
      <c r="S580" s="49"/>
      <c r="T580" s="58"/>
      <c r="U580" s="36"/>
      <c r="V580" s="230"/>
      <c r="W580" s="36"/>
      <c r="X580" s="41"/>
      <c r="Y580" s="53"/>
      <c r="Z580" s="53"/>
      <c r="AA580" s="36"/>
      <c r="AB580" s="36"/>
      <c r="AC580" s="36"/>
      <c r="AD580" s="55"/>
      <c r="AE580" s="55"/>
      <c r="AF580" s="55"/>
      <c r="AG580" s="55"/>
      <c r="AH580" s="55"/>
      <c r="AI580" s="56"/>
      <c r="AJ580" s="119"/>
      <c r="AK580" s="58"/>
      <c r="AL580" s="41"/>
      <c r="AM580" s="59"/>
      <c r="AN580" s="59"/>
      <c r="AO580" s="59"/>
      <c r="AP580" s="36"/>
      <c r="AQ580" s="36"/>
      <c r="AR580" s="36"/>
      <c r="AS580" s="36"/>
      <c r="AT580" s="36"/>
      <c r="AU580" s="36"/>
    </row>
    <row r="581" spans="1:47" ht="19.5" customHeight="1" x14ac:dyDescent="0.25">
      <c r="A581" s="44"/>
      <c r="B581" s="44"/>
      <c r="C581" s="44"/>
      <c r="D581" s="277"/>
      <c r="E581" s="314"/>
      <c r="F581" s="277"/>
      <c r="G581" s="118"/>
      <c r="H581" s="119"/>
      <c r="I581" s="45"/>
      <c r="J581" s="45"/>
      <c r="K581" s="44"/>
      <c r="L581" s="62"/>
      <c r="M581" s="69"/>
      <c r="N581" s="62"/>
      <c r="O581" s="62"/>
      <c r="P581" s="62"/>
      <c r="Q581" s="65"/>
      <c r="R581" s="62"/>
      <c r="S581" s="62"/>
      <c r="T581" s="215"/>
      <c r="U581" s="36"/>
      <c r="V581" s="230"/>
      <c r="W581" s="36"/>
      <c r="X581" s="41"/>
      <c r="Y581" s="53"/>
      <c r="Z581" s="53"/>
      <c r="AA581" s="36"/>
      <c r="AB581" s="36"/>
      <c r="AC581" s="36"/>
      <c r="AD581" s="55"/>
      <c r="AE581" s="55"/>
      <c r="AF581" s="55"/>
      <c r="AG581" s="55"/>
      <c r="AH581" s="55"/>
      <c r="AI581" s="215"/>
      <c r="AJ581" s="119"/>
      <c r="AK581" s="58"/>
      <c r="AL581" s="41"/>
      <c r="AM581" s="59"/>
      <c r="AN581" s="59"/>
      <c r="AO581" s="59"/>
      <c r="AP581" s="36"/>
      <c r="AQ581" s="36"/>
      <c r="AR581" s="36"/>
      <c r="AS581" s="36"/>
      <c r="AT581" s="36"/>
      <c r="AU581" s="36"/>
    </row>
    <row r="582" spans="1:47" ht="19.5" customHeight="1" x14ac:dyDescent="0.25">
      <c r="A582" s="44"/>
      <c r="B582" s="44"/>
      <c r="C582" s="44"/>
      <c r="D582" s="277"/>
      <c r="E582" s="314"/>
      <c r="F582" s="277"/>
      <c r="G582" s="118"/>
      <c r="H582" s="119"/>
      <c r="I582" s="45"/>
      <c r="J582" s="45"/>
      <c r="K582" s="44"/>
      <c r="L582" s="44"/>
      <c r="M582" s="116"/>
      <c r="N582" s="44"/>
      <c r="O582" s="44"/>
      <c r="P582" s="44"/>
      <c r="Q582" s="45"/>
      <c r="R582" s="44"/>
      <c r="S582" s="49"/>
      <c r="T582" s="58"/>
      <c r="U582" s="36"/>
      <c r="V582" s="230"/>
      <c r="W582" s="36"/>
      <c r="X582" s="41"/>
      <c r="Y582" s="53"/>
      <c r="Z582" s="53"/>
      <c r="AA582" s="36"/>
      <c r="AB582" s="36"/>
      <c r="AC582" s="36"/>
      <c r="AD582" s="55"/>
      <c r="AE582" s="55"/>
      <c r="AF582" s="55"/>
      <c r="AG582" s="55"/>
      <c r="AH582" s="55"/>
      <c r="AI582" s="56"/>
      <c r="AJ582" s="119"/>
      <c r="AK582" s="58"/>
      <c r="AL582" s="41"/>
      <c r="AM582" s="59"/>
      <c r="AN582" s="59"/>
      <c r="AO582" s="59"/>
      <c r="AP582" s="36"/>
      <c r="AQ582" s="36"/>
      <c r="AR582" s="36"/>
      <c r="AS582" s="36"/>
      <c r="AT582" s="36"/>
      <c r="AU582" s="36"/>
    </row>
    <row r="583" spans="1:47" ht="19.5" customHeight="1" x14ac:dyDescent="0.25">
      <c r="A583" s="44"/>
      <c r="B583" s="44"/>
      <c r="C583" s="44"/>
      <c r="D583" s="277"/>
      <c r="E583" s="314"/>
      <c r="F583" s="277"/>
      <c r="G583" s="118"/>
      <c r="H583" s="119"/>
      <c r="I583" s="45"/>
      <c r="J583" s="45"/>
      <c r="K583" s="44"/>
      <c r="L583" s="44"/>
      <c r="M583" s="116"/>
      <c r="N583" s="44"/>
      <c r="O583" s="44"/>
      <c r="P583" s="44"/>
      <c r="Q583" s="45"/>
      <c r="R583" s="44"/>
      <c r="S583" s="49"/>
      <c r="T583" s="58"/>
      <c r="U583" s="36"/>
      <c r="V583" s="230"/>
      <c r="W583" s="36"/>
      <c r="X583" s="41"/>
      <c r="Y583" s="53"/>
      <c r="Z583" s="53"/>
      <c r="AA583" s="36"/>
      <c r="AB583" s="36"/>
      <c r="AC583" s="36"/>
      <c r="AD583" s="55"/>
      <c r="AE583" s="55"/>
      <c r="AF583" s="55"/>
      <c r="AG583" s="55"/>
      <c r="AH583" s="55"/>
      <c r="AI583" s="56"/>
      <c r="AJ583" s="119"/>
      <c r="AK583" s="58"/>
      <c r="AL583" s="59"/>
      <c r="AM583" s="59"/>
      <c r="AN583" s="59"/>
      <c r="AO583" s="59"/>
      <c r="AP583" s="36"/>
      <c r="AQ583" s="36"/>
      <c r="AR583" s="36"/>
      <c r="AS583" s="36"/>
      <c r="AT583" s="36"/>
      <c r="AU583" s="36"/>
    </row>
    <row r="584" spans="1:47" ht="19.5" customHeight="1" x14ac:dyDescent="0.25">
      <c r="A584" s="44"/>
      <c r="B584" s="44"/>
      <c r="C584" s="44"/>
      <c r="D584" s="277"/>
      <c r="E584" s="314"/>
      <c r="F584" s="277"/>
      <c r="G584" s="118"/>
      <c r="H584" s="119"/>
      <c r="I584" s="45"/>
      <c r="J584" s="45"/>
      <c r="K584" s="44"/>
      <c r="L584" s="44"/>
      <c r="M584" s="116"/>
      <c r="N584" s="44"/>
      <c r="O584" s="44"/>
      <c r="P584" s="44"/>
      <c r="Q584" s="45"/>
      <c r="R584" s="44"/>
      <c r="S584" s="49"/>
      <c r="T584" s="58"/>
      <c r="U584" s="36"/>
      <c r="V584" s="230"/>
      <c r="W584" s="36"/>
      <c r="X584" s="41"/>
      <c r="Y584" s="53"/>
      <c r="Z584" s="53"/>
      <c r="AA584" s="36"/>
      <c r="AB584" s="36"/>
      <c r="AC584" s="36"/>
      <c r="AD584" s="55"/>
      <c r="AE584" s="55"/>
      <c r="AF584" s="55"/>
      <c r="AG584" s="55"/>
      <c r="AH584" s="55"/>
      <c r="AI584" s="56"/>
      <c r="AJ584" s="119"/>
      <c r="AK584" s="58"/>
      <c r="AL584" s="59"/>
      <c r="AM584" s="59"/>
      <c r="AN584" s="59"/>
      <c r="AO584" s="59"/>
      <c r="AP584" s="36"/>
      <c r="AQ584" s="36"/>
      <c r="AR584" s="36"/>
      <c r="AS584" s="36"/>
      <c r="AT584" s="36"/>
      <c r="AU584" s="36"/>
    </row>
    <row r="585" spans="1:47" ht="19.5" customHeight="1" x14ac:dyDescent="0.25">
      <c r="A585" s="44"/>
      <c r="B585" s="44"/>
      <c r="C585" s="44"/>
      <c r="D585" s="277"/>
      <c r="E585" s="314"/>
      <c r="F585" s="277"/>
      <c r="G585" s="118"/>
      <c r="H585" s="119"/>
      <c r="I585" s="45"/>
      <c r="J585" s="45"/>
      <c r="K585" s="44"/>
      <c r="L585" s="62"/>
      <c r="M585" s="69"/>
      <c r="N585" s="62"/>
      <c r="O585" s="62"/>
      <c r="P585" s="62"/>
      <c r="Q585" s="65"/>
      <c r="R585" s="62"/>
      <c r="S585" s="62"/>
      <c r="T585" s="215"/>
      <c r="U585" s="36"/>
      <c r="V585" s="230"/>
      <c r="W585" s="36"/>
      <c r="X585" s="41"/>
      <c r="Y585" s="53"/>
      <c r="Z585" s="53"/>
      <c r="AA585" s="36"/>
      <c r="AB585" s="36"/>
      <c r="AC585" s="36"/>
      <c r="AD585" s="55"/>
      <c r="AE585" s="55"/>
      <c r="AF585" s="55"/>
      <c r="AG585" s="55"/>
      <c r="AH585" s="55"/>
      <c r="AI585" s="215"/>
      <c r="AJ585" s="119"/>
      <c r="AK585" s="58"/>
      <c r="AL585" s="59"/>
      <c r="AM585" s="59"/>
      <c r="AN585" s="59"/>
      <c r="AO585" s="59"/>
      <c r="AP585" s="36"/>
      <c r="AQ585" s="36"/>
      <c r="AR585" s="36"/>
      <c r="AS585" s="36"/>
      <c r="AT585" s="36"/>
      <c r="AU585" s="36"/>
    </row>
    <row r="586" spans="1:47" ht="19.5" customHeight="1" x14ac:dyDescent="0.25">
      <c r="A586" s="44"/>
      <c r="B586" s="44"/>
      <c r="C586" s="44"/>
      <c r="D586" s="277"/>
      <c r="E586" s="314"/>
      <c r="F586" s="277"/>
      <c r="G586" s="118"/>
      <c r="H586" s="119"/>
      <c r="I586" s="45"/>
      <c r="J586" s="45"/>
      <c r="K586" s="44"/>
      <c r="L586" s="44"/>
      <c r="M586" s="116"/>
      <c r="N586" s="44"/>
      <c r="O586" s="44"/>
      <c r="P586" s="44"/>
      <c r="Q586" s="45"/>
      <c r="R586" s="44"/>
      <c r="S586" s="49"/>
      <c r="T586" s="58"/>
      <c r="U586" s="36"/>
      <c r="V586" s="230"/>
      <c r="W586" s="36"/>
      <c r="X586" s="41"/>
      <c r="Y586" s="53"/>
      <c r="Z586" s="53"/>
      <c r="AA586" s="36"/>
      <c r="AB586" s="36"/>
      <c r="AC586" s="36"/>
      <c r="AD586" s="55"/>
      <c r="AE586" s="55"/>
      <c r="AF586" s="55"/>
      <c r="AG586" s="55"/>
      <c r="AH586" s="55"/>
      <c r="AI586" s="56"/>
      <c r="AJ586" s="119"/>
      <c r="AK586" s="58"/>
      <c r="AL586" s="59"/>
      <c r="AM586" s="59"/>
      <c r="AN586" s="59"/>
      <c r="AO586" s="59"/>
      <c r="AP586" s="36"/>
      <c r="AQ586" s="36"/>
      <c r="AR586" s="36"/>
      <c r="AS586" s="36"/>
      <c r="AT586" s="36"/>
      <c r="AU586" s="36"/>
    </row>
    <row r="587" spans="1:47" ht="19.5" customHeight="1" x14ac:dyDescent="0.25">
      <c r="A587" s="504"/>
      <c r="B587" s="504"/>
      <c r="C587" s="504"/>
      <c r="D587" s="530"/>
      <c r="E587" s="506"/>
      <c r="F587" s="518"/>
      <c r="G587" s="522"/>
      <c r="H587" s="502"/>
      <c r="I587" s="507"/>
      <c r="J587" s="507"/>
      <c r="K587" s="504"/>
      <c r="L587" s="504"/>
      <c r="M587" s="520"/>
      <c r="N587" s="504"/>
      <c r="O587" s="504"/>
      <c r="P587" s="504"/>
      <c r="Q587" s="505"/>
      <c r="R587" s="508"/>
      <c r="S587" s="508"/>
      <c r="T587" s="517"/>
      <c r="U587" s="521"/>
      <c r="V587" s="510"/>
      <c r="W587" s="502"/>
      <c r="X587" s="503"/>
      <c r="Y587" s="503"/>
      <c r="Z587" s="511"/>
      <c r="AA587" s="502"/>
      <c r="AB587" s="501"/>
      <c r="AC587" s="501"/>
      <c r="AD587" s="499"/>
      <c r="AE587" s="499"/>
      <c r="AF587" s="500"/>
      <c r="AG587" s="502"/>
      <c r="AH587" s="502"/>
      <c r="AI587" s="515"/>
      <c r="AJ587" s="502"/>
      <c r="AK587" s="512"/>
      <c r="AL587" s="503"/>
      <c r="AM587" s="514"/>
      <c r="AN587" s="502"/>
      <c r="AO587" s="502"/>
      <c r="AP587" s="502"/>
      <c r="AQ587" s="502"/>
      <c r="AR587" s="537"/>
      <c r="AS587" s="502"/>
      <c r="AT587" s="502"/>
      <c r="AU587" s="502"/>
    </row>
    <row r="588" spans="1:47" ht="19.5" customHeight="1" x14ac:dyDescent="0.25">
      <c r="A588" s="508"/>
      <c r="B588" s="504"/>
      <c r="C588" s="504"/>
      <c r="D588" s="530"/>
      <c r="E588" s="506"/>
      <c r="F588" s="507"/>
      <c r="G588" s="522"/>
      <c r="H588" s="502"/>
      <c r="I588" s="507"/>
      <c r="J588" s="507"/>
      <c r="K588" s="504"/>
      <c r="L588" s="508"/>
      <c r="M588" s="509"/>
      <c r="N588" s="508"/>
      <c r="O588" s="508"/>
      <c r="P588" s="508"/>
      <c r="Q588" s="507"/>
      <c r="R588" s="508"/>
      <c r="S588" s="508"/>
      <c r="T588" s="531"/>
      <c r="U588" s="531"/>
      <c r="V588" s="528"/>
      <c r="W588" s="516"/>
      <c r="X588" s="503"/>
      <c r="Y588" s="502"/>
      <c r="Z588" s="511"/>
      <c r="AA588" s="502"/>
      <c r="AB588" s="502"/>
      <c r="AC588" s="502"/>
      <c r="AD588" s="526"/>
      <c r="AE588" s="526"/>
      <c r="AF588" s="526"/>
      <c r="AG588" s="502"/>
      <c r="AH588" s="502"/>
      <c r="AI588" s="517"/>
      <c r="AJ588" s="502"/>
      <c r="AK588" s="517"/>
      <c r="AL588" s="527"/>
      <c r="AM588" s="513"/>
      <c r="AN588" s="502"/>
      <c r="AO588" s="502"/>
      <c r="AP588" s="502"/>
      <c r="AQ588" s="502"/>
      <c r="AR588" s="537"/>
      <c r="AS588" s="502"/>
      <c r="AT588" s="502"/>
      <c r="AU588" s="502"/>
    </row>
    <row r="589" spans="1:47" s="495" customFormat="1" ht="19.5" customHeight="1" x14ac:dyDescent="0.25">
      <c r="A589" s="508"/>
      <c r="B589" s="504"/>
      <c r="C589" s="504"/>
      <c r="D589" s="530"/>
      <c r="E589" s="506"/>
      <c r="F589" s="507"/>
      <c r="G589" s="522"/>
      <c r="H589" s="502"/>
      <c r="I589" s="507"/>
      <c r="J589" s="507"/>
      <c r="K589" s="504"/>
      <c r="L589" s="508"/>
      <c r="M589" s="509"/>
      <c r="N589" s="508"/>
      <c r="O589" s="508"/>
      <c r="P589" s="508"/>
      <c r="Q589" s="507"/>
      <c r="R589" s="508"/>
      <c r="S589" s="508"/>
      <c r="T589" s="531"/>
      <c r="U589" s="531"/>
      <c r="V589" s="536"/>
      <c r="W589" s="516"/>
      <c r="X589" s="503"/>
      <c r="Y589" s="502"/>
      <c r="Z589" s="511"/>
      <c r="AA589" s="502"/>
      <c r="AB589" s="502"/>
      <c r="AC589" s="502"/>
      <c r="AD589" s="499"/>
      <c r="AE589" s="499"/>
      <c r="AF589" s="500"/>
      <c r="AG589" s="502"/>
      <c r="AH589" s="502"/>
      <c r="AI589" s="515"/>
      <c r="AJ589" s="502"/>
      <c r="AK589" s="512"/>
      <c r="AL589" s="503"/>
      <c r="AM589" s="514"/>
      <c r="AN589" s="502"/>
      <c r="AO589" s="502"/>
      <c r="AP589" s="502"/>
      <c r="AQ589" s="502"/>
      <c r="AR589" s="537"/>
      <c r="AS589" s="502"/>
      <c r="AT589" s="502"/>
      <c r="AU589" s="502"/>
    </row>
    <row r="590" spans="1:47" s="495" customFormat="1" ht="19.5" customHeight="1" x14ac:dyDescent="0.25">
      <c r="A590" s="508"/>
      <c r="B590" s="504"/>
      <c r="C590" s="504"/>
      <c r="D590" s="530"/>
      <c r="E590" s="506"/>
      <c r="F590" s="507"/>
      <c r="G590" s="522"/>
      <c r="H590" s="502"/>
      <c r="I590" s="507"/>
      <c r="J590" s="507"/>
      <c r="K590" s="504"/>
      <c r="L590" s="508"/>
      <c r="M590" s="509"/>
      <c r="N590" s="508"/>
      <c r="O590" s="508"/>
      <c r="P590" s="508"/>
      <c r="Q590" s="507"/>
      <c r="R590" s="508"/>
      <c r="S590" s="508"/>
      <c r="T590" s="531"/>
      <c r="U590" s="531"/>
      <c r="V590" s="536"/>
      <c r="W590" s="516"/>
      <c r="X590" s="503"/>
      <c r="Y590" s="502"/>
      <c r="Z590" s="511"/>
      <c r="AA590" s="502"/>
      <c r="AB590" s="502"/>
      <c r="AC590" s="502"/>
      <c r="AD590" s="525"/>
      <c r="AE590" s="525"/>
      <c r="AF590" s="519"/>
      <c r="AG590" s="519"/>
      <c r="AH590" s="519"/>
      <c r="AI590" s="532"/>
      <c r="AJ590" s="521"/>
      <c r="AK590" s="517"/>
      <c r="AL590" s="513"/>
      <c r="AM590" s="513"/>
      <c r="AN590" s="502"/>
      <c r="AO590" s="502"/>
      <c r="AP590" s="502"/>
      <c r="AQ590" s="502"/>
      <c r="AR590" s="537"/>
      <c r="AS590" s="502"/>
      <c r="AT590" s="502"/>
      <c r="AU590" s="502"/>
    </row>
    <row r="591" spans="1:47" s="495" customFormat="1" ht="19.5" customHeight="1" x14ac:dyDescent="0.25">
      <c r="A591" s="508"/>
      <c r="B591" s="504"/>
      <c r="C591" s="504"/>
      <c r="D591" s="530"/>
      <c r="E591" s="506"/>
      <c r="F591" s="507"/>
      <c r="G591" s="522"/>
      <c r="H591" s="502"/>
      <c r="I591" s="507"/>
      <c r="J591" s="507"/>
      <c r="K591" s="504"/>
      <c r="L591" s="508"/>
      <c r="M591" s="509"/>
      <c r="N591" s="508"/>
      <c r="O591" s="508"/>
      <c r="P591" s="508"/>
      <c r="Q591" s="507"/>
      <c r="R591" s="508"/>
      <c r="S591" s="508"/>
      <c r="T591" s="512"/>
      <c r="U591" s="502"/>
      <c r="V591" s="503"/>
      <c r="W591" s="516"/>
      <c r="X591" s="524"/>
      <c r="Y591" s="502"/>
      <c r="Z591" s="529"/>
      <c r="AA591" s="502"/>
      <c r="AB591" s="502"/>
      <c r="AC591" s="502"/>
      <c r="AD591" s="499"/>
      <c r="AE591" s="499"/>
      <c r="AF591" s="500"/>
      <c r="AG591" s="502"/>
      <c r="AH591" s="502"/>
      <c r="AI591" s="515"/>
      <c r="AJ591" s="502"/>
      <c r="AK591" s="512"/>
      <c r="AL591" s="503"/>
      <c r="AM591" s="514"/>
      <c r="AN591" s="502"/>
      <c r="AO591" s="502"/>
      <c r="AP591" s="502"/>
      <c r="AQ591" s="502"/>
      <c r="AR591" s="537"/>
      <c r="AS591" s="502"/>
      <c r="AT591" s="502"/>
      <c r="AU591" s="502"/>
    </row>
    <row r="592" spans="1:47" s="495" customFormat="1" ht="19.5" customHeight="1" x14ac:dyDescent="0.25">
      <c r="A592" s="508"/>
      <c r="B592" s="508"/>
      <c r="C592" s="508"/>
      <c r="D592" s="507"/>
      <c r="E592" s="523"/>
      <c r="F592" s="507"/>
      <c r="G592" s="522"/>
      <c r="H592" s="502"/>
      <c r="I592" s="507"/>
      <c r="J592" s="507"/>
      <c r="K592" s="508"/>
      <c r="L592" s="508"/>
      <c r="M592" s="509"/>
      <c r="N592" s="508"/>
      <c r="O592" s="508"/>
      <c r="P592" s="508"/>
      <c r="Q592" s="507"/>
      <c r="R592" s="508"/>
      <c r="S592" s="508"/>
      <c r="T592" s="512"/>
      <c r="U592" s="502"/>
      <c r="V592" s="510"/>
      <c r="W592" s="516"/>
      <c r="X592" s="524"/>
      <c r="Y592" s="510"/>
      <c r="Z592" s="510"/>
      <c r="AA592" s="502"/>
      <c r="AB592" s="503"/>
      <c r="AC592" s="501"/>
      <c r="AD592" s="499"/>
      <c r="AE592" s="499"/>
      <c r="AF592" s="500"/>
      <c r="AG592" s="502"/>
      <c r="AH592" s="502"/>
      <c r="AI592" s="515"/>
      <c r="AJ592" s="502"/>
      <c r="AK592" s="512"/>
      <c r="AL592" s="503"/>
      <c r="AM592" s="514"/>
      <c r="AN592" s="502"/>
      <c r="AO592" s="502"/>
      <c r="AP592" s="502"/>
      <c r="AQ592" s="502"/>
      <c r="AR592" s="537"/>
      <c r="AS592" s="502"/>
      <c r="AT592" s="502"/>
      <c r="AU592" s="502"/>
    </row>
    <row r="593" spans="1:47" s="498" customFormat="1" ht="19.5" customHeight="1" x14ac:dyDescent="0.25">
      <c r="A593" s="504"/>
      <c r="B593" s="504"/>
      <c r="C593" s="504"/>
      <c r="D593" s="505"/>
      <c r="E593" s="506"/>
      <c r="F593" s="505"/>
      <c r="G593" s="538"/>
      <c r="H593" s="521"/>
      <c r="I593" s="505"/>
      <c r="J593" s="505"/>
      <c r="K593" s="504"/>
      <c r="L593" s="504"/>
      <c r="M593" s="504"/>
      <c r="N593" s="504"/>
      <c r="O593" s="508"/>
      <c r="P593" s="504"/>
      <c r="Q593" s="505"/>
      <c r="R593" s="504"/>
      <c r="S593" s="504"/>
      <c r="T593" s="521"/>
      <c r="U593" s="521"/>
      <c r="V593" s="533"/>
      <c r="W593" s="516"/>
      <c r="X593" s="529"/>
      <c r="Y593" s="521"/>
      <c r="Z593" s="521"/>
      <c r="AA593" s="521"/>
      <c r="AB593" s="503"/>
      <c r="AC593" s="501"/>
      <c r="AD593" s="499"/>
      <c r="AE593" s="499"/>
      <c r="AF593" s="500"/>
      <c r="AG593" s="521"/>
      <c r="AH593" s="521"/>
      <c r="AI593" s="515"/>
      <c r="AJ593" s="502"/>
      <c r="AK593" s="517"/>
      <c r="AL593" s="503"/>
      <c r="AM593" s="514"/>
      <c r="AN593" s="521"/>
      <c r="AO593" s="521"/>
      <c r="AP593" s="521"/>
      <c r="AQ593" s="521"/>
      <c r="AR593" s="521"/>
      <c r="AS593" s="521"/>
      <c r="AT593" s="521"/>
      <c r="AU593" s="521"/>
    </row>
    <row r="594" spans="1:47" s="495" customFormat="1" ht="19.5" customHeight="1" x14ac:dyDescent="0.25">
      <c r="A594" s="504"/>
      <c r="B594" s="504"/>
      <c r="C594" s="504"/>
      <c r="D594" s="505"/>
      <c r="E594" s="506"/>
      <c r="F594" s="505"/>
      <c r="G594" s="522"/>
      <c r="H594" s="521"/>
      <c r="I594" s="505"/>
      <c r="J594" s="505"/>
      <c r="K594" s="504"/>
      <c r="L594" s="504"/>
      <c r="M594" s="504"/>
      <c r="N594" s="504"/>
      <c r="O594" s="508"/>
      <c r="P594" s="504"/>
      <c r="Q594" s="505"/>
      <c r="R594" s="504"/>
      <c r="S594" s="504"/>
      <c r="T594" s="521"/>
      <c r="U594" s="521"/>
      <c r="V594" s="533"/>
      <c r="W594" s="516"/>
      <c r="X594" s="529"/>
      <c r="Y594" s="521"/>
      <c r="Z594" s="521"/>
      <c r="AA594" s="521"/>
      <c r="AB594" s="503"/>
      <c r="AC594" s="501"/>
      <c r="AD594" s="499"/>
      <c r="AE594" s="499"/>
      <c r="AF594" s="500"/>
      <c r="AG594" s="521"/>
      <c r="AH594" s="521"/>
      <c r="AI594" s="515"/>
      <c r="AJ594" s="502"/>
      <c r="AK594" s="517"/>
      <c r="AL594" s="503"/>
      <c r="AM594" s="514"/>
      <c r="AN594" s="521"/>
      <c r="AO594" s="521"/>
      <c r="AP594" s="521"/>
      <c r="AQ594" s="521"/>
      <c r="AR594" s="521"/>
      <c r="AS594" s="521"/>
      <c r="AT594" s="521"/>
      <c r="AU594" s="521"/>
    </row>
    <row r="595" spans="1:47" s="495" customFormat="1" ht="19.5" customHeight="1" x14ac:dyDescent="0.25">
      <c r="A595" s="508"/>
      <c r="B595" s="504"/>
      <c r="C595" s="504"/>
      <c r="D595" s="530"/>
      <c r="E595" s="506"/>
      <c r="F595" s="507"/>
      <c r="G595" s="522"/>
      <c r="H595" s="502"/>
      <c r="I595" s="507"/>
      <c r="J595" s="507"/>
      <c r="K595" s="504"/>
      <c r="L595" s="508"/>
      <c r="M595" s="509"/>
      <c r="N595" s="508"/>
      <c r="O595" s="508"/>
      <c r="P595" s="508"/>
      <c r="Q595" s="507"/>
      <c r="R595" s="504"/>
      <c r="S595" s="508"/>
      <c r="T595" s="512"/>
      <c r="U595" s="502"/>
      <c r="V595" s="534"/>
      <c r="W595" s="516"/>
      <c r="X595" s="510"/>
      <c r="Y595" s="535"/>
      <c r="Z595" s="510"/>
      <c r="AA595" s="502"/>
      <c r="AB595" s="502"/>
      <c r="AC595" s="501"/>
      <c r="AD595" s="499"/>
      <c r="AE595" s="499"/>
      <c r="AF595" s="500"/>
      <c r="AG595" s="502"/>
      <c r="AH595" s="502"/>
      <c r="AI595" s="515"/>
      <c r="AJ595" s="502"/>
      <c r="AK595" s="512"/>
      <c r="AL595" s="503"/>
      <c r="AM595" s="514"/>
      <c r="AN595" s="502"/>
      <c r="AO595" s="502"/>
      <c r="AP595" s="502"/>
      <c r="AQ595" s="502"/>
      <c r="AR595" s="537"/>
      <c r="AS595" s="502"/>
      <c r="AT595" s="502"/>
      <c r="AU595" s="502"/>
    </row>
    <row r="596" spans="1:47" s="495" customFormat="1" ht="19.5" customHeight="1" x14ac:dyDescent="0.25">
      <c r="A596" s="504"/>
      <c r="B596" s="504"/>
      <c r="C596" s="504"/>
      <c r="D596" s="505"/>
      <c r="E596" s="506"/>
      <c r="F596" s="507"/>
      <c r="G596" s="522"/>
      <c r="H596" s="502"/>
      <c r="I596" s="507"/>
      <c r="J596" s="507"/>
      <c r="K596" s="504"/>
      <c r="L596" s="508"/>
      <c r="M596" s="509"/>
      <c r="N596" s="508"/>
      <c r="O596" s="508"/>
      <c r="P596" s="508"/>
      <c r="Q596" s="507"/>
      <c r="R596" s="508"/>
      <c r="S596" s="508"/>
      <c r="T596" s="502"/>
      <c r="U596" s="502"/>
      <c r="V596" s="529"/>
      <c r="W596" s="516"/>
      <c r="X596" s="510"/>
      <c r="Y596" s="502"/>
      <c r="Z596" s="502"/>
      <c r="AA596" s="502"/>
      <c r="AB596" s="503"/>
      <c r="AC596" s="501"/>
      <c r="AD596" s="526"/>
      <c r="AE596" s="526"/>
      <c r="AF596" s="526"/>
      <c r="AG596" s="502"/>
      <c r="AH596" s="502"/>
      <c r="AI596" s="517"/>
      <c r="AJ596" s="502"/>
      <c r="AK596" s="517"/>
      <c r="AL596" s="527"/>
      <c r="AM596" s="513"/>
      <c r="AN596" s="502"/>
      <c r="AO596" s="502"/>
      <c r="AP596" s="502"/>
      <c r="AQ596" s="502"/>
      <c r="AR596" s="502"/>
      <c r="AS596" s="502"/>
      <c r="AT596" s="502"/>
      <c r="AU596" s="502"/>
    </row>
    <row r="597" spans="1:47" s="495" customFormat="1" ht="19.5" customHeight="1" x14ac:dyDescent="0.25">
      <c r="A597" s="504"/>
      <c r="B597" s="504"/>
      <c r="C597" s="504"/>
      <c r="D597" s="505"/>
      <c r="E597" s="506"/>
      <c r="F597" s="507"/>
      <c r="G597" s="522"/>
      <c r="H597" s="502"/>
      <c r="I597" s="507"/>
      <c r="J597" s="507"/>
      <c r="K597" s="504"/>
      <c r="L597" s="508"/>
      <c r="M597" s="509"/>
      <c r="N597" s="508"/>
      <c r="O597" s="508"/>
      <c r="P597" s="508"/>
      <c r="Q597" s="507"/>
      <c r="R597" s="508"/>
      <c r="S597" s="508"/>
      <c r="T597" s="502"/>
      <c r="U597" s="502"/>
      <c r="V597" s="529"/>
      <c r="W597" s="516"/>
      <c r="X597" s="510"/>
      <c r="Y597" s="502"/>
      <c r="Z597" s="502"/>
      <c r="AA597" s="502"/>
      <c r="AB597" s="503"/>
      <c r="AC597" s="501"/>
      <c r="AD597" s="499"/>
      <c r="AE597" s="499"/>
      <c r="AF597" s="500"/>
      <c r="AG597" s="502"/>
      <c r="AH597" s="502"/>
      <c r="AI597" s="515"/>
      <c r="AJ597" s="502"/>
      <c r="AK597" s="512"/>
      <c r="AL597" s="503"/>
      <c r="AM597" s="514"/>
      <c r="AN597" s="502"/>
      <c r="AO597" s="502"/>
      <c r="AP597" s="502"/>
      <c r="AQ597" s="502"/>
      <c r="AR597" s="502"/>
      <c r="AS597" s="502"/>
      <c r="AT597" s="502"/>
      <c r="AU597" s="502"/>
    </row>
    <row r="598" spans="1:47" s="495" customFormat="1" ht="19.5" customHeight="1" x14ac:dyDescent="0.25">
      <c r="A598" s="504"/>
      <c r="B598" s="504"/>
      <c r="C598" s="504"/>
      <c r="D598" s="505"/>
      <c r="E598" s="506"/>
      <c r="F598" s="507"/>
      <c r="G598" s="522"/>
      <c r="H598" s="502"/>
      <c r="I598" s="507"/>
      <c r="J598" s="507"/>
      <c r="K598" s="504"/>
      <c r="L598" s="508"/>
      <c r="M598" s="509"/>
      <c r="N598" s="508"/>
      <c r="O598" s="508"/>
      <c r="P598" s="508"/>
      <c r="Q598" s="507"/>
      <c r="R598" s="508"/>
      <c r="S598" s="508"/>
      <c r="T598" s="502"/>
      <c r="U598" s="502"/>
      <c r="V598" s="529"/>
      <c r="W598" s="516"/>
      <c r="X598" s="510"/>
      <c r="Y598" s="502"/>
      <c r="Z598" s="502"/>
      <c r="AA598" s="502"/>
      <c r="AB598" s="503"/>
      <c r="AC598" s="501"/>
      <c r="AD598" s="525"/>
      <c r="AE598" s="525"/>
      <c r="AF598" s="519"/>
      <c r="AG598" s="519"/>
      <c r="AH598" s="519"/>
      <c r="AI598" s="520"/>
      <c r="AJ598" s="521"/>
      <c r="AK598" s="517"/>
      <c r="AL598" s="513"/>
      <c r="AM598" s="513"/>
      <c r="AN598" s="502"/>
      <c r="AO598" s="502"/>
      <c r="AP598" s="502"/>
      <c r="AQ598" s="502"/>
      <c r="AR598" s="502"/>
      <c r="AS598" s="502"/>
      <c r="AT598" s="502"/>
      <c r="AU598" s="502"/>
    </row>
    <row r="599" spans="1:47" s="495" customFormat="1" ht="19.5" customHeight="1" x14ac:dyDescent="0.25">
      <c r="A599" s="508"/>
      <c r="B599" s="508"/>
      <c r="C599" s="508"/>
      <c r="D599" s="530"/>
      <c r="E599" s="523"/>
      <c r="F599" s="507"/>
      <c r="G599" s="522"/>
      <c r="H599" s="502"/>
      <c r="I599" s="507"/>
      <c r="J599" s="507"/>
      <c r="K599" s="508"/>
      <c r="L599" s="508"/>
      <c r="M599" s="509"/>
      <c r="N599" s="508"/>
      <c r="O599" s="508"/>
      <c r="P599" s="508"/>
      <c r="Q599" s="507"/>
      <c r="R599" s="508"/>
      <c r="S599" s="508"/>
      <c r="T599" s="512"/>
      <c r="U599" s="502"/>
      <c r="V599" s="534"/>
      <c r="W599" s="516"/>
      <c r="X599" s="510"/>
      <c r="Y599" s="535"/>
      <c r="Z599" s="510"/>
      <c r="AA599" s="502"/>
      <c r="AB599" s="502"/>
      <c r="AC599" s="501"/>
      <c r="AD599" s="499"/>
      <c r="AE599" s="499"/>
      <c r="AF599" s="500"/>
      <c r="AG599" s="502"/>
      <c r="AH599" s="502"/>
      <c r="AI599" s="515"/>
      <c r="AJ599" s="502"/>
      <c r="AK599" s="512"/>
      <c r="AL599" s="503"/>
      <c r="AM599" s="514"/>
      <c r="AN599" s="502"/>
      <c r="AO599" s="502"/>
      <c r="AP599" s="502"/>
      <c r="AQ599" s="502"/>
      <c r="AR599" s="537"/>
      <c r="AS599" s="502"/>
      <c r="AT599" s="502"/>
      <c r="AU599" s="502"/>
    </row>
    <row r="600" spans="1:47" s="495" customFormat="1" ht="19.5" customHeight="1" x14ac:dyDescent="0.25">
      <c r="A600" s="504"/>
      <c r="B600" s="504"/>
      <c r="C600" s="504"/>
      <c r="D600" s="530"/>
      <c r="E600" s="506"/>
      <c r="F600" s="507"/>
      <c r="G600" s="522"/>
      <c r="H600" s="502"/>
      <c r="I600" s="507"/>
      <c r="J600" s="507"/>
      <c r="K600" s="504"/>
      <c r="L600" s="508"/>
      <c r="M600" s="509"/>
      <c r="N600" s="508"/>
      <c r="O600" s="508"/>
      <c r="P600" s="508"/>
      <c r="Q600" s="507"/>
      <c r="R600" s="508"/>
      <c r="S600" s="508"/>
      <c r="T600" s="512"/>
      <c r="U600" s="502"/>
      <c r="V600" s="534"/>
      <c r="W600" s="516"/>
      <c r="X600" s="503"/>
      <c r="Y600" s="510"/>
      <c r="Z600" s="510"/>
      <c r="AA600" s="502"/>
      <c r="AB600" s="502"/>
      <c r="AC600" s="502"/>
      <c r="AD600" s="499"/>
      <c r="AE600" s="499"/>
      <c r="AF600" s="500"/>
      <c r="AG600" s="502"/>
      <c r="AH600" s="502"/>
      <c r="AI600" s="512"/>
      <c r="AJ600" s="502"/>
      <c r="AK600" s="512"/>
      <c r="AL600" s="503"/>
      <c r="AM600" s="514"/>
      <c r="AN600" s="502"/>
      <c r="AO600" s="502"/>
      <c r="AP600" s="502"/>
      <c r="AQ600" s="502"/>
      <c r="AR600" s="503"/>
      <c r="AS600" s="502"/>
      <c r="AT600" s="502"/>
      <c r="AU600" s="502"/>
    </row>
    <row r="601" spans="1:47" s="495" customFormat="1" ht="19.5" customHeight="1" x14ac:dyDescent="0.25">
      <c r="A601" s="346"/>
      <c r="B601" s="350"/>
      <c r="C601" s="350"/>
      <c r="D601" s="347"/>
      <c r="E601" s="348"/>
      <c r="F601" s="349"/>
      <c r="G601" s="349"/>
      <c r="H601" s="349"/>
      <c r="I601" s="349"/>
      <c r="J601" s="349"/>
      <c r="K601" s="349"/>
      <c r="L601" s="349"/>
      <c r="M601" s="50"/>
      <c r="N601" s="49"/>
      <c r="O601" s="49"/>
      <c r="P601" s="49"/>
      <c r="Q601" s="47"/>
      <c r="R601" s="49"/>
      <c r="S601" s="49"/>
      <c r="T601" s="36"/>
      <c r="U601" s="36"/>
      <c r="V601" s="36"/>
      <c r="W601" s="36"/>
      <c r="X601" s="36"/>
      <c r="Y601" s="36"/>
      <c r="Z601" s="36"/>
      <c r="AA601" s="36"/>
      <c r="AB601" s="36"/>
      <c r="AC601" s="36"/>
      <c r="AD601" s="36"/>
      <c r="AE601" s="36"/>
      <c r="AF601" s="36"/>
      <c r="AG601" s="36"/>
      <c r="AH601" s="36"/>
      <c r="AI601" s="58"/>
      <c r="AJ601" s="36"/>
      <c r="AK601" s="58"/>
      <c r="AL601" s="59"/>
      <c r="AM601" s="59"/>
      <c r="AN601" s="59"/>
      <c r="AO601" s="59"/>
      <c r="AP601" s="36"/>
      <c r="AQ601" s="36"/>
      <c r="AR601" s="36"/>
      <c r="AS601" s="36"/>
      <c r="AT601" s="36"/>
      <c r="AU601" s="36"/>
    </row>
    <row r="602" spans="1:47" s="495" customFormat="1" ht="19.5" customHeight="1" x14ac:dyDescent="0.25">
      <c r="A602" s="346"/>
      <c r="B602" s="350"/>
      <c r="C602" s="350"/>
      <c r="D602" s="347"/>
      <c r="E602" s="348"/>
      <c r="F602" s="349"/>
      <c r="G602" s="349"/>
      <c r="H602" s="349"/>
      <c r="I602" s="349"/>
      <c r="J602" s="349"/>
      <c r="K602" s="349"/>
      <c r="L602" s="349"/>
      <c r="M602" s="50"/>
      <c r="N602" s="49"/>
      <c r="O602" s="49"/>
      <c r="P602" s="49"/>
      <c r="Q602" s="47"/>
      <c r="R602" s="49"/>
      <c r="S602" s="49"/>
      <c r="T602" s="36"/>
      <c r="U602" s="36"/>
      <c r="V602" s="36"/>
      <c r="W602" s="36"/>
      <c r="X602" s="36"/>
      <c r="Y602" s="36"/>
      <c r="Z602" s="36"/>
      <c r="AA602" s="36"/>
      <c r="AB602" s="36"/>
      <c r="AC602" s="36"/>
      <c r="AD602" s="36"/>
      <c r="AE602" s="36"/>
      <c r="AF602" s="36"/>
      <c r="AG602" s="36"/>
      <c r="AH602" s="36"/>
      <c r="AI602" s="58"/>
      <c r="AJ602" s="36"/>
      <c r="AK602" s="58"/>
      <c r="AL602" s="59"/>
      <c r="AM602" s="59"/>
      <c r="AN602" s="59"/>
      <c r="AO602" s="59"/>
      <c r="AP602" s="36"/>
      <c r="AQ602" s="36"/>
      <c r="AR602" s="36"/>
      <c r="AS602" s="36"/>
      <c r="AT602" s="36"/>
      <c r="AU602" s="36"/>
    </row>
    <row r="603" spans="1:47" s="495" customFormat="1" ht="19.5" customHeight="1" x14ac:dyDescent="0.25">
      <c r="A603" s="346"/>
      <c r="B603" s="350"/>
      <c r="C603" s="350"/>
      <c r="D603" s="347"/>
      <c r="E603" s="348"/>
      <c r="F603" s="349"/>
      <c r="G603" s="349"/>
      <c r="H603" s="349"/>
      <c r="I603" s="349"/>
      <c r="J603" s="349"/>
      <c r="K603" s="349"/>
      <c r="L603" s="349"/>
      <c r="M603" s="50"/>
      <c r="N603" s="49"/>
      <c r="O603" s="49"/>
      <c r="P603" s="49"/>
      <c r="Q603" s="47"/>
      <c r="R603" s="49"/>
      <c r="S603" s="49"/>
      <c r="T603" s="36"/>
      <c r="U603" s="36"/>
      <c r="V603" s="36"/>
      <c r="W603" s="36"/>
      <c r="X603" s="36"/>
      <c r="Y603" s="36"/>
      <c r="Z603" s="36"/>
      <c r="AA603" s="36"/>
      <c r="AB603" s="36"/>
      <c r="AC603" s="36"/>
      <c r="AD603" s="36"/>
      <c r="AE603" s="36"/>
      <c r="AF603" s="36"/>
      <c r="AG603" s="36"/>
      <c r="AH603" s="36"/>
      <c r="AI603" s="58"/>
      <c r="AJ603" s="36"/>
      <c r="AK603" s="58"/>
      <c r="AL603" s="59"/>
      <c r="AM603" s="59"/>
      <c r="AN603" s="59"/>
      <c r="AO603" s="59"/>
      <c r="AP603" s="36"/>
      <c r="AQ603" s="36"/>
      <c r="AR603" s="36"/>
      <c r="AS603" s="36"/>
      <c r="AT603" s="36"/>
      <c r="AU603" s="36"/>
    </row>
    <row r="604" spans="1:47" s="495" customFormat="1" ht="19.5" customHeight="1" x14ac:dyDescent="0.25">
      <c r="A604" s="346"/>
      <c r="B604" s="350"/>
      <c r="C604" s="350"/>
      <c r="D604" s="347"/>
      <c r="E604" s="348"/>
      <c r="F604" s="349"/>
      <c r="G604" s="349"/>
      <c r="H604" s="349"/>
      <c r="I604" s="349"/>
      <c r="J604" s="349"/>
      <c r="K604" s="349"/>
      <c r="L604" s="349"/>
      <c r="M604" s="50"/>
      <c r="N604" s="49"/>
      <c r="O604" s="49"/>
      <c r="P604" s="49"/>
      <c r="Q604" s="47"/>
      <c r="R604" s="49"/>
      <c r="S604" s="49"/>
      <c r="T604" s="36"/>
      <c r="U604" s="36"/>
      <c r="V604" s="36"/>
      <c r="W604" s="36"/>
      <c r="X604" s="36"/>
      <c r="Y604" s="36"/>
      <c r="Z604" s="36"/>
      <c r="AA604" s="36"/>
      <c r="AB604" s="36"/>
      <c r="AC604" s="36"/>
      <c r="AD604" s="36"/>
      <c r="AE604" s="36"/>
      <c r="AF604" s="36"/>
      <c r="AG604" s="36"/>
      <c r="AH604" s="36"/>
      <c r="AI604" s="58"/>
      <c r="AJ604" s="36"/>
      <c r="AK604" s="58"/>
      <c r="AL604" s="59"/>
      <c r="AM604" s="59"/>
      <c r="AN604" s="59"/>
      <c r="AO604" s="59"/>
      <c r="AP604" s="36"/>
      <c r="AQ604" s="36"/>
      <c r="AR604" s="36"/>
      <c r="AS604" s="36"/>
      <c r="AT604" s="36"/>
      <c r="AU604" s="36"/>
    </row>
    <row r="605" spans="1:47" s="495" customFormat="1" ht="19.5" customHeight="1" x14ac:dyDescent="0.25">
      <c r="A605" s="346"/>
      <c r="B605" s="350"/>
      <c r="C605" s="350"/>
      <c r="D605" s="347"/>
      <c r="E605" s="348"/>
      <c r="F605" s="349"/>
      <c r="G605" s="349"/>
      <c r="H605" s="349"/>
      <c r="I605" s="349"/>
      <c r="J605" s="349"/>
      <c r="K605" s="349"/>
      <c r="L605" s="349"/>
      <c r="M605" s="50"/>
      <c r="N605" s="49"/>
      <c r="O605" s="49"/>
      <c r="P605" s="49"/>
      <c r="Q605" s="47"/>
      <c r="R605" s="49"/>
      <c r="S605" s="49"/>
      <c r="T605" s="36"/>
      <c r="U605" s="36"/>
      <c r="V605" s="36"/>
      <c r="W605" s="36"/>
      <c r="X605" s="36"/>
      <c r="Y605" s="36"/>
      <c r="Z605" s="36"/>
      <c r="AA605" s="36"/>
      <c r="AB605" s="36"/>
      <c r="AC605" s="36"/>
      <c r="AD605" s="36"/>
      <c r="AE605" s="36"/>
      <c r="AF605" s="36"/>
      <c r="AG605" s="36"/>
      <c r="AH605" s="36"/>
      <c r="AI605" s="58"/>
      <c r="AJ605" s="36"/>
      <c r="AK605" s="58"/>
      <c r="AL605" s="59"/>
      <c r="AM605" s="59"/>
      <c r="AN605" s="59"/>
      <c r="AO605" s="59"/>
      <c r="AP605" s="36"/>
      <c r="AQ605" s="36"/>
      <c r="AR605" s="36"/>
      <c r="AS605" s="36"/>
      <c r="AT605" s="36"/>
      <c r="AU605" s="36"/>
    </row>
    <row r="606" spans="1:47" s="495" customFormat="1" ht="19.5" customHeight="1" x14ac:dyDescent="0.25">
      <c r="A606" s="346"/>
      <c r="B606" s="350"/>
      <c r="C606" s="350"/>
      <c r="D606" s="347"/>
      <c r="E606" s="348"/>
      <c r="F606" s="349"/>
      <c r="G606" s="349"/>
      <c r="H606" s="349"/>
      <c r="I606" s="349"/>
      <c r="J606" s="349"/>
      <c r="K606" s="349"/>
      <c r="L606" s="349"/>
      <c r="M606" s="50"/>
      <c r="N606" s="49"/>
      <c r="O606" s="49"/>
      <c r="P606" s="49"/>
      <c r="Q606" s="47"/>
      <c r="R606" s="49"/>
      <c r="S606" s="49"/>
      <c r="T606" s="36"/>
      <c r="U606" s="36"/>
      <c r="V606" s="36"/>
      <c r="W606" s="36"/>
      <c r="X606" s="36"/>
      <c r="Y606" s="36"/>
      <c r="Z606" s="36"/>
      <c r="AA606" s="36"/>
      <c r="AB606" s="36"/>
      <c r="AC606" s="36"/>
      <c r="AD606" s="36"/>
      <c r="AE606" s="36"/>
      <c r="AF606" s="36"/>
      <c r="AG606" s="36"/>
      <c r="AH606" s="36"/>
      <c r="AI606" s="58"/>
      <c r="AJ606" s="36"/>
      <c r="AK606" s="58"/>
      <c r="AL606" s="59"/>
      <c r="AM606" s="59"/>
      <c r="AN606" s="59"/>
      <c r="AO606" s="59"/>
      <c r="AP606" s="36"/>
      <c r="AQ606" s="36"/>
      <c r="AR606" s="36"/>
      <c r="AS606" s="36"/>
      <c r="AT606" s="36"/>
      <c r="AU606" s="36"/>
    </row>
    <row r="607" spans="1:47" s="495" customFormat="1" ht="19.5" customHeight="1" x14ac:dyDescent="0.25">
      <c r="A607" s="346"/>
      <c r="B607" s="350"/>
      <c r="C607" s="350"/>
      <c r="D607" s="347"/>
      <c r="E607" s="348"/>
      <c r="F607" s="349"/>
      <c r="G607" s="349"/>
      <c r="H607" s="349"/>
      <c r="I607" s="349"/>
      <c r="J607" s="349"/>
      <c r="K607" s="349"/>
      <c r="L607" s="349"/>
      <c r="M607" s="50"/>
      <c r="N607" s="49"/>
      <c r="O607" s="49"/>
      <c r="P607" s="49"/>
      <c r="Q607" s="47"/>
      <c r="R607" s="49"/>
      <c r="S607" s="49"/>
      <c r="T607" s="36"/>
      <c r="U607" s="36"/>
      <c r="V607" s="36"/>
      <c r="W607" s="36"/>
      <c r="X607" s="36"/>
      <c r="Y607" s="36"/>
      <c r="Z607" s="36"/>
      <c r="AA607" s="36"/>
      <c r="AB607" s="36"/>
      <c r="AC607" s="36"/>
      <c r="AD607" s="36"/>
      <c r="AE607" s="36"/>
      <c r="AF607" s="36"/>
      <c r="AG607" s="36"/>
      <c r="AH607" s="36"/>
      <c r="AI607" s="58"/>
      <c r="AJ607" s="36"/>
      <c r="AK607" s="58"/>
      <c r="AL607" s="59"/>
      <c r="AM607" s="59"/>
      <c r="AN607" s="59"/>
      <c r="AO607" s="59"/>
      <c r="AP607" s="36"/>
      <c r="AQ607" s="36"/>
      <c r="AR607" s="36"/>
      <c r="AS607" s="36"/>
      <c r="AT607" s="36"/>
      <c r="AU607" s="36"/>
    </row>
    <row r="608" spans="1:47" s="495" customFormat="1" ht="19.5" customHeight="1" x14ac:dyDescent="0.25">
      <c r="A608" s="346"/>
      <c r="B608" s="350"/>
      <c r="C608" s="350"/>
      <c r="D608" s="347"/>
      <c r="E608" s="348"/>
      <c r="F608" s="349"/>
      <c r="G608" s="349"/>
      <c r="H608" s="349"/>
      <c r="I608" s="349"/>
      <c r="J608" s="349"/>
      <c r="K608" s="349"/>
      <c r="L608" s="349"/>
      <c r="M608" s="50"/>
      <c r="N608" s="49"/>
      <c r="O608" s="49"/>
      <c r="P608" s="49"/>
      <c r="Q608" s="47"/>
      <c r="R608" s="49"/>
      <c r="S608" s="49"/>
      <c r="T608" s="36"/>
      <c r="U608" s="36"/>
      <c r="V608" s="36"/>
      <c r="W608" s="36"/>
      <c r="X608" s="36"/>
      <c r="Y608" s="36"/>
      <c r="Z608" s="36"/>
      <c r="AA608" s="36"/>
      <c r="AB608" s="36"/>
      <c r="AC608" s="36"/>
      <c r="AD608" s="36"/>
      <c r="AE608" s="36"/>
      <c r="AF608" s="36"/>
      <c r="AG608" s="36"/>
      <c r="AH608" s="36"/>
      <c r="AI608" s="58"/>
      <c r="AJ608" s="36"/>
      <c r="AK608" s="58"/>
      <c r="AL608" s="59"/>
      <c r="AM608" s="59"/>
      <c r="AN608" s="59"/>
      <c r="AO608" s="59"/>
      <c r="AP608" s="36"/>
      <c r="AQ608" s="36"/>
      <c r="AR608" s="36"/>
      <c r="AS608" s="36"/>
      <c r="AT608" s="36"/>
      <c r="AU608" s="36"/>
    </row>
    <row r="609" spans="1:47" s="495" customFormat="1" ht="19.5" customHeight="1" x14ac:dyDescent="0.25">
      <c r="A609" s="346"/>
      <c r="B609" s="350"/>
      <c r="C609" s="350"/>
      <c r="D609" s="347"/>
      <c r="E609" s="348"/>
      <c r="F609" s="349"/>
      <c r="G609" s="349"/>
      <c r="H609" s="349"/>
      <c r="I609" s="349"/>
      <c r="J609" s="349"/>
      <c r="K609" s="349"/>
      <c r="L609" s="349"/>
      <c r="M609" s="50"/>
      <c r="N609" s="49"/>
      <c r="O609" s="49"/>
      <c r="P609" s="49"/>
      <c r="Q609" s="47"/>
      <c r="R609" s="49"/>
      <c r="S609" s="49"/>
      <c r="T609" s="36"/>
      <c r="U609" s="36"/>
      <c r="V609" s="36"/>
      <c r="W609" s="36"/>
      <c r="X609" s="36"/>
      <c r="Y609" s="36"/>
      <c r="Z609" s="36"/>
      <c r="AA609" s="36"/>
      <c r="AB609" s="36"/>
      <c r="AC609" s="36"/>
      <c r="AD609" s="36"/>
      <c r="AE609" s="36"/>
      <c r="AF609" s="36"/>
      <c r="AG609" s="36"/>
      <c r="AH609" s="36"/>
      <c r="AI609" s="58"/>
      <c r="AJ609" s="36"/>
      <c r="AK609" s="58"/>
      <c r="AL609" s="59"/>
      <c r="AM609" s="59"/>
      <c r="AN609" s="59"/>
      <c r="AO609" s="59"/>
      <c r="AP609" s="36"/>
      <c r="AQ609" s="36"/>
      <c r="AR609" s="36"/>
      <c r="AS609" s="36"/>
      <c r="AT609" s="36"/>
      <c r="AU609" s="36"/>
    </row>
    <row r="610" spans="1:47" s="495" customFormat="1" ht="19.5" customHeight="1" x14ac:dyDescent="0.25">
      <c r="A610" s="346"/>
      <c r="B610" s="350"/>
      <c r="C610" s="350"/>
      <c r="D610" s="347"/>
      <c r="E610" s="348"/>
      <c r="F610" s="349"/>
      <c r="G610" s="349"/>
      <c r="H610" s="349"/>
      <c r="I610" s="349"/>
      <c r="J610" s="349"/>
      <c r="K610" s="349"/>
      <c r="L610" s="349"/>
      <c r="M610" s="50"/>
      <c r="N610" s="49"/>
      <c r="O610" s="49"/>
      <c r="P610" s="49"/>
      <c r="Q610" s="47"/>
      <c r="R610" s="49"/>
      <c r="S610" s="49"/>
      <c r="T610" s="36"/>
      <c r="U610" s="36"/>
      <c r="V610" s="36"/>
      <c r="W610" s="36"/>
      <c r="X610" s="36"/>
      <c r="Y610" s="36"/>
      <c r="Z610" s="36"/>
      <c r="AA610" s="36"/>
      <c r="AB610" s="36"/>
      <c r="AC610" s="36"/>
      <c r="AD610" s="36"/>
      <c r="AE610" s="36"/>
      <c r="AF610" s="36"/>
      <c r="AG610" s="36"/>
      <c r="AH610" s="36"/>
      <c r="AI610" s="58"/>
      <c r="AJ610" s="36"/>
      <c r="AK610" s="58"/>
      <c r="AL610" s="59"/>
      <c r="AM610" s="59"/>
      <c r="AN610" s="59"/>
      <c r="AO610" s="59"/>
      <c r="AP610" s="36"/>
      <c r="AQ610" s="36"/>
      <c r="AR610" s="36"/>
      <c r="AS610" s="36"/>
      <c r="AT610" s="36"/>
      <c r="AU610" s="36"/>
    </row>
    <row r="611" spans="1:47" s="495" customFormat="1" ht="19.5" customHeight="1" x14ac:dyDescent="0.25">
      <c r="A611" s="346"/>
      <c r="B611" s="350"/>
      <c r="C611" s="350"/>
      <c r="D611" s="347"/>
      <c r="E611" s="348"/>
      <c r="F611" s="349"/>
      <c r="G611" s="349"/>
      <c r="H611" s="349"/>
      <c r="I611" s="349"/>
      <c r="J611" s="349"/>
      <c r="K611" s="349"/>
      <c r="L611" s="349"/>
      <c r="M611" s="50"/>
      <c r="N611" s="49"/>
      <c r="O611" s="49"/>
      <c r="P611" s="49"/>
      <c r="Q611" s="47"/>
      <c r="R611" s="49"/>
      <c r="S611" s="49"/>
      <c r="T611" s="36"/>
      <c r="U611" s="36"/>
      <c r="V611" s="36"/>
      <c r="W611" s="36"/>
      <c r="X611" s="36"/>
      <c r="Y611" s="36"/>
      <c r="Z611" s="36"/>
      <c r="AA611" s="36"/>
      <c r="AB611" s="36"/>
      <c r="AC611" s="36"/>
      <c r="AD611" s="36"/>
      <c r="AE611" s="36"/>
      <c r="AF611" s="36"/>
      <c r="AG611" s="36"/>
      <c r="AH611" s="36"/>
      <c r="AI611" s="58"/>
      <c r="AJ611" s="36"/>
      <c r="AK611" s="58"/>
      <c r="AL611" s="59"/>
      <c r="AM611" s="59"/>
      <c r="AN611" s="59"/>
      <c r="AO611" s="59"/>
      <c r="AP611" s="36"/>
      <c r="AQ611" s="36"/>
      <c r="AR611" s="36"/>
      <c r="AS611" s="36"/>
      <c r="AT611" s="36"/>
      <c r="AU611" s="36"/>
    </row>
    <row r="612" spans="1:47" s="495" customFormat="1" ht="19.5" customHeight="1" x14ac:dyDescent="0.25">
      <c r="A612" s="346"/>
      <c r="B612" s="350"/>
      <c r="C612" s="350"/>
      <c r="D612" s="347"/>
      <c r="E612" s="348"/>
      <c r="F612" s="349"/>
      <c r="G612" s="349"/>
      <c r="H612" s="349"/>
      <c r="I612" s="349"/>
      <c r="J612" s="349"/>
      <c r="K612" s="349"/>
      <c r="L612" s="349"/>
      <c r="M612" s="50"/>
      <c r="N612" s="49"/>
      <c r="O612" s="49"/>
      <c r="P612" s="49"/>
      <c r="Q612" s="47"/>
      <c r="R612" s="49"/>
      <c r="S612" s="49"/>
      <c r="T612" s="36"/>
      <c r="U612" s="36"/>
      <c r="V612" s="36"/>
      <c r="W612" s="36"/>
      <c r="X612" s="36"/>
      <c r="Y612" s="36"/>
      <c r="Z612" s="36"/>
      <c r="AA612" s="36"/>
      <c r="AB612" s="36"/>
      <c r="AC612" s="36"/>
      <c r="AD612" s="36"/>
      <c r="AE612" s="36"/>
      <c r="AF612" s="36"/>
      <c r="AG612" s="36"/>
      <c r="AH612" s="36"/>
      <c r="AI612" s="58"/>
      <c r="AJ612" s="36"/>
      <c r="AK612" s="58"/>
      <c r="AL612" s="59"/>
      <c r="AM612" s="59"/>
      <c r="AN612" s="59"/>
      <c r="AO612" s="59"/>
      <c r="AP612" s="36"/>
      <c r="AQ612" s="36"/>
      <c r="AR612" s="36"/>
      <c r="AS612" s="36"/>
      <c r="AT612" s="36"/>
      <c r="AU612" s="36"/>
    </row>
    <row r="613" spans="1:47" s="495" customFormat="1" ht="19.5" customHeight="1" x14ac:dyDescent="0.25">
      <c r="A613" s="346"/>
      <c r="B613" s="350"/>
      <c r="C613" s="350"/>
      <c r="D613" s="347"/>
      <c r="E613" s="348"/>
      <c r="F613" s="349"/>
      <c r="G613" s="349"/>
      <c r="H613" s="349"/>
      <c r="I613" s="349"/>
      <c r="J613" s="349"/>
      <c r="K613" s="349"/>
      <c r="L613" s="349"/>
      <c r="M613" s="50"/>
      <c r="N613" s="49"/>
      <c r="O613" s="49"/>
      <c r="P613" s="49"/>
      <c r="Q613" s="47"/>
      <c r="R613" s="49"/>
      <c r="S613" s="49"/>
      <c r="T613" s="36"/>
      <c r="U613" s="36"/>
      <c r="V613" s="36"/>
      <c r="W613" s="36"/>
      <c r="X613" s="36"/>
      <c r="Y613" s="36"/>
      <c r="Z613" s="36"/>
      <c r="AA613" s="36"/>
      <c r="AB613" s="36"/>
      <c r="AC613" s="36"/>
      <c r="AD613" s="36"/>
      <c r="AE613" s="36"/>
      <c r="AF613" s="36"/>
      <c r="AG613" s="36"/>
      <c r="AH613" s="36"/>
      <c r="AI613" s="58"/>
      <c r="AJ613" s="36"/>
      <c r="AK613" s="58"/>
      <c r="AL613" s="59"/>
      <c r="AM613" s="59"/>
      <c r="AN613" s="59"/>
      <c r="AO613" s="59"/>
      <c r="AP613" s="36"/>
      <c r="AQ613" s="36"/>
      <c r="AR613" s="36"/>
      <c r="AS613" s="36"/>
      <c r="AT613" s="36"/>
      <c r="AU613" s="36"/>
    </row>
    <row r="614" spans="1:47" s="495" customFormat="1" ht="19.5" customHeight="1" x14ac:dyDescent="0.25">
      <c r="A614" s="346"/>
      <c r="B614" s="350"/>
      <c r="C614" s="350"/>
      <c r="D614" s="347"/>
      <c r="E614" s="348"/>
      <c r="F614" s="349"/>
      <c r="G614" s="349"/>
      <c r="H614" s="349"/>
      <c r="I614" s="349"/>
      <c r="J614" s="349"/>
      <c r="K614" s="349"/>
      <c r="L614" s="349"/>
      <c r="M614" s="50"/>
      <c r="N614" s="49"/>
      <c r="O614" s="49"/>
      <c r="P614" s="49"/>
      <c r="Q614" s="47"/>
      <c r="R614" s="49"/>
      <c r="S614" s="49"/>
      <c r="T614" s="36"/>
      <c r="U614" s="36"/>
      <c r="V614" s="36"/>
      <c r="W614" s="36"/>
      <c r="X614" s="36"/>
      <c r="Y614" s="36"/>
      <c r="Z614" s="36"/>
      <c r="AA614" s="36"/>
      <c r="AB614" s="36"/>
      <c r="AC614" s="36"/>
      <c r="AD614" s="36"/>
      <c r="AE614" s="36"/>
      <c r="AF614" s="36"/>
      <c r="AG614" s="36"/>
      <c r="AH614" s="36"/>
      <c r="AI614" s="58"/>
      <c r="AJ614" s="36"/>
      <c r="AK614" s="58"/>
      <c r="AL614" s="59"/>
      <c r="AM614" s="59"/>
      <c r="AN614" s="59"/>
      <c r="AO614" s="59"/>
      <c r="AP614" s="36"/>
      <c r="AQ614" s="36"/>
      <c r="AR614" s="36"/>
      <c r="AS614" s="36"/>
      <c r="AT614" s="36"/>
      <c r="AU614" s="36"/>
    </row>
    <row r="615" spans="1:47" ht="19.5" customHeight="1" x14ac:dyDescent="0.25">
      <c r="A615" s="346"/>
      <c r="B615" s="346"/>
      <c r="C615" s="346"/>
      <c r="D615" s="347"/>
      <c r="E615" s="144"/>
      <c r="F615" s="349"/>
      <c r="G615" s="349"/>
      <c r="H615" s="349"/>
      <c r="I615" s="349"/>
      <c r="J615" s="349"/>
      <c r="K615" s="349"/>
      <c r="L615" s="349"/>
      <c r="M615" s="50"/>
      <c r="N615" s="49"/>
      <c r="O615" s="49"/>
      <c r="P615" s="49"/>
      <c r="Q615" s="47"/>
      <c r="R615" s="49"/>
      <c r="S615" s="49"/>
      <c r="T615" s="36"/>
      <c r="U615" s="36"/>
      <c r="V615" s="36"/>
      <c r="W615" s="36"/>
      <c r="X615" s="36"/>
      <c r="Y615" s="36"/>
      <c r="Z615" s="36"/>
      <c r="AA615" s="36"/>
      <c r="AB615" s="36"/>
      <c r="AC615" s="36"/>
      <c r="AD615" s="36"/>
      <c r="AE615" s="36"/>
      <c r="AF615" s="36"/>
      <c r="AG615" s="36"/>
      <c r="AH615" s="36"/>
      <c r="AI615" s="58"/>
      <c r="AJ615" s="36"/>
      <c r="AK615" s="58"/>
      <c r="AL615" s="59"/>
      <c r="AM615" s="59"/>
      <c r="AN615" s="59"/>
      <c r="AO615" s="59"/>
      <c r="AP615" s="36"/>
      <c r="AQ615" s="36"/>
      <c r="AR615" s="36"/>
      <c r="AS615" s="36"/>
      <c r="AT615" s="36"/>
      <c r="AU615" s="36"/>
    </row>
    <row r="616" spans="1:47" ht="19.5" customHeight="1" x14ac:dyDescent="0.25">
      <c r="A616" s="351"/>
      <c r="B616" s="351"/>
      <c r="C616" s="351"/>
      <c r="D616" s="349"/>
      <c r="E616" s="144"/>
      <c r="F616" s="349"/>
      <c r="G616" s="349"/>
      <c r="H616" s="349"/>
      <c r="I616" s="349"/>
      <c r="J616" s="349"/>
      <c r="K616" s="349"/>
      <c r="L616" s="349"/>
      <c r="M616" s="50"/>
      <c r="N616" s="49"/>
      <c r="O616" s="49"/>
      <c r="P616" s="49"/>
      <c r="Q616" s="47"/>
      <c r="R616" s="49"/>
      <c r="S616" s="49"/>
      <c r="T616" s="36"/>
      <c r="U616" s="36"/>
      <c r="V616" s="36"/>
      <c r="W616" s="36"/>
      <c r="X616" s="36"/>
      <c r="Y616" s="36"/>
      <c r="Z616" s="36"/>
      <c r="AA616" s="36"/>
      <c r="AB616" s="36"/>
      <c r="AC616" s="36"/>
      <c r="AD616" s="36"/>
      <c r="AE616" s="36"/>
      <c r="AF616" s="36"/>
      <c r="AG616" s="36"/>
      <c r="AH616" s="36"/>
      <c r="AI616" s="58"/>
      <c r="AJ616" s="36"/>
      <c r="AK616" s="58"/>
      <c r="AL616" s="59"/>
      <c r="AM616" s="59"/>
      <c r="AN616" s="59"/>
      <c r="AO616" s="59"/>
      <c r="AP616" s="36"/>
      <c r="AQ616" s="36"/>
      <c r="AR616" s="36"/>
      <c r="AS616" s="36"/>
      <c r="AT616" s="36"/>
      <c r="AU616" s="36"/>
    </row>
    <row r="617" spans="1:47" ht="19.5" customHeight="1" x14ac:dyDescent="0.25">
      <c r="A617" s="49"/>
      <c r="B617" s="49"/>
      <c r="C617" s="49"/>
      <c r="D617" s="349"/>
      <c r="E617" s="144"/>
      <c r="F617" s="349"/>
      <c r="G617" s="349"/>
      <c r="H617" s="349"/>
      <c r="I617" s="349"/>
      <c r="J617" s="349"/>
      <c r="K617" s="349"/>
      <c r="L617" s="349"/>
      <c r="M617" s="50"/>
      <c r="N617" s="49"/>
      <c r="O617" s="49"/>
      <c r="P617" s="49"/>
      <c r="Q617" s="47"/>
      <c r="R617" s="49"/>
      <c r="S617" s="49"/>
      <c r="T617" s="36"/>
      <c r="U617" s="36"/>
      <c r="V617" s="36"/>
      <c r="W617" s="36"/>
      <c r="X617" s="36"/>
      <c r="Y617" s="36"/>
      <c r="Z617" s="36"/>
      <c r="AA617" s="36"/>
      <c r="AB617" s="36"/>
      <c r="AC617" s="36"/>
      <c r="AD617" s="36"/>
      <c r="AE617" s="36"/>
      <c r="AF617" s="36"/>
      <c r="AG617" s="36"/>
      <c r="AH617" s="36"/>
      <c r="AI617" s="58"/>
      <c r="AJ617" s="36"/>
      <c r="AK617" s="58"/>
      <c r="AL617" s="59"/>
      <c r="AM617" s="59"/>
      <c r="AN617" s="59"/>
      <c r="AO617" s="59"/>
      <c r="AP617" s="36"/>
      <c r="AQ617" s="36"/>
      <c r="AR617" s="36"/>
      <c r="AS617" s="36"/>
      <c r="AT617" s="36"/>
      <c r="AU617" s="36"/>
    </row>
    <row r="618" spans="1:47" ht="19.5" customHeight="1" thickBot="1" x14ac:dyDescent="0.3">
      <c r="A618" s="49"/>
      <c r="B618" s="49"/>
      <c r="C618" s="49"/>
      <c r="D618" s="349"/>
      <c r="E618" s="144"/>
      <c r="F618" s="349"/>
      <c r="G618" s="349"/>
      <c r="H618" s="349"/>
      <c r="I618" s="349"/>
      <c r="J618" s="349"/>
      <c r="K618" s="349"/>
      <c r="L618" s="349"/>
      <c r="M618" s="50"/>
      <c r="N618" s="49"/>
      <c r="O618" s="49"/>
      <c r="P618" s="49"/>
      <c r="Q618" s="47"/>
      <c r="R618" s="49"/>
      <c r="S618" s="49"/>
      <c r="T618" s="36"/>
      <c r="U618" s="36"/>
      <c r="V618" s="36"/>
      <c r="W618" s="36"/>
      <c r="X618" s="36"/>
      <c r="Y618" s="36"/>
      <c r="Z618" s="36"/>
      <c r="AA618" s="36"/>
      <c r="AB618" s="36"/>
      <c r="AC618" s="36"/>
      <c r="AD618" s="36"/>
      <c r="AE618" s="36"/>
      <c r="AF618" s="36"/>
      <c r="AG618" s="36"/>
      <c r="AH618" s="36"/>
      <c r="AI618" s="58"/>
      <c r="AJ618" s="36"/>
      <c r="AK618" s="58"/>
      <c r="AL618" s="59"/>
      <c r="AM618" s="59"/>
      <c r="AN618" s="59"/>
      <c r="AO618" s="59"/>
      <c r="AP618" s="36"/>
      <c r="AQ618" s="36"/>
      <c r="AR618" s="36"/>
      <c r="AS618" s="36"/>
      <c r="AT618" s="36"/>
      <c r="AU618" s="36"/>
    </row>
    <row r="619" spans="1:47" ht="19.5" customHeight="1" thickTop="1" thickBot="1" x14ac:dyDescent="0.3">
      <c r="A619" s="352" t="s">
        <v>298</v>
      </c>
      <c r="B619" s="353"/>
      <c r="C619" s="354" t="s">
        <v>299</v>
      </c>
      <c r="D619" s="349"/>
      <c r="E619" s="144"/>
      <c r="F619" s="349"/>
      <c r="G619" s="349"/>
      <c r="H619" s="349"/>
      <c r="I619" s="349"/>
      <c r="J619" s="349"/>
      <c r="K619" s="349"/>
      <c r="L619" s="349"/>
      <c r="M619" s="50"/>
      <c r="N619" s="49"/>
      <c r="O619" s="49"/>
      <c r="P619" s="49"/>
      <c r="Q619" s="47"/>
      <c r="R619" s="49"/>
      <c r="S619" s="49"/>
      <c r="T619" s="36"/>
      <c r="U619" s="36"/>
      <c r="V619" s="36"/>
      <c r="W619" s="36"/>
      <c r="X619" s="36"/>
      <c r="Y619" s="36"/>
      <c r="Z619" s="36"/>
      <c r="AA619" s="36"/>
      <c r="AB619" s="36"/>
      <c r="AC619" s="36"/>
      <c r="AD619" s="36"/>
      <c r="AE619" s="36"/>
      <c r="AF619" s="36"/>
      <c r="AG619" s="36"/>
      <c r="AH619" s="36"/>
      <c r="AI619" s="58"/>
      <c r="AJ619" s="36"/>
      <c r="AK619" s="58"/>
      <c r="AL619" s="59"/>
      <c r="AM619" s="59"/>
      <c r="AN619" s="59"/>
      <c r="AO619" s="59"/>
      <c r="AP619" s="36"/>
      <c r="AQ619" s="36"/>
      <c r="AR619" s="36"/>
      <c r="AS619" s="36"/>
      <c r="AT619" s="36"/>
      <c r="AU619" s="36"/>
    </row>
    <row r="620" spans="1:47" ht="19.5" customHeight="1" thickTop="1" thickBot="1" x14ac:dyDescent="0.3">
      <c r="A620" s="355"/>
      <c r="B620" s="356"/>
      <c r="C620" s="357" t="s">
        <v>300</v>
      </c>
      <c r="D620" s="349"/>
      <c r="E620" s="144"/>
      <c r="F620" s="349"/>
      <c r="G620" s="349"/>
      <c r="H620" s="349"/>
      <c r="I620" s="349"/>
      <c r="J620" s="349"/>
      <c r="K620" s="349"/>
      <c r="L620" s="349"/>
      <c r="M620" s="50"/>
      <c r="N620" s="49"/>
      <c r="O620" s="49"/>
      <c r="P620" s="49"/>
      <c r="Q620" s="47"/>
      <c r="R620" s="49"/>
      <c r="S620" s="49"/>
      <c r="T620" s="36"/>
      <c r="U620" s="36"/>
      <c r="V620" s="36"/>
      <c r="W620" s="36"/>
      <c r="X620" s="36"/>
      <c r="Y620" s="36"/>
      <c r="Z620" s="36"/>
      <c r="AA620" s="36"/>
      <c r="AB620" s="36"/>
      <c r="AC620" s="36"/>
      <c r="AD620" s="36"/>
      <c r="AE620" s="36"/>
      <c r="AF620" s="36"/>
      <c r="AG620" s="36"/>
      <c r="AH620" s="36"/>
      <c r="AI620" s="58"/>
      <c r="AJ620" s="36"/>
      <c r="AK620" s="58"/>
      <c r="AL620" s="59"/>
      <c r="AM620" s="59"/>
      <c r="AN620" s="59"/>
      <c r="AO620" s="59"/>
      <c r="AP620" s="36"/>
      <c r="AQ620" s="36"/>
      <c r="AR620" s="36"/>
      <c r="AS620" s="36"/>
      <c r="AT620" s="36"/>
      <c r="AU620" s="36"/>
    </row>
    <row r="621" spans="1:47" ht="19.5" customHeight="1" thickTop="1" thickBot="1" x14ac:dyDescent="0.3">
      <c r="A621" s="358"/>
      <c r="B621" s="36"/>
      <c r="C621" s="36"/>
      <c r="D621" s="349"/>
      <c r="E621" s="144"/>
      <c r="F621" s="349"/>
      <c r="G621" s="349"/>
      <c r="H621" s="349"/>
      <c r="I621" s="349"/>
      <c r="J621" s="349"/>
      <c r="K621" s="349"/>
      <c r="L621" s="349"/>
      <c r="M621" s="50"/>
      <c r="N621" s="49"/>
      <c r="O621" s="49"/>
      <c r="P621" s="49"/>
      <c r="Q621" s="47"/>
      <c r="R621" s="49"/>
      <c r="S621" s="49"/>
      <c r="T621" s="36"/>
      <c r="U621" s="36"/>
      <c r="V621" s="36"/>
      <c r="W621" s="36"/>
      <c r="X621" s="36"/>
      <c r="Y621" s="36"/>
      <c r="Z621" s="36"/>
      <c r="AA621" s="36"/>
      <c r="AB621" s="36"/>
      <c r="AC621" s="36"/>
      <c r="AD621" s="36"/>
      <c r="AE621" s="36"/>
      <c r="AF621" s="36"/>
      <c r="AG621" s="36"/>
      <c r="AH621" s="36"/>
      <c r="AI621" s="58"/>
      <c r="AJ621" s="36"/>
      <c r="AK621" s="58"/>
      <c r="AL621" s="59"/>
      <c r="AM621" s="59"/>
      <c r="AN621" s="59"/>
      <c r="AO621" s="59"/>
      <c r="AP621" s="36"/>
      <c r="AQ621" s="36"/>
      <c r="AR621" s="36"/>
      <c r="AS621" s="36"/>
      <c r="AT621" s="36"/>
      <c r="AU621" s="36"/>
    </row>
    <row r="622" spans="1:47" ht="19.5" customHeight="1" thickTop="1" x14ac:dyDescent="0.25">
      <c r="A622" s="49"/>
      <c r="B622" s="49"/>
      <c r="C622" s="49"/>
      <c r="D622" s="349"/>
      <c r="E622" s="144"/>
      <c r="F622" s="349"/>
      <c r="G622" s="349"/>
      <c r="H622" s="349"/>
      <c r="I622" s="349"/>
      <c r="J622" s="349"/>
      <c r="K622" s="349"/>
      <c r="L622" s="349"/>
      <c r="M622" s="50"/>
      <c r="N622" s="49"/>
      <c r="O622" s="49"/>
      <c r="P622" s="49"/>
      <c r="Q622" s="47"/>
      <c r="R622" s="49"/>
      <c r="S622" s="49"/>
      <c r="T622" s="36"/>
      <c r="U622" s="36"/>
      <c r="V622" s="36"/>
      <c r="W622" s="36"/>
      <c r="X622" s="36"/>
      <c r="Y622" s="36"/>
      <c r="Z622" s="36"/>
      <c r="AA622" s="36"/>
      <c r="AB622" s="36"/>
      <c r="AC622" s="36"/>
      <c r="AD622" s="36"/>
      <c r="AE622" s="36"/>
      <c r="AF622" s="36"/>
      <c r="AG622" s="36"/>
      <c r="AH622" s="36"/>
      <c r="AI622" s="58"/>
      <c r="AJ622" s="36"/>
      <c r="AK622" s="58"/>
      <c r="AL622" s="59"/>
      <c r="AM622" s="59"/>
      <c r="AN622" s="59"/>
      <c r="AO622" s="59"/>
      <c r="AP622" s="36"/>
      <c r="AQ622" s="36"/>
      <c r="AR622" s="36"/>
      <c r="AS622" s="36"/>
      <c r="AT622" s="36"/>
      <c r="AU622" s="36"/>
    </row>
    <row r="623" spans="1:47" ht="19.5" customHeight="1" x14ac:dyDescent="0.25">
      <c r="A623" s="49"/>
      <c r="B623" s="49"/>
      <c r="C623" s="49"/>
      <c r="D623" s="349"/>
      <c r="E623" s="144"/>
      <c r="F623" s="349"/>
      <c r="G623" s="349"/>
      <c r="H623" s="349"/>
      <c r="I623" s="349"/>
      <c r="J623" s="349"/>
      <c r="K623" s="349"/>
      <c r="L623" s="349"/>
      <c r="M623" s="50"/>
      <c r="N623" s="49"/>
      <c r="O623" s="49"/>
      <c r="P623" s="49"/>
      <c r="Q623" s="47"/>
      <c r="R623" s="49"/>
      <c r="S623" s="49"/>
      <c r="T623" s="36"/>
      <c r="U623" s="36"/>
      <c r="V623" s="36"/>
      <c r="W623" s="36"/>
      <c r="X623" s="36"/>
      <c r="Y623" s="36"/>
      <c r="Z623" s="36"/>
      <c r="AA623" s="36"/>
      <c r="AB623" s="36"/>
      <c r="AC623" s="36"/>
      <c r="AD623" s="36"/>
      <c r="AE623" s="36"/>
      <c r="AF623" s="36"/>
      <c r="AG623" s="36"/>
      <c r="AH623" s="36"/>
      <c r="AI623" s="58"/>
      <c r="AJ623" s="36"/>
      <c r="AK623" s="58"/>
      <c r="AL623" s="59"/>
      <c r="AM623" s="59"/>
      <c r="AN623" s="59"/>
      <c r="AO623" s="59"/>
      <c r="AP623" s="36"/>
      <c r="AQ623" s="36"/>
      <c r="AR623" s="36"/>
      <c r="AS623" s="36"/>
      <c r="AT623" s="36"/>
      <c r="AU623" s="36"/>
    </row>
    <row r="624" spans="1:47" ht="19.5" customHeight="1" x14ac:dyDescent="0.25">
      <c r="A624" s="49"/>
      <c r="B624" s="49"/>
      <c r="C624" s="49"/>
      <c r="D624" s="349"/>
      <c r="E624" s="144"/>
      <c r="F624" s="349"/>
      <c r="G624" s="349"/>
      <c r="H624" s="349"/>
      <c r="I624" s="349"/>
      <c r="J624" s="349"/>
      <c r="K624" s="349"/>
      <c r="L624" s="349"/>
      <c r="M624" s="50"/>
      <c r="N624" s="49"/>
      <c r="O624" s="49"/>
      <c r="P624" s="49"/>
      <c r="Q624" s="47"/>
      <c r="R624" s="49"/>
      <c r="S624" s="49"/>
      <c r="T624" s="36"/>
      <c r="U624" s="36"/>
      <c r="V624" s="36"/>
      <c r="W624" s="36"/>
      <c r="X624" s="36"/>
      <c r="Y624" s="36"/>
      <c r="Z624" s="36"/>
      <c r="AA624" s="36"/>
      <c r="AB624" s="36"/>
      <c r="AC624" s="36"/>
      <c r="AD624" s="36"/>
      <c r="AE624" s="36"/>
      <c r="AF624" s="36"/>
      <c r="AG624" s="36"/>
      <c r="AH624" s="36"/>
      <c r="AI624" s="58"/>
      <c r="AJ624" s="36"/>
      <c r="AK624" s="58"/>
      <c r="AL624" s="59"/>
      <c r="AM624" s="59"/>
      <c r="AN624" s="59"/>
      <c r="AO624" s="59"/>
      <c r="AP624" s="36"/>
      <c r="AQ624" s="36"/>
      <c r="AR624" s="36"/>
      <c r="AS624" s="36"/>
      <c r="AT624" s="36"/>
      <c r="AU624" s="36"/>
    </row>
    <row r="625" spans="1:47" ht="19.5" customHeight="1" x14ac:dyDescent="0.25">
      <c r="A625" s="49"/>
      <c r="B625" s="49"/>
      <c r="C625" s="49"/>
      <c r="D625" s="349"/>
      <c r="E625" s="144"/>
      <c r="F625" s="349"/>
      <c r="G625" s="349"/>
      <c r="H625" s="349"/>
      <c r="I625" s="349"/>
      <c r="J625" s="349"/>
      <c r="K625" s="349"/>
      <c r="L625" s="349"/>
      <c r="M625" s="50"/>
      <c r="N625" s="49"/>
      <c r="O625" s="49"/>
      <c r="P625" s="49"/>
      <c r="Q625" s="47"/>
      <c r="R625" s="49"/>
      <c r="S625" s="49"/>
      <c r="T625" s="36"/>
      <c r="U625" s="36"/>
      <c r="V625" s="36"/>
      <c r="W625" s="36"/>
      <c r="X625" s="36"/>
      <c r="Y625" s="36"/>
      <c r="Z625" s="36"/>
      <c r="AA625" s="36"/>
      <c r="AB625" s="36"/>
      <c r="AC625" s="36"/>
      <c r="AD625" s="36"/>
      <c r="AE625" s="36"/>
      <c r="AF625" s="36"/>
      <c r="AG625" s="36"/>
      <c r="AH625" s="36"/>
      <c r="AI625" s="58"/>
      <c r="AJ625" s="36"/>
      <c r="AK625" s="58"/>
      <c r="AL625" s="59"/>
      <c r="AM625" s="59"/>
      <c r="AN625" s="59"/>
      <c r="AO625" s="59"/>
      <c r="AP625" s="36"/>
      <c r="AQ625" s="36"/>
      <c r="AR625" s="36"/>
      <c r="AS625" s="36"/>
      <c r="AT625" s="36"/>
      <c r="AU625" s="36"/>
    </row>
    <row r="626" spans="1:47" ht="19.5" customHeight="1" x14ac:dyDescent="0.25">
      <c r="A626" s="49"/>
      <c r="B626" s="49"/>
      <c r="C626" s="49"/>
      <c r="D626" s="349"/>
      <c r="E626" s="144"/>
      <c r="F626" s="349"/>
      <c r="G626" s="349"/>
      <c r="H626" s="349"/>
      <c r="I626" s="349"/>
      <c r="J626" s="349"/>
      <c r="K626" s="349"/>
      <c r="L626" s="349"/>
      <c r="M626" s="50"/>
      <c r="N626" s="49"/>
      <c r="O626" s="49"/>
      <c r="P626" s="49"/>
      <c r="Q626" s="47"/>
      <c r="R626" s="49"/>
      <c r="S626" s="49"/>
      <c r="T626" s="36"/>
      <c r="U626" s="36"/>
      <c r="V626" s="36"/>
      <c r="W626" s="36"/>
      <c r="X626" s="36"/>
      <c r="Y626" s="36"/>
      <c r="Z626" s="36"/>
      <c r="AA626" s="36"/>
      <c r="AB626" s="36"/>
      <c r="AC626" s="36"/>
      <c r="AD626" s="36"/>
      <c r="AE626" s="36"/>
      <c r="AF626" s="36"/>
      <c r="AG626" s="36"/>
      <c r="AH626" s="36"/>
      <c r="AI626" s="58"/>
      <c r="AJ626" s="36"/>
      <c r="AK626" s="58"/>
      <c r="AL626" s="59"/>
      <c r="AM626" s="59"/>
      <c r="AN626" s="59"/>
      <c r="AO626" s="59"/>
      <c r="AP626" s="36"/>
      <c r="AQ626" s="36"/>
      <c r="AR626" s="36"/>
      <c r="AS626" s="36"/>
      <c r="AT626" s="36"/>
      <c r="AU626" s="36"/>
    </row>
    <row r="627" spans="1:47" ht="19.5" customHeight="1" x14ac:dyDescent="0.25">
      <c r="A627" s="49"/>
      <c r="B627" s="49"/>
      <c r="C627" s="49"/>
      <c r="D627" s="349"/>
      <c r="E627" s="144"/>
      <c r="F627" s="349"/>
      <c r="G627" s="349"/>
      <c r="H627" s="349"/>
      <c r="I627" s="349"/>
      <c r="J627" s="349"/>
      <c r="K627" s="349"/>
      <c r="L627" s="349"/>
      <c r="M627" s="50"/>
      <c r="N627" s="49"/>
      <c r="O627" s="49"/>
      <c r="P627" s="49"/>
      <c r="Q627" s="47"/>
      <c r="R627" s="49"/>
      <c r="S627" s="49"/>
      <c r="T627" s="36"/>
      <c r="U627" s="36"/>
      <c r="V627" s="36"/>
      <c r="W627" s="36"/>
      <c r="X627" s="36"/>
      <c r="Y627" s="36"/>
      <c r="Z627" s="36"/>
      <c r="AA627" s="36"/>
      <c r="AB627" s="36"/>
      <c r="AC627" s="36"/>
      <c r="AD627" s="36"/>
      <c r="AE627" s="36"/>
      <c r="AF627" s="36"/>
      <c r="AG627" s="36"/>
      <c r="AH627" s="36"/>
      <c r="AI627" s="58"/>
      <c r="AJ627" s="36"/>
      <c r="AK627" s="58"/>
      <c r="AL627" s="59"/>
      <c r="AM627" s="59"/>
      <c r="AN627" s="59"/>
      <c r="AO627" s="59"/>
      <c r="AP627" s="36"/>
      <c r="AQ627" s="36"/>
      <c r="AR627" s="36"/>
      <c r="AS627" s="36"/>
      <c r="AT627" s="36"/>
      <c r="AU627" s="36"/>
    </row>
    <row r="628" spans="1:47" ht="19.5" customHeight="1" x14ac:dyDescent="0.25">
      <c r="A628" s="49"/>
      <c r="B628" s="49"/>
      <c r="C628" s="49"/>
      <c r="D628" s="349"/>
      <c r="E628" s="144"/>
      <c r="F628" s="349"/>
      <c r="G628" s="349"/>
      <c r="H628" s="349"/>
      <c r="I628" s="349"/>
      <c r="J628" s="349"/>
      <c r="K628" s="349"/>
      <c r="L628" s="349"/>
      <c r="M628" s="50"/>
      <c r="N628" s="49"/>
      <c r="O628" s="49"/>
      <c r="P628" s="49"/>
      <c r="Q628" s="47"/>
      <c r="R628" s="49"/>
      <c r="S628" s="49"/>
      <c r="T628" s="36"/>
      <c r="U628" s="36"/>
      <c r="V628" s="36"/>
      <c r="W628" s="36"/>
      <c r="X628" s="36"/>
      <c r="Y628" s="36"/>
      <c r="Z628" s="36"/>
      <c r="AA628" s="36"/>
      <c r="AB628" s="36"/>
      <c r="AC628" s="36"/>
      <c r="AD628" s="36"/>
      <c r="AE628" s="36"/>
      <c r="AF628" s="36"/>
      <c r="AG628" s="36"/>
      <c r="AH628" s="36"/>
      <c r="AI628" s="58"/>
      <c r="AJ628" s="36"/>
      <c r="AK628" s="58"/>
      <c r="AL628" s="59"/>
      <c r="AM628" s="59"/>
      <c r="AN628" s="59"/>
      <c r="AO628" s="59"/>
      <c r="AP628" s="36"/>
      <c r="AQ628" s="36"/>
      <c r="AR628" s="36"/>
      <c r="AS628" s="36"/>
      <c r="AT628" s="36"/>
      <c r="AU628" s="36"/>
    </row>
    <row r="629" spans="1:47" ht="19.5" customHeight="1" x14ac:dyDescent="0.25">
      <c r="A629" s="49"/>
      <c r="B629" s="49"/>
      <c r="C629" s="49"/>
      <c r="D629" s="349"/>
      <c r="E629" s="144"/>
      <c r="F629" s="349"/>
      <c r="G629" s="349"/>
      <c r="H629" s="349"/>
      <c r="I629" s="349"/>
      <c r="J629" s="349"/>
      <c r="K629" s="349"/>
      <c r="L629" s="349"/>
      <c r="M629" s="50"/>
      <c r="N629" s="49"/>
      <c r="O629" s="49"/>
      <c r="P629" s="49"/>
      <c r="Q629" s="47"/>
      <c r="R629" s="49"/>
      <c r="S629" s="49"/>
      <c r="T629" s="36"/>
      <c r="U629" s="36"/>
      <c r="V629" s="36"/>
      <c r="W629" s="36"/>
      <c r="X629" s="36"/>
      <c r="Y629" s="36"/>
      <c r="Z629" s="36"/>
      <c r="AA629" s="36"/>
      <c r="AB629" s="36"/>
      <c r="AC629" s="36"/>
      <c r="AD629" s="36"/>
      <c r="AE629" s="36"/>
      <c r="AF629" s="36"/>
      <c r="AG629" s="36"/>
      <c r="AH629" s="36"/>
      <c r="AI629" s="58"/>
      <c r="AJ629" s="36"/>
      <c r="AK629" s="58"/>
      <c r="AL629" s="59"/>
      <c r="AM629" s="59"/>
      <c r="AN629" s="59"/>
      <c r="AO629" s="59"/>
      <c r="AP629" s="36"/>
      <c r="AQ629" s="36"/>
      <c r="AR629" s="36"/>
      <c r="AS629" s="36"/>
      <c r="AT629" s="36"/>
      <c r="AU629" s="36"/>
    </row>
  </sheetData>
  <conditionalFormatting sqref="V2:V4">
    <cfRule type="expression" dxfId="22" priority="6" stopIfTrue="1">
      <formula>LEN(TRIM(V2))=0</formula>
    </cfRule>
  </conditionalFormatting>
  <conditionalFormatting sqref="V183:V184">
    <cfRule type="expression" dxfId="21" priority="7" stopIfTrue="1">
      <formula>LEN(TRIM(V183))=0</formula>
    </cfRule>
  </conditionalFormatting>
  <conditionalFormatting sqref="V94:V96">
    <cfRule type="expression" dxfId="20" priority="8" stopIfTrue="1">
      <formula>LEN(TRIM(V94))=0</formula>
    </cfRule>
  </conditionalFormatting>
  <conditionalFormatting sqref="V51">
    <cfRule type="expression" dxfId="19" priority="9" stopIfTrue="1">
      <formula>LEN(TRIM(V51))=0</formula>
    </cfRule>
  </conditionalFormatting>
  <conditionalFormatting sqref="V288">
    <cfRule type="expression" dxfId="18" priority="5" stopIfTrue="1">
      <formula>LEN(TRIM(V288))=0</formula>
    </cfRule>
  </conditionalFormatting>
  <conditionalFormatting sqref="V289">
    <cfRule type="expression" dxfId="17" priority="4" stopIfTrue="1">
      <formula>LEN(TRIM(V289))=0</formula>
    </cfRule>
  </conditionalFormatting>
  <conditionalFormatting sqref="V290">
    <cfRule type="expression" dxfId="16" priority="3" stopIfTrue="1">
      <formula>LEN(TRIM(V290))=0</formula>
    </cfRule>
  </conditionalFormatting>
  <conditionalFormatting sqref="V291">
    <cfRule type="expression" dxfId="15" priority="2" stopIfTrue="1">
      <formula>LEN(TRIM(V291))=0</formula>
    </cfRule>
  </conditionalFormatting>
  <conditionalFormatting sqref="V292">
    <cfRule type="expression" dxfId="14" priority="1" stopIfTrue="1">
      <formula>LEN(TRIM(V292))=0</formula>
    </cfRule>
  </conditionalFormatting>
  <dataValidations count="6">
    <dataValidation type="list" operator="equal" allowBlank="1" showInputMessage="1" showErrorMessage="1" sqref="AB470:AB472" xr:uid="{00000000-0002-0000-0300-000000000000}">
      <formula1>"BizTalk,Await Contact Details,Not started,De-scoped,Waiting on TP Coms1,Waiting on TP Coms2,Waiting on TP Coms3,TP Coms Except,On hold,Discovery,TP Setup,System Testing,E2E Testing,Production Readiness,E2E Test failed,Migration booked,Live,Non-EDI Process"</formula1>
    </dataValidation>
    <dataValidation type="list" operator="equal" allowBlank="1" showInputMessage="1" showErrorMessage="1" sqref="AB413:AB422 AB69 AB127:AB128 AB527 AB532:AB539 AB354:AB362 AB577:AB578 AB252:AB266 AB388:AB404 V577:V578 AB313:AB318 AB12:AB17 AB502:AB518 AB371:AB382 AB445:AB453 AB201:AB207 AB188:AB199" xr:uid="{00000000-0002-0000-0300-000001000000}">
      <formula1>"Not started,Discovery,Comm Setup,Map Development,TP Setup,System Testing,E2E Testing,Production Readiness,Live,On Hold,De-scoped"</formula1>
      <formula2>0</formula2>
    </dataValidation>
    <dataValidation type="list" operator="equal" allowBlank="1" showInputMessage="1" showErrorMessage="1" sqref="B11 AB468:AB469 B14 AB9:AB11 AB439:AB444 B5 AB267 AB57 AB113 AB5 AB154:AB157 AB278 AB423" xr:uid="{00000000-0002-0000-0300-000002000000}">
      <formula1>"Discovery,Comm Setup,Map Development,TP Setup,System Testing,E2E Testing,Production Readiness,Live,On Hold,De-scoped"</formula1>
      <formula2>0</formula2>
    </dataValidation>
    <dataValidation type="list" operator="equal" allowBlank="1" showInputMessage="1" showErrorMessage="1" sqref="AJ3 AJ5:AJ13 AJ15:AJ17 AJ19 AJ21 AJ29 AJ39 AJ47 AJ53 AJ73 AJ77 AJ81 AJ83 AJ85 AJ89 AJ95 AJ108 AJ113 AJ116:AJ117 AJ121 AJ130 AJ137 AJ139 AJ144 AJ147 AJ151 AJ153:AJ154 AJ157 AJ162 AJ181 AJ184 AJ199 AJ206 AJ211 AJ220 AJ223 AJ257 AJ267 AJ269 AJ273 AJ276 AJ289 AJ294 AJ308 AJ310 AJ321 AJ337 AJ347 AJ364 AJ372 AJ400 AJ408 AJ411 AJ429:AJ430 AJ435 AJ439 AJ471 AJ473 AJ487 AJ491 AJ496 AJ535 AJ551 AJ557 AJ561 AJ567 AJ569 AJ574 AJ578:AJ579 AJ581:AJ585" xr:uid="{00000000-0002-0000-0300-000003000000}">
      <formula1>"Primary,Variant,Copy"</formula1>
      <formula2>0</formula2>
    </dataValidation>
    <dataValidation type="list" operator="equal" allowBlank="1" showInputMessage="1" showErrorMessage="1" sqref="AB2:AB4" xr:uid="{00000000-0002-0000-0300-000004000000}">
      <formula1>"Not started,Discovery,Comm Setup,Map Development,TP Setup,System Testing,E2E Testing,Production Readiness,Live,No Response,Waiting on TP,De-scoped"</formula1>
      <formula2>0</formula2>
    </dataValidation>
    <dataValidation type="list" operator="equal" allowBlank="1" showInputMessage="1" showErrorMessage="1" sqref="AA2:AA126 AA532:AA586 AA423:AA444 AA410:AA412 AA454:AA527 AA129:AA406 AB150:AB151" xr:uid="{00000000-0002-0000-0300-000005000000}">
      <formula1>"Premier Farnell,TP,CDS,Mapper,Implementer"</formula1>
      <formula2>0</formula2>
    </dataValidation>
  </dataValidations>
  <hyperlinks>
    <hyperlink ref="V5" r:id="rId1" xr:uid="{00000000-0004-0000-0300-000000000000}"/>
    <hyperlink ref="V8" r:id="rId2" xr:uid="{00000000-0004-0000-0300-000028000000}"/>
    <hyperlink ref="V12" r:id="rId3" xr:uid="{00000000-0004-0000-0300-00002F000000}"/>
    <hyperlink ref="V18" r:id="rId4" xr:uid="{00000000-0004-0000-0300-00003A000000}"/>
    <hyperlink ref="V2" r:id="rId5" xr:uid="{FF1206BA-781E-45E7-9E21-88FFF0208C0A}"/>
    <hyperlink ref="V3" r:id="rId6" xr:uid="{5A1FAAFD-2250-4FDB-BD68-079EF14DF219}"/>
    <hyperlink ref="V4" r:id="rId7" xr:uid="{1E4F74C8-DADB-49AF-B706-ACAB4FEF51A8}"/>
    <hyperlink ref="V6" r:id="rId8" xr:uid="{3113A7B1-7668-44A9-9F73-63C64912BEF0}"/>
    <hyperlink ref="V7" r:id="rId9" xr:uid="{D669E682-4BCF-412C-866E-7428413F2C7F}"/>
    <hyperlink ref="V13" r:id="rId10" xr:uid="{46FB82F6-8A16-4425-A9E7-8516913E8CC1}"/>
    <hyperlink ref="V14" r:id="rId11" xr:uid="{A0EDA22C-ECAD-4ECA-8335-FBF5BED09752}"/>
    <hyperlink ref="V15" r:id="rId12" xr:uid="{92AB6DB2-BDC8-45F9-A4C7-F851107DE1E3}"/>
    <hyperlink ref="V16" r:id="rId13" xr:uid="{93B594C0-4340-4D69-BDA9-FCBC6587C842}"/>
    <hyperlink ref="V17" r:id="rId14" xr:uid="{4C234705-0364-4DDF-8F41-1687F0BFEA6B}"/>
    <hyperlink ref="V19" r:id="rId15" xr:uid="{BED9E263-3EB8-49C4-9E93-E7A304370557}"/>
    <hyperlink ref="V20" r:id="rId16" xr:uid="{0659D81A-6A1E-46E0-B581-FA9CCCA027F6}"/>
    <hyperlink ref="V21" r:id="rId17" xr:uid="{498407DB-7F66-43F3-8AFE-66C005F26A23}"/>
    <hyperlink ref="V22" r:id="rId18" xr:uid="{E1AC297C-DB27-414A-9CDF-0D1E99CC5A98}"/>
    <hyperlink ref="V23" r:id="rId19" xr:uid="{F4118A1A-C620-475D-A292-1A293D573A30}"/>
    <hyperlink ref="V24" r:id="rId20" xr:uid="{F8C74847-5BA3-4F94-9362-014A9E9A762F}"/>
    <hyperlink ref="V25" r:id="rId21" xr:uid="{19E7F03F-E432-40B3-B2DC-C998529FCF63}"/>
    <hyperlink ref="V26" r:id="rId22" xr:uid="{4B7FFD25-0509-40F6-84D5-8DD68C1873C0}"/>
    <hyperlink ref="V27" r:id="rId23" xr:uid="{BC9651EA-160B-4848-8280-6C97A845C50C}"/>
    <hyperlink ref="V39" r:id="rId24" xr:uid="{3DD12BBE-68E3-44A5-A304-31D11CA24FE9}"/>
    <hyperlink ref="V38" r:id="rId25" xr:uid="{FF7814DD-3F26-4E20-BF1C-7011A843727C}"/>
    <hyperlink ref="V40" r:id="rId26" xr:uid="{4047F14A-18A1-4B7C-A109-A5A6DBB73491}"/>
    <hyperlink ref="V41" r:id="rId27" xr:uid="{5E6F0AF4-47C0-49E4-80F9-00BE7E76C6B1}"/>
    <hyperlink ref="V42" r:id="rId28" xr:uid="{101A33C7-9D5E-4EB0-8073-947BA30A836F}"/>
    <hyperlink ref="V43" r:id="rId29" xr:uid="{A20B8186-0DC6-4AF9-996A-6C48285199CC}"/>
    <hyperlink ref="V44" r:id="rId30" xr:uid="{9A0E02CE-4FC3-443D-9700-D87F9918C389}"/>
    <hyperlink ref="V45" r:id="rId31" xr:uid="{A23E800E-20F0-4E1D-8736-2562AF03FF31}"/>
    <hyperlink ref="V46" r:id="rId32" xr:uid="{424B83EA-84D3-4C92-85F5-8F5D71E9C1D0}"/>
    <hyperlink ref="V47" r:id="rId33" xr:uid="{2DC91C7F-D270-4137-AD6B-2CE786A7A5D6}"/>
    <hyperlink ref="V48" r:id="rId34" xr:uid="{FFF7FA7A-0C38-47D5-BA7A-60249EC4FC17}"/>
    <hyperlink ref="V49" r:id="rId35" xr:uid="{F9D966DE-B6CB-481A-BE09-0F98CEA9A9B2}"/>
    <hyperlink ref="V50" r:id="rId36" xr:uid="{1C38AA79-3523-4306-AB36-8D57FDA45B8E}"/>
  </hyperlinks>
  <pageMargins left="0.7" right="0.7" top="0.75" bottom="0.75" header="0.3" footer="0.3"/>
  <pageSetup orientation="portrait" r:id="rId37"/>
  <legacyDrawing r:id="rId38"/>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6000000}">
          <x14:formula1>
            <xm:f>Dashboard!$E$4:$E$22</xm:f>
          </x14:formula1>
          <xm:sqref>AB528:AB529 AB467 AB77:AB78 AB279:AB285</xm:sqref>
        </x14:dataValidation>
        <x14:dataValidation type="list" allowBlank="1" showInputMessage="1" showErrorMessage="1" xr:uid="{00000000-0002-0000-0300-000007000000}">
          <x14:formula1>
            <xm:f>Dashboard!$E$4:$E$24</xm:f>
          </x14:formula1>
          <xm:sqref>AB173:AB180 AB288:AB292 AB585:AB586 AB79:AB84 AB209:AC209 AB52:AB54 AB58:AB68 AB130:AB132 AB230:AB251 AB213:AB217 AB580:AB581 AC210:AC629 AC2:AC208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Q7"/>
  <sheetViews>
    <sheetView topLeftCell="A7" workbookViewId="0">
      <selection activeCell="E15" sqref="E15"/>
    </sheetView>
  </sheetViews>
  <sheetFormatPr defaultColWidth="9" defaultRowHeight="15" x14ac:dyDescent="0.25"/>
  <cols>
    <col min="1" max="16384" width="9" style="363"/>
  </cols>
  <sheetData>
    <row r="1" spans="1:121" s="362" customFormat="1" ht="40.5" customHeight="1" x14ac:dyDescent="0.2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3" t="s">
        <v>30</v>
      </c>
      <c r="AF1" s="3" t="s">
        <v>31</v>
      </c>
      <c r="AG1" s="3" t="s">
        <v>32</v>
      </c>
      <c r="AH1" s="3" t="s">
        <v>33</v>
      </c>
      <c r="AI1" s="3" t="s">
        <v>34</v>
      </c>
      <c r="AJ1" s="3" t="s">
        <v>35</v>
      </c>
      <c r="AK1" s="3" t="s">
        <v>36</v>
      </c>
      <c r="AL1" s="4" t="s">
        <v>37</v>
      </c>
      <c r="AM1" s="4" t="s">
        <v>38</v>
      </c>
      <c r="AN1" s="4" t="s">
        <v>39</v>
      </c>
      <c r="AO1" s="4" t="s">
        <v>40</v>
      </c>
      <c r="AP1" s="1" t="s">
        <v>41</v>
      </c>
      <c r="AQ1" s="1" t="s">
        <v>42</v>
      </c>
      <c r="AR1" s="1" t="s">
        <v>43</v>
      </c>
      <c r="AS1" s="4" t="s">
        <v>44</v>
      </c>
      <c r="AT1" s="4" t="s">
        <v>45</v>
      </c>
      <c r="AU1" s="359"/>
      <c r="AV1" s="359"/>
      <c r="AW1" s="360"/>
      <c r="AX1" s="360"/>
      <c r="AY1" s="361"/>
      <c r="AZ1" s="359"/>
      <c r="BA1" s="359"/>
      <c r="BB1" s="359"/>
      <c r="BC1" s="359"/>
      <c r="BD1" s="359"/>
      <c r="BE1" s="359"/>
      <c r="BF1" s="359"/>
      <c r="BG1" s="359"/>
      <c r="BH1" s="359"/>
      <c r="BI1" s="359"/>
      <c r="BJ1" s="359"/>
      <c r="BK1" s="359"/>
      <c r="BL1" s="359"/>
      <c r="BM1" s="359"/>
      <c r="BN1" s="359"/>
      <c r="BO1" s="359"/>
      <c r="BP1" s="359"/>
      <c r="BQ1" s="359"/>
      <c r="BR1" s="359"/>
      <c r="BS1" s="359"/>
      <c r="BT1" s="359"/>
      <c r="BU1" s="359"/>
      <c r="BV1" s="359"/>
      <c r="BW1" s="359"/>
      <c r="BX1" s="359"/>
      <c r="BY1" s="359"/>
      <c r="BZ1" s="359"/>
      <c r="CA1" s="359"/>
      <c r="CB1" s="359"/>
      <c r="CC1" s="359"/>
      <c r="CD1" s="359"/>
      <c r="CE1" s="359"/>
      <c r="CF1" s="359"/>
      <c r="CG1" s="359"/>
      <c r="CH1" s="359"/>
      <c r="CI1" s="359"/>
      <c r="CJ1" s="359"/>
      <c r="CK1" s="359"/>
      <c r="CL1" s="359"/>
      <c r="CM1" s="359"/>
      <c r="CN1" s="359"/>
      <c r="CO1" s="359"/>
      <c r="CP1" s="359"/>
      <c r="CQ1" s="359"/>
      <c r="CR1" s="359"/>
      <c r="CS1" s="359"/>
      <c r="CT1" s="359"/>
      <c r="CU1" s="359"/>
      <c r="CV1" s="359"/>
      <c r="CW1" s="359"/>
      <c r="CX1" s="359"/>
      <c r="CY1" s="359"/>
      <c r="CZ1" s="359"/>
      <c r="DA1" s="359"/>
      <c r="DB1" s="359"/>
      <c r="DC1" s="359"/>
      <c r="DD1" s="359"/>
      <c r="DE1" s="359"/>
      <c r="DF1" s="359"/>
      <c r="DG1" s="359"/>
      <c r="DH1" s="359"/>
      <c r="DI1" s="359"/>
      <c r="DJ1" s="359"/>
      <c r="DK1" s="359"/>
      <c r="DL1" s="359"/>
      <c r="DM1" s="359"/>
      <c r="DN1" s="359"/>
      <c r="DO1" s="359"/>
      <c r="DP1" s="359"/>
      <c r="DQ1" s="359"/>
    </row>
    <row r="2" spans="1:121" s="36" customFormat="1" ht="29.45" customHeight="1" x14ac:dyDescent="0.2">
      <c r="A2" s="44">
        <v>3</v>
      </c>
      <c r="B2" s="44" t="s">
        <v>46</v>
      </c>
      <c r="C2" s="44" t="s">
        <v>278</v>
      </c>
      <c r="D2" s="45" t="s">
        <v>279</v>
      </c>
      <c r="E2" s="46">
        <f>IF(SUMPRODUCT(($K$2:$K2=K2)*($AB$2:$AB2=AB2))&gt;1,0,1)</f>
        <v>1</v>
      </c>
      <c r="F2" s="47" t="s">
        <v>52</v>
      </c>
      <c r="G2" s="48" t="s">
        <v>50</v>
      </c>
      <c r="I2" s="47" t="s">
        <v>51</v>
      </c>
      <c r="J2" s="47" t="s">
        <v>52</v>
      </c>
      <c r="K2" s="44" t="s">
        <v>280</v>
      </c>
      <c r="L2" s="49" t="s">
        <v>188</v>
      </c>
      <c r="M2" s="50" t="s">
        <v>189</v>
      </c>
      <c r="N2" s="49" t="s">
        <v>74</v>
      </c>
      <c r="O2" s="49" t="s">
        <v>122</v>
      </c>
      <c r="P2" s="49" t="s">
        <v>58</v>
      </c>
      <c r="Q2" s="47" t="s">
        <v>59</v>
      </c>
      <c r="R2" s="49" t="s">
        <v>75</v>
      </c>
      <c r="S2" s="49" t="s">
        <v>61</v>
      </c>
      <c r="T2" s="77" t="s">
        <v>244</v>
      </c>
      <c r="U2" s="119"/>
      <c r="V2" s="36" t="s">
        <v>281</v>
      </c>
      <c r="Z2" s="119" t="s">
        <v>282</v>
      </c>
      <c r="AA2" s="36" t="s">
        <v>156</v>
      </c>
      <c r="AB2" s="41" t="s">
        <v>157</v>
      </c>
      <c r="AC2" s="36" t="s">
        <v>157</v>
      </c>
      <c r="AD2" s="36" t="s">
        <v>191</v>
      </c>
      <c r="AE2" s="36" t="s">
        <v>191</v>
      </c>
      <c r="AF2" s="36" t="s">
        <v>192</v>
      </c>
      <c r="AI2" s="58" t="s">
        <v>193</v>
      </c>
      <c r="AJ2" s="36" t="s">
        <v>69</v>
      </c>
      <c r="AK2" s="58" t="s">
        <v>194</v>
      </c>
      <c r="AL2" s="59" t="s">
        <v>301</v>
      </c>
      <c r="AM2" s="59" t="s">
        <v>219</v>
      </c>
    </row>
    <row r="3" spans="1:121" s="36" customFormat="1" ht="27" customHeight="1" x14ac:dyDescent="0.2">
      <c r="A3" s="44">
        <v>3</v>
      </c>
      <c r="B3" s="44" t="s">
        <v>207</v>
      </c>
      <c r="C3" s="44" t="s">
        <v>293</v>
      </c>
      <c r="D3" s="45" t="s">
        <v>294</v>
      </c>
      <c r="E3" s="46">
        <f>IF(SUMPRODUCT(($K$3:$K3=K3)*($AB$3:$AB3=AB3))&gt;1,0,1)</f>
        <v>1</v>
      </c>
      <c r="F3" s="47" t="s">
        <v>52</v>
      </c>
      <c r="G3" s="141" t="s">
        <v>210</v>
      </c>
      <c r="I3" s="47" t="s">
        <v>51</v>
      </c>
      <c r="J3" s="47" t="s">
        <v>52</v>
      </c>
      <c r="K3" s="44" t="s">
        <v>296</v>
      </c>
      <c r="L3" s="49" t="s">
        <v>212</v>
      </c>
      <c r="M3" s="50" t="s">
        <v>121</v>
      </c>
      <c r="N3" s="49" t="s">
        <v>74</v>
      </c>
      <c r="O3" s="49" t="s">
        <v>122</v>
      </c>
      <c r="P3" s="49" t="s">
        <v>58</v>
      </c>
      <c r="Q3" s="47" t="s">
        <v>59</v>
      </c>
      <c r="R3" s="49" t="s">
        <v>297</v>
      </c>
      <c r="S3" s="49" t="s">
        <v>277</v>
      </c>
      <c r="V3" s="119" t="s">
        <v>295</v>
      </c>
      <c r="AA3" s="36" t="s">
        <v>156</v>
      </c>
      <c r="AB3" s="41" t="s">
        <v>157</v>
      </c>
      <c r="AC3" s="36" t="s">
        <v>157</v>
      </c>
      <c r="AD3" s="36" t="s">
        <v>214</v>
      </c>
      <c r="AE3" s="36" t="s">
        <v>214</v>
      </c>
      <c r="AF3" s="36" t="s">
        <v>215</v>
      </c>
      <c r="AI3" s="58" t="s">
        <v>216</v>
      </c>
      <c r="AJ3" s="36" t="s">
        <v>69</v>
      </c>
      <c r="AK3" s="58" t="s">
        <v>217</v>
      </c>
      <c r="AL3" s="59" t="s">
        <v>301</v>
      </c>
      <c r="AM3" s="59" t="s">
        <v>219</v>
      </c>
    </row>
    <row r="4" spans="1:121" s="36" customFormat="1" ht="27" customHeight="1" x14ac:dyDescent="0.2">
      <c r="A4" s="44">
        <v>3</v>
      </c>
      <c r="B4" s="44" t="s">
        <v>199</v>
      </c>
      <c r="C4" s="44" t="s">
        <v>293</v>
      </c>
      <c r="D4" s="45" t="s">
        <v>294</v>
      </c>
      <c r="E4" s="46">
        <f>IF(SUMPRODUCT(($K$3:$K4=K4)*($AB$3:$AB4=AB4))&gt;1,0,1)</f>
        <v>0</v>
      </c>
      <c r="F4" s="47" t="s">
        <v>52</v>
      </c>
      <c r="G4" s="141" t="s">
        <v>200</v>
      </c>
      <c r="I4" s="47" t="s">
        <v>51</v>
      </c>
      <c r="J4" s="47" t="s">
        <v>52</v>
      </c>
      <c r="K4" s="44" t="s">
        <v>296</v>
      </c>
      <c r="L4" s="49" t="s">
        <v>276</v>
      </c>
      <c r="M4" s="50" t="s">
        <v>121</v>
      </c>
      <c r="N4" s="49" t="s">
        <v>74</v>
      </c>
      <c r="O4" s="49" t="s">
        <v>122</v>
      </c>
      <c r="P4" s="49" t="s">
        <v>58</v>
      </c>
      <c r="Q4" s="47" t="s">
        <v>59</v>
      </c>
      <c r="R4" s="49" t="s">
        <v>297</v>
      </c>
      <c r="S4" s="49" t="s">
        <v>277</v>
      </c>
      <c r="V4" s="119" t="s">
        <v>295</v>
      </c>
      <c r="AA4" s="36" t="s">
        <v>156</v>
      </c>
      <c r="AB4" s="41" t="s">
        <v>157</v>
      </c>
      <c r="AC4" s="36" t="s">
        <v>157</v>
      </c>
      <c r="AD4" s="36" t="s">
        <v>214</v>
      </c>
      <c r="AE4" s="36" t="s">
        <v>214</v>
      </c>
      <c r="AF4" s="36" t="s">
        <v>215</v>
      </c>
      <c r="AI4" s="58" t="s">
        <v>216</v>
      </c>
      <c r="AJ4" s="36" t="s">
        <v>69</v>
      </c>
      <c r="AK4" s="58" t="s">
        <v>221</v>
      </c>
      <c r="AL4" s="59" t="s">
        <v>301</v>
      </c>
      <c r="AM4" s="59" t="s">
        <v>219</v>
      </c>
    </row>
    <row r="5" spans="1:121" s="36" customFormat="1" ht="27" customHeight="1" x14ac:dyDescent="0.2">
      <c r="A5" s="44">
        <v>3</v>
      </c>
      <c r="B5" s="44" t="s">
        <v>199</v>
      </c>
      <c r="C5" s="44" t="s">
        <v>293</v>
      </c>
      <c r="D5" s="45" t="s">
        <v>294</v>
      </c>
      <c r="E5" s="46">
        <f>IF(SUMPRODUCT(($K$3:$K5=K5)*($AB$3:$AB5=AB5))&gt;1,0,1)</f>
        <v>0</v>
      </c>
      <c r="F5" s="47" t="s">
        <v>52</v>
      </c>
      <c r="G5" s="141" t="s">
        <v>200</v>
      </c>
      <c r="I5" s="47" t="s">
        <v>51</v>
      </c>
      <c r="J5" s="47" t="s">
        <v>52</v>
      </c>
      <c r="K5" s="44" t="s">
        <v>296</v>
      </c>
      <c r="L5" s="49" t="s">
        <v>222</v>
      </c>
      <c r="M5" s="50" t="s">
        <v>121</v>
      </c>
      <c r="N5" s="49" t="s">
        <v>74</v>
      </c>
      <c r="O5" s="49" t="s">
        <v>122</v>
      </c>
      <c r="P5" s="49" t="s">
        <v>58</v>
      </c>
      <c r="Q5" s="47" t="s">
        <v>59</v>
      </c>
      <c r="R5" s="49" t="s">
        <v>75</v>
      </c>
      <c r="S5" s="49" t="s">
        <v>277</v>
      </c>
      <c r="V5" s="119" t="s">
        <v>295</v>
      </c>
      <c r="AA5" s="36" t="s">
        <v>156</v>
      </c>
      <c r="AB5" s="41" t="s">
        <v>157</v>
      </c>
      <c r="AC5" s="36" t="s">
        <v>157</v>
      </c>
      <c r="AD5" s="36" t="s">
        <v>214</v>
      </c>
      <c r="AE5" s="36" t="s">
        <v>214</v>
      </c>
      <c r="AF5" s="36" t="s">
        <v>215</v>
      </c>
      <c r="AI5" s="58" t="s">
        <v>216</v>
      </c>
      <c r="AJ5" s="36" t="s">
        <v>69</v>
      </c>
      <c r="AK5" s="58" t="s">
        <v>223</v>
      </c>
      <c r="AL5" s="59" t="s">
        <v>301</v>
      </c>
      <c r="AM5" s="59" t="s">
        <v>219</v>
      </c>
    </row>
    <row r="6" spans="1:121" s="36" customFormat="1" ht="27" customHeight="1" x14ac:dyDescent="0.2">
      <c r="A6" s="44">
        <v>3</v>
      </c>
      <c r="B6" s="44" t="s">
        <v>199</v>
      </c>
      <c r="C6" s="44" t="s">
        <v>293</v>
      </c>
      <c r="D6" s="45" t="s">
        <v>294</v>
      </c>
      <c r="E6" s="46">
        <f>IF(SUMPRODUCT(($K$3:$K6=K6)*($AB$3:$AB6=AB6))&gt;1,0,1)</f>
        <v>0</v>
      </c>
      <c r="F6" s="47" t="s">
        <v>52</v>
      </c>
      <c r="G6" s="141" t="s">
        <v>200</v>
      </c>
      <c r="I6" s="47" t="s">
        <v>51</v>
      </c>
      <c r="J6" s="47" t="s">
        <v>52</v>
      </c>
      <c r="K6" s="44" t="s">
        <v>296</v>
      </c>
      <c r="L6" s="49" t="s">
        <v>224</v>
      </c>
      <c r="M6" s="50" t="s">
        <v>121</v>
      </c>
      <c r="N6" s="49" t="s">
        <v>74</v>
      </c>
      <c r="O6" s="49" t="s">
        <v>122</v>
      </c>
      <c r="P6" s="49" t="s">
        <v>58</v>
      </c>
      <c r="Q6" s="47" t="s">
        <v>59</v>
      </c>
      <c r="R6" s="49" t="s">
        <v>297</v>
      </c>
      <c r="S6" s="49" t="s">
        <v>277</v>
      </c>
      <c r="V6" s="119" t="s">
        <v>295</v>
      </c>
      <c r="AA6" s="36" t="s">
        <v>156</v>
      </c>
      <c r="AB6" s="41" t="s">
        <v>157</v>
      </c>
      <c r="AC6" s="36" t="s">
        <v>157</v>
      </c>
      <c r="AD6" s="36" t="s">
        <v>214</v>
      </c>
      <c r="AE6" s="36" t="s">
        <v>214</v>
      </c>
      <c r="AF6" s="36" t="s">
        <v>215</v>
      </c>
      <c r="AI6" s="58" t="s">
        <v>216</v>
      </c>
      <c r="AJ6" s="36" t="s">
        <v>69</v>
      </c>
      <c r="AK6" s="58" t="s">
        <v>225</v>
      </c>
      <c r="AL6" s="59" t="s">
        <v>301</v>
      </c>
      <c r="AM6" s="59" t="s">
        <v>219</v>
      </c>
    </row>
    <row r="7" spans="1:121" s="94" customFormat="1" ht="29.45" customHeight="1" x14ac:dyDescent="0.2">
      <c r="A7" s="90">
        <v>2</v>
      </c>
      <c r="B7" s="90" t="s">
        <v>46</v>
      </c>
      <c r="C7" s="90" t="s">
        <v>283</v>
      </c>
      <c r="D7" s="91" t="s">
        <v>284</v>
      </c>
      <c r="E7" s="92">
        <f>IF(SUMPRODUCT(($K$7:$K7=K7)*($AB$7:$AB7=AB7))&gt;1,0,1)</f>
        <v>1</v>
      </c>
      <c r="F7" s="91" t="s">
        <v>52</v>
      </c>
      <c r="G7" s="93" t="s">
        <v>50</v>
      </c>
      <c r="I7" s="91" t="s">
        <v>51</v>
      </c>
      <c r="J7" s="91" t="s">
        <v>52</v>
      </c>
      <c r="K7" s="90" t="s">
        <v>285</v>
      </c>
      <c r="L7" s="90" t="s">
        <v>80</v>
      </c>
      <c r="M7" s="97" t="s">
        <v>81</v>
      </c>
      <c r="N7" s="90" t="s">
        <v>56</v>
      </c>
      <c r="O7" s="90" t="s">
        <v>57</v>
      </c>
      <c r="P7" s="90" t="s">
        <v>58</v>
      </c>
      <c r="Q7" s="91" t="s">
        <v>59</v>
      </c>
      <c r="R7" s="90" t="s">
        <v>60</v>
      </c>
      <c r="S7" s="90" t="s">
        <v>61</v>
      </c>
      <c r="T7" s="285" t="s">
        <v>102</v>
      </c>
      <c r="V7" s="287"/>
      <c r="X7" s="101"/>
      <c r="Y7" s="101"/>
      <c r="Z7" s="102" t="s">
        <v>286</v>
      </c>
      <c r="AA7" s="94" t="s">
        <v>63</v>
      </c>
      <c r="AB7" s="94" t="s">
        <v>64</v>
      </c>
      <c r="AC7" s="94" t="s">
        <v>302</v>
      </c>
      <c r="AD7" s="286">
        <v>42865</v>
      </c>
      <c r="AE7" s="286">
        <v>42865</v>
      </c>
      <c r="AF7" s="94" t="s">
        <v>148</v>
      </c>
      <c r="AI7" s="285" t="s">
        <v>82</v>
      </c>
      <c r="AJ7" s="94" t="s">
        <v>69</v>
      </c>
      <c r="AK7" s="285" t="s">
        <v>166</v>
      </c>
      <c r="AL7" s="14" t="s">
        <v>85</v>
      </c>
      <c r="AM7" s="14" t="s">
        <v>85</v>
      </c>
    </row>
  </sheetData>
  <dataValidations count="2">
    <dataValidation type="list" operator="equal" allowBlank="1" showInputMessage="1" showErrorMessage="1" sqref="AB2:AB6" xr:uid="{00000000-0002-0000-0400-000000000000}">
      <formula1>"Not started,Discovery,Comm Setup,Map Development,TP Setup,System Testing,E2E Testing,Production Readiness,Live,On Hold,De-scoped"</formula1>
      <formula2>0</formula2>
    </dataValidation>
    <dataValidation type="list" operator="equal" allowBlank="1" showInputMessage="1" showErrorMessage="1" sqref="AA2:AA7" xr:uid="{00000000-0002-0000-0400-000001000000}">
      <formula1>"Premier Farnell,TP,CDS,Mapper,Implementer"</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F31"/>
  <sheetViews>
    <sheetView workbookViewId="0">
      <selection activeCell="B13" activeCellId="1" sqref="B5:B7 B9:B18 B20:B23 B25 B27 B29"/>
    </sheetView>
  </sheetViews>
  <sheetFormatPr defaultRowHeight="15" x14ac:dyDescent="0.25"/>
  <cols>
    <col min="1" max="1" width="14.42578125" bestFit="1" customWidth="1"/>
    <col min="2" max="2" width="18.7109375" bestFit="1" customWidth="1"/>
    <col min="3" max="3" width="5.28515625" bestFit="1" customWidth="1"/>
    <col min="5" max="5" width="36.42578125" customWidth="1"/>
    <col min="6" max="6" width="64.28515625" customWidth="1"/>
  </cols>
  <sheetData>
    <row r="3" spans="1:6" x14ac:dyDescent="0.25">
      <c r="A3" s="411" t="s">
        <v>312</v>
      </c>
      <c r="B3" s="412"/>
      <c r="C3" s="413"/>
    </row>
    <row r="4" spans="1:6" x14ac:dyDescent="0.25">
      <c r="A4" s="411" t="s">
        <v>0</v>
      </c>
      <c r="B4" s="411" t="s">
        <v>28</v>
      </c>
      <c r="C4" s="413" t="s">
        <v>311</v>
      </c>
      <c r="E4" s="364" t="s">
        <v>313</v>
      </c>
      <c r="F4" s="364" t="s">
        <v>314</v>
      </c>
    </row>
    <row r="5" spans="1:6" x14ac:dyDescent="0.25">
      <c r="A5" s="414">
        <v>1</v>
      </c>
      <c r="B5" s="414" t="s">
        <v>181</v>
      </c>
      <c r="C5" s="415">
        <v>2</v>
      </c>
      <c r="E5" s="363" t="s">
        <v>315</v>
      </c>
      <c r="F5" s="363" t="s">
        <v>316</v>
      </c>
    </row>
    <row r="6" spans="1:6" x14ac:dyDescent="0.25">
      <c r="A6" s="416"/>
      <c r="B6" s="417" t="s">
        <v>93</v>
      </c>
      <c r="C6" s="418">
        <v>10</v>
      </c>
      <c r="E6" s="363" t="s">
        <v>143</v>
      </c>
      <c r="F6" s="363" t="s">
        <v>317</v>
      </c>
    </row>
    <row r="7" spans="1:6" x14ac:dyDescent="0.25">
      <c r="A7" s="416"/>
      <c r="B7" s="417" t="s">
        <v>65</v>
      </c>
      <c r="C7" s="418">
        <v>1</v>
      </c>
      <c r="E7" s="363" t="s">
        <v>318</v>
      </c>
      <c r="F7" s="363" t="s">
        <v>319</v>
      </c>
    </row>
    <row r="8" spans="1:6" x14ac:dyDescent="0.25">
      <c r="A8" s="420" t="s">
        <v>305</v>
      </c>
      <c r="B8" s="421"/>
      <c r="C8" s="419">
        <v>13</v>
      </c>
      <c r="E8" s="363" t="s">
        <v>289</v>
      </c>
      <c r="F8" s="363" t="s">
        <v>320</v>
      </c>
    </row>
    <row r="9" spans="1:6" x14ac:dyDescent="0.25">
      <c r="A9" s="414">
        <v>2</v>
      </c>
      <c r="B9" s="414" t="s">
        <v>143</v>
      </c>
      <c r="C9" s="415">
        <v>9</v>
      </c>
      <c r="E9" s="363" t="s">
        <v>321</v>
      </c>
      <c r="F9" s="363" t="s">
        <v>322</v>
      </c>
    </row>
    <row r="10" spans="1:6" x14ac:dyDescent="0.25">
      <c r="A10" s="416"/>
      <c r="B10" s="417" t="s">
        <v>275</v>
      </c>
      <c r="C10" s="418">
        <v>5</v>
      </c>
      <c r="E10" s="363" t="s">
        <v>290</v>
      </c>
      <c r="F10" s="363" t="s">
        <v>323</v>
      </c>
    </row>
    <row r="11" spans="1:6" x14ac:dyDescent="0.25">
      <c r="A11" s="416"/>
      <c r="B11" s="417" t="s">
        <v>181</v>
      </c>
      <c r="C11" s="418">
        <v>6</v>
      </c>
      <c r="E11" s="363" t="s">
        <v>65</v>
      </c>
      <c r="F11" s="363" t="s">
        <v>324</v>
      </c>
    </row>
    <row r="12" spans="1:6" x14ac:dyDescent="0.25">
      <c r="A12" s="416"/>
      <c r="B12" s="417" t="s">
        <v>287</v>
      </c>
      <c r="C12" s="418">
        <v>1</v>
      </c>
      <c r="E12" s="363" t="s">
        <v>325</v>
      </c>
      <c r="F12" s="363" t="s">
        <v>326</v>
      </c>
    </row>
    <row r="13" spans="1:6" x14ac:dyDescent="0.25">
      <c r="A13" s="416"/>
      <c r="B13" s="417" t="s">
        <v>291</v>
      </c>
      <c r="C13" s="418">
        <v>1</v>
      </c>
      <c r="E13" s="363" t="s">
        <v>64</v>
      </c>
      <c r="F13" s="363" t="s">
        <v>327</v>
      </c>
    </row>
    <row r="14" spans="1:6" x14ac:dyDescent="0.25">
      <c r="A14" s="416"/>
      <c r="B14" s="417" t="s">
        <v>103</v>
      </c>
      <c r="C14" s="418">
        <v>61</v>
      </c>
      <c r="E14" s="363" t="s">
        <v>112</v>
      </c>
      <c r="F14" s="363" t="s">
        <v>328</v>
      </c>
    </row>
    <row r="15" spans="1:6" x14ac:dyDescent="0.25">
      <c r="A15" s="416"/>
      <c r="B15" s="417" t="s">
        <v>65</v>
      </c>
      <c r="C15" s="418">
        <v>14</v>
      </c>
      <c r="E15" s="363" t="s">
        <v>103</v>
      </c>
      <c r="F15" s="363" t="s">
        <v>329</v>
      </c>
    </row>
    <row r="16" spans="1:6" x14ac:dyDescent="0.25">
      <c r="A16" s="416"/>
      <c r="B16" s="417" t="s">
        <v>112</v>
      </c>
      <c r="C16" s="418">
        <v>28</v>
      </c>
      <c r="E16" s="363" t="s">
        <v>287</v>
      </c>
      <c r="F16" s="363" t="s">
        <v>330</v>
      </c>
    </row>
    <row r="17" spans="1:6" x14ac:dyDescent="0.25">
      <c r="A17" s="416"/>
      <c r="B17" s="417" t="s">
        <v>289</v>
      </c>
      <c r="C17" s="418">
        <v>1</v>
      </c>
      <c r="E17" s="363" t="s">
        <v>274</v>
      </c>
      <c r="F17" s="363" t="s">
        <v>331</v>
      </c>
    </row>
    <row r="18" spans="1:6" x14ac:dyDescent="0.25">
      <c r="A18" s="416"/>
      <c r="B18" s="417" t="s">
        <v>290</v>
      </c>
      <c r="C18" s="418">
        <v>2</v>
      </c>
      <c r="E18" s="363" t="s">
        <v>332</v>
      </c>
      <c r="F18" s="363" t="s">
        <v>333</v>
      </c>
    </row>
    <row r="19" spans="1:6" x14ac:dyDescent="0.25">
      <c r="A19" s="420" t="s">
        <v>306</v>
      </c>
      <c r="B19" s="421"/>
      <c r="C19" s="419">
        <v>128</v>
      </c>
      <c r="E19" s="363" t="s">
        <v>334</v>
      </c>
      <c r="F19" s="363" t="s">
        <v>335</v>
      </c>
    </row>
    <row r="20" spans="1:6" x14ac:dyDescent="0.25">
      <c r="A20" s="414">
        <v>3</v>
      </c>
      <c r="B20" s="414" t="s">
        <v>275</v>
      </c>
      <c r="C20" s="415">
        <v>1</v>
      </c>
      <c r="E20" s="363" t="s">
        <v>93</v>
      </c>
      <c r="F20" s="363" t="s">
        <v>336</v>
      </c>
    </row>
    <row r="21" spans="1:6" x14ac:dyDescent="0.25">
      <c r="A21" s="416"/>
      <c r="B21" s="417" t="s">
        <v>181</v>
      </c>
      <c r="C21" s="418">
        <v>5</v>
      </c>
      <c r="E21" s="365" t="s">
        <v>337</v>
      </c>
      <c r="F21" s="365" t="s">
        <v>338</v>
      </c>
    </row>
    <row r="22" spans="1:6" x14ac:dyDescent="0.25">
      <c r="A22" s="416"/>
      <c r="B22" s="417" t="s">
        <v>157</v>
      </c>
      <c r="C22" s="418">
        <v>21</v>
      </c>
    </row>
    <row r="23" spans="1:6" x14ac:dyDescent="0.25">
      <c r="A23" s="416"/>
      <c r="B23" s="417" t="s">
        <v>112</v>
      </c>
      <c r="C23" s="418">
        <v>1</v>
      </c>
    </row>
    <row r="24" spans="1:6" x14ac:dyDescent="0.25">
      <c r="A24" s="420" t="s">
        <v>307</v>
      </c>
      <c r="B24" s="421"/>
      <c r="C24" s="419">
        <v>28</v>
      </c>
    </row>
    <row r="25" spans="1:6" x14ac:dyDescent="0.25">
      <c r="A25" s="414">
        <v>4</v>
      </c>
      <c r="B25" s="414" t="s">
        <v>157</v>
      </c>
      <c r="C25" s="415">
        <v>2</v>
      </c>
    </row>
    <row r="26" spans="1:6" x14ac:dyDescent="0.25">
      <c r="A26" s="420" t="s">
        <v>308</v>
      </c>
      <c r="B26" s="421"/>
      <c r="C26" s="419">
        <v>2</v>
      </c>
    </row>
    <row r="27" spans="1:6" hidden="1" x14ac:dyDescent="0.25">
      <c r="A27" s="420" t="s">
        <v>298</v>
      </c>
      <c r="B27" s="420" t="s">
        <v>303</v>
      </c>
      <c r="C27" s="415"/>
    </row>
    <row r="28" spans="1:6" hidden="1" x14ac:dyDescent="0.25">
      <c r="A28" s="420" t="s">
        <v>309</v>
      </c>
      <c r="B28" s="421"/>
      <c r="C28" s="419"/>
    </row>
    <row r="29" spans="1:6" hidden="1" x14ac:dyDescent="0.25">
      <c r="A29" s="420" t="s">
        <v>303</v>
      </c>
      <c r="B29" s="420" t="s">
        <v>303</v>
      </c>
      <c r="C29" s="415"/>
    </row>
    <row r="30" spans="1:6" hidden="1" x14ac:dyDescent="0.25">
      <c r="A30" s="420" t="s">
        <v>310</v>
      </c>
      <c r="B30" s="421"/>
      <c r="C30" s="419"/>
    </row>
    <row r="31" spans="1:6" x14ac:dyDescent="0.25">
      <c r="A31" s="423" t="s">
        <v>304</v>
      </c>
      <c r="B31" s="424"/>
      <c r="C31" s="422">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SteeringBoard</vt:lpstr>
      <vt:lpstr>Dashboard_12Feb</vt:lpstr>
      <vt:lpstr>TP Summary</vt:lpstr>
      <vt:lpstr>Duplicates</vt:lpstr>
      <vt:lpstr>OldDashboard</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ADMINIBM</dc:creator>
  <cp:lastModifiedBy>IBM</cp:lastModifiedBy>
  <dcterms:created xsi:type="dcterms:W3CDTF">2018-01-18T09:12:52Z</dcterms:created>
  <dcterms:modified xsi:type="dcterms:W3CDTF">2019-03-15T07:37:34Z</dcterms:modified>
</cp:coreProperties>
</file>