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T:\workspace\s4s\S4S-PerformanceTesting\demo_data\"/>
    </mc:Choice>
  </mc:AlternateContent>
  <xr:revisionPtr revIDLastSave="0" documentId="13_ncr:1_{94565B32-D1F2-4276-9ACC-344A1B5156A8}" xr6:coauthVersionLast="44" xr6:coauthVersionMax="45" xr10:uidLastSave="{00000000-0000-0000-0000-000000000000}"/>
  <bookViews>
    <workbookView xWindow="1474" yWindow="1474" windowWidth="24686" windowHeight="13192" activeTab="4" xr2:uid="{55A103A1-F6D8-4E67-9E36-E6481D080608}"/>
  </bookViews>
  <sheets>
    <sheet name="Category" sheetId="2" r:id="rId1"/>
    <sheet name="Display Product" sheetId="3" r:id="rId2"/>
    <sheet name="Supplier" sheetId="1" r:id="rId3"/>
    <sheet name="Supplier Products" sheetId="4" r:id="rId4"/>
    <sheet name="Supplier Locations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5" l="1"/>
  <c r="E31" i="5"/>
  <c r="C31" i="5"/>
  <c r="F30" i="5"/>
  <c r="E30" i="5"/>
  <c r="C30" i="5"/>
  <c r="F29" i="5"/>
  <c r="E29" i="5"/>
  <c r="C29" i="5"/>
  <c r="F28" i="5"/>
  <c r="E28" i="5"/>
  <c r="C28" i="5"/>
  <c r="F27" i="5"/>
  <c r="E27" i="5"/>
  <c r="C27" i="5"/>
  <c r="F26" i="5"/>
  <c r="E26" i="5"/>
  <c r="C26" i="5"/>
  <c r="F25" i="5"/>
  <c r="E25" i="5"/>
  <c r="C25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F9" i="5"/>
  <c r="E9" i="5"/>
  <c r="F8" i="5"/>
  <c r="E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8" i="5"/>
</calcChain>
</file>

<file path=xl/sharedStrings.xml><?xml version="1.0" encoding="utf-8"?>
<sst xmlns="http://schemas.openxmlformats.org/spreadsheetml/2006/main" count="276" uniqueCount="186">
  <si>
    <t>Category Name</t>
  </si>
  <si>
    <t>Category Description</t>
  </si>
  <si>
    <t>PPE</t>
  </si>
  <si>
    <t>Personal Protection Equipment</t>
  </si>
  <si>
    <t>Ventilator</t>
  </si>
  <si>
    <t>Ventilator Consumable</t>
  </si>
  <si>
    <t>Category</t>
  </si>
  <si>
    <t>Product Name</t>
  </si>
  <si>
    <t>Product Description</t>
  </si>
  <si>
    <t>Image URL</t>
  </si>
  <si>
    <t>N95RES-S</t>
  </si>
  <si>
    <t>N95 Respirators - Surgical</t>
  </si>
  <si>
    <t>https://assets.fishersci.com/TFS-Assets/CCG/product-images/F207802~p.eps-650.jpg</t>
  </si>
  <si>
    <t>N95RES-NS</t>
  </si>
  <si>
    <t>N95 Respirators - Non-Surgical</t>
  </si>
  <si>
    <t>http://stratodyneinc.com/wp-content/uploads/2016/03/3M-N95.jpg</t>
  </si>
  <si>
    <t>NFPA1999-COVERALL</t>
  </si>
  <si>
    <t>Cover All - NFPA1999</t>
  </si>
  <si>
    <t>https://cdn.mscdirect.com/global/images/ProductImages/4681310-21.jpg</t>
  </si>
  <si>
    <t>FACESHIELD</t>
  </si>
  <si>
    <t>Face Shield - Clear</t>
  </si>
  <si>
    <t>https://images-na.ssl-images-amazon.com/images/I/418T5Zz2baL._AC_.jpg</t>
  </si>
  <si>
    <t>VENTILATOR-POS</t>
  </si>
  <si>
    <t>Ventilator - Positive Pressure</t>
  </si>
  <si>
    <t>https://specials-images.forbesimg.com/imageserve/497601235/960x0.jpg?fit=scale</t>
  </si>
  <si>
    <t>VENTILATOR-NEG</t>
  </si>
  <si>
    <t>Ventilator - Negative Pressure</t>
  </si>
  <si>
    <t>VENT-CONS-BC</t>
  </si>
  <si>
    <t>Breathing Circuits</t>
  </si>
  <si>
    <t>https://www.hamilton-medical.com/.imaging/stk/hamilton-theme/product-overview/dam/Images/A-Pictures/Products/Respiratory-Care-Supplies/Accessories-and-Consumables/Breathing-circuit-set-header-image-1280x492.jpg/jcr:content/Breathing-circuit-set-header%20.jpg.2018-10-30-10-04-17.jpg</t>
  </si>
  <si>
    <t>VENT-FLOW-SEN</t>
  </si>
  <si>
    <t>Flow Sensors</t>
  </si>
  <si>
    <t>https://www.hamilton-medical.com/.imaging/stk/hamilton-theme/product-overview/dam/Images/A-Pictures/Products/Respiratory-Care-Supplies/Accessories-and-Consumables/Flow-Sensor-header-image-1280x492.jpg/jcr:content/Flow-sensor-header.jpg.2018-10-30-10-04-15.jpg</t>
  </si>
  <si>
    <t>SupplierID</t>
  </si>
  <si>
    <t>Mail Slot ID</t>
  </si>
  <si>
    <t>Description</t>
  </si>
  <si>
    <t>Supplier Type</t>
  </si>
  <si>
    <t>Address Line 1</t>
  </si>
  <si>
    <t>City</t>
  </si>
  <si>
    <t>State</t>
  </si>
  <si>
    <t>Zipcode</t>
  </si>
  <si>
    <t>Country</t>
  </si>
  <si>
    <t>Phone Number</t>
  </si>
  <si>
    <t>Url</t>
  </si>
  <si>
    <t>KC</t>
  </si>
  <si>
    <t xml:space="preserve">Kimberly-Clark Corporation </t>
  </si>
  <si>
    <t>Manufacturer</t>
  </si>
  <si>
    <t>1895 Marigold Ave</t>
  </si>
  <si>
    <t>Redlands</t>
  </si>
  <si>
    <t>CA</t>
  </si>
  <si>
    <t>US</t>
  </si>
  <si>
    <t>800-241-3146</t>
  </si>
  <si>
    <t>https://www.kimberly-clark.com/en/contact-us</t>
  </si>
  <si>
    <t>3M</t>
  </si>
  <si>
    <t>NEDTEST3M</t>
  </si>
  <si>
    <t>3M Science. Applied to Life</t>
  </si>
  <si>
    <t>3M Center</t>
  </si>
  <si>
    <t>St. Paul</t>
  </si>
  <si>
    <t>MN</t>
  </si>
  <si>
    <t>55144-1000</t>
  </si>
  <si>
    <t>1-888-364-3577</t>
  </si>
  <si>
    <t>https://www.3m.com/3M/en_US/company-us/about-3m/</t>
  </si>
  <si>
    <t>CVS</t>
  </si>
  <si>
    <t>NEDTESTCVS</t>
  </si>
  <si>
    <t>CVS Health, Inc.</t>
  </si>
  <si>
    <t>Distributor</t>
  </si>
  <si>
    <t>One CVS Drive</t>
  </si>
  <si>
    <t>Woonsocket</t>
  </si>
  <si>
    <t xml:space="preserve">RI </t>
  </si>
  <si>
    <t>02895</t>
  </si>
  <si>
    <t>1-800-746-7287</t>
  </si>
  <si>
    <t>https://www.cvs.com/help/help_contact_us.jsp</t>
  </si>
  <si>
    <t>Display Product</t>
  </si>
  <si>
    <t>Supplier</t>
  </si>
  <si>
    <t>Supplier Product</t>
  </si>
  <si>
    <t>image url</t>
  </si>
  <si>
    <t>KIMBERLY-CLARK FLUIDSHIELD N95 PARTICULATE FILTER RESPIRATOR AND SURGICAL MASK (46827), ORANGE, SMALL, 35 MASKS / BOX, 6 BOXES / CASE, 210 UNITS</t>
  </si>
  <si>
    <t>https://www.na.kccustomerportal.com/documents/WEM/US/ProductImages/46827.MAIN.jpg</t>
  </si>
  <si>
    <t>KIMBERLY-CLARK FLUIDSHIELD N95 PARTICULATE FILTER RESPIRATOR AND SURGICAL MASK (46867), SAFETY SEAL FILM, ORANGE, SMALL, 35 MASKS / BOX, 6 BOXES / CASE, 210 UNITS</t>
  </si>
  <si>
    <t>https://www.na.kccustomerportal.com/documents/WEM/US/ProductImages/46867.MAIN.jpg</t>
  </si>
  <si>
    <t>Particulate Respirator / Surgical Mask FluidShield Medical N95 Flat Fold Earloops Small Orange NonSterile (46828)</t>
  </si>
  <si>
    <t>https://www.na.kccustomerportal.com/documents/WEM/US/ProductImages/46828.MAIN.jpg</t>
  </si>
  <si>
    <t>KIMBERLY-CLARK* PFR95* N95 PARTICULATE FILTER RESPIRATOR AND SURGICAL MASK, POUCH STYLE (62355)</t>
  </si>
  <si>
    <t>https://www.na.kccustomerportal.com/documents/WEM/US/ProductImages/62355.MAIN.jpg</t>
  </si>
  <si>
    <t>KIMBERLY-CLARK FLUIDSHIELD N95 PARTICULATE FILTER RESPIRATOR AND SURGICAL MASK (62126), WHITE, REGULAR SIZE, 50 MASKS / BOX, 6 BOXES / CASE, 300 UNITS</t>
  </si>
  <si>
    <t>https://www.na.kccustomerportal.com/documents/WEM/US/ProductImages/62126.MAIN.jpg</t>
  </si>
  <si>
    <t>Kimberly-Clark FLUIDSHIELD Particulate Respirator- 47424</t>
  </si>
  <si>
    <t>8110S</t>
  </si>
  <si>
    <t>3M™ Particulate Respirator 8110S, N95 160 EA/Case. 3M Product Number 8110S, 3M ID 70070757078, UPC 50051138543056</t>
  </si>
  <si>
    <t>https://multimedia.3m.com/mws/media/735027P/3mtm-particulate-respirator-8110s-n95.jpg</t>
  </si>
  <si>
    <t>8210</t>
  </si>
  <si>
    <t>3M™ Particulate Respirator 8210, N95 160 EA/Case. Part Number 46457, 3M Product Number 8210, 3M ID 70070614394, UPC 50051138464573</t>
  </si>
  <si>
    <t>8511CN</t>
  </si>
  <si>
    <t>3M™ Particulate Respirator 8511, N95 80 EA/Case. Part Number 54343, 3M Product Number 8511, 3M ID 70070757557, UPC 50051138543438</t>
  </si>
  <si>
    <t>https://multimedia.3m.com/mws/media/735025P/3mtm-particulate-respirator-8511-n95.jpg</t>
  </si>
  <si>
    <t>8514</t>
  </si>
  <si>
    <t>3M™ Particulate Respirator 8514, N95, with Nuisance Level Organic Vapor Relief 80 EA/Case. 3M Product Number 8514, 3M ID 70070843886, UPC 50051138662993. This product replaces  3M ID  70070843878</t>
  </si>
  <si>
    <t>https://multimedia.3m.com/mws/media/808094P/3m-particulate-respirator-8514-n95-with-nuisance-ov.jpg</t>
  </si>
  <si>
    <t>9211</t>
  </si>
  <si>
    <t>3M™ Aura™ Particulate Respirator 9211+/37193(AAD), N95 120 EA/Case. Part Number 37193, 3M Product Number 9211+, 3M ID XA010017557, UPC 58887719997169</t>
  </si>
  <si>
    <t>https://multimedia.3m.com/mws/media/811728P/3mtm-auratm-particulate-respirator-9211-plus-n95.jpg</t>
  </si>
  <si>
    <t xml:space="preserve">399575 </t>
  </si>
  <si>
    <t>CVS Health Procedural Face Masks With Earloops</t>
  </si>
  <si>
    <t>https://www.cvs.com/bizcontent/merchandising/productimages/large/5042807212_2.jpg</t>
  </si>
  <si>
    <t>58887719997169</t>
  </si>
  <si>
    <t>3M™ Aura™ Particulate Respirator 9211</t>
  </si>
  <si>
    <t>Location</t>
  </si>
  <si>
    <t>Google map location</t>
  </si>
  <si>
    <t>Latitude</t>
  </si>
  <si>
    <t>Longtitude</t>
  </si>
  <si>
    <t>DALLAS</t>
  </si>
  <si>
    <t>K-C Dallas</t>
  </si>
  <si>
    <t>FAIRFIELD</t>
  </si>
  <si>
    <t>K-C FairField</t>
  </si>
  <si>
    <t>LOSANGELES</t>
  </si>
  <si>
    <t>K-C Los Angeles</t>
  </si>
  <si>
    <t>SANFRANCISCO</t>
  </si>
  <si>
    <t>K-C San Fransisco</t>
  </si>
  <si>
    <t>VISTA</t>
  </si>
  <si>
    <t>K-C Vista</t>
  </si>
  <si>
    <t>SANJOSE</t>
  </si>
  <si>
    <t>K-C San Jose</t>
  </si>
  <si>
    <t>Decatur</t>
  </si>
  <si>
    <t>34.6422621,-87.0473635</t>
  </si>
  <si>
    <t>Guin</t>
  </si>
  <si>
    <t>33.9674381,-87.9014713</t>
  </si>
  <si>
    <t>Little Rock</t>
  </si>
  <si>
    <t>34.707139,-92.2448031</t>
  </si>
  <si>
    <t>Corona</t>
  </si>
  <si>
    <t>33.8461148,-117.5135497</t>
  </si>
  <si>
    <t>Irvine</t>
  </si>
  <si>
    <t>33.6926525,-117.8450948</t>
  </si>
  <si>
    <t>Monrovia</t>
  </si>
  <si>
    <t>33.912692,-118.2031029</t>
  </si>
  <si>
    <t>Northridge</t>
  </si>
  <si>
    <t>34.233492,-118.5699846</t>
  </si>
  <si>
    <t>Newark</t>
  </si>
  <si>
    <t>39.9320396,-75.7005464</t>
  </si>
  <si>
    <t>Cordova</t>
  </si>
  <si>
    <t>41.7520093,-90.2893936</t>
  </si>
  <si>
    <t>DeKalb</t>
  </si>
  <si>
    <t>41.9038735,-88.7541753</t>
  </si>
  <si>
    <t>Hartford City</t>
  </si>
  <si>
    <t>40.445837,-85.3586753</t>
  </si>
  <si>
    <t>Indianapolis</t>
  </si>
  <si>
    <t>39.8961877,-86.2577368</t>
  </si>
  <si>
    <t>Ames</t>
  </si>
  <si>
    <t>42.0296479,-93.5811265</t>
  </si>
  <si>
    <t>Knoxville</t>
  </si>
  <si>
    <t>41.3199819,-93.0672318</t>
  </si>
  <si>
    <t>Cynthiana</t>
  </si>
  <si>
    <t>38.3736534,-84.2967138</t>
  </si>
  <si>
    <t>Chelmsford</t>
  </si>
  <si>
    <t>42.5945467,-71.3242059</t>
  </si>
  <si>
    <t>Columbia</t>
  </si>
  <si>
    <t>39.0097514,-92.2735209</t>
  </si>
  <si>
    <t>NJ Lumberton</t>
  </si>
  <si>
    <t>39.9873935,-74.8517819</t>
  </si>
  <si>
    <t>CA - La Habra</t>
  </si>
  <si>
    <t>34.0471555,-117.9695004</t>
  </si>
  <si>
    <t>CA - Patterson</t>
  </si>
  <si>
    <t>37.4692705,-121.1600557</t>
  </si>
  <si>
    <t>FL - Orlando</t>
  </si>
  <si>
    <t>28.4443035,-81.4132831</t>
  </si>
  <si>
    <t>FL - Vero Beach</t>
  </si>
  <si>
    <t>27.6449214,-80.534098</t>
  </si>
  <si>
    <t>IN - Indianapolis</t>
  </si>
  <si>
    <t>39.8006766,-86.0633881</t>
  </si>
  <si>
    <t>RI - Woonsocket</t>
  </si>
  <si>
    <t>41.991592,-71.491217</t>
  </si>
  <si>
    <t>Contact Person</t>
  </si>
  <si>
    <t>Contact Phone</t>
  </si>
  <si>
    <t>Contact Email</t>
  </si>
  <si>
    <t>Michael D. Hsu</t>
  </si>
  <si>
    <t>1-888-525-8388</t>
  </si>
  <si>
    <t>customerservice@kimberly-clark.com</t>
  </si>
  <si>
    <t>Mike Roman</t>
  </si>
  <si>
    <t>1 954-922-6712</t>
  </si>
  <si>
    <t>help@3m.com</t>
  </si>
  <si>
    <t>Bob Drug</t>
  </si>
  <si>
    <t>1-866-389-2727</t>
  </si>
  <si>
    <t>cvshotline@cvs.com</t>
  </si>
  <si>
    <t>@CVSHealth</t>
  </si>
  <si>
    <t>@3M</t>
  </si>
  <si>
    <t>@KCCorp</t>
  </si>
  <si>
    <t>Company 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</si>
</sst>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1"/>
    <xf numFmtId="0" fontId="0" fillId="0" borderId="0" xfId="0" quotePrefix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2" fillId="0" borderId="0" xfId="0" applyFont="1"/>
    <xf numFmtId="49" fontId="4" fillId="2" borderId="0" xfId="0" applyNumberFormat="1" applyFont="1" applyFill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amilton-medical.com/.imaging/stk/hamilton-theme/product-overview/dam/Images/A-Pictures/Products/Respiratory-Care-Supplies/Accessories-and-Consumables/Flow-Sensor-header-image-1280x492.jpg/jcr:content/Flow-sensor-header.jpg.2018-10-30-10-04-15.jpg" TargetMode="External"/><Relationship Id="rId3" Type="http://schemas.openxmlformats.org/officeDocument/2006/relationships/hyperlink" Target="https://cdn.mscdirect.com/global/images/ProductImages/4681310-21.jpg" TargetMode="External"/><Relationship Id="rId7" Type="http://schemas.openxmlformats.org/officeDocument/2006/relationships/hyperlink" Target="https://www.hamilton-medical.com/.imaging/stk/hamilton-theme/product-overview/dam/Images/A-Pictures/Products/Respiratory-Care-Supplies/Accessories-and-Consumables/Breathing-circuit-set-header-image-1280x492.jpg/jcr:content/Breathing-circuit-set-header%20.jpg.2018-10-30-10-04-17.jpg" TargetMode="External"/><Relationship Id="rId2" Type="http://schemas.openxmlformats.org/officeDocument/2006/relationships/hyperlink" Target="http://stratodyneinc.com/wp-content/uploads/2016/03/3M-N95.jpg" TargetMode="External"/><Relationship Id="rId1" Type="http://schemas.openxmlformats.org/officeDocument/2006/relationships/hyperlink" Target="https://assets.fishersci.com/TFS-Assets/CCG/product-images/F207802~p.eps-650.jpg" TargetMode="External"/><Relationship Id="rId6" Type="http://schemas.openxmlformats.org/officeDocument/2006/relationships/hyperlink" Target="https://specials-images.forbesimg.com/imageserve/497601235/960x0.jpg?fit=scale" TargetMode="External"/><Relationship Id="rId5" Type="http://schemas.openxmlformats.org/officeDocument/2006/relationships/hyperlink" Target="https://specials-images.forbesimg.com/imageserve/497601235/960x0.jpg?fit=scale" TargetMode="External"/><Relationship Id="rId4" Type="http://schemas.openxmlformats.org/officeDocument/2006/relationships/hyperlink" Target="https://images-na.ssl-images-amazon.com/images/I/418T5Zz2baL._AC_.jpg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vs.com/help/help_contact_us.jsp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3m.com/3M/en_US/company-us/about-3m/" TargetMode="External"/><Relationship Id="rId1" Type="http://schemas.openxmlformats.org/officeDocument/2006/relationships/hyperlink" Target="https://www.kimberly-clark.com/en/contact-us" TargetMode="External"/><Relationship Id="rId6" Type="http://schemas.openxmlformats.org/officeDocument/2006/relationships/hyperlink" Target="mailto:cvshotline@cvs.com" TargetMode="External"/><Relationship Id="rId5" Type="http://schemas.openxmlformats.org/officeDocument/2006/relationships/hyperlink" Target="mailto:help@3m.com" TargetMode="External"/><Relationship Id="rId4" Type="http://schemas.openxmlformats.org/officeDocument/2006/relationships/hyperlink" Target="mailto:customerservice@kimberly-clark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ultimedia.3m.com/mws/media/808094P/3m-particulate-respirator-8514-n95-with-nuisance-ov.jpg" TargetMode="External"/><Relationship Id="rId3" Type="http://schemas.openxmlformats.org/officeDocument/2006/relationships/hyperlink" Target="https://www.na.kccustomerportal.com/documents/WEM/US/ProductImages/46828.MAIN.jpg" TargetMode="External"/><Relationship Id="rId7" Type="http://schemas.openxmlformats.org/officeDocument/2006/relationships/hyperlink" Target="https://multimedia.3m.com/mws/media/735025P/3mtm-particulate-respirator-8511-n95.jpg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www.na.kccustomerportal.com/documents/WEM/US/ProductImages/46867.MAIN.jpg" TargetMode="External"/><Relationship Id="rId1" Type="http://schemas.openxmlformats.org/officeDocument/2006/relationships/hyperlink" Target="https://www.na.kccustomerportal.com/documents/WEM/US/ProductImages/46827.MAIN.jpg" TargetMode="External"/><Relationship Id="rId6" Type="http://schemas.openxmlformats.org/officeDocument/2006/relationships/hyperlink" Target="https://www.na.kccustomerportal.com/documents/WEM/US/ProductImages/62126.MAIN.jpg" TargetMode="External"/><Relationship Id="rId11" Type="http://schemas.openxmlformats.org/officeDocument/2006/relationships/hyperlink" Target="https://multimedia.3m.com/mws/media/811728P/3mtm-auratm-particulate-respirator-9211-plus-n95.jpg" TargetMode="External"/><Relationship Id="rId5" Type="http://schemas.openxmlformats.org/officeDocument/2006/relationships/hyperlink" Target="https://www.na.kccustomerportal.com/documents/WEM/US/ProductImages/62126.MAIN.jpg" TargetMode="External"/><Relationship Id="rId10" Type="http://schemas.openxmlformats.org/officeDocument/2006/relationships/hyperlink" Target="https://www.cvs.com/bizcontent/merchandising/productimages/large/5042807212_2.jpg" TargetMode="External"/><Relationship Id="rId4" Type="http://schemas.openxmlformats.org/officeDocument/2006/relationships/hyperlink" Target="https://www.na.kccustomerportal.com/documents/WEM/US/ProductImages/62355.MAIN.jpg" TargetMode="External"/><Relationship Id="rId9" Type="http://schemas.openxmlformats.org/officeDocument/2006/relationships/hyperlink" Target="https://multimedia.3m.com/mws/media/811728P/3mtm-auratm-particulate-respirator-9211-plus-n95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B42F-BF6C-4FD7-9E56-72E149CD238A}">
  <dimension ref="A1:B4"/>
  <sheetViews>
    <sheetView workbookViewId="0">
      <selection activeCell="B5" sqref="B5"/>
    </sheetView>
  </sheetViews>
  <sheetFormatPr defaultRowHeight="14.6" x14ac:dyDescent="0.4"/>
  <cols>
    <col min="1" max="1" width="15.07421875" bestFit="1" customWidth="1"/>
    <col min="2" max="2" width="25.69140625" bestFit="1" customWidth="1"/>
  </cols>
  <sheetData>
    <row r="1" spans="1:2" x14ac:dyDescent="0.4">
      <c r="A1" s="3" t="s">
        <v>0</v>
      </c>
      <c r="B1" s="3" t="s">
        <v>1</v>
      </c>
    </row>
    <row r="2" spans="1:2" x14ac:dyDescent="0.4">
      <c r="A2" t="s">
        <v>2</v>
      </c>
      <c r="B2" t="s">
        <v>3</v>
      </c>
    </row>
    <row r="3" spans="1:2" x14ac:dyDescent="0.4">
      <c r="A3" t="s">
        <v>4</v>
      </c>
      <c r="B3" t="s">
        <v>4</v>
      </c>
    </row>
    <row r="4" spans="1:2" x14ac:dyDescent="0.4">
      <c r="A4" t="s">
        <v>5</v>
      </c>
      <c r="B4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C5E5-2340-4BE7-997B-17B3EC7647B1}">
  <dimension ref="A1:D9"/>
  <sheetViews>
    <sheetView workbookViewId="0">
      <selection activeCell="A10" sqref="A10"/>
    </sheetView>
  </sheetViews>
  <sheetFormatPr defaultRowHeight="14.6" x14ac:dyDescent="0.4"/>
  <cols>
    <col min="1" max="1" width="20.3046875" bestFit="1" customWidth="1"/>
    <col min="2" max="2" width="18.3046875" bestFit="1" customWidth="1"/>
    <col min="3" max="3" width="26.07421875" bestFit="1" customWidth="1"/>
    <col min="4" max="4" width="27.07421875" customWidth="1"/>
  </cols>
  <sheetData>
    <row r="1" spans="1:4" ht="18.45" x14ac:dyDescent="0.5">
      <c r="A1" s="5" t="s">
        <v>6</v>
      </c>
      <c r="B1" s="5" t="s">
        <v>7</v>
      </c>
      <c r="C1" s="5" t="s">
        <v>8</v>
      </c>
      <c r="D1" s="5" t="s">
        <v>9</v>
      </c>
    </row>
    <row r="2" spans="1:4" x14ac:dyDescent="0.4">
      <c r="A2" t="s">
        <v>2</v>
      </c>
      <c r="B2" t="s">
        <v>10</v>
      </c>
      <c r="C2" t="s">
        <v>11</v>
      </c>
      <c r="D2" s="1" t="s">
        <v>12</v>
      </c>
    </row>
    <row r="3" spans="1:4" x14ac:dyDescent="0.4">
      <c r="A3" t="s">
        <v>2</v>
      </c>
      <c r="B3" t="s">
        <v>13</v>
      </c>
      <c r="C3" t="s">
        <v>14</v>
      </c>
      <c r="D3" s="1" t="s">
        <v>15</v>
      </c>
    </row>
    <row r="4" spans="1:4" x14ac:dyDescent="0.4">
      <c r="A4" t="s">
        <v>2</v>
      </c>
      <c r="B4" t="s">
        <v>16</v>
      </c>
      <c r="C4" t="s">
        <v>17</v>
      </c>
      <c r="D4" s="1" t="s">
        <v>18</v>
      </c>
    </row>
    <row r="5" spans="1:4" x14ac:dyDescent="0.4">
      <c r="A5" t="s">
        <v>2</v>
      </c>
      <c r="B5" t="s">
        <v>19</v>
      </c>
      <c r="C5" t="s">
        <v>20</v>
      </c>
      <c r="D5" s="1" t="s">
        <v>21</v>
      </c>
    </row>
    <row r="6" spans="1:4" x14ac:dyDescent="0.4">
      <c r="A6" t="s">
        <v>4</v>
      </c>
      <c r="B6" t="s">
        <v>22</v>
      </c>
      <c r="C6" t="s">
        <v>23</v>
      </c>
      <c r="D6" s="1" t="s">
        <v>24</v>
      </c>
    </row>
    <row r="7" spans="1:4" x14ac:dyDescent="0.4">
      <c r="A7" t="s">
        <v>4</v>
      </c>
      <c r="B7" t="s">
        <v>25</v>
      </c>
      <c r="C7" t="s">
        <v>26</v>
      </c>
      <c r="D7" s="1" t="s">
        <v>24</v>
      </c>
    </row>
    <row r="8" spans="1:4" x14ac:dyDescent="0.4">
      <c r="A8" t="s">
        <v>5</v>
      </c>
      <c r="B8" t="s">
        <v>27</v>
      </c>
      <c r="C8" t="s">
        <v>28</v>
      </c>
      <c r="D8" s="1" t="s">
        <v>29</v>
      </c>
    </row>
    <row r="9" spans="1:4" x14ac:dyDescent="0.4">
      <c r="A9" t="s">
        <v>5</v>
      </c>
      <c r="B9" t="s">
        <v>30</v>
      </c>
      <c r="C9" t="s">
        <v>31</v>
      </c>
      <c r="D9" s="1" t="s">
        <v>32</v>
      </c>
    </row>
  </sheetData>
  <hyperlinks>
    <hyperlink ref="D2" r:id="rId1" xr:uid="{EF7D5E0B-4531-40A8-AC9B-0B05513C4AAF}"/>
    <hyperlink ref="D3" r:id="rId2" xr:uid="{2A5EBD3C-A337-45CF-AF68-0206C648F5FA}"/>
    <hyperlink ref="D4" r:id="rId3" xr:uid="{956433E3-3047-4187-85C9-0295707F49DE}"/>
    <hyperlink ref="D5" r:id="rId4" xr:uid="{547C68BD-151E-4AC9-BD87-8664CD346D73}"/>
    <hyperlink ref="D6" r:id="rId5" xr:uid="{8C0A0B84-31AE-4B42-B5E5-D0B3B1B823B8}"/>
    <hyperlink ref="D7" r:id="rId6" xr:uid="{0C6D6410-2D07-4D32-BFE7-9FBE02A1D384}"/>
    <hyperlink ref="D8" r:id="rId7" display="https://www.hamilton-medical.com/.imaging/stk/hamilton-theme/product-overview/dam/Images/A-Pictures/Products/Respiratory-Care-Supplies/Accessories-and-Consumables/Breathing-circuit-set-header-image-1280x492.jpg/jcr:content/Breathing-circuit-set-header%20.jpg.2018-10-30-10-04-17.jpg" xr:uid="{61D16329-E5E5-4366-A11E-87411775B108}"/>
    <hyperlink ref="D9" r:id="rId8" display="https://www.hamilton-medical.com/.imaging/stk/hamilton-theme/product-overview/dam/Images/A-Pictures/Products/Respiratory-Care-Supplies/Accessories-and-Consumables/Flow-Sensor-header-image-1280x492.jpg/jcr:content/Flow-sensor-header.jpg.2018-10-30-10-04-15.jpg" xr:uid="{DB4AD764-09AF-47A6-9F9B-A669B4121CE4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C9138-2F67-4A69-8066-2BCE4C7E7082}">
  <dimension ref="A1:O4"/>
  <sheetViews>
    <sheetView workbookViewId="0">
      <selection activeCell="A4" sqref="A4"/>
    </sheetView>
  </sheetViews>
  <sheetFormatPr defaultRowHeight="14.6" x14ac:dyDescent="0.4"/>
  <cols>
    <col min="1" max="1" width="9.3046875" bestFit="1" customWidth="1"/>
    <col min="2" max="2" width="11.3046875" bestFit="1" customWidth="1"/>
    <col min="3" max="3" width="23.84375" bestFit="1" customWidth="1"/>
    <col min="4" max="4" width="12.07421875" bestFit="1" customWidth="1"/>
    <col min="5" max="5" width="16.3046875" bestFit="1" customWidth="1"/>
    <col min="6" max="6" width="8.3046875" bestFit="1" customWidth="1"/>
    <col min="7" max="7" width="5.07421875" bestFit="1" customWidth="1"/>
    <col min="8" max="9" width="7.3046875" bestFit="1" customWidth="1"/>
    <col min="10" max="10" width="13.3046875" bestFit="1" customWidth="1"/>
    <col min="11" max="13" width="13.3046875" customWidth="1"/>
    <col min="14" max="14" width="22.53515625" customWidth="1"/>
  </cols>
  <sheetData>
    <row r="1" spans="1:15" x14ac:dyDescent="0.4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170</v>
      </c>
      <c r="L1" t="s">
        <v>171</v>
      </c>
      <c r="M1" t="s">
        <v>172</v>
      </c>
      <c r="N1" t="s">
        <v>43</v>
      </c>
      <c r="O1" t="s">
        <v>185</v>
      </c>
    </row>
    <row r="2" spans="1:15" x14ac:dyDescent="0.4">
      <c r="A2" t="s">
        <v>44</v>
      </c>
      <c r="B2">
        <v>74872187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>
        <v>92374</v>
      </c>
      <c r="I2" t="s">
        <v>50</v>
      </c>
      <c r="J2" t="s">
        <v>51</v>
      </c>
      <c r="K2" t="s">
        <v>173</v>
      </c>
      <c r="L2" t="s">
        <v>174</v>
      </c>
      <c r="M2" s="1" t="s">
        <v>175</v>
      </c>
      <c r="N2" s="1" t="s">
        <v>52</v>
      </c>
      <c r="O2" s="2" t="s">
        <v>184</v>
      </c>
    </row>
    <row r="3" spans="1:15" x14ac:dyDescent="0.4">
      <c r="A3" t="s">
        <v>53</v>
      </c>
      <c r="B3" t="s">
        <v>54</v>
      </c>
      <c r="C3" t="s">
        <v>55</v>
      </c>
      <c r="D3" t="s">
        <v>46</v>
      </c>
      <c r="E3" t="s">
        <v>56</v>
      </c>
      <c r="F3" t="s">
        <v>57</v>
      </c>
      <c r="G3" t="s">
        <v>58</v>
      </c>
      <c r="H3" t="s">
        <v>59</v>
      </c>
      <c r="I3" t="s">
        <v>50</v>
      </c>
      <c r="J3" t="s">
        <v>60</v>
      </c>
      <c r="K3" t="s">
        <v>176</v>
      </c>
      <c r="L3" t="s">
        <v>177</v>
      </c>
      <c r="M3" s="1" t="s">
        <v>178</v>
      </c>
      <c r="N3" s="1" t="s">
        <v>61</v>
      </c>
      <c r="O3" s="2" t="s">
        <v>183</v>
      </c>
    </row>
    <row r="4" spans="1:15" x14ac:dyDescent="0.4">
      <c r="A4" t="s">
        <v>62</v>
      </c>
      <c r="B4" t="s">
        <v>63</v>
      </c>
      <c r="C4" t="s">
        <v>64</v>
      </c>
      <c r="D4" t="s">
        <v>65</v>
      </c>
      <c r="E4" t="s">
        <v>66</v>
      </c>
      <c r="F4" t="s">
        <v>67</v>
      </c>
      <c r="G4" t="s">
        <v>68</v>
      </c>
      <c r="H4" s="2" t="s">
        <v>69</v>
      </c>
      <c r="I4" t="s">
        <v>50</v>
      </c>
      <c r="J4" t="s">
        <v>70</v>
      </c>
      <c r="K4" t="s">
        <v>179</v>
      </c>
      <c r="L4" t="s">
        <v>180</v>
      </c>
      <c r="M4" s="1" t="s">
        <v>181</v>
      </c>
      <c r="N4" s="1" t="s">
        <v>71</v>
      </c>
      <c r="O4" s="2" t="s">
        <v>182</v>
      </c>
    </row>
  </sheetData>
  <hyperlinks>
    <hyperlink ref="N2" r:id="rId1" xr:uid="{D1873D90-3136-44F0-9CC5-FD7A4BE81015}"/>
    <hyperlink ref="N3" r:id="rId2" xr:uid="{EB13C02D-1C94-4198-9D20-2FFBBA8DD55D}"/>
    <hyperlink ref="N4" r:id="rId3" xr:uid="{B6464861-1F50-4523-84DD-201FE6F1EB21}"/>
    <hyperlink ref="M2" r:id="rId4" xr:uid="{8A7C8A18-D92E-4449-9CE2-674539774ACC}"/>
    <hyperlink ref="M3" r:id="rId5" xr:uid="{375B8671-CBF2-41CA-B1AF-D60D2B789431}"/>
    <hyperlink ref="M4" r:id="rId6" xr:uid="{70B590E2-5018-45FF-B4F9-3DCE0A95AD04}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2313C-35E0-4CE1-8C53-1EB322ECC5AA}">
  <dimension ref="A1:F14"/>
  <sheetViews>
    <sheetView workbookViewId="0">
      <selection activeCell="E16" sqref="E16"/>
    </sheetView>
  </sheetViews>
  <sheetFormatPr defaultRowHeight="14.6" x14ac:dyDescent="0.4"/>
  <cols>
    <col min="2" max="2" width="13.69140625" bestFit="1" customWidth="1"/>
    <col min="3" max="3" width="13.69140625" customWidth="1"/>
    <col min="4" max="4" width="16.07421875" style="8" bestFit="1" customWidth="1"/>
    <col min="5" max="5" width="84.07421875" bestFit="1" customWidth="1"/>
  </cols>
  <sheetData>
    <row r="1" spans="1:6" ht="15.9" x14ac:dyDescent="0.45">
      <c r="A1" s="4" t="s">
        <v>6</v>
      </c>
      <c r="B1" s="4" t="s">
        <v>72</v>
      </c>
      <c r="C1" s="4" t="s">
        <v>73</v>
      </c>
      <c r="D1" s="7" t="s">
        <v>74</v>
      </c>
      <c r="E1" s="4" t="s">
        <v>35</v>
      </c>
      <c r="F1" s="4" t="s">
        <v>75</v>
      </c>
    </row>
    <row r="2" spans="1:6" x14ac:dyDescent="0.4">
      <c r="A2" t="s">
        <v>2</v>
      </c>
      <c r="B2" t="s">
        <v>10</v>
      </c>
      <c r="C2" t="s">
        <v>44</v>
      </c>
      <c r="D2" s="8">
        <v>46827</v>
      </c>
      <c r="E2" t="s">
        <v>76</v>
      </c>
      <c r="F2" s="1" t="s">
        <v>77</v>
      </c>
    </row>
    <row r="3" spans="1:6" x14ac:dyDescent="0.4">
      <c r="A3" t="s">
        <v>2</v>
      </c>
      <c r="B3" t="s">
        <v>10</v>
      </c>
      <c r="C3" t="s">
        <v>44</v>
      </c>
      <c r="D3" s="8">
        <v>46867</v>
      </c>
      <c r="E3" t="s">
        <v>78</v>
      </c>
      <c r="F3" s="1" t="s">
        <v>79</v>
      </c>
    </row>
    <row r="4" spans="1:6" x14ac:dyDescent="0.4">
      <c r="A4" t="s">
        <v>2</v>
      </c>
      <c r="B4" t="s">
        <v>10</v>
      </c>
      <c r="C4" t="s">
        <v>44</v>
      </c>
      <c r="D4" s="8">
        <v>46828</v>
      </c>
      <c r="E4" t="s">
        <v>80</v>
      </c>
      <c r="F4" s="1" t="s">
        <v>81</v>
      </c>
    </row>
    <row r="5" spans="1:6" x14ac:dyDescent="0.4">
      <c r="A5" t="s">
        <v>2</v>
      </c>
      <c r="B5" t="s">
        <v>10</v>
      </c>
      <c r="C5" t="s">
        <v>44</v>
      </c>
      <c r="D5" s="8">
        <v>62355</v>
      </c>
      <c r="E5" t="s">
        <v>82</v>
      </c>
      <c r="F5" s="1" t="s">
        <v>83</v>
      </c>
    </row>
    <row r="6" spans="1:6" x14ac:dyDescent="0.4">
      <c r="A6" t="s">
        <v>2</v>
      </c>
      <c r="B6" t="s">
        <v>10</v>
      </c>
      <c r="C6" t="s">
        <v>44</v>
      </c>
      <c r="D6" s="8">
        <v>62126</v>
      </c>
      <c r="E6" t="s">
        <v>84</v>
      </c>
      <c r="F6" s="1" t="s">
        <v>85</v>
      </c>
    </row>
    <row r="7" spans="1:6" x14ac:dyDescent="0.4">
      <c r="A7" t="s">
        <v>2</v>
      </c>
      <c r="B7" t="s">
        <v>10</v>
      </c>
      <c r="C7" t="s">
        <v>44</v>
      </c>
      <c r="D7" s="8">
        <v>47424</v>
      </c>
      <c r="E7" t="s">
        <v>86</v>
      </c>
      <c r="F7" s="1" t="s">
        <v>85</v>
      </c>
    </row>
    <row r="8" spans="1:6" x14ac:dyDescent="0.4">
      <c r="A8" t="s">
        <v>2</v>
      </c>
      <c r="B8" t="s">
        <v>10</v>
      </c>
      <c r="C8" t="s">
        <v>53</v>
      </c>
      <c r="D8" s="8" t="s">
        <v>87</v>
      </c>
      <c r="E8" t="s">
        <v>88</v>
      </c>
      <c r="F8" t="s">
        <v>89</v>
      </c>
    </row>
    <row r="9" spans="1:6" x14ac:dyDescent="0.4">
      <c r="A9" t="s">
        <v>2</v>
      </c>
      <c r="B9" t="s">
        <v>10</v>
      </c>
      <c r="C9" t="s">
        <v>53</v>
      </c>
      <c r="D9" s="8" t="s">
        <v>90</v>
      </c>
      <c r="E9" t="s">
        <v>91</v>
      </c>
      <c r="F9" t="s">
        <v>89</v>
      </c>
    </row>
    <row r="10" spans="1:6" x14ac:dyDescent="0.4">
      <c r="A10" t="s">
        <v>2</v>
      </c>
      <c r="B10" t="s">
        <v>10</v>
      </c>
      <c r="C10" t="s">
        <v>53</v>
      </c>
      <c r="D10" s="8" t="s">
        <v>92</v>
      </c>
      <c r="E10" t="s">
        <v>93</v>
      </c>
      <c r="F10" s="1" t="s">
        <v>94</v>
      </c>
    </row>
    <row r="11" spans="1:6" x14ac:dyDescent="0.4">
      <c r="A11" t="s">
        <v>2</v>
      </c>
      <c r="B11" t="s">
        <v>10</v>
      </c>
      <c r="C11" t="s">
        <v>53</v>
      </c>
      <c r="D11" s="8" t="s">
        <v>95</v>
      </c>
      <c r="E11" t="s">
        <v>96</v>
      </c>
      <c r="F11" s="1" t="s">
        <v>97</v>
      </c>
    </row>
    <row r="12" spans="1:6" x14ac:dyDescent="0.4">
      <c r="A12" t="s">
        <v>2</v>
      </c>
      <c r="B12" t="s">
        <v>10</v>
      </c>
      <c r="C12" t="s">
        <v>53</v>
      </c>
      <c r="D12" s="8" t="s">
        <v>98</v>
      </c>
      <c r="E12" t="s">
        <v>99</v>
      </c>
      <c r="F12" s="1" t="s">
        <v>100</v>
      </c>
    </row>
    <row r="13" spans="1:6" x14ac:dyDescent="0.4">
      <c r="A13" t="s">
        <v>2</v>
      </c>
      <c r="B13" t="s">
        <v>10</v>
      </c>
      <c r="C13" t="s">
        <v>62</v>
      </c>
      <c r="D13" s="8" t="s">
        <v>101</v>
      </c>
      <c r="E13" t="s">
        <v>102</v>
      </c>
      <c r="F13" s="1" t="s">
        <v>103</v>
      </c>
    </row>
    <row r="14" spans="1:6" x14ac:dyDescent="0.4">
      <c r="A14" t="s">
        <v>2</v>
      </c>
      <c r="B14" t="s">
        <v>10</v>
      </c>
      <c r="C14" t="s">
        <v>62</v>
      </c>
      <c r="D14" s="8" t="s">
        <v>104</v>
      </c>
      <c r="E14" t="s">
        <v>105</v>
      </c>
      <c r="F14" s="1" t="s">
        <v>100</v>
      </c>
    </row>
  </sheetData>
  <hyperlinks>
    <hyperlink ref="F2" r:id="rId1" xr:uid="{9FC27294-9C7B-44DB-B316-674950B010F0}"/>
    <hyperlink ref="F3" r:id="rId2" xr:uid="{E1EDA2D5-FD96-4F2B-BAD7-E4CBEC9DE1B6}"/>
    <hyperlink ref="F4" r:id="rId3" xr:uid="{F8AB48F0-C1BB-440D-B152-0BD101AB8F08}"/>
    <hyperlink ref="F5" r:id="rId4" xr:uid="{7A9EE154-20F3-45DD-A257-900670466171}"/>
    <hyperlink ref="F6" r:id="rId5" xr:uid="{FBDC9D04-B544-4E48-A00A-FD9CE641C1D6}"/>
    <hyperlink ref="F7" r:id="rId6" xr:uid="{166FC0BD-7FFF-4420-A90E-E03462810AC2}"/>
    <hyperlink ref="F10" r:id="rId7" xr:uid="{8B79EC3C-FD41-414C-9BA1-CAB585EAFB66}"/>
    <hyperlink ref="F11" r:id="rId8" xr:uid="{BBBE8E08-8079-40F0-8723-CDA00BBAEC36}"/>
    <hyperlink ref="F12" r:id="rId9" xr:uid="{3F253A1A-A111-4252-8D07-0CE2BA85F732}"/>
    <hyperlink ref="F13" r:id="rId10" xr:uid="{F17C6559-E79F-4A3F-B667-2FBB20CEA2CA}"/>
    <hyperlink ref="F14" r:id="rId11" xr:uid="{68EC3EFB-5685-4CF6-8286-5444FEB06FB1}"/>
  </hyperlinks>
  <pageMargins left="0.7" right="0.7" top="0.75" bottom="0.75" header="0.3" footer="0.3"/>
  <pageSetup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ABDB6-2B76-47E2-8DCA-025C1DA50497}">
  <dimension ref="A1:F31"/>
  <sheetViews>
    <sheetView tabSelected="1" workbookViewId="0">
      <selection activeCell="A8" sqref="A8"/>
    </sheetView>
  </sheetViews>
  <sheetFormatPr defaultRowHeight="14.6" x14ac:dyDescent="0.4"/>
  <cols>
    <col min="1" max="1" width="9.3046875" bestFit="1" customWidth="1"/>
    <col min="2" max="2" width="15.69140625" bestFit="1" customWidth="1"/>
    <col min="3" max="3" width="37.3046875" bestFit="1" customWidth="1"/>
    <col min="4" max="4" width="23" bestFit="1" customWidth="1"/>
    <col min="5" max="5" width="11.07421875" bestFit="1" customWidth="1"/>
    <col min="6" max="6" width="12.3046875" bestFit="1" customWidth="1"/>
    <col min="7" max="7" width="7" customWidth="1"/>
  </cols>
  <sheetData>
    <row r="1" spans="1:6" ht="22.2" customHeight="1" x14ac:dyDescent="0.45">
      <c r="A1" s="4" t="s">
        <v>73</v>
      </c>
      <c r="B1" s="4" t="s">
        <v>106</v>
      </c>
      <c r="C1" s="4" t="s">
        <v>35</v>
      </c>
      <c r="D1" s="4" t="s">
        <v>107</v>
      </c>
      <c r="E1" s="4" t="s">
        <v>108</v>
      </c>
      <c r="F1" s="4" t="s">
        <v>109</v>
      </c>
    </row>
    <row r="2" spans="1:6" x14ac:dyDescent="0.4">
      <c r="A2" t="s">
        <v>44</v>
      </c>
      <c r="B2" s="6" t="s">
        <v>110</v>
      </c>
      <c r="C2" s="6" t="s">
        <v>111</v>
      </c>
      <c r="D2" s="6"/>
      <c r="E2" s="6">
        <v>32.776699999999998</v>
      </c>
      <c r="F2" s="6">
        <v>-96.796999999999997</v>
      </c>
    </row>
    <row r="3" spans="1:6" x14ac:dyDescent="0.4">
      <c r="A3" t="s">
        <v>44</v>
      </c>
      <c r="B3" s="6" t="s">
        <v>112</v>
      </c>
      <c r="C3" s="6" t="s">
        <v>113</v>
      </c>
      <c r="D3" s="6"/>
      <c r="E3" s="6">
        <v>38.257778100000003</v>
      </c>
      <c r="F3" s="6">
        <v>-122.054169</v>
      </c>
    </row>
    <row r="4" spans="1:6" x14ac:dyDescent="0.4">
      <c r="A4" t="s">
        <v>44</v>
      </c>
      <c r="B4" s="6" t="s">
        <v>114</v>
      </c>
      <c r="C4" s="6" t="s">
        <v>115</v>
      </c>
      <c r="D4" s="6"/>
      <c r="E4" s="6">
        <v>34.11</v>
      </c>
      <c r="F4" s="6">
        <v>-118.41</v>
      </c>
    </row>
    <row r="5" spans="1:6" x14ac:dyDescent="0.4">
      <c r="A5" t="s">
        <v>44</v>
      </c>
      <c r="B5" s="6" t="s">
        <v>116</v>
      </c>
      <c r="C5" s="6" t="s">
        <v>117</v>
      </c>
      <c r="D5" s="6"/>
      <c r="E5" s="6">
        <v>37.76</v>
      </c>
      <c r="F5" s="6">
        <v>-122.69</v>
      </c>
    </row>
    <row r="6" spans="1:6" x14ac:dyDescent="0.4">
      <c r="A6" t="s">
        <v>44</v>
      </c>
      <c r="B6" s="6" t="s">
        <v>118</v>
      </c>
      <c r="C6" s="6" t="s">
        <v>119</v>
      </c>
      <c r="D6" s="6"/>
      <c r="E6" s="6">
        <v>33.193610999999997</v>
      </c>
      <c r="F6" s="6">
        <v>-117.241112</v>
      </c>
    </row>
    <row r="7" spans="1:6" x14ac:dyDescent="0.4">
      <c r="A7" t="s">
        <v>44</v>
      </c>
      <c r="B7" s="6" t="s">
        <v>120</v>
      </c>
      <c r="C7" s="6" t="s">
        <v>121</v>
      </c>
      <c r="D7" s="6"/>
      <c r="E7" s="6">
        <v>37.299999999999997</v>
      </c>
      <c r="F7" s="6">
        <v>-121.85</v>
      </c>
    </row>
    <row r="8" spans="1:6" x14ac:dyDescent="0.4">
      <c r="A8" t="s">
        <v>53</v>
      </c>
      <c r="B8" t="s">
        <v>122</v>
      </c>
      <c r="C8" t="str">
        <f>_xlfn.CONCAT(A8, " ", B8, " plant")</f>
        <v>3M Decatur plant</v>
      </c>
      <c r="D8" t="s">
        <v>123</v>
      </c>
      <c r="E8" t="str">
        <f>LEFT(D8, SEARCH(",", D8)-1)</f>
        <v>34.6422621</v>
      </c>
      <c r="F8" t="str">
        <f>RIGHT(D8, LEN(D8)- SEARCH(",", D8))</f>
        <v>-87.0473635</v>
      </c>
    </row>
    <row r="9" spans="1:6" x14ac:dyDescent="0.4">
      <c r="A9" t="s">
        <v>53</v>
      </c>
      <c r="B9" t="s">
        <v>124</v>
      </c>
      <c r="C9" t="str">
        <f t="shared" ref="C9:C24" si="0">_xlfn.CONCAT(A9, " ", B9, " plant")</f>
        <v>3M Guin plant</v>
      </c>
      <c r="D9" t="s">
        <v>125</v>
      </c>
      <c r="E9" t="str">
        <f>LEFT(D9, SEARCH(",", D9)-1)</f>
        <v>33.9674381</v>
      </c>
      <c r="F9" t="str">
        <f>RIGHT(D9, LEN(D9)- SEARCH(",", D9))</f>
        <v>-87.9014713</v>
      </c>
    </row>
    <row r="10" spans="1:6" x14ac:dyDescent="0.4">
      <c r="A10" t="s">
        <v>53</v>
      </c>
      <c r="B10" t="s">
        <v>126</v>
      </c>
      <c r="C10" t="str">
        <f t="shared" si="0"/>
        <v>3M Little Rock plant</v>
      </c>
      <c r="D10" t="s">
        <v>127</v>
      </c>
      <c r="E10" t="str">
        <f t="shared" ref="E10:E31" si="1">LEFT(D10, SEARCH(",", D10)-1)</f>
        <v>34.707139</v>
      </c>
      <c r="F10" t="str">
        <f t="shared" ref="F10:F24" si="2">RIGHT(D10, LEN(D10)- SEARCH(",", D10))</f>
        <v>-92.2448031</v>
      </c>
    </row>
    <row r="11" spans="1:6" x14ac:dyDescent="0.4">
      <c r="A11" t="s">
        <v>53</v>
      </c>
      <c r="B11" t="s">
        <v>128</v>
      </c>
      <c r="C11" t="str">
        <f t="shared" si="0"/>
        <v>3M Corona plant</v>
      </c>
      <c r="D11" t="s">
        <v>129</v>
      </c>
      <c r="E11" t="str">
        <f t="shared" si="1"/>
        <v>33.8461148</v>
      </c>
      <c r="F11" t="str">
        <f t="shared" si="2"/>
        <v>-117.5135497</v>
      </c>
    </row>
    <row r="12" spans="1:6" x14ac:dyDescent="0.4">
      <c r="A12" t="s">
        <v>53</v>
      </c>
      <c r="B12" t="s">
        <v>130</v>
      </c>
      <c r="C12" t="str">
        <f t="shared" si="0"/>
        <v>3M Irvine plant</v>
      </c>
      <c r="D12" t="s">
        <v>131</v>
      </c>
      <c r="E12" t="str">
        <f t="shared" si="1"/>
        <v>33.6926525</v>
      </c>
      <c r="F12" t="str">
        <f t="shared" si="2"/>
        <v>-117.8450948</v>
      </c>
    </row>
    <row r="13" spans="1:6" x14ac:dyDescent="0.4">
      <c r="A13" t="s">
        <v>53</v>
      </c>
      <c r="B13" t="s">
        <v>132</v>
      </c>
      <c r="C13" t="str">
        <f t="shared" si="0"/>
        <v>3M Monrovia plant</v>
      </c>
      <c r="D13" t="s">
        <v>133</v>
      </c>
      <c r="E13" t="str">
        <f t="shared" si="1"/>
        <v>33.912692</v>
      </c>
      <c r="F13" t="str">
        <f t="shared" si="2"/>
        <v>-118.2031029</v>
      </c>
    </row>
    <row r="14" spans="1:6" x14ac:dyDescent="0.4">
      <c r="A14" t="s">
        <v>53</v>
      </c>
      <c r="B14" t="s">
        <v>134</v>
      </c>
      <c r="C14" t="str">
        <f t="shared" si="0"/>
        <v>3M Northridge plant</v>
      </c>
      <c r="D14" t="s">
        <v>135</v>
      </c>
      <c r="E14" t="str">
        <f t="shared" si="1"/>
        <v>34.233492</v>
      </c>
      <c r="F14" t="str">
        <f t="shared" si="2"/>
        <v>-118.5699846</v>
      </c>
    </row>
    <row r="15" spans="1:6" x14ac:dyDescent="0.4">
      <c r="A15" t="s">
        <v>53</v>
      </c>
      <c r="B15" t="s">
        <v>136</v>
      </c>
      <c r="C15" t="str">
        <f t="shared" si="0"/>
        <v>3M Newark plant</v>
      </c>
      <c r="D15" t="s">
        <v>137</v>
      </c>
      <c r="E15" t="str">
        <f t="shared" si="1"/>
        <v>39.9320396</v>
      </c>
      <c r="F15" t="str">
        <f t="shared" si="2"/>
        <v>-75.7005464</v>
      </c>
    </row>
    <row r="16" spans="1:6" x14ac:dyDescent="0.4">
      <c r="A16" t="s">
        <v>53</v>
      </c>
      <c r="B16" t="s">
        <v>138</v>
      </c>
      <c r="C16" t="str">
        <f t="shared" si="0"/>
        <v>3M Cordova plant</v>
      </c>
      <c r="D16" t="s">
        <v>139</v>
      </c>
      <c r="E16" t="str">
        <f t="shared" si="1"/>
        <v>41.7520093</v>
      </c>
      <c r="F16" t="str">
        <f t="shared" si="2"/>
        <v>-90.2893936</v>
      </c>
    </row>
    <row r="17" spans="1:6" x14ac:dyDescent="0.4">
      <c r="A17" t="s">
        <v>53</v>
      </c>
      <c r="B17" t="s">
        <v>140</v>
      </c>
      <c r="C17" t="str">
        <f t="shared" si="0"/>
        <v>3M DeKalb plant</v>
      </c>
      <c r="D17" t="s">
        <v>141</v>
      </c>
      <c r="E17" t="str">
        <f t="shared" si="1"/>
        <v>41.9038735</v>
      </c>
      <c r="F17" t="str">
        <f t="shared" si="2"/>
        <v>-88.7541753</v>
      </c>
    </row>
    <row r="18" spans="1:6" x14ac:dyDescent="0.4">
      <c r="A18" t="s">
        <v>53</v>
      </c>
      <c r="B18" t="s">
        <v>142</v>
      </c>
      <c r="C18" t="str">
        <f t="shared" si="0"/>
        <v>3M Hartford City plant</v>
      </c>
      <c r="D18" t="s">
        <v>143</v>
      </c>
      <c r="E18" t="str">
        <f t="shared" si="1"/>
        <v>40.445837</v>
      </c>
      <c r="F18" t="str">
        <f t="shared" si="2"/>
        <v>-85.3586753</v>
      </c>
    </row>
    <row r="19" spans="1:6" x14ac:dyDescent="0.4">
      <c r="A19" t="s">
        <v>53</v>
      </c>
      <c r="B19" t="s">
        <v>144</v>
      </c>
      <c r="C19" t="str">
        <f t="shared" si="0"/>
        <v>3M Indianapolis plant</v>
      </c>
      <c r="D19" t="s">
        <v>145</v>
      </c>
      <c r="E19" t="str">
        <f t="shared" si="1"/>
        <v>39.8961877</v>
      </c>
      <c r="F19" t="str">
        <f t="shared" si="2"/>
        <v>-86.2577368</v>
      </c>
    </row>
    <row r="20" spans="1:6" x14ac:dyDescent="0.4">
      <c r="A20" t="s">
        <v>53</v>
      </c>
      <c r="B20" t="s">
        <v>146</v>
      </c>
      <c r="C20" t="str">
        <f t="shared" si="0"/>
        <v>3M Ames plant</v>
      </c>
      <c r="D20" t="s">
        <v>147</v>
      </c>
      <c r="E20" t="str">
        <f t="shared" si="1"/>
        <v>42.0296479</v>
      </c>
      <c r="F20" t="str">
        <f t="shared" si="2"/>
        <v>-93.5811265</v>
      </c>
    </row>
    <row r="21" spans="1:6" x14ac:dyDescent="0.4">
      <c r="A21" t="s">
        <v>53</v>
      </c>
      <c r="B21" t="s">
        <v>148</v>
      </c>
      <c r="C21" t="str">
        <f t="shared" si="0"/>
        <v>3M Knoxville plant</v>
      </c>
      <c r="D21" t="s">
        <v>149</v>
      </c>
      <c r="E21" t="str">
        <f t="shared" si="1"/>
        <v>41.3199819</v>
      </c>
      <c r="F21" t="str">
        <f t="shared" si="2"/>
        <v>-93.0672318</v>
      </c>
    </row>
    <row r="22" spans="1:6" x14ac:dyDescent="0.4">
      <c r="A22" t="s">
        <v>53</v>
      </c>
      <c r="B22" t="s">
        <v>150</v>
      </c>
      <c r="C22" t="str">
        <f t="shared" si="0"/>
        <v>3M Cynthiana plant</v>
      </c>
      <c r="D22" t="s">
        <v>151</v>
      </c>
      <c r="E22" t="str">
        <f t="shared" si="1"/>
        <v>38.3736534</v>
      </c>
      <c r="F22" t="str">
        <f t="shared" si="2"/>
        <v>-84.2967138</v>
      </c>
    </row>
    <row r="23" spans="1:6" x14ac:dyDescent="0.4">
      <c r="A23" t="s">
        <v>53</v>
      </c>
      <c r="B23" t="s">
        <v>152</v>
      </c>
      <c r="C23" t="str">
        <f t="shared" si="0"/>
        <v>3M Chelmsford plant</v>
      </c>
      <c r="D23" t="s">
        <v>153</v>
      </c>
      <c r="E23" t="str">
        <f t="shared" si="1"/>
        <v>42.5945467</v>
      </c>
      <c r="F23" t="str">
        <f t="shared" si="2"/>
        <v>-71.3242059</v>
      </c>
    </row>
    <row r="24" spans="1:6" x14ac:dyDescent="0.4">
      <c r="A24" t="s">
        <v>53</v>
      </c>
      <c r="B24" t="s">
        <v>154</v>
      </c>
      <c r="C24" t="str">
        <f t="shared" si="0"/>
        <v>3M Columbia plant</v>
      </c>
      <c r="D24" t="s">
        <v>155</v>
      </c>
      <c r="E24" t="str">
        <f t="shared" si="1"/>
        <v>39.0097514</v>
      </c>
      <c r="F24" t="str">
        <f t="shared" si="2"/>
        <v>-92.2735209</v>
      </c>
    </row>
    <row r="25" spans="1:6" x14ac:dyDescent="0.4">
      <c r="A25" t="s">
        <v>62</v>
      </c>
      <c r="B25" t="s">
        <v>156</v>
      </c>
      <c r="C25" t="str">
        <f>_xlfn.CONCAT(A25, " ", B25, " Distribution center")</f>
        <v>CVS NJ Lumberton Distribution center</v>
      </c>
      <c r="D25" t="s">
        <v>157</v>
      </c>
      <c r="E25" t="str">
        <f t="shared" si="1"/>
        <v>39.9873935</v>
      </c>
      <c r="F25" t="str">
        <f t="shared" ref="F25" si="3">RIGHT(D25, LEN(D25)- SEARCH(",", D25))</f>
        <v>-74.8517819</v>
      </c>
    </row>
    <row r="26" spans="1:6" x14ac:dyDescent="0.4">
      <c r="A26" t="s">
        <v>62</v>
      </c>
      <c r="B26" t="s">
        <v>158</v>
      </c>
      <c r="C26" t="str">
        <f t="shared" ref="C26:C31" si="4">_xlfn.CONCAT(A26, " ", B26, " Distribution center")</f>
        <v>CVS CA - La Habra Distribution center</v>
      </c>
      <c r="D26" t="s">
        <v>159</v>
      </c>
      <c r="E26" t="str">
        <f t="shared" si="1"/>
        <v>34.0471555</v>
      </c>
      <c r="F26" t="str">
        <f t="shared" ref="F26:F31" si="5">RIGHT(D26, LEN(D26)- SEARCH(",", D26))</f>
        <v>-117.9695004</v>
      </c>
    </row>
    <row r="27" spans="1:6" x14ac:dyDescent="0.4">
      <c r="A27" t="s">
        <v>62</v>
      </c>
      <c r="B27" t="s">
        <v>160</v>
      </c>
      <c r="C27" t="str">
        <f t="shared" si="4"/>
        <v>CVS CA - Patterson Distribution center</v>
      </c>
      <c r="D27" t="s">
        <v>161</v>
      </c>
      <c r="E27" t="str">
        <f t="shared" si="1"/>
        <v>37.4692705</v>
      </c>
      <c r="F27" t="str">
        <f t="shared" si="5"/>
        <v>-121.1600557</v>
      </c>
    </row>
    <row r="28" spans="1:6" x14ac:dyDescent="0.4">
      <c r="A28" t="s">
        <v>62</v>
      </c>
      <c r="B28" t="s">
        <v>162</v>
      </c>
      <c r="C28" t="str">
        <f t="shared" si="4"/>
        <v>CVS FL - Orlando Distribution center</v>
      </c>
      <c r="D28" t="s">
        <v>163</v>
      </c>
      <c r="E28" t="str">
        <f t="shared" si="1"/>
        <v>28.4443035</v>
      </c>
      <c r="F28" t="str">
        <f t="shared" si="5"/>
        <v>-81.4132831</v>
      </c>
    </row>
    <row r="29" spans="1:6" x14ac:dyDescent="0.4">
      <c r="A29" t="s">
        <v>62</v>
      </c>
      <c r="B29" t="s">
        <v>164</v>
      </c>
      <c r="C29" t="str">
        <f t="shared" si="4"/>
        <v>CVS FL - Vero Beach Distribution center</v>
      </c>
      <c r="D29" t="s">
        <v>165</v>
      </c>
      <c r="E29" t="str">
        <f t="shared" si="1"/>
        <v>27.6449214</v>
      </c>
      <c r="F29" t="str">
        <f t="shared" si="5"/>
        <v>-80.534098</v>
      </c>
    </row>
    <row r="30" spans="1:6" x14ac:dyDescent="0.4">
      <c r="A30" t="s">
        <v>62</v>
      </c>
      <c r="B30" t="s">
        <v>166</v>
      </c>
      <c r="C30" t="str">
        <f t="shared" si="4"/>
        <v>CVS IN - Indianapolis Distribution center</v>
      </c>
      <c r="D30" t="s">
        <v>167</v>
      </c>
      <c r="E30" t="str">
        <f t="shared" si="1"/>
        <v>39.8006766</v>
      </c>
      <c r="F30" t="str">
        <f t="shared" si="5"/>
        <v>-86.0633881</v>
      </c>
    </row>
    <row r="31" spans="1:6" x14ac:dyDescent="0.4">
      <c r="A31" t="s">
        <v>62</v>
      </c>
      <c r="B31" t="s">
        <v>168</v>
      </c>
      <c r="C31" t="str">
        <f t="shared" si="4"/>
        <v>CVS RI - Woonsocket Distribution center</v>
      </c>
      <c r="D31" t="s">
        <v>169</v>
      </c>
      <c r="E31" t="str">
        <f t="shared" si="1"/>
        <v>41.991592</v>
      </c>
      <c r="F31" t="str">
        <f t="shared" si="5"/>
        <v>-71.491217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FB48E7781CB14ABDFC5701083D6948" ma:contentTypeVersion="4" ma:contentTypeDescription="Create a new document." ma:contentTypeScope="" ma:versionID="1ae3a81944bad549e169a2298e75529d">
  <xsd:schema xmlns:xsd="http://www.w3.org/2001/XMLSchema" xmlns:xs="http://www.w3.org/2001/XMLSchema" xmlns:p="http://schemas.microsoft.com/office/2006/metadata/properties" xmlns:ns3="f8ac5e7d-7b7d-46e0-8d8a-f4f02b48db66" targetNamespace="http://schemas.microsoft.com/office/2006/metadata/properties" ma:root="true" ma:fieldsID="a9b295d8d52636200d9ed62a0a1a9ab6" ns3:_="">
    <xsd:import namespace="f8ac5e7d-7b7d-46e0-8d8a-f4f02b48db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ac5e7d-7b7d-46e0-8d8a-f4f02b48db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CB37B1-3689-45BC-9694-3471D7F789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ac5e7d-7b7d-46e0-8d8a-f4f02b48db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B559E8-D6DB-47E2-8967-93AEC75CA8B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134AECF-465E-46DD-9E1D-992EEFBD7B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Category</vt:lpstr>
      <vt:lpstr>Display Product</vt:lpstr>
      <vt:lpstr>Supplier</vt:lpstr>
      <vt:lpstr>Supplier Products</vt:lpstr>
      <vt:lpstr>Supplier Locations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Ned Zhang</dc:creator>
  <cp:keywords/>
  <dc:description/>
  <cp:lastModifiedBy>Ned Zhang</cp:lastModifiedBy>
  <cp:revision/>
  <dcterms:created xsi:type="dcterms:W3CDTF">2020-04-08T22:02:07Z</dcterms:created>
  <dcterms:modified xsi:type="dcterms:W3CDTF">2020-04-12T21:18:27Z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0x010100C0FB48E7781CB14ABDFC5701083D6948</vt:lpwstr>
  </property>
</Properties>
</file>