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488\Desktop\"/>
    </mc:Choice>
  </mc:AlternateContent>
  <xr:revisionPtr revIDLastSave="0" documentId="8_{7ACFAD2B-E8F8-4908-9D36-3F9822A7A2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2" i="1" l="1"/>
  <c r="M2" i="1"/>
  <c r="M3" i="1"/>
  <c r="M4" i="1"/>
  <c r="M5" i="1"/>
  <c r="M6" i="1"/>
  <c r="M7" i="1"/>
  <c r="M8" i="1"/>
  <c r="M9" i="1"/>
  <c r="L3" i="1"/>
  <c r="L4" i="1"/>
  <c r="L5" i="1"/>
  <c r="L6" i="1"/>
  <c r="L7" i="1"/>
  <c r="L8" i="1"/>
  <c r="L9" i="1"/>
  <c r="N2" i="1" l="1"/>
  <c r="O2" i="1" s="1"/>
  <c r="Q2" i="1" s="1"/>
  <c r="N3" i="1"/>
  <c r="O3" i="1" s="1"/>
  <c r="Q3" i="1" s="1"/>
  <c r="N6" i="1"/>
  <c r="O6" i="1" s="1"/>
  <c r="Q6" i="1" s="1"/>
  <c r="N7" i="1"/>
  <c r="O7" i="1" s="1"/>
  <c r="Q7" i="1" s="1"/>
  <c r="N5" i="1"/>
  <c r="O5" i="1" s="1"/>
  <c r="Q5" i="1" s="1"/>
  <c r="N8" i="1"/>
  <c r="O8" i="1" s="1"/>
  <c r="Q8" i="1" s="1"/>
  <c r="N4" i="1"/>
  <c r="O4" i="1" s="1"/>
  <c r="Q4" i="1" s="1"/>
  <c r="N9" i="1"/>
  <c r="O9" i="1" s="1"/>
  <c r="Q9" i="1" s="1"/>
  <c r="Q10" i="1" l="1"/>
</calcChain>
</file>

<file path=xl/sharedStrings.xml><?xml version="1.0" encoding="utf-8"?>
<sst xmlns="http://schemas.openxmlformats.org/spreadsheetml/2006/main" count="61" uniqueCount="53">
  <si>
    <t>Sr No.</t>
  </si>
  <si>
    <t>MODEL NAME</t>
  </si>
  <si>
    <t>MODEL</t>
  </si>
  <si>
    <t>PHOTOS</t>
  </si>
  <si>
    <t>Helicopter</t>
  </si>
  <si>
    <t>MJ716</t>
  </si>
  <si>
    <t>Batmobile</t>
  </si>
  <si>
    <t>MJ6508</t>
  </si>
  <si>
    <t>Fire Truck</t>
  </si>
  <si>
    <t>MJ8026</t>
  </si>
  <si>
    <t>Mercedes AMG GLC 63S Coupe</t>
  </si>
  <si>
    <t>QLS-5688</t>
  </si>
  <si>
    <t>Vespa</t>
  </si>
  <si>
    <t>A8820 12V VESPA Licensed Motorycle</t>
  </si>
  <si>
    <t>Mercedes Benz GT4 AMG</t>
  </si>
  <si>
    <t>SX1918
Mercedes Benz 
 GT4 AMG</t>
  </si>
  <si>
    <t>Excavator</t>
  </si>
  <si>
    <t>XMX626b</t>
  </si>
  <si>
    <t>JQ6055</t>
  </si>
  <si>
    <t>Bumper Car</t>
  </si>
  <si>
    <t>Quantity</t>
  </si>
  <si>
    <t>Colour 1</t>
  </si>
  <si>
    <t>Colour 2</t>
  </si>
  <si>
    <t>Blue</t>
  </si>
  <si>
    <t>Green</t>
  </si>
  <si>
    <t>Black</t>
  </si>
  <si>
    <t>White</t>
  </si>
  <si>
    <t>Silver</t>
  </si>
  <si>
    <t>MRP</t>
  </si>
  <si>
    <t>Batteries</t>
  </si>
  <si>
    <t>2*6V4.5AH</t>
  </si>
  <si>
    <t>6V4.5AH*1</t>
  </si>
  <si>
    <t>12V7AH</t>
  </si>
  <si>
    <t>6V4.5AH*2</t>
  </si>
  <si>
    <t>12V4.5AH</t>
  </si>
  <si>
    <t>Part Code</t>
  </si>
  <si>
    <t>J716AV01C02</t>
  </si>
  <si>
    <t>MJ70AV01C04</t>
  </si>
  <si>
    <t>MJ80AV01C03</t>
  </si>
  <si>
    <t>S568AV01C01</t>
  </si>
  <si>
    <t>A880AV01C02</t>
  </si>
  <si>
    <t>X626AV01C28</t>
  </si>
  <si>
    <t xml:space="preserve">
JQ55AB01C15</t>
  </si>
  <si>
    <t xml:space="preserve">
SX19AV01C04</t>
  </si>
  <si>
    <t>Red</t>
  </si>
  <si>
    <t>Yellow</t>
  </si>
  <si>
    <t>6V7AH*2</t>
  </si>
  <si>
    <t>Selling without GST</t>
  </si>
  <si>
    <t>Dealer Price (25%)</t>
  </si>
  <si>
    <t>Selling Price</t>
  </si>
  <si>
    <t>Distributor</t>
  </si>
  <si>
    <t>NA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</si>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</sst>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charset val="134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charset val="134"/>
      <scheme val="minor"/>
    </font>
    <font>
      <b/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/>
    <xf numFmtId="0" fontId="6" fillId="0" borderId="0">
      <alignment vertical="center"/>
    </xf>
    <xf numFmtId="0" fontId="7" fillId="0" borderId="0" applyNumberFormat="0" applyFill="0" applyBorder="0" applyAlignment="0" applyProtection="0"/>
    <xf numFmtId="164" fontId="8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0" fillId="0" borderId="1" xfId="4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0" borderId="1" xfId="4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3" fontId="0" fillId="0" borderId="0" xfId="0" applyNumberFormat="1"/>
  </cellXfs>
  <cellStyles count="5">
    <cellStyle name="Comma" xfId="4" builtinId="3"/>
    <cellStyle name="Normal" xfId="0" builtinId="0"/>
    <cellStyle name="Normal 2" xfId="2" xr:uid="{7AE665B1-702D-4E17-B148-A5B28A372437}"/>
    <cellStyle name="常规 3" xfId="3" xr:uid="{19E240D9-EBA0-475D-9237-CE87FBCBDCDE}"/>
    <cellStyle name="常规_电动车价格" xfId="1" xr:uid="{00000000-0005-0000-0000-000031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</xdr:row>
      <xdr:rowOff>28576</xdr:rowOff>
    </xdr:from>
    <xdr:to>
      <xdr:col>5</xdr:col>
      <xdr:colOff>1442674</xdr:colOff>
      <xdr:row>1</xdr:row>
      <xdr:rowOff>900546</xdr:rowOff>
    </xdr:to>
    <xdr:pic>
      <xdr:nvPicPr>
        <xdr:cNvPr id="2" name="图片 27" descr="QQ图片2021092709085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9559" y="201758"/>
          <a:ext cx="1423624" cy="871970"/>
        </a:xfrm>
        <a:prstGeom prst="rect">
          <a:avLst/>
        </a:prstGeom>
      </xdr:spPr>
    </xdr:pic>
    <xdr:clientData/>
  </xdr:twoCellAnchor>
  <xdr:twoCellAnchor editAs="oneCell">
    <xdr:from>
      <xdr:col>5</xdr:col>
      <xdr:colOff>257176</xdr:colOff>
      <xdr:row>3</xdr:row>
      <xdr:rowOff>38100</xdr:rowOff>
    </xdr:from>
    <xdr:to>
      <xdr:col>5</xdr:col>
      <xdr:colOff>2066926</xdr:colOff>
      <xdr:row>3</xdr:row>
      <xdr:rowOff>1429943</xdr:rowOff>
    </xdr:to>
    <xdr:pic>
      <xdr:nvPicPr>
        <xdr:cNvPr id="5" name="图片 3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1930" y="4591050"/>
          <a:ext cx="1809750" cy="139128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4</xdr:row>
      <xdr:rowOff>28575</xdr:rowOff>
    </xdr:from>
    <xdr:to>
      <xdr:col>5</xdr:col>
      <xdr:colOff>1751965</xdr:colOff>
      <xdr:row>4</xdr:row>
      <xdr:rowOff>1095375</xdr:rowOff>
    </xdr:to>
    <xdr:pic>
      <xdr:nvPicPr>
        <xdr:cNvPr id="17" name="图片 1" descr="7MVOOSD9WK7M`P`NNEG%WK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2405" y="16240125"/>
          <a:ext cx="150431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575714</xdr:colOff>
      <xdr:row>5</xdr:row>
      <xdr:rowOff>78163</xdr:rowOff>
    </xdr:from>
    <xdr:to>
      <xdr:col>5</xdr:col>
      <xdr:colOff>1729741</xdr:colOff>
      <xdr:row>5</xdr:row>
      <xdr:rowOff>1385455</xdr:rowOff>
    </xdr:to>
    <xdr:pic>
      <xdr:nvPicPr>
        <xdr:cNvPr id="18" name="图片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56223" y="17742708"/>
          <a:ext cx="1154027" cy="130729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152400</xdr:colOff>
      <xdr:row>6</xdr:row>
      <xdr:rowOff>46758</xdr:rowOff>
    </xdr:from>
    <xdr:to>
      <xdr:col>5</xdr:col>
      <xdr:colOff>2095500</xdr:colOff>
      <xdr:row>6</xdr:row>
      <xdr:rowOff>1390259</xdr:rowOff>
    </xdr:to>
    <xdr:pic>
      <xdr:nvPicPr>
        <xdr:cNvPr id="19" name="图片 7" descr="4X9Y6{CQO3PT8YICSC_AXX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32909" y="19186813"/>
          <a:ext cx="1943100" cy="1343501"/>
        </a:xfrm>
        <a:prstGeom prst="rect">
          <a:avLst/>
        </a:prstGeom>
      </xdr:spPr>
    </xdr:pic>
    <xdr:clientData/>
  </xdr:twoCellAnchor>
  <xdr:twoCellAnchor editAs="oneCell">
    <xdr:from>
      <xdr:col>5</xdr:col>
      <xdr:colOff>417830</xdr:colOff>
      <xdr:row>7</xdr:row>
      <xdr:rowOff>95885</xdr:rowOff>
    </xdr:from>
    <xdr:to>
      <xdr:col>5</xdr:col>
      <xdr:colOff>1446530</xdr:colOff>
      <xdr:row>7</xdr:row>
      <xdr:rowOff>795655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72585" y="27121485"/>
          <a:ext cx="1028700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349885</xdr:colOff>
      <xdr:row>2</xdr:row>
      <xdr:rowOff>10795</xdr:rowOff>
    </xdr:from>
    <xdr:to>
      <xdr:col>5</xdr:col>
      <xdr:colOff>1993265</xdr:colOff>
      <xdr:row>2</xdr:row>
      <xdr:rowOff>1232535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04640" y="3106420"/>
          <a:ext cx="1643380" cy="1221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42545</xdr:colOff>
      <xdr:row>8</xdr:row>
      <xdr:rowOff>30480</xdr:rowOff>
    </xdr:from>
    <xdr:to>
      <xdr:col>5</xdr:col>
      <xdr:colOff>974090</xdr:colOff>
      <xdr:row>8</xdr:row>
      <xdr:rowOff>773430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97300" y="31983680"/>
          <a:ext cx="93154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1091219</xdr:colOff>
      <xdr:row>8</xdr:row>
      <xdr:rowOff>35098</xdr:rowOff>
    </xdr:from>
    <xdr:to>
      <xdr:col>5</xdr:col>
      <xdr:colOff>1998634</xdr:colOff>
      <xdr:row>8</xdr:row>
      <xdr:rowOff>793403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71728" y="31381007"/>
          <a:ext cx="907415" cy="758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1399309</xdr:colOff>
      <xdr:row>1</xdr:row>
      <xdr:rowOff>742865</xdr:rowOff>
    </xdr:from>
    <xdr:to>
      <xdr:col>5</xdr:col>
      <xdr:colOff>2277020</xdr:colOff>
      <xdr:row>1</xdr:row>
      <xdr:rowOff>1352562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3D878C-3B55-47A7-9D7F-3C0118773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124" t="2097"/>
        <a:stretch/>
      </xdr:blipFill>
      <xdr:spPr>
        <a:xfrm>
          <a:off x="8919523" y="924294"/>
          <a:ext cx="877711" cy="609697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D1" zoomScale="70" zoomScaleNormal="70" workbookViewId="0">
      <selection activeCell="P3" sqref="P3"/>
    </sheetView>
  </sheetViews>
  <sheetFormatPr defaultColWidth="9" defaultRowHeight="14.5"/>
  <cols>
    <col min="1" max="1" width="6.08984375" style="1" customWidth="1"/>
    <col min="2" max="2" width="27.36328125" style="2" bestFit="1" customWidth="1"/>
    <col min="3" max="4" width="27.36328125" style="2" customWidth="1"/>
    <col min="5" max="5" width="19.36328125" style="2" bestFit="1" customWidth="1"/>
    <col min="6" max="6" width="34" customWidth="1"/>
    <col min="7" max="7" width="8.453125" bestFit="1" customWidth="1"/>
    <col min="8" max="9" width="8.08984375" bestFit="1" customWidth="1"/>
    <col min="10" max="10" width="10.08984375" bestFit="1" customWidth="1"/>
    <col min="11" max="11" width="10.6328125" bestFit="1" customWidth="1"/>
    <col min="12" max="12" width="17" bestFit="1" customWidth="1"/>
    <col min="13" max="13" width="16.08984375" bestFit="1" customWidth="1"/>
    <col min="14" max="14" width="19.90625" bestFit="1" customWidth="1"/>
    <col min="15" max="15" width="11.36328125" customWidth="1"/>
    <col min="16" max="16" width="15.08984375" customWidth="1"/>
    <col min="17" max="17" width="17.08984375" customWidth="1"/>
  </cols>
  <sheetData>
    <row r="1" spans="1:17" s="7" customFormat="1" ht="14.25" customHeight="1">
      <c r="A1" s="9" t="s">
        <v>0</v>
      </c>
      <c r="B1" s="13" t="s">
        <v>1</v>
      </c>
      <c r="C1" s="17" t="s">
        <v>35</v>
      </c>
      <c r="D1" s="9" t="s">
        <v>29</v>
      </c>
      <c r="E1" s="9" t="s">
        <v>2</v>
      </c>
      <c r="F1" s="9" t="s">
        <v>3</v>
      </c>
      <c r="G1" s="9" t="s">
        <v>20</v>
      </c>
      <c r="H1" s="9" t="s">
        <v>21</v>
      </c>
      <c r="I1" s="9" t="s">
        <v>22</v>
      </c>
      <c r="J1" s="9" t="s">
        <v>28</v>
      </c>
      <c r="K1" s="9" t="s">
        <v>49</v>
      </c>
      <c r="L1" s="9" t="s">
        <v>47</v>
      </c>
      <c r="M1" s="9" t="s">
        <v>48</v>
      </c>
      <c r="N1" s="9" t="s">
        <v>52</v>
      </c>
      <c r="O1" s="9" t="s">
        <v>50</v>
      </c>
      <c r="P1" s="20"/>
    </row>
    <row r="2" spans="1:17" ht="114.75" customHeight="1">
      <c r="A2" s="10">
        <v>1</v>
      </c>
      <c r="B2" s="14" t="s">
        <v>4</v>
      </c>
      <c r="C2" s="18" t="s">
        <v>36</v>
      </c>
      <c r="D2" s="5" t="s">
        <v>30</v>
      </c>
      <c r="E2" s="3" t="s">
        <v>5</v>
      </c>
      <c r="F2" s="11"/>
      <c r="G2" s="5">
        <v>200</v>
      </c>
      <c r="H2" s="5" t="s">
        <v>23</v>
      </c>
      <c r="I2" s="5" t="s">
        <v>24</v>
      </c>
      <c r="J2" s="8">
        <v>24999</v>
      </c>
      <c r="K2" s="12">
        <v>19999</v>
      </c>
      <c r="L2" s="8">
        <f>K2/1.18</f>
        <v>16948.305084745763</v>
      </c>
      <c r="M2" s="12">
        <f t="shared" ref="M2:M9" si="0">L2*(1-25%)</f>
        <v>12711.228813559323</v>
      </c>
      <c r="N2" s="12">
        <f>M2*(1-10%)</f>
        <v>11440.105932203391</v>
      </c>
      <c r="O2" s="12">
        <f>N2*(1-3%)</f>
        <v>11096.902754237288</v>
      </c>
      <c r="P2" s="4"/>
      <c r="Q2" s="21">
        <f>(O2*P2)</f>
        <v>0</v>
      </c>
    </row>
    <row r="3" spans="1:17" ht="114.75" customHeight="1">
      <c r="A3" s="10">
        <v>3</v>
      </c>
      <c r="B3" s="14" t="s">
        <v>6</v>
      </c>
      <c r="C3" s="18" t="s">
        <v>37</v>
      </c>
      <c r="D3" s="5" t="s">
        <v>31</v>
      </c>
      <c r="E3" s="3" t="s">
        <v>7</v>
      </c>
      <c r="F3" s="4"/>
      <c r="G3" s="5" t="s">
        <v>51</v>
      </c>
      <c r="H3" s="16" t="s">
        <v>25</v>
      </c>
      <c r="I3" s="5"/>
      <c r="J3" s="8">
        <v>22999</v>
      </c>
      <c r="K3" s="12">
        <v>17999</v>
      </c>
      <c r="L3" s="8">
        <f t="shared" ref="L3:L9" si="1">K3/1.18</f>
        <v>15253.389830508475</v>
      </c>
      <c r="M3" s="12">
        <f t="shared" si="0"/>
        <v>11440.042372881357</v>
      </c>
      <c r="N3" s="12">
        <f t="shared" ref="N3:N9" si="2">M3*(1-10%)</f>
        <v>10296.03813559322</v>
      </c>
      <c r="O3" s="12">
        <f t="shared" ref="O3:O9" si="3">N3*(1-3%)</f>
        <v>9987.156991525424</v>
      </c>
      <c r="P3" s="4"/>
      <c r="Q3" s="21">
        <f t="shared" ref="Q3:Q8" si="4">(O3*P3)</f>
        <v>0</v>
      </c>
    </row>
    <row r="4" spans="1:17" ht="114.75" customHeight="1">
      <c r="A4" s="10">
        <v>4</v>
      </c>
      <c r="B4" s="14" t="s">
        <v>8</v>
      </c>
      <c r="C4" s="18" t="s">
        <v>38</v>
      </c>
      <c r="D4" s="5" t="s">
        <v>46</v>
      </c>
      <c r="E4" s="3" t="s">
        <v>9</v>
      </c>
      <c r="F4" s="4"/>
      <c r="G4" s="5">
        <v>300</v>
      </c>
      <c r="H4" s="5" t="s">
        <v>44</v>
      </c>
      <c r="I4" s="5"/>
      <c r="J4" s="8">
        <v>19999</v>
      </c>
      <c r="K4" s="12">
        <v>14999</v>
      </c>
      <c r="L4" s="8">
        <f t="shared" si="1"/>
        <v>12711.016949152543</v>
      </c>
      <c r="M4" s="12">
        <f t="shared" si="0"/>
        <v>9533.2627118644068</v>
      </c>
      <c r="N4" s="12">
        <f t="shared" si="2"/>
        <v>8579.9364406779659</v>
      </c>
      <c r="O4" s="12">
        <f t="shared" si="3"/>
        <v>8322.5383474576265</v>
      </c>
      <c r="P4" s="4"/>
      <c r="Q4" s="21">
        <f t="shared" si="4"/>
        <v>0</v>
      </c>
    </row>
    <row r="5" spans="1:17" ht="117" customHeight="1">
      <c r="A5" s="10">
        <v>8</v>
      </c>
      <c r="B5" s="14" t="s">
        <v>10</v>
      </c>
      <c r="C5" s="18" t="s">
        <v>39</v>
      </c>
      <c r="D5" s="5" t="s">
        <v>32</v>
      </c>
      <c r="E5" s="5" t="s">
        <v>11</v>
      </c>
      <c r="F5" s="4"/>
      <c r="G5" s="6">
        <v>122</v>
      </c>
      <c r="H5" s="5" t="s">
        <v>26</v>
      </c>
      <c r="I5" s="5" t="s">
        <v>23</v>
      </c>
      <c r="J5" s="8">
        <v>26999</v>
      </c>
      <c r="K5" s="12">
        <v>21999</v>
      </c>
      <c r="L5" s="8">
        <f t="shared" si="1"/>
        <v>18643.22033898305</v>
      </c>
      <c r="M5" s="12">
        <f t="shared" si="0"/>
        <v>13982.415254237287</v>
      </c>
      <c r="N5" s="12">
        <f t="shared" si="2"/>
        <v>12584.173728813559</v>
      </c>
      <c r="O5" s="12">
        <f t="shared" si="3"/>
        <v>12206.648516949152</v>
      </c>
      <c r="P5" s="4"/>
      <c r="Q5" s="21">
        <f t="shared" si="4"/>
        <v>0</v>
      </c>
    </row>
    <row r="6" spans="1:17" ht="116.4" customHeight="1">
      <c r="A6" s="10">
        <v>9</v>
      </c>
      <c r="B6" s="14" t="s">
        <v>12</v>
      </c>
      <c r="C6" s="18" t="s">
        <v>40</v>
      </c>
      <c r="D6" s="5" t="s">
        <v>32</v>
      </c>
      <c r="E6" s="6" t="s">
        <v>13</v>
      </c>
      <c r="F6" s="4"/>
      <c r="G6" s="5">
        <v>164</v>
      </c>
      <c r="H6" s="5" t="s">
        <v>24</v>
      </c>
      <c r="I6" s="5" t="s">
        <v>23</v>
      </c>
      <c r="J6" s="8">
        <v>29999</v>
      </c>
      <c r="K6" s="12">
        <v>24999</v>
      </c>
      <c r="L6" s="8">
        <f t="shared" si="1"/>
        <v>21185.593220338986</v>
      </c>
      <c r="M6" s="12">
        <f t="shared" si="0"/>
        <v>15889.19491525424</v>
      </c>
      <c r="N6" s="12">
        <f t="shared" si="2"/>
        <v>14300.275423728817</v>
      </c>
      <c r="O6" s="12">
        <f t="shared" si="3"/>
        <v>13871.267161016953</v>
      </c>
      <c r="P6" s="4"/>
      <c r="Q6" s="21">
        <f t="shared" si="4"/>
        <v>0</v>
      </c>
    </row>
    <row r="7" spans="1:17" ht="118.25" customHeight="1">
      <c r="A7" s="10">
        <v>10</v>
      </c>
      <c r="B7" s="14" t="s">
        <v>14</v>
      </c>
      <c r="C7" s="19" t="s">
        <v>43</v>
      </c>
      <c r="D7" s="5" t="s">
        <v>33</v>
      </c>
      <c r="E7" s="6" t="s">
        <v>15</v>
      </c>
      <c r="F7" s="4"/>
      <c r="G7" s="6">
        <v>184</v>
      </c>
      <c r="H7" s="5" t="s">
        <v>27</v>
      </c>
      <c r="I7" s="5" t="s">
        <v>25</v>
      </c>
      <c r="J7" s="8">
        <v>26999</v>
      </c>
      <c r="K7" s="12">
        <v>24999</v>
      </c>
      <c r="L7" s="8">
        <f t="shared" si="1"/>
        <v>21185.593220338986</v>
      </c>
      <c r="M7" s="12">
        <f t="shared" si="0"/>
        <v>15889.19491525424</v>
      </c>
      <c r="N7" s="12">
        <f t="shared" si="2"/>
        <v>14300.275423728817</v>
      </c>
      <c r="O7" s="12">
        <f t="shared" si="3"/>
        <v>13871.267161016953</v>
      </c>
      <c r="P7" s="4"/>
      <c r="Q7" s="21">
        <f t="shared" si="4"/>
        <v>0</v>
      </c>
    </row>
    <row r="8" spans="1:17" ht="69" customHeight="1">
      <c r="A8" s="10">
        <v>14</v>
      </c>
      <c r="B8" s="14" t="s">
        <v>16</v>
      </c>
      <c r="C8" s="18" t="s">
        <v>41</v>
      </c>
      <c r="D8" s="5" t="s">
        <v>32</v>
      </c>
      <c r="E8" s="6" t="s">
        <v>17</v>
      </c>
      <c r="F8" s="4"/>
      <c r="G8" s="5">
        <v>224</v>
      </c>
      <c r="H8" s="5" t="s">
        <v>45</v>
      </c>
      <c r="I8" s="5"/>
      <c r="J8" s="8">
        <v>34999</v>
      </c>
      <c r="K8" s="12">
        <v>29999</v>
      </c>
      <c r="L8" s="8">
        <f t="shared" si="1"/>
        <v>25422.881355932204</v>
      </c>
      <c r="M8" s="12">
        <f t="shared" si="0"/>
        <v>19067.161016949154</v>
      </c>
      <c r="N8" s="12">
        <f t="shared" si="2"/>
        <v>17160.44491525424</v>
      </c>
      <c r="O8" s="12">
        <f t="shared" si="3"/>
        <v>16645.631567796612</v>
      </c>
      <c r="P8" s="4"/>
      <c r="Q8" s="21">
        <f t="shared" si="4"/>
        <v>0</v>
      </c>
    </row>
    <row r="9" spans="1:17" ht="65" customHeight="1">
      <c r="A9" s="10">
        <v>19</v>
      </c>
      <c r="B9" s="14" t="s">
        <v>19</v>
      </c>
      <c r="C9" s="19" t="s">
        <v>42</v>
      </c>
      <c r="D9" s="5" t="s">
        <v>34</v>
      </c>
      <c r="E9" s="5" t="s">
        <v>18</v>
      </c>
      <c r="F9" s="4"/>
      <c r="G9" s="5">
        <v>122</v>
      </c>
      <c r="H9" s="5" t="s">
        <v>44</v>
      </c>
      <c r="I9" s="5" t="s">
        <v>23</v>
      </c>
      <c r="J9" s="8">
        <v>16999</v>
      </c>
      <c r="K9" s="12">
        <v>11999</v>
      </c>
      <c r="L9" s="8">
        <f t="shared" si="1"/>
        <v>10168.644067796611</v>
      </c>
      <c r="M9" s="12">
        <f t="shared" si="0"/>
        <v>7626.4830508474588</v>
      </c>
      <c r="N9" s="12">
        <f t="shared" si="2"/>
        <v>6863.8347457627133</v>
      </c>
      <c r="O9" s="12">
        <f t="shared" si="3"/>
        <v>6657.9197033898317</v>
      </c>
      <c r="P9" s="4"/>
      <c r="Q9" s="21">
        <f>(O9*P9)</f>
        <v>0</v>
      </c>
    </row>
    <row r="10" spans="1:17" ht="15" thickBot="1">
      <c r="C10" s="15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1">
        <f>SUM(Q2:Q9)</f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488</cp:lastModifiedBy>
  <dcterms:created xsi:type="dcterms:W3CDTF">2015-06-05T18:17:00Z</dcterms:created>
  <dcterms:modified xsi:type="dcterms:W3CDTF">2025-10-01T03:42:11Z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3AFE8C8E09D24A80ABA69C7A3C22A31E_13</vt:lpwstr>
  </property>
  <property fmtid="{D5CDD505-2E9C-101B-9397-08002B2CF9AE}" pid="3" name="KSOProductBuildVer">
    <vt:lpwstr>2052-12.1.0.19302</vt:lpwstr>
  </property>
</Properties>
</file>