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ulations" sheetId="3" r:id="rId6"/>
    <sheet state="visible" name="Sales and Costs" sheetId="4" r:id="rId7"/>
    <sheet state="visible" name="Purchases" sheetId="5" r:id="rId8"/>
    <sheet state="visible" name="Stocks" sheetId="6" r:id="rId9"/>
    <sheet state="visible" name="Cash" sheetId="7" r:id="rId10"/>
    <sheet state="visible" name="Balances" sheetId="8" r:id="rId11"/>
  </sheets>
  <definedNames/>
  <calcPr/>
</workbook>
</file>

<file path=xl/sharedStrings.xml><?xml version="1.0" encoding="utf-8"?>
<sst xmlns="http://schemas.openxmlformats.org/spreadsheetml/2006/main" count="210" uniqueCount="82">
  <si>
    <t>Description</t>
  </si>
  <si>
    <t xml:space="preserve">Flower House is a flower shop that buys flowers and sells them to the customer. It sells marigold, rose, tulip and lily as its products.
</t>
  </si>
  <si>
    <t>Purchase price of every unit of marigold is Re 1 and selling price is Rs 5. The shop purchases 500 marigold and sells 400 marigold daily. 35 of the purchased marigold go waste daily. The payment for marigold is made after 3 days.</t>
  </si>
  <si>
    <t xml:space="preserve">Purchase price of every unit of rose is Rs 3 and selling price is Rs 10. The shop purchases 100 roses and sells 85 roses daily. 10 of the purchased roses go waste daily. The payment for roses is made after 2 days. </t>
  </si>
  <si>
    <t xml:space="preserve">Purchse price for every unit of tulip is Rs 5 and selling price is Rs 15. The shop purchases 50 tulip and sells 50 tulip daily. 0 of the purchased tulip go waste daily. The payment for tulip is made after 1 day. </t>
  </si>
  <si>
    <t>Purcahse price for every unit of lily is Rs 2 and selling price is Rs 8. The shop purchases 50 lily and sells 40 lily daily. 6 of the purchased lily go waste daily. The payment for lily is made after 4 days.</t>
  </si>
  <si>
    <t>Calculate the sales and cost, purchases, stocks, cash and compute balances for 15 days.</t>
  </si>
  <si>
    <t>Daily Activities of Flower House</t>
  </si>
  <si>
    <t>Names of Items</t>
  </si>
  <si>
    <t>Cost Price (₹)</t>
  </si>
  <si>
    <t>Selling Price (₹)</t>
  </si>
  <si>
    <t>Daily Purchase (Qty)</t>
  </si>
  <si>
    <t>Daily Sales (Qty)</t>
  </si>
  <si>
    <t>Daily Wastage (Qty)</t>
  </si>
  <si>
    <t>Credit Payments</t>
  </si>
  <si>
    <t>Marigold</t>
  </si>
  <si>
    <t xml:space="preserve">Rose </t>
  </si>
  <si>
    <t>Tulip</t>
  </si>
  <si>
    <t>Lily</t>
  </si>
  <si>
    <t xml:space="preserve">Daily Calculations </t>
  </si>
  <si>
    <t>D1</t>
  </si>
  <si>
    <t>D2</t>
  </si>
  <si>
    <t>D3</t>
  </si>
  <si>
    <t>D4</t>
  </si>
  <si>
    <t>D5</t>
  </si>
  <si>
    <t>D6</t>
  </si>
  <si>
    <t>D7</t>
  </si>
  <si>
    <t>D8</t>
  </si>
  <si>
    <t>D9</t>
  </si>
  <si>
    <t>D10</t>
  </si>
  <si>
    <t>D11</t>
  </si>
  <si>
    <t>D12</t>
  </si>
  <si>
    <t>D13</t>
  </si>
  <si>
    <t>D14</t>
  </si>
  <si>
    <t>D15</t>
  </si>
  <si>
    <t>Sales (Qty)</t>
  </si>
  <si>
    <t>Rose</t>
  </si>
  <si>
    <t>Tupil</t>
  </si>
  <si>
    <t>Purchases (Qty)</t>
  </si>
  <si>
    <t>Wastages (Qty)</t>
  </si>
  <si>
    <t>Sales (₹)</t>
  </si>
  <si>
    <t>Total Sales (₹)</t>
  </si>
  <si>
    <t>Cost of Goods Sold (₹)</t>
  </si>
  <si>
    <t>Total Cost of Goods Sold (₹)</t>
  </si>
  <si>
    <t>Wastages (₹)</t>
  </si>
  <si>
    <t>Total Costs of Wastages (₹)</t>
  </si>
  <si>
    <t>Total Costs (₹)</t>
  </si>
  <si>
    <t>Profit (₹)</t>
  </si>
  <si>
    <t>Purchases (₹)</t>
  </si>
  <si>
    <t>Total Purchases (₹)</t>
  </si>
  <si>
    <t>Credit Payments (₹)</t>
  </si>
  <si>
    <t>Total Credit Payments (₹)</t>
  </si>
  <si>
    <t>Outstanding Payments for Purchases (₹)</t>
  </si>
  <si>
    <t>Total Outstanding Payments (₹)</t>
  </si>
  <si>
    <t>Daily Stocks of Flower House</t>
  </si>
  <si>
    <t>Opening Stocks (Qty)</t>
  </si>
  <si>
    <t>Change in Stocks (Qty)</t>
  </si>
  <si>
    <t>Closing Stocks (Qty)</t>
  </si>
  <si>
    <t>Closing Stocks (₹)</t>
  </si>
  <si>
    <t>Total Closing Stocks (₹)</t>
  </si>
  <si>
    <t>Daily Cash of Flower House</t>
  </si>
  <si>
    <t xml:space="preserve">Cash Inflow </t>
  </si>
  <si>
    <t xml:space="preserve">Cash Received from Sales </t>
  </si>
  <si>
    <t>Cash Outflow</t>
  </si>
  <si>
    <t>Cash Paid for Purchases</t>
  </si>
  <si>
    <t>Net Cash for the day</t>
  </si>
  <si>
    <t>Cash in Hand</t>
  </si>
  <si>
    <t xml:space="preserve">Opening Cash </t>
  </si>
  <si>
    <t>Net cash for the day</t>
  </si>
  <si>
    <t xml:space="preserve">Closing Cash </t>
  </si>
  <si>
    <t>Balances of Flower House</t>
  </si>
  <si>
    <t>Assets</t>
  </si>
  <si>
    <t>Stocks</t>
  </si>
  <si>
    <t>Total Assets (TA)</t>
  </si>
  <si>
    <t>Liabilities</t>
  </si>
  <si>
    <t>Outstanding Payments</t>
  </si>
  <si>
    <t>Total Liabities (TL)</t>
  </si>
  <si>
    <t>Difference (TA-TL)</t>
  </si>
  <si>
    <t>Opening Profit</t>
  </si>
  <si>
    <t>Profit for the day</t>
  </si>
  <si>
    <t xml:space="preserve">Accumulated Profit </t>
  </si>
  <si>
    <t>Difference 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</si>
</sst>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font>
    <font>
      <sz val="12.0"/>
      <color theme="1"/>
      <name val="Arial"/>
      <scheme val="minor"/>
    </font>
    <font>
      <sz val="18.0"/>
      <color theme="1"/>
      <name val="Arial"/>
    </font>
    <font>
      <b/>
      <sz val="16.0"/>
      <color rgb="FFFFFFFF"/>
      <name val="Arial"/>
    </font>
    <font/>
    <font>
      <color theme="1"/>
      <name val="Arial"/>
    </font>
    <font>
      <b/>
      <color theme="1"/>
      <name val="Arial"/>
    </font>
    <font>
      <b/>
      <color rgb="FFFFFFFF"/>
      <name val="Arial"/>
    </font>
  </fonts>
  <fills count="9">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6AA84F"/>
        <bgColor rgb="FF6AA84F"/>
      </patternFill>
    </fill>
    <fill>
      <patternFill patternType="solid">
        <fgColor rgb="FFB6D7A8"/>
        <bgColor rgb="FFB6D7A8"/>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s>
  <borders count="10">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vertical="center" wrapText="1"/>
    </xf>
    <xf borderId="0" fillId="0" fontId="3" numFmtId="0" xfId="0" applyAlignment="1" applyFont="1">
      <alignment shrinkToFit="0" wrapText="1"/>
    </xf>
    <xf borderId="0" fillId="2" fontId="3" numFmtId="0" xfId="0" applyAlignment="1" applyFill="1" applyFont="1">
      <alignment shrinkToFit="0" vertical="bottom" wrapText="1"/>
    </xf>
    <xf borderId="0" fillId="2" fontId="3" numFmtId="0" xfId="0" applyAlignment="1" applyFont="1">
      <alignment readingOrder="0" shrinkToFit="0" vertical="bottom" wrapText="1"/>
    </xf>
    <xf borderId="0" fillId="0" fontId="2" numFmtId="0" xfId="0" applyAlignment="1" applyFont="1">
      <alignment readingOrder="0" shrinkToFit="0" vertical="top" wrapText="1"/>
    </xf>
    <xf borderId="1" fillId="3" fontId="4" numFmtId="0" xfId="0" applyAlignment="1" applyBorder="1" applyFill="1" applyFont="1">
      <alignment readingOrder="0" vertical="bottom"/>
    </xf>
    <xf borderId="1" fillId="0" fontId="5" numFmtId="0" xfId="0" applyBorder="1" applyFont="1"/>
    <xf borderId="1" fillId="3" fontId="6" numFmtId="0" xfId="0" applyAlignment="1" applyBorder="1" applyFont="1">
      <alignment vertical="bottom"/>
    </xf>
    <xf borderId="2" fillId="3" fontId="6" numFmtId="0" xfId="0" applyAlignment="1" applyBorder="1" applyFont="1">
      <alignment vertical="bottom"/>
    </xf>
    <xf borderId="3" fillId="4" fontId="7" numFmtId="0" xfId="0" applyAlignment="1" applyBorder="1" applyFill="1" applyFont="1">
      <alignment vertical="bottom"/>
    </xf>
    <xf borderId="2" fillId="4" fontId="7" numFmtId="0" xfId="0" applyAlignment="1" applyBorder="1" applyFont="1">
      <alignment vertical="bottom"/>
    </xf>
    <xf borderId="3" fillId="5" fontId="7" numFmtId="0" xfId="0" applyAlignment="1" applyBorder="1" applyFill="1" applyFont="1">
      <alignment readingOrder="0" vertical="bottom"/>
    </xf>
    <xf borderId="2" fillId="6" fontId="6" numFmtId="0" xfId="0" applyAlignment="1" applyBorder="1" applyFill="1" applyFont="1">
      <alignment horizontal="right" readingOrder="0" vertical="bottom"/>
    </xf>
    <xf borderId="2" fillId="6" fontId="6" numFmtId="0" xfId="0" applyAlignment="1" applyBorder="1" applyFont="1">
      <alignment horizontal="right" vertical="bottom"/>
    </xf>
    <xf borderId="4" fillId="3" fontId="8" numFmtId="0" xfId="0" applyAlignment="1" applyBorder="1" applyFont="1">
      <alignment vertical="bottom"/>
    </xf>
    <xf borderId="5" fillId="3" fontId="8" numFmtId="0" xfId="0" applyAlignment="1" applyBorder="1" applyFont="1">
      <alignment vertical="bottom"/>
    </xf>
    <xf borderId="3" fillId="7" fontId="7" numFmtId="0" xfId="0" applyAlignment="1" applyBorder="1" applyFill="1" applyFont="1">
      <alignment vertical="bottom"/>
    </xf>
    <xf borderId="1" fillId="7" fontId="6" numFmtId="0" xfId="0" applyAlignment="1" applyBorder="1" applyFont="1">
      <alignment vertical="bottom"/>
    </xf>
    <xf borderId="2" fillId="7" fontId="6" numFmtId="0" xfId="0" applyAlignment="1" applyBorder="1" applyFont="1">
      <alignment vertical="bottom"/>
    </xf>
    <xf borderId="3" fillId="5" fontId="6" numFmtId="0" xfId="0" applyAlignment="1" applyBorder="1" applyFont="1">
      <alignment readingOrder="0" vertical="bottom"/>
    </xf>
    <xf borderId="1" fillId="0" fontId="6" numFmtId="0" xfId="0" applyAlignment="1" applyBorder="1" applyFont="1">
      <alignment vertical="bottom"/>
    </xf>
    <xf borderId="4" fillId="5" fontId="6" numFmtId="0" xfId="0" applyAlignment="1" applyBorder="1" applyFont="1">
      <alignment vertical="bottom"/>
    </xf>
    <xf borderId="2" fillId="6" fontId="6" numFmtId="3" xfId="0" applyAlignment="1" applyBorder="1" applyFont="1" applyNumberFormat="1">
      <alignment horizontal="right" vertical="bottom"/>
    </xf>
    <xf borderId="3" fillId="5" fontId="6" numFmtId="0" xfId="0" applyAlignment="1" applyBorder="1" applyFont="1">
      <alignment vertical="bottom"/>
    </xf>
    <xf borderId="4" fillId="8" fontId="6" numFmtId="3" xfId="0" applyAlignment="1" applyBorder="1" applyFill="1" applyFont="1" applyNumberFormat="1">
      <alignment vertical="bottom"/>
    </xf>
    <xf borderId="1" fillId="7" fontId="6" numFmtId="3" xfId="0" applyAlignment="1" applyBorder="1" applyFont="1" applyNumberFormat="1">
      <alignment vertical="bottom"/>
    </xf>
    <xf borderId="2" fillId="7" fontId="6" numFmtId="3" xfId="0" applyAlignment="1" applyBorder="1" applyFont="1" applyNumberFormat="1">
      <alignment vertical="bottom"/>
    </xf>
    <xf borderId="4" fillId="3" fontId="8" numFmtId="0" xfId="0" applyAlignment="1" applyBorder="1" applyFont="1">
      <alignment readingOrder="0" vertical="bottom"/>
    </xf>
    <xf borderId="2" fillId="6" fontId="6" numFmtId="3" xfId="0" applyAlignment="1" applyBorder="1" applyFont="1" applyNumberFormat="1">
      <alignment horizontal="right" readingOrder="0" vertical="bottom"/>
    </xf>
    <xf borderId="3" fillId="2" fontId="7" numFmtId="0" xfId="0" applyAlignment="1" applyBorder="1" applyFont="1">
      <alignment vertical="bottom"/>
    </xf>
    <xf borderId="0" fillId="2" fontId="7" numFmtId="0" xfId="0" applyAlignment="1" applyFont="1">
      <alignment vertical="bottom"/>
    </xf>
    <xf borderId="6" fillId="3" fontId="8" numFmtId="0" xfId="0" applyAlignment="1" applyBorder="1" applyFont="1">
      <alignment vertical="bottom"/>
    </xf>
    <xf borderId="7" fillId="4" fontId="7" numFmtId="0" xfId="0" applyAlignment="1" applyBorder="1" applyFont="1">
      <alignment vertical="bottom"/>
    </xf>
    <xf borderId="8" fillId="4" fontId="7" numFmtId="0" xfId="0" applyAlignment="1" applyBorder="1" applyFont="1">
      <alignment vertical="bottom"/>
    </xf>
    <xf borderId="9" fillId="4" fontId="7" numFmtId="0" xfId="0" applyAlignment="1" applyBorder="1" applyFont="1">
      <alignment vertical="bottom"/>
    </xf>
    <xf borderId="5" fillId="4" fontId="7" numFmtId="0" xfId="0" applyAlignment="1" applyBorder="1" applyFont="1">
      <alignment vertical="bottom"/>
    </xf>
    <xf borderId="3" fillId="8" fontId="6" numFmtId="3" xfId="0" applyAlignment="1" applyBorder="1" applyFont="1" applyNumberFormat="1">
      <alignment vertical="bottom"/>
    </xf>
    <xf borderId="0" fillId="0" fontId="6" numFmtId="0" xfId="0" applyAlignment="1" applyFont="1">
      <alignment vertical="bottom"/>
    </xf>
    <xf borderId="8" fillId="4" fontId="6" numFmtId="0" xfId="0" applyAlignment="1" applyBorder="1" applyFont="1">
      <alignment vertical="bottom"/>
    </xf>
    <xf borderId="9" fillId="4" fontId="6" numFmtId="0" xfId="0" applyAlignment="1" applyBorder="1" applyFont="1">
      <alignment vertical="bottom"/>
    </xf>
    <xf borderId="5" fillId="4" fontId="6" numFmtId="0" xfId="0" applyAlignment="1" applyBorder="1" applyFont="1">
      <alignment vertical="bottom"/>
    </xf>
    <xf borderId="1" fillId="2" fontId="6" numFmtId="3" xfId="0" applyAlignment="1" applyBorder="1" applyFont="1" applyNumberFormat="1">
      <alignment vertical="bottom"/>
    </xf>
    <xf borderId="0" fillId="2" fontId="6"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8.5"/>
  </cols>
  <sheetData>
    <row r="1">
      <c r="A1" s="1" t="s">
        <v>0</v>
      </c>
      <c r="B1" s="2"/>
      <c r="C1" s="2"/>
      <c r="D1" s="2"/>
      <c r="E1" s="2"/>
      <c r="F1" s="2"/>
      <c r="G1" s="2"/>
      <c r="H1" s="2"/>
      <c r="I1" s="2"/>
    </row>
    <row r="2" ht="47.25" customHeight="1">
      <c r="A2" s="3" t="s">
        <v>1</v>
      </c>
      <c r="B2" s="2"/>
      <c r="C2" s="2"/>
      <c r="D2" s="2"/>
      <c r="E2" s="2"/>
      <c r="F2" s="2"/>
      <c r="G2" s="2"/>
      <c r="H2" s="2"/>
      <c r="I2" s="2"/>
    </row>
    <row r="3">
      <c r="A3" s="4" t="s">
        <v>2</v>
      </c>
      <c r="B3" s="2"/>
      <c r="C3" s="2"/>
      <c r="D3" s="2"/>
      <c r="E3" s="2"/>
      <c r="F3" s="2"/>
      <c r="G3" s="2"/>
      <c r="H3" s="2"/>
      <c r="I3" s="2"/>
    </row>
    <row r="4">
      <c r="A4" s="4" t="s">
        <v>3</v>
      </c>
      <c r="B4" s="2"/>
      <c r="C4" s="2"/>
      <c r="D4" s="2"/>
      <c r="E4" s="2"/>
      <c r="F4" s="2"/>
      <c r="G4" s="2"/>
      <c r="H4" s="2"/>
      <c r="I4" s="2"/>
    </row>
    <row r="5">
      <c r="A5" s="4" t="s">
        <v>4</v>
      </c>
      <c r="B5" s="2"/>
      <c r="C5" s="2"/>
      <c r="D5" s="2"/>
      <c r="E5" s="2"/>
      <c r="F5" s="2"/>
      <c r="G5" s="2"/>
      <c r="H5" s="2"/>
      <c r="I5" s="2"/>
    </row>
    <row r="6">
      <c r="A6" s="5" t="s">
        <v>5</v>
      </c>
      <c r="B6" s="2"/>
      <c r="C6" s="2"/>
      <c r="D6" s="2"/>
      <c r="E6" s="2"/>
      <c r="F6" s="2"/>
      <c r="G6" s="2"/>
      <c r="H6" s="2"/>
      <c r="I6" s="2"/>
    </row>
    <row r="7">
      <c r="A7" s="3"/>
      <c r="B7" s="2"/>
      <c r="C7" s="2"/>
      <c r="D7" s="2"/>
      <c r="E7" s="2"/>
      <c r="F7" s="2"/>
      <c r="G7" s="2"/>
      <c r="H7" s="2"/>
      <c r="I7" s="2"/>
    </row>
    <row r="8">
      <c r="A8" s="3" t="s">
        <v>6</v>
      </c>
      <c r="B8" s="2"/>
      <c r="C8" s="2"/>
      <c r="D8" s="2"/>
      <c r="E8" s="2"/>
      <c r="F8" s="2"/>
      <c r="G8" s="2"/>
      <c r="H8" s="2"/>
      <c r="I8" s="2"/>
    </row>
    <row r="9">
      <c r="A9" s="2"/>
      <c r="B9" s="2"/>
      <c r="C9" s="2"/>
      <c r="D9" s="2"/>
      <c r="E9" s="2"/>
      <c r="F9" s="2"/>
      <c r="G9" s="2"/>
      <c r="H9" s="2"/>
      <c r="I9" s="2"/>
    </row>
    <row r="10">
      <c r="A10" s="2"/>
      <c r="B10" s="2"/>
      <c r="C10" s="2"/>
      <c r="D10" s="2"/>
      <c r="E10" s="2"/>
      <c r="F10" s="2"/>
      <c r="G10" s="2"/>
      <c r="H10" s="2"/>
      <c r="I10" s="2"/>
    </row>
    <row r="11">
      <c r="A11" s="2"/>
      <c r="B11" s="2"/>
      <c r="C11" s="2"/>
      <c r="D11" s="2"/>
      <c r="E11" s="2"/>
      <c r="F11" s="2"/>
      <c r="G11" s="2"/>
      <c r="H11" s="2"/>
      <c r="I11" s="2"/>
    </row>
    <row r="12">
      <c r="A12" s="2"/>
      <c r="B12" s="2"/>
      <c r="C12" s="2"/>
      <c r="D12" s="2"/>
      <c r="E12" s="2"/>
      <c r="F12" s="2"/>
      <c r="G12" s="2"/>
      <c r="H12" s="2"/>
      <c r="I12" s="2"/>
    </row>
    <row r="13">
      <c r="A13" s="6"/>
      <c r="B13" s="6"/>
      <c r="C13" s="6"/>
      <c r="D13" s="6"/>
      <c r="E13" s="6"/>
      <c r="F13" s="6"/>
      <c r="G13" s="6"/>
      <c r="H13" s="6"/>
      <c r="I13" s="6"/>
    </row>
    <row r="14">
      <c r="A14" s="6"/>
      <c r="B14" s="6"/>
      <c r="C14" s="6"/>
      <c r="D14" s="6"/>
      <c r="E14" s="6"/>
      <c r="F14" s="6"/>
      <c r="G14" s="6"/>
      <c r="H14" s="6"/>
      <c r="I14"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75"/>
    <col customWidth="1" min="3" max="3" width="13.75"/>
    <col customWidth="1" min="4" max="4" width="17.63"/>
    <col customWidth="1" min="5" max="5" width="14.13"/>
    <col customWidth="1" min="6" max="6" width="16.63"/>
    <col customWidth="1" min="7" max="7" width="14.5"/>
  </cols>
  <sheetData>
    <row r="1">
      <c r="A1" s="7" t="s">
        <v>7</v>
      </c>
      <c r="B1" s="8"/>
      <c r="C1" s="8"/>
      <c r="D1" s="8"/>
      <c r="E1" s="9"/>
      <c r="F1" s="9"/>
      <c r="G1" s="10"/>
    </row>
    <row r="2">
      <c r="A2" s="11" t="s">
        <v>8</v>
      </c>
      <c r="B2" s="12" t="s">
        <v>9</v>
      </c>
      <c r="C2" s="12" t="s">
        <v>10</v>
      </c>
      <c r="D2" s="12" t="s">
        <v>11</v>
      </c>
      <c r="E2" s="12" t="s">
        <v>12</v>
      </c>
      <c r="F2" s="12" t="s">
        <v>13</v>
      </c>
      <c r="G2" s="12" t="s">
        <v>14</v>
      </c>
    </row>
    <row r="3">
      <c r="A3" s="13" t="s">
        <v>15</v>
      </c>
      <c r="B3" s="14">
        <v>1.0</v>
      </c>
      <c r="C3" s="14">
        <v>5.0</v>
      </c>
      <c r="D3" s="14">
        <v>500.0</v>
      </c>
      <c r="E3" s="14">
        <v>400.0</v>
      </c>
      <c r="F3" s="14">
        <v>35.0</v>
      </c>
      <c r="G3" s="14">
        <v>3.0</v>
      </c>
    </row>
    <row r="4">
      <c r="A4" s="13" t="s">
        <v>16</v>
      </c>
      <c r="B4" s="14">
        <v>3.0</v>
      </c>
      <c r="C4" s="14">
        <v>10.0</v>
      </c>
      <c r="D4" s="14">
        <v>100.0</v>
      </c>
      <c r="E4" s="14">
        <v>85.0</v>
      </c>
      <c r="F4" s="14">
        <v>10.0</v>
      </c>
      <c r="G4" s="14">
        <v>2.0</v>
      </c>
    </row>
    <row r="5">
      <c r="A5" s="13" t="s">
        <v>17</v>
      </c>
      <c r="B5" s="14">
        <v>5.0</v>
      </c>
      <c r="C5" s="14">
        <v>15.0</v>
      </c>
      <c r="D5" s="14">
        <v>50.0</v>
      </c>
      <c r="E5" s="14">
        <v>50.0</v>
      </c>
      <c r="F5" s="14">
        <v>0.0</v>
      </c>
      <c r="G5" s="14">
        <v>1.0</v>
      </c>
    </row>
    <row r="6">
      <c r="A6" s="13" t="s">
        <v>18</v>
      </c>
      <c r="B6" s="14">
        <v>2.0</v>
      </c>
      <c r="C6" s="14">
        <v>8.0</v>
      </c>
      <c r="D6" s="15">
        <v>50.0</v>
      </c>
      <c r="E6" s="14">
        <v>40.0</v>
      </c>
      <c r="F6" s="14">
        <v>6.0</v>
      </c>
      <c r="G6" s="14">
        <v>4.0</v>
      </c>
    </row>
  </sheetData>
  <mergeCells count="1">
    <mergeCell ref="A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75"/>
    <col customWidth="1" min="2" max="16" width="7.63"/>
  </cols>
  <sheetData>
    <row r="1">
      <c r="A1" s="16" t="s">
        <v>19</v>
      </c>
      <c r="B1" s="17" t="s">
        <v>20</v>
      </c>
      <c r="C1" s="17" t="s">
        <v>21</v>
      </c>
      <c r="D1" s="17" t="s">
        <v>22</v>
      </c>
      <c r="E1" s="17" t="s">
        <v>23</v>
      </c>
      <c r="F1" s="17" t="s">
        <v>24</v>
      </c>
      <c r="G1" s="17" t="s">
        <v>25</v>
      </c>
      <c r="H1" s="17" t="s">
        <v>26</v>
      </c>
      <c r="I1" s="17" t="s">
        <v>27</v>
      </c>
      <c r="J1" s="17" t="s">
        <v>28</v>
      </c>
      <c r="K1" s="17" t="s">
        <v>29</v>
      </c>
      <c r="L1" s="17" t="s">
        <v>30</v>
      </c>
      <c r="M1" s="17" t="s">
        <v>31</v>
      </c>
      <c r="N1" s="17" t="s">
        <v>32</v>
      </c>
      <c r="O1" s="17" t="s">
        <v>33</v>
      </c>
      <c r="P1" s="17" t="s">
        <v>34</v>
      </c>
    </row>
    <row r="2">
      <c r="A2" s="18" t="s">
        <v>35</v>
      </c>
      <c r="B2" s="19"/>
      <c r="C2" s="19"/>
      <c r="D2" s="19"/>
      <c r="E2" s="19"/>
      <c r="F2" s="19"/>
      <c r="G2" s="19"/>
      <c r="H2" s="19"/>
      <c r="I2" s="19"/>
      <c r="J2" s="19"/>
      <c r="K2" s="19"/>
      <c r="L2" s="19"/>
      <c r="M2" s="19"/>
      <c r="N2" s="19"/>
      <c r="O2" s="19"/>
      <c r="P2" s="20"/>
    </row>
    <row r="3">
      <c r="A3" s="21" t="s">
        <v>15</v>
      </c>
      <c r="B3" s="15">
        <f>Assumptions!$E3</f>
        <v>400</v>
      </c>
      <c r="C3" s="15">
        <f>Assumptions!$E3</f>
        <v>400</v>
      </c>
      <c r="D3" s="15">
        <f>Assumptions!$E3</f>
        <v>400</v>
      </c>
      <c r="E3" s="15">
        <f>Assumptions!$E3</f>
        <v>400</v>
      </c>
      <c r="F3" s="15">
        <f>Assumptions!$E3</f>
        <v>400</v>
      </c>
      <c r="G3" s="15">
        <f>Assumptions!$E3</f>
        <v>400</v>
      </c>
      <c r="H3" s="15">
        <f>Assumptions!$E3</f>
        <v>400</v>
      </c>
      <c r="I3" s="15">
        <f>Assumptions!$E3</f>
        <v>400</v>
      </c>
      <c r="J3" s="15">
        <f>Assumptions!$E3</f>
        <v>400</v>
      </c>
      <c r="K3" s="15">
        <f>Assumptions!$E3</f>
        <v>400</v>
      </c>
      <c r="L3" s="15">
        <f>Assumptions!$E3</f>
        <v>400</v>
      </c>
      <c r="M3" s="15">
        <f>Assumptions!$E3</f>
        <v>400</v>
      </c>
      <c r="N3" s="15">
        <f>Assumptions!$E3</f>
        <v>400</v>
      </c>
      <c r="O3" s="15">
        <f>Assumptions!$E3</f>
        <v>400</v>
      </c>
      <c r="P3" s="15">
        <f>Assumptions!$E3</f>
        <v>400</v>
      </c>
    </row>
    <row r="4">
      <c r="A4" s="21" t="s">
        <v>36</v>
      </c>
      <c r="B4" s="15">
        <f>Assumptions!$E4</f>
        <v>85</v>
      </c>
      <c r="C4" s="15">
        <f>Assumptions!$E4</f>
        <v>85</v>
      </c>
      <c r="D4" s="15">
        <f>Assumptions!$E4</f>
        <v>85</v>
      </c>
      <c r="E4" s="15">
        <f>Assumptions!$E4</f>
        <v>85</v>
      </c>
      <c r="F4" s="15">
        <f>Assumptions!$E4</f>
        <v>85</v>
      </c>
      <c r="G4" s="15">
        <f>Assumptions!$E4</f>
        <v>85</v>
      </c>
      <c r="H4" s="15">
        <f>Assumptions!$E4</f>
        <v>85</v>
      </c>
      <c r="I4" s="15">
        <f>Assumptions!$E4</f>
        <v>85</v>
      </c>
      <c r="J4" s="15">
        <f>Assumptions!$E4</f>
        <v>85</v>
      </c>
      <c r="K4" s="15">
        <f>Assumptions!$E4</f>
        <v>85</v>
      </c>
      <c r="L4" s="15">
        <f>Assumptions!$E4</f>
        <v>85</v>
      </c>
      <c r="M4" s="15">
        <f>Assumptions!$E4</f>
        <v>85</v>
      </c>
      <c r="N4" s="15">
        <f>Assumptions!$E4</f>
        <v>85</v>
      </c>
      <c r="O4" s="15">
        <f>Assumptions!$E4</f>
        <v>85</v>
      </c>
      <c r="P4" s="15">
        <f>Assumptions!$E4</f>
        <v>85</v>
      </c>
    </row>
    <row r="5">
      <c r="A5" s="21" t="s">
        <v>37</v>
      </c>
      <c r="B5" s="15">
        <f>Assumptions!$E5</f>
        <v>50</v>
      </c>
      <c r="C5" s="15">
        <f>Assumptions!$E5</f>
        <v>50</v>
      </c>
      <c r="D5" s="15">
        <f>Assumptions!$E5</f>
        <v>50</v>
      </c>
      <c r="E5" s="15">
        <f>Assumptions!$E5</f>
        <v>50</v>
      </c>
      <c r="F5" s="15">
        <f>Assumptions!$E5</f>
        <v>50</v>
      </c>
      <c r="G5" s="15">
        <f>Assumptions!$E5</f>
        <v>50</v>
      </c>
      <c r="H5" s="15">
        <f>Assumptions!$E5</f>
        <v>50</v>
      </c>
      <c r="I5" s="15">
        <f>Assumptions!$E5</f>
        <v>50</v>
      </c>
      <c r="J5" s="15">
        <f>Assumptions!$E5</f>
        <v>50</v>
      </c>
      <c r="K5" s="15">
        <f>Assumptions!$E5</f>
        <v>50</v>
      </c>
      <c r="L5" s="15">
        <f>Assumptions!$E5</f>
        <v>50</v>
      </c>
      <c r="M5" s="15">
        <f>Assumptions!$E5</f>
        <v>50</v>
      </c>
      <c r="N5" s="15">
        <f>Assumptions!$E5</f>
        <v>50</v>
      </c>
      <c r="O5" s="15">
        <f>Assumptions!$E5</f>
        <v>50</v>
      </c>
      <c r="P5" s="15">
        <f>Assumptions!$E5</f>
        <v>50</v>
      </c>
    </row>
    <row r="6">
      <c r="A6" s="21" t="s">
        <v>18</v>
      </c>
      <c r="B6" s="15">
        <f>Assumptions!$E6</f>
        <v>40</v>
      </c>
      <c r="C6" s="15">
        <f>Assumptions!$E6</f>
        <v>40</v>
      </c>
      <c r="D6" s="15">
        <f>Assumptions!$E6</f>
        <v>40</v>
      </c>
      <c r="E6" s="15">
        <f>Assumptions!$E6</f>
        <v>40</v>
      </c>
      <c r="F6" s="15">
        <f>Assumptions!$E6</f>
        <v>40</v>
      </c>
      <c r="G6" s="15">
        <f>Assumptions!$E6</f>
        <v>40</v>
      </c>
      <c r="H6" s="15">
        <f>Assumptions!$E6</f>
        <v>40</v>
      </c>
      <c r="I6" s="15">
        <f>Assumptions!$E6</f>
        <v>40</v>
      </c>
      <c r="J6" s="15">
        <f>Assumptions!$E6</f>
        <v>40</v>
      </c>
      <c r="K6" s="15">
        <f>Assumptions!$E6</f>
        <v>40</v>
      </c>
      <c r="L6" s="15">
        <f>Assumptions!$E6</f>
        <v>40</v>
      </c>
      <c r="M6" s="15">
        <f>Assumptions!$E6</f>
        <v>40</v>
      </c>
      <c r="N6" s="15">
        <f>Assumptions!$E6</f>
        <v>40</v>
      </c>
      <c r="O6" s="15">
        <f>Assumptions!$E6</f>
        <v>40</v>
      </c>
      <c r="P6" s="15">
        <f>Assumptions!$E6</f>
        <v>40</v>
      </c>
    </row>
    <row r="7">
      <c r="A7" s="22"/>
      <c r="B7" s="22"/>
      <c r="C7" s="22"/>
      <c r="D7" s="22"/>
      <c r="E7" s="22"/>
      <c r="F7" s="22"/>
      <c r="G7" s="22"/>
      <c r="H7" s="22"/>
      <c r="I7" s="22"/>
      <c r="J7" s="22"/>
      <c r="K7" s="22"/>
      <c r="L7" s="22"/>
      <c r="M7" s="22"/>
      <c r="N7" s="22"/>
      <c r="O7" s="22"/>
      <c r="P7" s="22"/>
    </row>
    <row r="8">
      <c r="A8" s="18" t="s">
        <v>38</v>
      </c>
      <c r="B8" s="19"/>
      <c r="C8" s="19"/>
      <c r="D8" s="19"/>
      <c r="E8" s="19"/>
      <c r="F8" s="19"/>
      <c r="G8" s="19"/>
      <c r="H8" s="19"/>
      <c r="I8" s="19"/>
      <c r="J8" s="19"/>
      <c r="K8" s="19"/>
      <c r="L8" s="19"/>
      <c r="M8" s="19"/>
      <c r="N8" s="19"/>
      <c r="O8" s="19"/>
      <c r="P8" s="20"/>
    </row>
    <row r="9">
      <c r="A9" s="21" t="s">
        <v>15</v>
      </c>
      <c r="B9" s="15">
        <f>Assumptions!$D3</f>
        <v>500</v>
      </c>
      <c r="C9" s="15">
        <f>Assumptions!$D3</f>
        <v>500</v>
      </c>
      <c r="D9" s="15">
        <f>Assumptions!$D3</f>
        <v>500</v>
      </c>
      <c r="E9" s="15">
        <f>Assumptions!$D3</f>
        <v>500</v>
      </c>
      <c r="F9" s="15">
        <f>Assumptions!$D3</f>
        <v>500</v>
      </c>
      <c r="G9" s="15">
        <f>Assumptions!$D3</f>
        <v>500</v>
      </c>
      <c r="H9" s="15">
        <f>Assumptions!$D3</f>
        <v>500</v>
      </c>
      <c r="I9" s="15">
        <f>Assumptions!$D3</f>
        <v>500</v>
      </c>
      <c r="J9" s="15">
        <f>Assumptions!$D3</f>
        <v>500</v>
      </c>
      <c r="K9" s="15">
        <f>Assumptions!$D3</f>
        <v>500</v>
      </c>
      <c r="L9" s="15">
        <f>Assumptions!$D3</f>
        <v>500</v>
      </c>
      <c r="M9" s="15">
        <f>Assumptions!$D3</f>
        <v>500</v>
      </c>
      <c r="N9" s="15">
        <f>Assumptions!$D3</f>
        <v>500</v>
      </c>
      <c r="O9" s="15">
        <f>Assumptions!$D3</f>
        <v>500</v>
      </c>
      <c r="P9" s="15">
        <f>Assumptions!$D3</f>
        <v>500</v>
      </c>
    </row>
    <row r="10">
      <c r="A10" s="21" t="s">
        <v>36</v>
      </c>
      <c r="B10" s="15">
        <f>Assumptions!$D4</f>
        <v>100</v>
      </c>
      <c r="C10" s="15">
        <f>Assumptions!$D4</f>
        <v>100</v>
      </c>
      <c r="D10" s="15">
        <f>Assumptions!$D4</f>
        <v>100</v>
      </c>
      <c r="E10" s="15">
        <f>Assumptions!$D4</f>
        <v>100</v>
      </c>
      <c r="F10" s="15">
        <f>Assumptions!$D4</f>
        <v>100</v>
      </c>
      <c r="G10" s="15">
        <f>Assumptions!$D4</f>
        <v>100</v>
      </c>
      <c r="H10" s="15">
        <f>Assumptions!$D4</f>
        <v>100</v>
      </c>
      <c r="I10" s="15">
        <f>Assumptions!$D4</f>
        <v>100</v>
      </c>
      <c r="J10" s="15">
        <f>Assumptions!$D4</f>
        <v>100</v>
      </c>
      <c r="K10" s="15">
        <f>Assumptions!$D4</f>
        <v>100</v>
      </c>
      <c r="L10" s="15">
        <f>Assumptions!$D4</f>
        <v>100</v>
      </c>
      <c r="M10" s="15">
        <f>Assumptions!$D4</f>
        <v>100</v>
      </c>
      <c r="N10" s="15">
        <f>Assumptions!$D4</f>
        <v>100</v>
      </c>
      <c r="O10" s="15">
        <f>Assumptions!$D4</f>
        <v>100</v>
      </c>
      <c r="P10" s="15">
        <f>Assumptions!$D4</f>
        <v>100</v>
      </c>
    </row>
    <row r="11">
      <c r="A11" s="21" t="s">
        <v>37</v>
      </c>
      <c r="B11" s="15">
        <f>Assumptions!$D5</f>
        <v>50</v>
      </c>
      <c r="C11" s="15">
        <f>Assumptions!$D5</f>
        <v>50</v>
      </c>
      <c r="D11" s="15">
        <f>Assumptions!$D5</f>
        <v>50</v>
      </c>
      <c r="E11" s="15">
        <f>Assumptions!$D5</f>
        <v>50</v>
      </c>
      <c r="F11" s="15">
        <f>Assumptions!$D5</f>
        <v>50</v>
      </c>
      <c r="G11" s="15">
        <f>Assumptions!$D5</f>
        <v>50</v>
      </c>
      <c r="H11" s="15">
        <f>Assumptions!$D5</f>
        <v>50</v>
      </c>
      <c r="I11" s="15">
        <f>Assumptions!$D5</f>
        <v>50</v>
      </c>
      <c r="J11" s="15">
        <f>Assumptions!$D5</f>
        <v>50</v>
      </c>
      <c r="K11" s="15">
        <f>Assumptions!$D5</f>
        <v>50</v>
      </c>
      <c r="L11" s="15">
        <f>Assumptions!$D5</f>
        <v>50</v>
      </c>
      <c r="M11" s="15">
        <f>Assumptions!$D5</f>
        <v>50</v>
      </c>
      <c r="N11" s="15">
        <f>Assumptions!$D5</f>
        <v>50</v>
      </c>
      <c r="O11" s="15">
        <f>Assumptions!$D5</f>
        <v>50</v>
      </c>
      <c r="P11" s="15">
        <f>Assumptions!$D5</f>
        <v>50</v>
      </c>
    </row>
    <row r="12">
      <c r="A12" s="21" t="s">
        <v>18</v>
      </c>
      <c r="B12" s="15">
        <f>Assumptions!$D6</f>
        <v>50</v>
      </c>
      <c r="C12" s="15">
        <f>Assumptions!$D6</f>
        <v>50</v>
      </c>
      <c r="D12" s="15">
        <f>Assumptions!$D6</f>
        <v>50</v>
      </c>
      <c r="E12" s="15">
        <f>Assumptions!$D6</f>
        <v>50</v>
      </c>
      <c r="F12" s="15">
        <f>Assumptions!$D6</f>
        <v>50</v>
      </c>
      <c r="G12" s="15">
        <f>Assumptions!$D6</f>
        <v>50</v>
      </c>
      <c r="H12" s="15">
        <f>Assumptions!$D6</f>
        <v>50</v>
      </c>
      <c r="I12" s="15">
        <f>Assumptions!$D6</f>
        <v>50</v>
      </c>
      <c r="J12" s="15">
        <f>Assumptions!$D6</f>
        <v>50</v>
      </c>
      <c r="K12" s="15">
        <f>Assumptions!$D6</f>
        <v>50</v>
      </c>
      <c r="L12" s="15">
        <f>Assumptions!$D6</f>
        <v>50</v>
      </c>
      <c r="M12" s="15">
        <f>Assumptions!$D6</f>
        <v>50</v>
      </c>
      <c r="N12" s="15">
        <f>Assumptions!$D6</f>
        <v>50</v>
      </c>
      <c r="O12" s="15">
        <f>Assumptions!$D6</f>
        <v>50</v>
      </c>
      <c r="P12" s="15">
        <f>Assumptions!$D6</f>
        <v>50</v>
      </c>
    </row>
    <row r="13">
      <c r="A13" s="22"/>
      <c r="B13" s="22"/>
      <c r="C13" s="22"/>
      <c r="D13" s="22"/>
      <c r="E13" s="22"/>
      <c r="F13" s="22"/>
      <c r="G13" s="22"/>
      <c r="H13" s="22"/>
      <c r="I13" s="22"/>
      <c r="J13" s="22"/>
      <c r="K13" s="22"/>
      <c r="L13" s="22"/>
      <c r="M13" s="22"/>
      <c r="N13" s="22"/>
      <c r="O13" s="22"/>
      <c r="P13" s="22"/>
    </row>
    <row r="14">
      <c r="A14" s="18" t="s">
        <v>39</v>
      </c>
      <c r="B14" s="19"/>
      <c r="C14" s="19"/>
      <c r="D14" s="19"/>
      <c r="E14" s="19"/>
      <c r="F14" s="19"/>
      <c r="G14" s="19"/>
      <c r="H14" s="19"/>
      <c r="I14" s="19"/>
      <c r="J14" s="19"/>
      <c r="K14" s="19"/>
      <c r="L14" s="19"/>
      <c r="M14" s="19"/>
      <c r="N14" s="19"/>
      <c r="O14" s="19"/>
      <c r="P14" s="20"/>
    </row>
    <row r="15">
      <c r="A15" s="21" t="s">
        <v>15</v>
      </c>
      <c r="B15" s="15">
        <f>Assumptions!$F3</f>
        <v>35</v>
      </c>
      <c r="C15" s="15">
        <f>Assumptions!$F3</f>
        <v>35</v>
      </c>
      <c r="D15" s="15">
        <f>Assumptions!$F3</f>
        <v>35</v>
      </c>
      <c r="E15" s="15">
        <f>Assumptions!$F3</f>
        <v>35</v>
      </c>
      <c r="F15" s="15">
        <f>Assumptions!$F3</f>
        <v>35</v>
      </c>
      <c r="G15" s="15">
        <f>Assumptions!$F3</f>
        <v>35</v>
      </c>
      <c r="H15" s="15">
        <f>Assumptions!$F3</f>
        <v>35</v>
      </c>
      <c r="I15" s="15">
        <f>Assumptions!$F3</f>
        <v>35</v>
      </c>
      <c r="J15" s="15">
        <f>Assumptions!$F3</f>
        <v>35</v>
      </c>
      <c r="K15" s="15">
        <f>Assumptions!$F3</f>
        <v>35</v>
      </c>
      <c r="L15" s="15">
        <f>Assumptions!$F3</f>
        <v>35</v>
      </c>
      <c r="M15" s="15">
        <f>Assumptions!$F3</f>
        <v>35</v>
      </c>
      <c r="N15" s="15">
        <f>Assumptions!$F3</f>
        <v>35</v>
      </c>
      <c r="O15" s="15">
        <f>Assumptions!$F3</f>
        <v>35</v>
      </c>
      <c r="P15" s="15">
        <f>Assumptions!$F3</f>
        <v>35</v>
      </c>
    </row>
    <row r="16">
      <c r="A16" s="21" t="s">
        <v>36</v>
      </c>
      <c r="B16" s="15">
        <f>Assumptions!$F4</f>
        <v>10</v>
      </c>
      <c r="C16" s="15">
        <f>Assumptions!$F4</f>
        <v>10</v>
      </c>
      <c r="D16" s="15">
        <f>Assumptions!$F4</f>
        <v>10</v>
      </c>
      <c r="E16" s="15">
        <f>Assumptions!$F4</f>
        <v>10</v>
      </c>
      <c r="F16" s="15">
        <f>Assumptions!$F4</f>
        <v>10</v>
      </c>
      <c r="G16" s="15">
        <f>Assumptions!$F4</f>
        <v>10</v>
      </c>
      <c r="H16" s="15">
        <f>Assumptions!$F4</f>
        <v>10</v>
      </c>
      <c r="I16" s="15">
        <f>Assumptions!$F4</f>
        <v>10</v>
      </c>
      <c r="J16" s="15">
        <f>Assumptions!$F4</f>
        <v>10</v>
      </c>
      <c r="K16" s="15">
        <f>Assumptions!$F4</f>
        <v>10</v>
      </c>
      <c r="L16" s="15">
        <f>Assumptions!$F4</f>
        <v>10</v>
      </c>
      <c r="M16" s="15">
        <f>Assumptions!$F4</f>
        <v>10</v>
      </c>
      <c r="N16" s="15">
        <f>Assumptions!$F4</f>
        <v>10</v>
      </c>
      <c r="O16" s="15">
        <f>Assumptions!$F4</f>
        <v>10</v>
      </c>
      <c r="P16" s="15">
        <f>Assumptions!$F4</f>
        <v>10</v>
      </c>
    </row>
    <row r="17">
      <c r="A17" s="21" t="s">
        <v>37</v>
      </c>
      <c r="B17" s="15">
        <f>Assumptions!$F5</f>
        <v>0</v>
      </c>
      <c r="C17" s="15">
        <f>Assumptions!$F5</f>
        <v>0</v>
      </c>
      <c r="D17" s="15">
        <f>Assumptions!$F5</f>
        <v>0</v>
      </c>
      <c r="E17" s="15">
        <f>Assumptions!$F5</f>
        <v>0</v>
      </c>
      <c r="F17" s="15">
        <f>Assumptions!$F5</f>
        <v>0</v>
      </c>
      <c r="G17" s="15">
        <f>Assumptions!$F5</f>
        <v>0</v>
      </c>
      <c r="H17" s="15">
        <f>Assumptions!$F5</f>
        <v>0</v>
      </c>
      <c r="I17" s="15">
        <f>Assumptions!$F5</f>
        <v>0</v>
      </c>
      <c r="J17" s="15">
        <f>Assumptions!$F5</f>
        <v>0</v>
      </c>
      <c r="K17" s="15">
        <f>Assumptions!$F5</f>
        <v>0</v>
      </c>
      <c r="L17" s="15">
        <f>Assumptions!$F5</f>
        <v>0</v>
      </c>
      <c r="M17" s="15">
        <f>Assumptions!$F5</f>
        <v>0</v>
      </c>
      <c r="N17" s="15">
        <f>Assumptions!$F5</f>
        <v>0</v>
      </c>
      <c r="O17" s="15">
        <f>Assumptions!$F5</f>
        <v>0</v>
      </c>
      <c r="P17" s="15">
        <f>Assumptions!$F5</f>
        <v>0</v>
      </c>
    </row>
    <row r="18">
      <c r="A18" s="21" t="s">
        <v>18</v>
      </c>
      <c r="B18" s="15">
        <f>Assumptions!$F6</f>
        <v>6</v>
      </c>
      <c r="C18" s="15">
        <f>Assumptions!$F6</f>
        <v>6</v>
      </c>
      <c r="D18" s="15">
        <f>Assumptions!$F6</f>
        <v>6</v>
      </c>
      <c r="E18" s="15">
        <f>Assumptions!$F6</f>
        <v>6</v>
      </c>
      <c r="F18" s="15">
        <f>Assumptions!$F6</f>
        <v>6</v>
      </c>
      <c r="G18" s="15">
        <f>Assumptions!$F6</f>
        <v>6</v>
      </c>
      <c r="H18" s="15">
        <f>Assumptions!$F6</f>
        <v>6</v>
      </c>
      <c r="I18" s="15">
        <f>Assumptions!$F6</f>
        <v>6</v>
      </c>
      <c r="J18" s="15">
        <f>Assumptions!$F6</f>
        <v>6</v>
      </c>
      <c r="K18" s="15">
        <f>Assumptions!$F6</f>
        <v>6</v>
      </c>
      <c r="L18" s="15">
        <f>Assumptions!$F6</f>
        <v>6</v>
      </c>
      <c r="M18" s="15">
        <f>Assumptions!$F6</f>
        <v>6</v>
      </c>
      <c r="N18" s="15">
        <f>Assumptions!$F6</f>
        <v>6</v>
      </c>
      <c r="O18" s="15">
        <f>Assumptions!$F6</f>
        <v>6</v>
      </c>
      <c r="P18" s="15">
        <f>Assumptions!$F6</f>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16" width="7.88"/>
  </cols>
  <sheetData>
    <row r="1">
      <c r="A1" s="16" t="s">
        <v>7</v>
      </c>
      <c r="B1" s="17" t="s">
        <v>20</v>
      </c>
      <c r="C1" s="17" t="s">
        <v>21</v>
      </c>
      <c r="D1" s="17" t="s">
        <v>22</v>
      </c>
      <c r="E1" s="17" t="s">
        <v>23</v>
      </c>
      <c r="F1" s="17" t="s">
        <v>24</v>
      </c>
      <c r="G1" s="17" t="s">
        <v>25</v>
      </c>
      <c r="H1" s="17" t="s">
        <v>26</v>
      </c>
      <c r="I1" s="17" t="s">
        <v>27</v>
      </c>
      <c r="J1" s="17" t="s">
        <v>28</v>
      </c>
      <c r="K1" s="17" t="s">
        <v>29</v>
      </c>
      <c r="L1" s="17" t="s">
        <v>30</v>
      </c>
      <c r="M1" s="17" t="s">
        <v>31</v>
      </c>
      <c r="N1" s="17" t="s">
        <v>32</v>
      </c>
      <c r="O1" s="17" t="s">
        <v>33</v>
      </c>
      <c r="P1" s="17" t="s">
        <v>34</v>
      </c>
    </row>
    <row r="2">
      <c r="A2" s="18" t="s">
        <v>40</v>
      </c>
      <c r="B2" s="19"/>
      <c r="C2" s="19"/>
      <c r="D2" s="19"/>
      <c r="E2" s="19"/>
      <c r="F2" s="19"/>
      <c r="G2" s="19"/>
      <c r="H2" s="19"/>
      <c r="I2" s="19"/>
      <c r="J2" s="19"/>
      <c r="K2" s="19"/>
      <c r="L2" s="19"/>
      <c r="M2" s="19"/>
      <c r="N2" s="19"/>
      <c r="O2" s="19"/>
      <c r="P2" s="20"/>
    </row>
    <row r="3">
      <c r="A3" s="23" t="s">
        <v>15</v>
      </c>
      <c r="B3" s="24">
        <f>Calculations!B3*Assumptions!$C3</f>
        <v>2000</v>
      </c>
      <c r="C3" s="24">
        <f>Calculations!C3*Assumptions!$C3</f>
        <v>2000</v>
      </c>
      <c r="D3" s="24">
        <f>Calculations!D3*Assumptions!$C3</f>
        <v>2000</v>
      </c>
      <c r="E3" s="24">
        <f>Calculations!E3*Assumptions!$C3</f>
        <v>2000</v>
      </c>
      <c r="F3" s="24">
        <f>Calculations!F3*Assumptions!$C3</f>
        <v>2000</v>
      </c>
      <c r="G3" s="24">
        <f>Calculations!G3*Assumptions!$C3</f>
        <v>2000</v>
      </c>
      <c r="H3" s="24">
        <f>Calculations!H3*Assumptions!$C3</f>
        <v>2000</v>
      </c>
      <c r="I3" s="24">
        <f>Calculations!I3*Assumptions!$C3</f>
        <v>2000</v>
      </c>
      <c r="J3" s="24">
        <f>Calculations!J3*Assumptions!$C3</f>
        <v>2000</v>
      </c>
      <c r="K3" s="24">
        <f>Calculations!K3*Assumptions!$C3</f>
        <v>2000</v>
      </c>
      <c r="L3" s="24">
        <f>Calculations!L3*Assumptions!$C3</f>
        <v>2000</v>
      </c>
      <c r="M3" s="24">
        <f>Calculations!M3*Assumptions!$C3</f>
        <v>2000</v>
      </c>
      <c r="N3" s="24">
        <f>Calculations!N3*Assumptions!$C3</f>
        <v>2000</v>
      </c>
      <c r="O3" s="24">
        <f>Calculations!O3*Assumptions!$C3</f>
        <v>2000</v>
      </c>
      <c r="P3" s="24">
        <f>Calculations!P3*Assumptions!$C3</f>
        <v>2000</v>
      </c>
    </row>
    <row r="4">
      <c r="A4" s="25" t="s">
        <v>36</v>
      </c>
      <c r="B4" s="24">
        <f>Calculations!B4*Assumptions!$C4</f>
        <v>850</v>
      </c>
      <c r="C4" s="24">
        <f>Calculations!C4*Assumptions!$C4</f>
        <v>850</v>
      </c>
      <c r="D4" s="24">
        <f>Calculations!D4*Assumptions!$C4</f>
        <v>850</v>
      </c>
      <c r="E4" s="24">
        <f>Calculations!E4*Assumptions!$C4</f>
        <v>850</v>
      </c>
      <c r="F4" s="24">
        <f>Calculations!F4*Assumptions!$C4</f>
        <v>850</v>
      </c>
      <c r="G4" s="24">
        <f>Calculations!G4*Assumptions!$C4</f>
        <v>850</v>
      </c>
      <c r="H4" s="24">
        <f>Calculations!H4*Assumptions!$C4</f>
        <v>850</v>
      </c>
      <c r="I4" s="24">
        <f>Calculations!I4*Assumptions!$C4</f>
        <v>850</v>
      </c>
      <c r="J4" s="24">
        <f>Calculations!J4*Assumptions!$C4</f>
        <v>850</v>
      </c>
      <c r="K4" s="24">
        <f>Calculations!K4*Assumptions!$C4</f>
        <v>850</v>
      </c>
      <c r="L4" s="24">
        <f>Calculations!L4*Assumptions!$C4</f>
        <v>850</v>
      </c>
      <c r="M4" s="24">
        <f>Calculations!M4*Assumptions!$C4</f>
        <v>850</v>
      </c>
      <c r="N4" s="24">
        <f>Calculations!N4*Assumptions!$C4</f>
        <v>850</v>
      </c>
      <c r="O4" s="24">
        <f>Calculations!O4*Assumptions!$C4</f>
        <v>850</v>
      </c>
      <c r="P4" s="24">
        <f>Calculations!P4*Assumptions!$C4</f>
        <v>850</v>
      </c>
    </row>
    <row r="5">
      <c r="A5" s="25" t="s">
        <v>37</v>
      </c>
      <c r="B5" s="24">
        <f>Calculations!B5*Assumptions!$C5</f>
        <v>750</v>
      </c>
      <c r="C5" s="24">
        <f>Calculations!C5*Assumptions!$C5</f>
        <v>750</v>
      </c>
      <c r="D5" s="24">
        <f>Calculations!D5*Assumptions!$C5</f>
        <v>750</v>
      </c>
      <c r="E5" s="24">
        <f>Calculations!E5*Assumptions!$C5</f>
        <v>750</v>
      </c>
      <c r="F5" s="24">
        <f>Calculations!F5*Assumptions!$C5</f>
        <v>750</v>
      </c>
      <c r="G5" s="24">
        <f>Calculations!G5*Assumptions!$C5</f>
        <v>750</v>
      </c>
      <c r="H5" s="24">
        <f>Calculations!H5*Assumptions!$C5</f>
        <v>750</v>
      </c>
      <c r="I5" s="24">
        <f>Calculations!I5*Assumptions!$C5</f>
        <v>750</v>
      </c>
      <c r="J5" s="24">
        <f>Calculations!J5*Assumptions!$C5</f>
        <v>750</v>
      </c>
      <c r="K5" s="24">
        <f>Calculations!K5*Assumptions!$C5</f>
        <v>750</v>
      </c>
      <c r="L5" s="24">
        <f>Calculations!L5*Assumptions!$C5</f>
        <v>750</v>
      </c>
      <c r="M5" s="24">
        <f>Calculations!M5*Assumptions!$C5</f>
        <v>750</v>
      </c>
      <c r="N5" s="24">
        <f>Calculations!N5*Assumptions!$C5</f>
        <v>750</v>
      </c>
      <c r="O5" s="24">
        <f>Calculations!O5*Assumptions!$C5</f>
        <v>750</v>
      </c>
      <c r="P5" s="24">
        <f>Calculations!P5*Assumptions!$C5</f>
        <v>750</v>
      </c>
    </row>
    <row r="6">
      <c r="A6" s="25" t="s">
        <v>18</v>
      </c>
      <c r="B6" s="24">
        <f>Calculations!B6*Assumptions!$C6</f>
        <v>320</v>
      </c>
      <c r="C6" s="24">
        <f>Calculations!C6*Assumptions!$C6</f>
        <v>320</v>
      </c>
      <c r="D6" s="24">
        <f>Calculations!D6*Assumptions!$C6</f>
        <v>320</v>
      </c>
      <c r="E6" s="24">
        <f>Calculations!E6*Assumptions!$C6</f>
        <v>320</v>
      </c>
      <c r="F6" s="24">
        <f>Calculations!F6*Assumptions!$C6</f>
        <v>320</v>
      </c>
      <c r="G6" s="24">
        <f>Calculations!G6*Assumptions!$C6</f>
        <v>320</v>
      </c>
      <c r="H6" s="24">
        <f>Calculations!H6*Assumptions!$C6</f>
        <v>320</v>
      </c>
      <c r="I6" s="24">
        <f>Calculations!I6*Assumptions!$C6</f>
        <v>320</v>
      </c>
      <c r="J6" s="24">
        <f>Calculations!J6*Assumptions!$C6</f>
        <v>320</v>
      </c>
      <c r="K6" s="24">
        <f>Calculations!K6*Assumptions!$C6</f>
        <v>320</v>
      </c>
      <c r="L6" s="24">
        <f>Calculations!L6*Assumptions!$C6</f>
        <v>320</v>
      </c>
      <c r="M6" s="24">
        <f>Calculations!M6*Assumptions!$C6</f>
        <v>320</v>
      </c>
      <c r="N6" s="24">
        <f>Calculations!N6*Assumptions!$C6</f>
        <v>320</v>
      </c>
      <c r="O6" s="24">
        <f>Calculations!O6*Assumptions!$C6</f>
        <v>320</v>
      </c>
      <c r="P6" s="24">
        <f>Calculations!P6*Assumptions!$C6</f>
        <v>320</v>
      </c>
    </row>
    <row r="7">
      <c r="A7" s="18" t="s">
        <v>41</v>
      </c>
      <c r="B7" s="26">
        <f t="shared" ref="B7:P7" si="1">SUM(B3:B6)</f>
        <v>3920</v>
      </c>
      <c r="C7" s="26">
        <f t="shared" si="1"/>
        <v>3920</v>
      </c>
      <c r="D7" s="26">
        <f t="shared" si="1"/>
        <v>3920</v>
      </c>
      <c r="E7" s="26">
        <f t="shared" si="1"/>
        <v>3920</v>
      </c>
      <c r="F7" s="26">
        <f t="shared" si="1"/>
        <v>3920</v>
      </c>
      <c r="G7" s="26">
        <f t="shared" si="1"/>
        <v>3920</v>
      </c>
      <c r="H7" s="26">
        <f t="shared" si="1"/>
        <v>3920</v>
      </c>
      <c r="I7" s="26">
        <f t="shared" si="1"/>
        <v>3920</v>
      </c>
      <c r="J7" s="26">
        <f t="shared" si="1"/>
        <v>3920</v>
      </c>
      <c r="K7" s="26">
        <f t="shared" si="1"/>
        <v>3920</v>
      </c>
      <c r="L7" s="26">
        <f t="shared" si="1"/>
        <v>3920</v>
      </c>
      <c r="M7" s="26">
        <f t="shared" si="1"/>
        <v>3920</v>
      </c>
      <c r="N7" s="26">
        <f t="shared" si="1"/>
        <v>3920</v>
      </c>
      <c r="O7" s="26">
        <f t="shared" si="1"/>
        <v>3920</v>
      </c>
      <c r="P7" s="26">
        <f t="shared" si="1"/>
        <v>3920</v>
      </c>
    </row>
    <row r="8">
      <c r="A8" s="22"/>
      <c r="B8" s="22"/>
      <c r="C8" s="22"/>
      <c r="D8" s="22"/>
      <c r="E8" s="22"/>
      <c r="F8" s="22"/>
      <c r="G8" s="22"/>
      <c r="H8" s="22"/>
      <c r="I8" s="22"/>
      <c r="J8" s="22"/>
      <c r="K8" s="22"/>
      <c r="L8" s="22"/>
      <c r="M8" s="22"/>
      <c r="N8" s="22"/>
      <c r="O8" s="22"/>
      <c r="P8" s="22"/>
    </row>
    <row r="9">
      <c r="A9" s="18" t="s">
        <v>42</v>
      </c>
      <c r="B9" s="27"/>
      <c r="C9" s="27"/>
      <c r="D9" s="27"/>
      <c r="E9" s="27"/>
      <c r="F9" s="27"/>
      <c r="G9" s="27"/>
      <c r="H9" s="27"/>
      <c r="I9" s="27"/>
      <c r="J9" s="27"/>
      <c r="K9" s="27"/>
      <c r="L9" s="27"/>
      <c r="M9" s="27"/>
      <c r="N9" s="27"/>
      <c r="O9" s="27"/>
      <c r="P9" s="28"/>
    </row>
    <row r="10">
      <c r="A10" s="23" t="s">
        <v>15</v>
      </c>
      <c r="B10" s="24">
        <f>Calculations!B3*Assumptions!$B3</f>
        <v>400</v>
      </c>
      <c r="C10" s="24">
        <f>Calculations!C3*Assumptions!$B3</f>
        <v>400</v>
      </c>
      <c r="D10" s="24">
        <f>Calculations!D3*Assumptions!$B3</f>
        <v>400</v>
      </c>
      <c r="E10" s="24">
        <f>Calculations!E3*Assumptions!$B3</f>
        <v>400</v>
      </c>
      <c r="F10" s="24">
        <f>Calculations!F3*Assumptions!$B3</f>
        <v>400</v>
      </c>
      <c r="G10" s="24">
        <f>Calculations!G3*Assumptions!$B3</f>
        <v>400</v>
      </c>
      <c r="H10" s="24">
        <f>Calculations!H3*Assumptions!$B3</f>
        <v>400</v>
      </c>
      <c r="I10" s="24">
        <f>Calculations!I3*Assumptions!$B3</f>
        <v>400</v>
      </c>
      <c r="J10" s="24">
        <f>Calculations!J3*Assumptions!$B3</f>
        <v>400</v>
      </c>
      <c r="K10" s="24">
        <f>Calculations!K3*Assumptions!$B3</f>
        <v>400</v>
      </c>
      <c r="L10" s="24">
        <f>Calculations!L3*Assumptions!$B3</f>
        <v>400</v>
      </c>
      <c r="M10" s="24">
        <f>Calculations!M3*Assumptions!$B3</f>
        <v>400</v>
      </c>
      <c r="N10" s="24">
        <f>Calculations!N3*Assumptions!$B3</f>
        <v>400</v>
      </c>
      <c r="O10" s="24">
        <f>Calculations!O3*Assumptions!$B3</f>
        <v>400</v>
      </c>
      <c r="P10" s="24">
        <f>Calculations!P3*Assumptions!$B3</f>
        <v>400</v>
      </c>
    </row>
    <row r="11">
      <c r="A11" s="25" t="s">
        <v>36</v>
      </c>
      <c r="B11" s="24">
        <f>Calculations!B4*Assumptions!$B4</f>
        <v>255</v>
      </c>
      <c r="C11" s="24">
        <f>Calculations!C4*Assumptions!$B4</f>
        <v>255</v>
      </c>
      <c r="D11" s="24">
        <f>Calculations!D4*Assumptions!$B4</f>
        <v>255</v>
      </c>
      <c r="E11" s="24">
        <f>Calculations!E4*Assumptions!$B4</f>
        <v>255</v>
      </c>
      <c r="F11" s="24">
        <f>Calculations!F4*Assumptions!$B4</f>
        <v>255</v>
      </c>
      <c r="G11" s="24">
        <f>Calculations!G4*Assumptions!$B4</f>
        <v>255</v>
      </c>
      <c r="H11" s="24">
        <f>Calculations!H4*Assumptions!$B4</f>
        <v>255</v>
      </c>
      <c r="I11" s="24">
        <f>Calculations!I4*Assumptions!$B4</f>
        <v>255</v>
      </c>
      <c r="J11" s="24">
        <f>Calculations!J4*Assumptions!$B4</f>
        <v>255</v>
      </c>
      <c r="K11" s="24">
        <f>Calculations!K4*Assumptions!$B4</f>
        <v>255</v>
      </c>
      <c r="L11" s="24">
        <f>Calculations!L4*Assumptions!$B4</f>
        <v>255</v>
      </c>
      <c r="M11" s="24">
        <f>Calculations!M4*Assumptions!$B4</f>
        <v>255</v>
      </c>
      <c r="N11" s="24">
        <f>Calculations!N4*Assumptions!$B4</f>
        <v>255</v>
      </c>
      <c r="O11" s="24">
        <f>Calculations!O4*Assumptions!$B4</f>
        <v>255</v>
      </c>
      <c r="P11" s="24">
        <f>Calculations!P4*Assumptions!$B4</f>
        <v>255</v>
      </c>
    </row>
    <row r="12">
      <c r="A12" s="25" t="s">
        <v>37</v>
      </c>
      <c r="B12" s="24">
        <f>Calculations!B5*Assumptions!$B5</f>
        <v>250</v>
      </c>
      <c r="C12" s="24">
        <f>Calculations!C5*Assumptions!$B5</f>
        <v>250</v>
      </c>
      <c r="D12" s="24">
        <f>Calculations!D5*Assumptions!$B5</f>
        <v>250</v>
      </c>
      <c r="E12" s="24">
        <f>Calculations!E5*Assumptions!$B5</f>
        <v>250</v>
      </c>
      <c r="F12" s="24">
        <f>Calculations!F5*Assumptions!$B5</f>
        <v>250</v>
      </c>
      <c r="G12" s="24">
        <f>Calculations!G5*Assumptions!$B5</f>
        <v>250</v>
      </c>
      <c r="H12" s="24">
        <f>Calculations!H5*Assumptions!$B5</f>
        <v>250</v>
      </c>
      <c r="I12" s="24">
        <f>Calculations!I5*Assumptions!$B5</f>
        <v>250</v>
      </c>
      <c r="J12" s="24">
        <f>Calculations!J5*Assumptions!$B5</f>
        <v>250</v>
      </c>
      <c r="K12" s="24">
        <f>Calculations!K5*Assumptions!$B5</f>
        <v>250</v>
      </c>
      <c r="L12" s="24">
        <f>Calculations!L5*Assumptions!$B5</f>
        <v>250</v>
      </c>
      <c r="M12" s="24">
        <f>Calculations!M5*Assumptions!$B5</f>
        <v>250</v>
      </c>
      <c r="N12" s="24">
        <f>Calculations!N5*Assumptions!$B5</f>
        <v>250</v>
      </c>
      <c r="O12" s="24">
        <f>Calculations!O5*Assumptions!$B5</f>
        <v>250</v>
      </c>
      <c r="P12" s="24">
        <f>Calculations!P5*Assumptions!$B5</f>
        <v>250</v>
      </c>
    </row>
    <row r="13">
      <c r="A13" s="25" t="s">
        <v>18</v>
      </c>
      <c r="B13" s="24">
        <f>Calculations!B6*Assumptions!$B6</f>
        <v>80</v>
      </c>
      <c r="C13" s="24">
        <f>Calculations!C6*Assumptions!$B6</f>
        <v>80</v>
      </c>
      <c r="D13" s="24">
        <f>Calculations!D6*Assumptions!$B6</f>
        <v>80</v>
      </c>
      <c r="E13" s="24">
        <f>Calculations!E6*Assumptions!$B6</f>
        <v>80</v>
      </c>
      <c r="F13" s="24">
        <f>Calculations!F6*Assumptions!$B6</f>
        <v>80</v>
      </c>
      <c r="G13" s="24">
        <f>Calculations!G6*Assumptions!$B6</f>
        <v>80</v>
      </c>
      <c r="H13" s="24">
        <f>Calculations!H6*Assumptions!$B6</f>
        <v>80</v>
      </c>
      <c r="I13" s="24">
        <f>Calculations!I6*Assumptions!$B6</f>
        <v>80</v>
      </c>
      <c r="J13" s="24">
        <f>Calculations!J6*Assumptions!$B6</f>
        <v>80</v>
      </c>
      <c r="K13" s="24">
        <f>Calculations!K6*Assumptions!$B6</f>
        <v>80</v>
      </c>
      <c r="L13" s="24">
        <f>Calculations!L6*Assumptions!$B6</f>
        <v>80</v>
      </c>
      <c r="M13" s="24">
        <f>Calculations!M6*Assumptions!$B6</f>
        <v>80</v>
      </c>
      <c r="N13" s="24">
        <f>Calculations!N6*Assumptions!$B6</f>
        <v>80</v>
      </c>
      <c r="O13" s="24">
        <f>Calculations!O6*Assumptions!$B6</f>
        <v>80</v>
      </c>
      <c r="P13" s="24">
        <f>Calculations!P6*Assumptions!$B6</f>
        <v>80</v>
      </c>
    </row>
    <row r="14">
      <c r="A14" s="18" t="s">
        <v>43</v>
      </c>
      <c r="B14" s="26">
        <f t="shared" ref="B14:P14" si="2">SUM(B10:B13)</f>
        <v>985</v>
      </c>
      <c r="C14" s="26">
        <f t="shared" si="2"/>
        <v>985</v>
      </c>
      <c r="D14" s="26">
        <f t="shared" si="2"/>
        <v>985</v>
      </c>
      <c r="E14" s="26">
        <f t="shared" si="2"/>
        <v>985</v>
      </c>
      <c r="F14" s="26">
        <f t="shared" si="2"/>
        <v>985</v>
      </c>
      <c r="G14" s="26">
        <f t="shared" si="2"/>
        <v>985</v>
      </c>
      <c r="H14" s="26">
        <f t="shared" si="2"/>
        <v>985</v>
      </c>
      <c r="I14" s="26">
        <f t="shared" si="2"/>
        <v>985</v>
      </c>
      <c r="J14" s="26">
        <f t="shared" si="2"/>
        <v>985</v>
      </c>
      <c r="K14" s="26">
        <f t="shared" si="2"/>
        <v>985</v>
      </c>
      <c r="L14" s="26">
        <f t="shared" si="2"/>
        <v>985</v>
      </c>
      <c r="M14" s="26">
        <f t="shared" si="2"/>
        <v>985</v>
      </c>
      <c r="N14" s="26">
        <f t="shared" si="2"/>
        <v>985</v>
      </c>
      <c r="O14" s="26">
        <f t="shared" si="2"/>
        <v>985</v>
      </c>
      <c r="P14" s="26">
        <f t="shared" si="2"/>
        <v>985</v>
      </c>
    </row>
    <row r="15">
      <c r="A15" s="22"/>
      <c r="B15" s="22"/>
      <c r="C15" s="22"/>
      <c r="D15" s="22"/>
      <c r="E15" s="22"/>
      <c r="F15" s="22"/>
      <c r="G15" s="22"/>
      <c r="H15" s="22"/>
      <c r="I15" s="22"/>
      <c r="J15" s="22"/>
      <c r="K15" s="22"/>
      <c r="L15" s="22"/>
      <c r="M15" s="22"/>
      <c r="N15" s="22"/>
      <c r="O15" s="22"/>
      <c r="P15" s="22"/>
    </row>
    <row r="16">
      <c r="A16" s="18" t="s">
        <v>44</v>
      </c>
      <c r="B16" s="27"/>
      <c r="C16" s="27"/>
      <c r="D16" s="27"/>
      <c r="E16" s="27"/>
      <c r="F16" s="27"/>
      <c r="G16" s="27"/>
      <c r="H16" s="27"/>
      <c r="I16" s="27"/>
      <c r="J16" s="27"/>
      <c r="K16" s="27"/>
      <c r="L16" s="27"/>
      <c r="M16" s="27"/>
      <c r="N16" s="27"/>
      <c r="O16" s="27"/>
      <c r="P16" s="28"/>
    </row>
    <row r="17">
      <c r="A17" s="23" t="s">
        <v>15</v>
      </c>
      <c r="B17" s="15">
        <f>Calculations!B15*Assumptions!$B3</f>
        <v>35</v>
      </c>
      <c r="C17" s="15">
        <f>Calculations!C15*Assumptions!$B3</f>
        <v>35</v>
      </c>
      <c r="D17" s="15">
        <f>Calculations!D15*Assumptions!$B3</f>
        <v>35</v>
      </c>
      <c r="E17" s="15">
        <f>Calculations!E15*Assumptions!$B3</f>
        <v>35</v>
      </c>
      <c r="F17" s="15">
        <f>Calculations!F15*Assumptions!$B3</f>
        <v>35</v>
      </c>
      <c r="G17" s="15">
        <f>Calculations!G15*Assumptions!$B3</f>
        <v>35</v>
      </c>
      <c r="H17" s="15">
        <f>Calculations!H15*Assumptions!$B3</f>
        <v>35</v>
      </c>
      <c r="I17" s="15">
        <f>Calculations!I15*Assumptions!$B3</f>
        <v>35</v>
      </c>
      <c r="J17" s="15">
        <f>Calculations!J15*Assumptions!$B3</f>
        <v>35</v>
      </c>
      <c r="K17" s="15">
        <f>Calculations!K15*Assumptions!$B3</f>
        <v>35</v>
      </c>
      <c r="L17" s="15">
        <f>Calculations!L15*Assumptions!$B3</f>
        <v>35</v>
      </c>
      <c r="M17" s="15">
        <f>Calculations!M15*Assumptions!$B3</f>
        <v>35</v>
      </c>
      <c r="N17" s="15">
        <f>Calculations!N15*Assumptions!$B3</f>
        <v>35</v>
      </c>
      <c r="O17" s="15">
        <f>Calculations!O15*Assumptions!$B3</f>
        <v>35</v>
      </c>
      <c r="P17" s="15">
        <f>Calculations!P15*Assumptions!$B3</f>
        <v>35</v>
      </c>
    </row>
    <row r="18">
      <c r="A18" s="25" t="s">
        <v>36</v>
      </c>
      <c r="B18" s="15">
        <f>Calculations!B16*Assumptions!$B4</f>
        <v>30</v>
      </c>
      <c r="C18" s="15">
        <f>Calculations!C16*Assumptions!$B4</f>
        <v>30</v>
      </c>
      <c r="D18" s="15">
        <f>Calculations!D16*Assumptions!$B4</f>
        <v>30</v>
      </c>
      <c r="E18" s="15">
        <f>Calculations!E16*Assumptions!$B4</f>
        <v>30</v>
      </c>
      <c r="F18" s="15">
        <f>Calculations!F16*Assumptions!$B4</f>
        <v>30</v>
      </c>
      <c r="G18" s="15">
        <f>Calculations!G16*Assumptions!$B4</f>
        <v>30</v>
      </c>
      <c r="H18" s="15">
        <f>Calculations!H16*Assumptions!$B4</f>
        <v>30</v>
      </c>
      <c r="I18" s="15">
        <f>Calculations!I16*Assumptions!$B4</f>
        <v>30</v>
      </c>
      <c r="J18" s="15">
        <f>Calculations!J16*Assumptions!$B4</f>
        <v>30</v>
      </c>
      <c r="K18" s="15">
        <f>Calculations!K16*Assumptions!$B4</f>
        <v>30</v>
      </c>
      <c r="L18" s="15">
        <f>Calculations!L16*Assumptions!$B4</f>
        <v>30</v>
      </c>
      <c r="M18" s="15">
        <f>Calculations!M16*Assumptions!$B4</f>
        <v>30</v>
      </c>
      <c r="N18" s="15">
        <f>Calculations!N16*Assumptions!$B4</f>
        <v>30</v>
      </c>
      <c r="O18" s="15">
        <f>Calculations!O16*Assumptions!$B4</f>
        <v>30</v>
      </c>
      <c r="P18" s="15">
        <f>Calculations!P16*Assumptions!$B4</f>
        <v>30</v>
      </c>
    </row>
    <row r="19">
      <c r="A19" s="25" t="s">
        <v>37</v>
      </c>
      <c r="B19" s="15">
        <f>Calculations!B17*Assumptions!$B5</f>
        <v>0</v>
      </c>
      <c r="C19" s="15">
        <f>Calculations!C17*Assumptions!$B5</f>
        <v>0</v>
      </c>
      <c r="D19" s="15">
        <f>Calculations!D17*Assumptions!$B5</f>
        <v>0</v>
      </c>
      <c r="E19" s="15">
        <f>Calculations!E17*Assumptions!$B5</f>
        <v>0</v>
      </c>
      <c r="F19" s="15">
        <f>Calculations!F17*Assumptions!$B5</f>
        <v>0</v>
      </c>
      <c r="G19" s="15">
        <f>Calculations!G17*Assumptions!$B5</f>
        <v>0</v>
      </c>
      <c r="H19" s="15">
        <f>Calculations!H17*Assumptions!$B5</f>
        <v>0</v>
      </c>
      <c r="I19" s="15">
        <f>Calculations!I17*Assumptions!$B5</f>
        <v>0</v>
      </c>
      <c r="J19" s="15">
        <f>Calculations!J17*Assumptions!$B5</f>
        <v>0</v>
      </c>
      <c r="K19" s="15">
        <f>Calculations!K17*Assumptions!$B5</f>
        <v>0</v>
      </c>
      <c r="L19" s="15">
        <f>Calculations!L17*Assumptions!$B5</f>
        <v>0</v>
      </c>
      <c r="M19" s="15">
        <f>Calculations!M17*Assumptions!$B5</f>
        <v>0</v>
      </c>
      <c r="N19" s="15">
        <f>Calculations!N17*Assumptions!$B5</f>
        <v>0</v>
      </c>
      <c r="O19" s="15">
        <f>Calculations!O17*Assumptions!$B5</f>
        <v>0</v>
      </c>
      <c r="P19" s="15">
        <f>Calculations!P17*Assumptions!$B5</f>
        <v>0</v>
      </c>
    </row>
    <row r="20">
      <c r="A20" s="25" t="s">
        <v>18</v>
      </c>
      <c r="B20" s="15">
        <f>Calculations!B18*Assumptions!$B6</f>
        <v>12</v>
      </c>
      <c r="C20" s="15">
        <f>Calculations!C18*Assumptions!$B6</f>
        <v>12</v>
      </c>
      <c r="D20" s="15">
        <f>Calculations!D18*Assumptions!$B6</f>
        <v>12</v>
      </c>
      <c r="E20" s="15">
        <f>Calculations!E18*Assumptions!$B6</f>
        <v>12</v>
      </c>
      <c r="F20" s="15">
        <f>Calculations!F18*Assumptions!$B6</f>
        <v>12</v>
      </c>
      <c r="G20" s="15">
        <f>Calculations!G18*Assumptions!$B6</f>
        <v>12</v>
      </c>
      <c r="H20" s="15">
        <f>Calculations!H18*Assumptions!$B6</f>
        <v>12</v>
      </c>
      <c r="I20" s="15">
        <f>Calculations!I18*Assumptions!$B6</f>
        <v>12</v>
      </c>
      <c r="J20" s="15">
        <f>Calculations!J18*Assumptions!$B6</f>
        <v>12</v>
      </c>
      <c r="K20" s="15">
        <f>Calculations!K18*Assumptions!$B6</f>
        <v>12</v>
      </c>
      <c r="L20" s="15">
        <f>Calculations!L18*Assumptions!$B6</f>
        <v>12</v>
      </c>
      <c r="M20" s="15">
        <f>Calculations!M18*Assumptions!$B6</f>
        <v>12</v>
      </c>
      <c r="N20" s="15">
        <f>Calculations!N18*Assumptions!$B6</f>
        <v>12</v>
      </c>
      <c r="O20" s="15">
        <f>Calculations!O18*Assumptions!$B6</f>
        <v>12</v>
      </c>
      <c r="P20" s="15">
        <f>Calculations!P18*Assumptions!$B6</f>
        <v>12</v>
      </c>
    </row>
    <row r="21">
      <c r="A21" s="18" t="s">
        <v>45</v>
      </c>
      <c r="B21" s="26">
        <f t="shared" ref="B21:P21" si="3">SUM(B17:B20)</f>
        <v>77</v>
      </c>
      <c r="C21" s="26">
        <f t="shared" si="3"/>
        <v>77</v>
      </c>
      <c r="D21" s="26">
        <f t="shared" si="3"/>
        <v>77</v>
      </c>
      <c r="E21" s="26">
        <f t="shared" si="3"/>
        <v>77</v>
      </c>
      <c r="F21" s="26">
        <f t="shared" si="3"/>
        <v>77</v>
      </c>
      <c r="G21" s="26">
        <f t="shared" si="3"/>
        <v>77</v>
      </c>
      <c r="H21" s="26">
        <f t="shared" si="3"/>
        <v>77</v>
      </c>
      <c r="I21" s="26">
        <f t="shared" si="3"/>
        <v>77</v>
      </c>
      <c r="J21" s="26">
        <f t="shared" si="3"/>
        <v>77</v>
      </c>
      <c r="K21" s="26">
        <f t="shared" si="3"/>
        <v>77</v>
      </c>
      <c r="L21" s="26">
        <f t="shared" si="3"/>
        <v>77</v>
      </c>
      <c r="M21" s="26">
        <f t="shared" si="3"/>
        <v>77</v>
      </c>
      <c r="N21" s="26">
        <f t="shared" si="3"/>
        <v>77</v>
      </c>
      <c r="O21" s="26">
        <f t="shared" si="3"/>
        <v>77</v>
      </c>
      <c r="P21" s="26">
        <f t="shared" si="3"/>
        <v>77</v>
      </c>
    </row>
    <row r="22">
      <c r="A22" s="22"/>
      <c r="B22" s="22"/>
      <c r="C22" s="22"/>
      <c r="D22" s="22"/>
      <c r="E22" s="22"/>
      <c r="F22" s="22"/>
      <c r="G22" s="22"/>
      <c r="H22" s="22"/>
      <c r="I22" s="22"/>
      <c r="J22" s="22"/>
      <c r="K22" s="22"/>
      <c r="L22" s="22"/>
      <c r="M22" s="22"/>
      <c r="N22" s="22"/>
      <c r="O22" s="22"/>
      <c r="P22" s="22"/>
    </row>
    <row r="23">
      <c r="A23" s="18" t="s">
        <v>46</v>
      </c>
      <c r="B23" s="26">
        <f t="shared" ref="B23:P23" si="4">B14+B21</f>
        <v>1062</v>
      </c>
      <c r="C23" s="26">
        <f t="shared" si="4"/>
        <v>1062</v>
      </c>
      <c r="D23" s="26">
        <f t="shared" si="4"/>
        <v>1062</v>
      </c>
      <c r="E23" s="26">
        <f t="shared" si="4"/>
        <v>1062</v>
      </c>
      <c r="F23" s="26">
        <f t="shared" si="4"/>
        <v>1062</v>
      </c>
      <c r="G23" s="26">
        <f t="shared" si="4"/>
        <v>1062</v>
      </c>
      <c r="H23" s="26">
        <f t="shared" si="4"/>
        <v>1062</v>
      </c>
      <c r="I23" s="26">
        <f t="shared" si="4"/>
        <v>1062</v>
      </c>
      <c r="J23" s="26">
        <f t="shared" si="4"/>
        <v>1062</v>
      </c>
      <c r="K23" s="26">
        <f t="shared" si="4"/>
        <v>1062</v>
      </c>
      <c r="L23" s="26">
        <f t="shared" si="4"/>
        <v>1062</v>
      </c>
      <c r="M23" s="26">
        <f t="shared" si="4"/>
        <v>1062</v>
      </c>
      <c r="N23" s="26">
        <f t="shared" si="4"/>
        <v>1062</v>
      </c>
      <c r="O23" s="26">
        <f t="shared" si="4"/>
        <v>1062</v>
      </c>
      <c r="P23" s="26">
        <f t="shared" si="4"/>
        <v>1062</v>
      </c>
    </row>
    <row r="24">
      <c r="A24" s="22"/>
      <c r="B24" s="22"/>
      <c r="C24" s="22"/>
      <c r="D24" s="22"/>
      <c r="E24" s="22"/>
      <c r="F24" s="22"/>
      <c r="G24" s="22"/>
      <c r="H24" s="22"/>
      <c r="I24" s="22"/>
      <c r="J24" s="22"/>
      <c r="K24" s="22"/>
      <c r="L24" s="22"/>
      <c r="M24" s="22"/>
      <c r="N24" s="22"/>
      <c r="O24" s="22"/>
      <c r="P24" s="22"/>
    </row>
    <row r="25">
      <c r="A25" s="18" t="s">
        <v>47</v>
      </c>
      <c r="B25" s="26">
        <f t="shared" ref="B25:P25" si="5">B7-B23</f>
        <v>2858</v>
      </c>
      <c r="C25" s="26">
        <f t="shared" si="5"/>
        <v>2858</v>
      </c>
      <c r="D25" s="26">
        <f t="shared" si="5"/>
        <v>2858</v>
      </c>
      <c r="E25" s="26">
        <f t="shared" si="5"/>
        <v>2858</v>
      </c>
      <c r="F25" s="26">
        <f t="shared" si="5"/>
        <v>2858</v>
      </c>
      <c r="G25" s="26">
        <f t="shared" si="5"/>
        <v>2858</v>
      </c>
      <c r="H25" s="26">
        <f t="shared" si="5"/>
        <v>2858</v>
      </c>
      <c r="I25" s="26">
        <f t="shared" si="5"/>
        <v>2858</v>
      </c>
      <c r="J25" s="26">
        <f t="shared" si="5"/>
        <v>2858</v>
      </c>
      <c r="K25" s="26">
        <f t="shared" si="5"/>
        <v>2858</v>
      </c>
      <c r="L25" s="26">
        <f t="shared" si="5"/>
        <v>2858</v>
      </c>
      <c r="M25" s="26">
        <f t="shared" si="5"/>
        <v>2858</v>
      </c>
      <c r="N25" s="26">
        <f t="shared" si="5"/>
        <v>2858</v>
      </c>
      <c r="O25" s="26">
        <f t="shared" si="5"/>
        <v>2858</v>
      </c>
      <c r="P25" s="26">
        <f t="shared" si="5"/>
        <v>2858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88"/>
    <col customWidth="1" min="2" max="16" width="6.88"/>
  </cols>
  <sheetData>
    <row r="1">
      <c r="A1" s="29" t="s">
        <v>7</v>
      </c>
      <c r="B1" s="17" t="s">
        <v>20</v>
      </c>
      <c r="C1" s="17" t="s">
        <v>21</v>
      </c>
      <c r="D1" s="17" t="s">
        <v>22</v>
      </c>
      <c r="E1" s="17" t="s">
        <v>23</v>
      </c>
      <c r="F1" s="17" t="s">
        <v>24</v>
      </c>
      <c r="G1" s="17" t="s">
        <v>25</v>
      </c>
      <c r="H1" s="17" t="s">
        <v>26</v>
      </c>
      <c r="I1" s="17" t="s">
        <v>27</v>
      </c>
      <c r="J1" s="17" t="s">
        <v>28</v>
      </c>
      <c r="K1" s="17" t="s">
        <v>29</v>
      </c>
      <c r="L1" s="17" t="s">
        <v>30</v>
      </c>
      <c r="M1" s="17" t="s">
        <v>31</v>
      </c>
      <c r="N1" s="17" t="s">
        <v>32</v>
      </c>
      <c r="O1" s="17" t="s">
        <v>33</v>
      </c>
      <c r="P1" s="17" t="s">
        <v>34</v>
      </c>
    </row>
    <row r="2">
      <c r="A2" s="18" t="s">
        <v>48</v>
      </c>
      <c r="B2" s="19"/>
      <c r="C2" s="19"/>
      <c r="D2" s="19"/>
      <c r="E2" s="19"/>
      <c r="F2" s="19"/>
      <c r="G2" s="19"/>
      <c r="H2" s="19"/>
      <c r="I2" s="19"/>
      <c r="J2" s="19"/>
      <c r="K2" s="19"/>
      <c r="L2" s="19"/>
      <c r="M2" s="19"/>
      <c r="N2" s="19"/>
      <c r="O2" s="19"/>
      <c r="P2" s="20"/>
    </row>
    <row r="3">
      <c r="A3" s="23" t="s">
        <v>15</v>
      </c>
      <c r="B3" s="24">
        <f>Calculations!B9*Assumptions!$B3</f>
        <v>500</v>
      </c>
      <c r="C3" s="24">
        <f>Calculations!C9*Assumptions!$B3</f>
        <v>500</v>
      </c>
      <c r="D3" s="24">
        <f>Calculations!D9*Assumptions!$B3</f>
        <v>500</v>
      </c>
      <c r="E3" s="24">
        <f>Calculations!E9*Assumptions!$B3</f>
        <v>500</v>
      </c>
      <c r="F3" s="24">
        <f>Calculations!F9*Assumptions!$B3</f>
        <v>500</v>
      </c>
      <c r="G3" s="24">
        <f>Calculations!G9*Assumptions!$B3</f>
        <v>500</v>
      </c>
      <c r="H3" s="24">
        <f>Calculations!H9*Assumptions!$B3</f>
        <v>500</v>
      </c>
      <c r="I3" s="24">
        <f>Calculations!I9*Assumptions!$B3</f>
        <v>500</v>
      </c>
      <c r="J3" s="24">
        <f>Calculations!J9*Assumptions!$B3</f>
        <v>500</v>
      </c>
      <c r="K3" s="24">
        <f>Calculations!K9*Assumptions!$B3</f>
        <v>500</v>
      </c>
      <c r="L3" s="24">
        <f>Calculations!L9*Assumptions!$B3</f>
        <v>500</v>
      </c>
      <c r="M3" s="24">
        <f>Calculations!M9*Assumptions!$B3</f>
        <v>500</v>
      </c>
      <c r="N3" s="24">
        <f>Calculations!N9*Assumptions!$B3</f>
        <v>500</v>
      </c>
      <c r="O3" s="24">
        <f>Calculations!O9*Assumptions!$B3</f>
        <v>500</v>
      </c>
      <c r="P3" s="24">
        <f>Calculations!P9*Assumptions!$B3</f>
        <v>500</v>
      </c>
    </row>
    <row r="4">
      <c r="A4" s="25" t="s">
        <v>36</v>
      </c>
      <c r="B4" s="24">
        <f>Calculations!B10*Assumptions!$B4</f>
        <v>300</v>
      </c>
      <c r="C4" s="24">
        <f>Calculations!C10*Assumptions!$B4</f>
        <v>300</v>
      </c>
      <c r="D4" s="24">
        <f>Calculations!D10*Assumptions!$B4</f>
        <v>300</v>
      </c>
      <c r="E4" s="24">
        <f>Calculations!E10*Assumptions!$B4</f>
        <v>300</v>
      </c>
      <c r="F4" s="24">
        <f>Calculations!F10*Assumptions!$B4</f>
        <v>300</v>
      </c>
      <c r="G4" s="24">
        <f>Calculations!G10*Assumptions!$B4</f>
        <v>300</v>
      </c>
      <c r="H4" s="24">
        <f>Calculations!H10*Assumptions!$B4</f>
        <v>300</v>
      </c>
      <c r="I4" s="24">
        <f>Calculations!I10*Assumptions!$B4</f>
        <v>300</v>
      </c>
      <c r="J4" s="24">
        <f>Calculations!J10*Assumptions!$B4</f>
        <v>300</v>
      </c>
      <c r="K4" s="24">
        <f>Calculations!K10*Assumptions!$B4</f>
        <v>300</v>
      </c>
      <c r="L4" s="24">
        <f>Calculations!L10*Assumptions!$B4</f>
        <v>300</v>
      </c>
      <c r="M4" s="24">
        <f>Calculations!M10*Assumptions!$B4</f>
        <v>300</v>
      </c>
      <c r="N4" s="24">
        <f>Calculations!N10*Assumptions!$B4</f>
        <v>300</v>
      </c>
      <c r="O4" s="24">
        <f>Calculations!O10*Assumptions!$B4</f>
        <v>300</v>
      </c>
      <c r="P4" s="24">
        <f>Calculations!P10*Assumptions!$B4</f>
        <v>300</v>
      </c>
    </row>
    <row r="5">
      <c r="A5" s="25" t="s">
        <v>37</v>
      </c>
      <c r="B5" s="24">
        <f>Calculations!B11*Assumptions!$B5</f>
        <v>250</v>
      </c>
      <c r="C5" s="24">
        <f>Calculations!C11*Assumptions!$B5</f>
        <v>250</v>
      </c>
      <c r="D5" s="24">
        <f>Calculations!D11*Assumptions!$B5</f>
        <v>250</v>
      </c>
      <c r="E5" s="24">
        <f>Calculations!E11*Assumptions!$B5</f>
        <v>250</v>
      </c>
      <c r="F5" s="24">
        <f>Calculations!F11*Assumptions!$B5</f>
        <v>250</v>
      </c>
      <c r="G5" s="24">
        <f>Calculations!G11*Assumptions!$B5</f>
        <v>250</v>
      </c>
      <c r="H5" s="24">
        <f>Calculations!H11*Assumptions!$B5</f>
        <v>250</v>
      </c>
      <c r="I5" s="24">
        <f>Calculations!I11*Assumptions!$B5</f>
        <v>250</v>
      </c>
      <c r="J5" s="24">
        <f>Calculations!J11*Assumptions!$B5</f>
        <v>250</v>
      </c>
      <c r="K5" s="24">
        <f>Calculations!K11*Assumptions!$B5</f>
        <v>250</v>
      </c>
      <c r="L5" s="24">
        <f>Calculations!L11*Assumptions!$B5</f>
        <v>250</v>
      </c>
      <c r="M5" s="24">
        <f>Calculations!M11*Assumptions!$B5</f>
        <v>250</v>
      </c>
      <c r="N5" s="24">
        <f>Calculations!N11*Assumptions!$B5</f>
        <v>250</v>
      </c>
      <c r="O5" s="24">
        <f>Calculations!O11*Assumptions!$B5</f>
        <v>250</v>
      </c>
      <c r="P5" s="24">
        <f>Calculations!P11*Assumptions!$B5</f>
        <v>250</v>
      </c>
    </row>
    <row r="6">
      <c r="A6" s="25" t="s">
        <v>18</v>
      </c>
      <c r="B6" s="24">
        <f>Calculations!B12*Assumptions!$B6</f>
        <v>100</v>
      </c>
      <c r="C6" s="24">
        <f>Calculations!C12*Assumptions!$B6</f>
        <v>100</v>
      </c>
      <c r="D6" s="24">
        <f>Calculations!D12*Assumptions!$B6</f>
        <v>100</v>
      </c>
      <c r="E6" s="24">
        <f>Calculations!E12*Assumptions!$B6</f>
        <v>100</v>
      </c>
      <c r="F6" s="24">
        <f>Calculations!F12*Assumptions!$B6</f>
        <v>100</v>
      </c>
      <c r="G6" s="24">
        <f>Calculations!G12*Assumptions!$B6</f>
        <v>100</v>
      </c>
      <c r="H6" s="24">
        <f>Calculations!H12*Assumptions!$B6</f>
        <v>100</v>
      </c>
      <c r="I6" s="24">
        <f>Calculations!I12*Assumptions!$B6</f>
        <v>100</v>
      </c>
      <c r="J6" s="24">
        <f>Calculations!J12*Assumptions!$B6</f>
        <v>100</v>
      </c>
      <c r="K6" s="24">
        <f>Calculations!K12*Assumptions!$B6</f>
        <v>100</v>
      </c>
      <c r="L6" s="24">
        <f>Calculations!L12*Assumptions!$B6</f>
        <v>100</v>
      </c>
      <c r="M6" s="24">
        <f>Calculations!M12*Assumptions!$B6</f>
        <v>100</v>
      </c>
      <c r="N6" s="24">
        <f>Calculations!N12*Assumptions!$B6</f>
        <v>100</v>
      </c>
      <c r="O6" s="24">
        <f>Calculations!O12*Assumptions!$B6</f>
        <v>100</v>
      </c>
      <c r="P6" s="24">
        <f>Calculations!P12*Assumptions!$B6</f>
        <v>100</v>
      </c>
    </row>
    <row r="7">
      <c r="A7" s="18" t="s">
        <v>49</v>
      </c>
      <c r="B7" s="26">
        <f t="shared" ref="B7:P7" si="1">SUM(B3:B6)</f>
        <v>1150</v>
      </c>
      <c r="C7" s="26">
        <f t="shared" si="1"/>
        <v>1150</v>
      </c>
      <c r="D7" s="26">
        <f t="shared" si="1"/>
        <v>1150</v>
      </c>
      <c r="E7" s="26">
        <f t="shared" si="1"/>
        <v>1150</v>
      </c>
      <c r="F7" s="26">
        <f t="shared" si="1"/>
        <v>1150</v>
      </c>
      <c r="G7" s="26">
        <f t="shared" si="1"/>
        <v>1150</v>
      </c>
      <c r="H7" s="26">
        <f t="shared" si="1"/>
        <v>1150</v>
      </c>
      <c r="I7" s="26">
        <f t="shared" si="1"/>
        <v>1150</v>
      </c>
      <c r="J7" s="26">
        <f t="shared" si="1"/>
        <v>1150</v>
      </c>
      <c r="K7" s="26">
        <f t="shared" si="1"/>
        <v>1150</v>
      </c>
      <c r="L7" s="26">
        <f t="shared" si="1"/>
        <v>1150</v>
      </c>
      <c r="M7" s="26">
        <f t="shared" si="1"/>
        <v>1150</v>
      </c>
      <c r="N7" s="26">
        <f t="shared" si="1"/>
        <v>1150</v>
      </c>
      <c r="O7" s="26">
        <f t="shared" si="1"/>
        <v>1150</v>
      </c>
      <c r="P7" s="26">
        <f t="shared" si="1"/>
        <v>1150</v>
      </c>
    </row>
    <row r="8">
      <c r="A8" s="22"/>
      <c r="B8" s="22"/>
      <c r="C8" s="22"/>
      <c r="D8" s="22"/>
      <c r="E8" s="22"/>
      <c r="F8" s="22"/>
      <c r="G8" s="22"/>
      <c r="H8" s="22"/>
      <c r="I8" s="22"/>
      <c r="J8" s="22"/>
      <c r="K8" s="22"/>
      <c r="L8" s="22"/>
      <c r="M8" s="22"/>
      <c r="N8" s="22"/>
      <c r="O8" s="22"/>
      <c r="P8" s="22"/>
    </row>
    <row r="9">
      <c r="A9" s="18" t="s">
        <v>50</v>
      </c>
      <c r="B9" s="19"/>
      <c r="C9" s="19"/>
      <c r="D9" s="19"/>
      <c r="E9" s="19"/>
      <c r="F9" s="19"/>
      <c r="G9" s="19"/>
      <c r="H9" s="19"/>
      <c r="I9" s="19"/>
      <c r="J9" s="19"/>
      <c r="K9" s="19"/>
      <c r="L9" s="19"/>
      <c r="M9" s="19"/>
      <c r="N9" s="19"/>
      <c r="O9" s="19"/>
      <c r="P9" s="20"/>
    </row>
    <row r="10">
      <c r="A10" s="23" t="s">
        <v>15</v>
      </c>
      <c r="B10" s="24">
        <v>0.0</v>
      </c>
      <c r="C10" s="24">
        <v>0.0</v>
      </c>
      <c r="D10" s="30">
        <v>0.0</v>
      </c>
      <c r="E10" s="24">
        <f t="shared" ref="E10:P10" si="2">B3</f>
        <v>500</v>
      </c>
      <c r="F10" s="24">
        <f t="shared" si="2"/>
        <v>500</v>
      </c>
      <c r="G10" s="24">
        <f t="shared" si="2"/>
        <v>500</v>
      </c>
      <c r="H10" s="24">
        <f t="shared" si="2"/>
        <v>500</v>
      </c>
      <c r="I10" s="24">
        <f t="shared" si="2"/>
        <v>500</v>
      </c>
      <c r="J10" s="24">
        <f t="shared" si="2"/>
        <v>500</v>
      </c>
      <c r="K10" s="24">
        <f t="shared" si="2"/>
        <v>500</v>
      </c>
      <c r="L10" s="24">
        <f t="shared" si="2"/>
        <v>500</v>
      </c>
      <c r="M10" s="24">
        <f t="shared" si="2"/>
        <v>500</v>
      </c>
      <c r="N10" s="24">
        <f t="shared" si="2"/>
        <v>500</v>
      </c>
      <c r="O10" s="24">
        <f t="shared" si="2"/>
        <v>500</v>
      </c>
      <c r="P10" s="24">
        <f t="shared" si="2"/>
        <v>500</v>
      </c>
    </row>
    <row r="11">
      <c r="A11" s="25" t="s">
        <v>36</v>
      </c>
      <c r="B11" s="24">
        <v>0.0</v>
      </c>
      <c r="C11" s="24">
        <v>0.0</v>
      </c>
      <c r="D11" s="24">
        <f t="shared" ref="D11:P11" si="3">B4</f>
        <v>300</v>
      </c>
      <c r="E11" s="24">
        <f t="shared" si="3"/>
        <v>300</v>
      </c>
      <c r="F11" s="24">
        <f t="shared" si="3"/>
        <v>300</v>
      </c>
      <c r="G11" s="24">
        <f t="shared" si="3"/>
        <v>300</v>
      </c>
      <c r="H11" s="24">
        <f t="shared" si="3"/>
        <v>300</v>
      </c>
      <c r="I11" s="24">
        <f t="shared" si="3"/>
        <v>300</v>
      </c>
      <c r="J11" s="24">
        <f t="shared" si="3"/>
        <v>300</v>
      </c>
      <c r="K11" s="24">
        <f t="shared" si="3"/>
        <v>300</v>
      </c>
      <c r="L11" s="24">
        <f t="shared" si="3"/>
        <v>300</v>
      </c>
      <c r="M11" s="24">
        <f t="shared" si="3"/>
        <v>300</v>
      </c>
      <c r="N11" s="24">
        <f t="shared" si="3"/>
        <v>300</v>
      </c>
      <c r="O11" s="24">
        <f t="shared" si="3"/>
        <v>300</v>
      </c>
      <c r="P11" s="24">
        <f t="shared" si="3"/>
        <v>300</v>
      </c>
    </row>
    <row r="12">
      <c r="A12" s="25" t="s">
        <v>37</v>
      </c>
      <c r="B12" s="30">
        <v>0.0</v>
      </c>
      <c r="C12" s="24">
        <f t="shared" ref="C12:P12" si="4">B5</f>
        <v>250</v>
      </c>
      <c r="D12" s="24">
        <f t="shared" si="4"/>
        <v>250</v>
      </c>
      <c r="E12" s="24">
        <f t="shared" si="4"/>
        <v>250</v>
      </c>
      <c r="F12" s="24">
        <f t="shared" si="4"/>
        <v>250</v>
      </c>
      <c r="G12" s="24">
        <f t="shared" si="4"/>
        <v>250</v>
      </c>
      <c r="H12" s="24">
        <f t="shared" si="4"/>
        <v>250</v>
      </c>
      <c r="I12" s="24">
        <f t="shared" si="4"/>
        <v>250</v>
      </c>
      <c r="J12" s="24">
        <f t="shared" si="4"/>
        <v>250</v>
      </c>
      <c r="K12" s="24">
        <f t="shared" si="4"/>
        <v>250</v>
      </c>
      <c r="L12" s="24">
        <f t="shared" si="4"/>
        <v>250</v>
      </c>
      <c r="M12" s="24">
        <f t="shared" si="4"/>
        <v>250</v>
      </c>
      <c r="N12" s="24">
        <f t="shared" si="4"/>
        <v>250</v>
      </c>
      <c r="O12" s="24">
        <f t="shared" si="4"/>
        <v>250</v>
      </c>
      <c r="P12" s="24">
        <f t="shared" si="4"/>
        <v>250</v>
      </c>
    </row>
    <row r="13">
      <c r="A13" s="25" t="s">
        <v>18</v>
      </c>
      <c r="B13" s="24">
        <v>0.0</v>
      </c>
      <c r="C13" s="24">
        <v>0.0</v>
      </c>
      <c r="D13" s="24">
        <v>0.0</v>
      </c>
      <c r="E13" s="24">
        <v>0.0</v>
      </c>
      <c r="F13" s="24">
        <f t="shared" ref="F13:P13" si="5">B6</f>
        <v>100</v>
      </c>
      <c r="G13" s="24">
        <f t="shared" si="5"/>
        <v>100</v>
      </c>
      <c r="H13" s="24">
        <f t="shared" si="5"/>
        <v>100</v>
      </c>
      <c r="I13" s="24">
        <f t="shared" si="5"/>
        <v>100</v>
      </c>
      <c r="J13" s="24">
        <f t="shared" si="5"/>
        <v>100</v>
      </c>
      <c r="K13" s="24">
        <f t="shared" si="5"/>
        <v>100</v>
      </c>
      <c r="L13" s="24">
        <f t="shared" si="5"/>
        <v>100</v>
      </c>
      <c r="M13" s="24">
        <f t="shared" si="5"/>
        <v>100</v>
      </c>
      <c r="N13" s="24">
        <f t="shared" si="5"/>
        <v>100</v>
      </c>
      <c r="O13" s="24">
        <f t="shared" si="5"/>
        <v>100</v>
      </c>
      <c r="P13" s="24">
        <f t="shared" si="5"/>
        <v>100</v>
      </c>
    </row>
    <row r="14">
      <c r="A14" s="18" t="s">
        <v>51</v>
      </c>
      <c r="B14" s="26">
        <f t="shared" ref="B14:P14" si="6">SUM(B10:B13)</f>
        <v>0</v>
      </c>
      <c r="C14" s="26">
        <f t="shared" si="6"/>
        <v>250</v>
      </c>
      <c r="D14" s="26">
        <f t="shared" si="6"/>
        <v>550</v>
      </c>
      <c r="E14" s="26">
        <f t="shared" si="6"/>
        <v>1050</v>
      </c>
      <c r="F14" s="26">
        <f t="shared" si="6"/>
        <v>1150</v>
      </c>
      <c r="G14" s="26">
        <f t="shared" si="6"/>
        <v>1150</v>
      </c>
      <c r="H14" s="26">
        <f t="shared" si="6"/>
        <v>1150</v>
      </c>
      <c r="I14" s="26">
        <f t="shared" si="6"/>
        <v>1150</v>
      </c>
      <c r="J14" s="26">
        <f t="shared" si="6"/>
        <v>1150</v>
      </c>
      <c r="K14" s="26">
        <f t="shared" si="6"/>
        <v>1150</v>
      </c>
      <c r="L14" s="26">
        <f t="shared" si="6"/>
        <v>1150</v>
      </c>
      <c r="M14" s="26">
        <f t="shared" si="6"/>
        <v>1150</v>
      </c>
      <c r="N14" s="26">
        <f t="shared" si="6"/>
        <v>1150</v>
      </c>
      <c r="O14" s="26">
        <f t="shared" si="6"/>
        <v>1150</v>
      </c>
      <c r="P14" s="26">
        <f t="shared" si="6"/>
        <v>1150</v>
      </c>
    </row>
    <row r="15">
      <c r="A15" s="22"/>
      <c r="B15" s="22"/>
      <c r="C15" s="22"/>
      <c r="D15" s="22"/>
      <c r="E15" s="22"/>
      <c r="F15" s="22"/>
      <c r="G15" s="22"/>
      <c r="H15" s="22"/>
      <c r="I15" s="22"/>
      <c r="J15" s="22"/>
      <c r="K15" s="22"/>
      <c r="L15" s="22"/>
      <c r="M15" s="22"/>
      <c r="N15" s="22"/>
      <c r="O15" s="22"/>
      <c r="P15" s="22"/>
    </row>
    <row r="16">
      <c r="A16" s="18" t="s">
        <v>52</v>
      </c>
      <c r="B16" s="19"/>
      <c r="C16" s="19"/>
      <c r="D16" s="19"/>
      <c r="E16" s="19"/>
      <c r="F16" s="19"/>
      <c r="G16" s="19"/>
      <c r="H16" s="19"/>
      <c r="I16" s="19"/>
      <c r="J16" s="19"/>
      <c r="K16" s="19"/>
      <c r="L16" s="19"/>
      <c r="M16" s="19"/>
      <c r="N16" s="19"/>
      <c r="O16" s="19"/>
      <c r="P16" s="20"/>
    </row>
    <row r="17">
      <c r="A17" s="23" t="s">
        <v>15</v>
      </c>
      <c r="B17" s="24">
        <f t="shared" ref="B17:B20" si="8">B3-B10</f>
        <v>500</v>
      </c>
      <c r="C17" s="24">
        <f t="shared" ref="C17:P17" si="7">B17+C3-C10</f>
        <v>1000</v>
      </c>
      <c r="D17" s="24">
        <f t="shared" si="7"/>
        <v>1500</v>
      </c>
      <c r="E17" s="24">
        <f t="shared" si="7"/>
        <v>1500</v>
      </c>
      <c r="F17" s="24">
        <f t="shared" si="7"/>
        <v>1500</v>
      </c>
      <c r="G17" s="24">
        <f t="shared" si="7"/>
        <v>1500</v>
      </c>
      <c r="H17" s="24">
        <f t="shared" si="7"/>
        <v>1500</v>
      </c>
      <c r="I17" s="24">
        <f t="shared" si="7"/>
        <v>1500</v>
      </c>
      <c r="J17" s="24">
        <f t="shared" si="7"/>
        <v>1500</v>
      </c>
      <c r="K17" s="24">
        <f t="shared" si="7"/>
        <v>1500</v>
      </c>
      <c r="L17" s="24">
        <f t="shared" si="7"/>
        <v>1500</v>
      </c>
      <c r="M17" s="24">
        <f t="shared" si="7"/>
        <v>1500</v>
      </c>
      <c r="N17" s="24">
        <f t="shared" si="7"/>
        <v>1500</v>
      </c>
      <c r="O17" s="24">
        <f t="shared" si="7"/>
        <v>1500</v>
      </c>
      <c r="P17" s="24">
        <f t="shared" si="7"/>
        <v>1500</v>
      </c>
    </row>
    <row r="18">
      <c r="A18" s="25" t="s">
        <v>36</v>
      </c>
      <c r="B18" s="24">
        <f t="shared" si="8"/>
        <v>300</v>
      </c>
      <c r="C18" s="24">
        <f t="shared" ref="C18:P18" si="9">B18+C4-C11</f>
        <v>600</v>
      </c>
      <c r="D18" s="24">
        <f t="shared" si="9"/>
        <v>600</v>
      </c>
      <c r="E18" s="24">
        <f t="shared" si="9"/>
        <v>600</v>
      </c>
      <c r="F18" s="24">
        <f t="shared" si="9"/>
        <v>600</v>
      </c>
      <c r="G18" s="24">
        <f t="shared" si="9"/>
        <v>600</v>
      </c>
      <c r="H18" s="24">
        <f t="shared" si="9"/>
        <v>600</v>
      </c>
      <c r="I18" s="24">
        <f t="shared" si="9"/>
        <v>600</v>
      </c>
      <c r="J18" s="24">
        <f t="shared" si="9"/>
        <v>600</v>
      </c>
      <c r="K18" s="24">
        <f t="shared" si="9"/>
        <v>600</v>
      </c>
      <c r="L18" s="24">
        <f t="shared" si="9"/>
        <v>600</v>
      </c>
      <c r="M18" s="24">
        <f t="shared" si="9"/>
        <v>600</v>
      </c>
      <c r="N18" s="24">
        <f t="shared" si="9"/>
        <v>600</v>
      </c>
      <c r="O18" s="24">
        <f t="shared" si="9"/>
        <v>600</v>
      </c>
      <c r="P18" s="24">
        <f t="shared" si="9"/>
        <v>600</v>
      </c>
    </row>
    <row r="19">
      <c r="A19" s="25" t="s">
        <v>37</v>
      </c>
      <c r="B19" s="24">
        <f t="shared" si="8"/>
        <v>250</v>
      </c>
      <c r="C19" s="24">
        <f t="shared" ref="C19:P19" si="10">B19+C5-C12</f>
        <v>250</v>
      </c>
      <c r="D19" s="24">
        <f t="shared" si="10"/>
        <v>250</v>
      </c>
      <c r="E19" s="24">
        <f t="shared" si="10"/>
        <v>250</v>
      </c>
      <c r="F19" s="24">
        <f t="shared" si="10"/>
        <v>250</v>
      </c>
      <c r="G19" s="24">
        <f t="shared" si="10"/>
        <v>250</v>
      </c>
      <c r="H19" s="24">
        <f t="shared" si="10"/>
        <v>250</v>
      </c>
      <c r="I19" s="24">
        <f t="shared" si="10"/>
        <v>250</v>
      </c>
      <c r="J19" s="24">
        <f t="shared" si="10"/>
        <v>250</v>
      </c>
      <c r="K19" s="24">
        <f t="shared" si="10"/>
        <v>250</v>
      </c>
      <c r="L19" s="24">
        <f t="shared" si="10"/>
        <v>250</v>
      </c>
      <c r="M19" s="24">
        <f t="shared" si="10"/>
        <v>250</v>
      </c>
      <c r="N19" s="24">
        <f t="shared" si="10"/>
        <v>250</v>
      </c>
      <c r="O19" s="24">
        <f t="shared" si="10"/>
        <v>250</v>
      </c>
      <c r="P19" s="24">
        <f t="shared" si="10"/>
        <v>250</v>
      </c>
    </row>
    <row r="20">
      <c r="A20" s="25" t="s">
        <v>18</v>
      </c>
      <c r="B20" s="24">
        <f t="shared" si="8"/>
        <v>100</v>
      </c>
      <c r="C20" s="24">
        <f t="shared" ref="C20:P20" si="11">B20+C6-C13</f>
        <v>200</v>
      </c>
      <c r="D20" s="24">
        <f t="shared" si="11"/>
        <v>300</v>
      </c>
      <c r="E20" s="24">
        <f t="shared" si="11"/>
        <v>400</v>
      </c>
      <c r="F20" s="24">
        <f t="shared" si="11"/>
        <v>400</v>
      </c>
      <c r="G20" s="24">
        <f t="shared" si="11"/>
        <v>400</v>
      </c>
      <c r="H20" s="24">
        <f t="shared" si="11"/>
        <v>400</v>
      </c>
      <c r="I20" s="24">
        <f t="shared" si="11"/>
        <v>400</v>
      </c>
      <c r="J20" s="24">
        <f t="shared" si="11"/>
        <v>400</v>
      </c>
      <c r="K20" s="24">
        <f t="shared" si="11"/>
        <v>400</v>
      </c>
      <c r="L20" s="24">
        <f t="shared" si="11"/>
        <v>400</v>
      </c>
      <c r="M20" s="24">
        <f t="shared" si="11"/>
        <v>400</v>
      </c>
      <c r="N20" s="24">
        <f t="shared" si="11"/>
        <v>400</v>
      </c>
      <c r="O20" s="24">
        <f t="shared" si="11"/>
        <v>400</v>
      </c>
      <c r="P20" s="24">
        <f t="shared" si="11"/>
        <v>400</v>
      </c>
    </row>
    <row r="21">
      <c r="A21" s="18" t="s">
        <v>53</v>
      </c>
      <c r="B21" s="26">
        <f t="shared" ref="B21:P21" si="12">SUM(B17:B20)</f>
        <v>1150</v>
      </c>
      <c r="C21" s="26">
        <f t="shared" si="12"/>
        <v>2050</v>
      </c>
      <c r="D21" s="26">
        <f t="shared" si="12"/>
        <v>2650</v>
      </c>
      <c r="E21" s="26">
        <f t="shared" si="12"/>
        <v>2750</v>
      </c>
      <c r="F21" s="26">
        <f t="shared" si="12"/>
        <v>2750</v>
      </c>
      <c r="G21" s="26">
        <f t="shared" si="12"/>
        <v>2750</v>
      </c>
      <c r="H21" s="26">
        <f t="shared" si="12"/>
        <v>2750</v>
      </c>
      <c r="I21" s="26">
        <f t="shared" si="12"/>
        <v>2750</v>
      </c>
      <c r="J21" s="26">
        <f t="shared" si="12"/>
        <v>2750</v>
      </c>
      <c r="K21" s="26">
        <f t="shared" si="12"/>
        <v>2750</v>
      </c>
      <c r="L21" s="26">
        <f t="shared" si="12"/>
        <v>2750</v>
      </c>
      <c r="M21" s="26">
        <f t="shared" si="12"/>
        <v>2750</v>
      </c>
      <c r="N21" s="26">
        <f t="shared" si="12"/>
        <v>2750</v>
      </c>
      <c r="O21" s="26">
        <f t="shared" si="12"/>
        <v>2750</v>
      </c>
      <c r="P21" s="26">
        <f t="shared" si="12"/>
        <v>2750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8"/>
    <col customWidth="1" min="2" max="16" width="7.38"/>
  </cols>
  <sheetData>
    <row r="1">
      <c r="A1" s="29" t="s">
        <v>54</v>
      </c>
      <c r="B1" s="17" t="s">
        <v>20</v>
      </c>
      <c r="C1" s="17" t="s">
        <v>21</v>
      </c>
      <c r="D1" s="17" t="s">
        <v>22</v>
      </c>
      <c r="E1" s="17" t="s">
        <v>23</v>
      </c>
      <c r="F1" s="17" t="s">
        <v>24</v>
      </c>
      <c r="G1" s="17" t="s">
        <v>25</v>
      </c>
      <c r="H1" s="17" t="s">
        <v>26</v>
      </c>
      <c r="I1" s="17" t="s">
        <v>27</v>
      </c>
      <c r="J1" s="17" t="s">
        <v>28</v>
      </c>
      <c r="K1" s="17" t="s">
        <v>29</v>
      </c>
      <c r="L1" s="17" t="s">
        <v>30</v>
      </c>
      <c r="M1" s="17" t="s">
        <v>31</v>
      </c>
      <c r="N1" s="17" t="s">
        <v>32</v>
      </c>
      <c r="O1" s="17" t="s">
        <v>33</v>
      </c>
      <c r="P1" s="17" t="s">
        <v>34</v>
      </c>
    </row>
    <row r="2">
      <c r="A2" s="18" t="s">
        <v>55</v>
      </c>
      <c r="B2" s="19"/>
      <c r="C2" s="19"/>
      <c r="D2" s="19"/>
      <c r="E2" s="19"/>
      <c r="F2" s="19"/>
      <c r="G2" s="19"/>
      <c r="H2" s="19"/>
      <c r="I2" s="19"/>
      <c r="J2" s="19"/>
      <c r="K2" s="19"/>
      <c r="L2" s="19"/>
      <c r="M2" s="19"/>
      <c r="N2" s="19"/>
      <c r="O2" s="19"/>
      <c r="P2" s="20"/>
    </row>
    <row r="3">
      <c r="A3" s="23" t="s">
        <v>15</v>
      </c>
      <c r="B3" s="15">
        <v>0.0</v>
      </c>
      <c r="C3" s="15">
        <f t="shared" ref="C3:P3" si="1">B15</f>
        <v>65</v>
      </c>
      <c r="D3" s="15">
        <f t="shared" si="1"/>
        <v>130</v>
      </c>
      <c r="E3" s="15">
        <f t="shared" si="1"/>
        <v>195</v>
      </c>
      <c r="F3" s="15">
        <f t="shared" si="1"/>
        <v>260</v>
      </c>
      <c r="G3" s="15">
        <f t="shared" si="1"/>
        <v>325</v>
      </c>
      <c r="H3" s="15">
        <f t="shared" si="1"/>
        <v>390</v>
      </c>
      <c r="I3" s="15">
        <f t="shared" si="1"/>
        <v>455</v>
      </c>
      <c r="J3" s="15">
        <f t="shared" si="1"/>
        <v>520</v>
      </c>
      <c r="K3" s="15">
        <f t="shared" si="1"/>
        <v>585</v>
      </c>
      <c r="L3" s="15">
        <f t="shared" si="1"/>
        <v>650</v>
      </c>
      <c r="M3" s="15">
        <f t="shared" si="1"/>
        <v>715</v>
      </c>
      <c r="N3" s="15">
        <f t="shared" si="1"/>
        <v>780</v>
      </c>
      <c r="O3" s="15">
        <f t="shared" si="1"/>
        <v>845</v>
      </c>
      <c r="P3" s="15">
        <f t="shared" si="1"/>
        <v>910</v>
      </c>
    </row>
    <row r="4">
      <c r="A4" s="25" t="s">
        <v>36</v>
      </c>
      <c r="B4" s="15">
        <v>0.0</v>
      </c>
      <c r="C4" s="15">
        <f t="shared" ref="C4:P4" si="2">B16</f>
        <v>5</v>
      </c>
      <c r="D4" s="15">
        <f t="shared" si="2"/>
        <v>10</v>
      </c>
      <c r="E4" s="15">
        <f t="shared" si="2"/>
        <v>15</v>
      </c>
      <c r="F4" s="15">
        <f t="shared" si="2"/>
        <v>20</v>
      </c>
      <c r="G4" s="15">
        <f t="shared" si="2"/>
        <v>25</v>
      </c>
      <c r="H4" s="15">
        <f t="shared" si="2"/>
        <v>30</v>
      </c>
      <c r="I4" s="15">
        <f t="shared" si="2"/>
        <v>35</v>
      </c>
      <c r="J4" s="15">
        <f t="shared" si="2"/>
        <v>40</v>
      </c>
      <c r="K4" s="15">
        <f t="shared" si="2"/>
        <v>45</v>
      </c>
      <c r="L4" s="15">
        <f t="shared" si="2"/>
        <v>50</v>
      </c>
      <c r="M4" s="15">
        <f t="shared" si="2"/>
        <v>55</v>
      </c>
      <c r="N4" s="15">
        <f t="shared" si="2"/>
        <v>60</v>
      </c>
      <c r="O4" s="15">
        <f t="shared" si="2"/>
        <v>65</v>
      </c>
      <c r="P4" s="15">
        <f t="shared" si="2"/>
        <v>70</v>
      </c>
    </row>
    <row r="5">
      <c r="A5" s="25" t="s">
        <v>37</v>
      </c>
      <c r="B5" s="15">
        <v>0.0</v>
      </c>
      <c r="C5" s="15">
        <f t="shared" ref="C5:P5" si="3">B17</f>
        <v>0</v>
      </c>
      <c r="D5" s="15">
        <f t="shared" si="3"/>
        <v>0</v>
      </c>
      <c r="E5" s="15">
        <f t="shared" si="3"/>
        <v>0</v>
      </c>
      <c r="F5" s="15">
        <f t="shared" si="3"/>
        <v>0</v>
      </c>
      <c r="G5" s="15">
        <f t="shared" si="3"/>
        <v>0</v>
      </c>
      <c r="H5" s="15">
        <f t="shared" si="3"/>
        <v>0</v>
      </c>
      <c r="I5" s="15">
        <f t="shared" si="3"/>
        <v>0</v>
      </c>
      <c r="J5" s="15">
        <f t="shared" si="3"/>
        <v>0</v>
      </c>
      <c r="K5" s="15">
        <f t="shared" si="3"/>
        <v>0</v>
      </c>
      <c r="L5" s="15">
        <f t="shared" si="3"/>
        <v>0</v>
      </c>
      <c r="M5" s="15">
        <f t="shared" si="3"/>
        <v>0</v>
      </c>
      <c r="N5" s="15">
        <f t="shared" si="3"/>
        <v>0</v>
      </c>
      <c r="O5" s="15">
        <f t="shared" si="3"/>
        <v>0</v>
      </c>
      <c r="P5" s="15">
        <f t="shared" si="3"/>
        <v>0</v>
      </c>
    </row>
    <row r="6">
      <c r="A6" s="25" t="s">
        <v>18</v>
      </c>
      <c r="B6" s="15">
        <v>0.0</v>
      </c>
      <c r="C6" s="15">
        <f t="shared" ref="C6:P6" si="4">B18</f>
        <v>4</v>
      </c>
      <c r="D6" s="15">
        <f t="shared" si="4"/>
        <v>8</v>
      </c>
      <c r="E6" s="15">
        <f t="shared" si="4"/>
        <v>12</v>
      </c>
      <c r="F6" s="15">
        <f t="shared" si="4"/>
        <v>16</v>
      </c>
      <c r="G6" s="15">
        <f t="shared" si="4"/>
        <v>20</v>
      </c>
      <c r="H6" s="15">
        <f t="shared" si="4"/>
        <v>24</v>
      </c>
      <c r="I6" s="15">
        <f t="shared" si="4"/>
        <v>28</v>
      </c>
      <c r="J6" s="15">
        <f t="shared" si="4"/>
        <v>32</v>
      </c>
      <c r="K6" s="15">
        <f t="shared" si="4"/>
        <v>36</v>
      </c>
      <c r="L6" s="15">
        <f t="shared" si="4"/>
        <v>40</v>
      </c>
      <c r="M6" s="15">
        <f t="shared" si="4"/>
        <v>44</v>
      </c>
      <c r="N6" s="15">
        <f t="shared" si="4"/>
        <v>48</v>
      </c>
      <c r="O6" s="15">
        <f t="shared" si="4"/>
        <v>52</v>
      </c>
      <c r="P6" s="15">
        <f t="shared" si="4"/>
        <v>56</v>
      </c>
    </row>
    <row r="7">
      <c r="A7" s="31"/>
      <c r="B7" s="22"/>
      <c r="C7" s="22"/>
      <c r="D7" s="22"/>
      <c r="E7" s="22"/>
      <c r="F7" s="22"/>
      <c r="G7" s="22"/>
      <c r="H7" s="22"/>
      <c r="I7" s="22"/>
      <c r="J7" s="22"/>
      <c r="K7" s="22"/>
      <c r="L7" s="22"/>
      <c r="M7" s="22"/>
      <c r="N7" s="22"/>
      <c r="O7" s="22"/>
      <c r="P7" s="22"/>
    </row>
    <row r="8">
      <c r="A8" s="18" t="s">
        <v>56</v>
      </c>
      <c r="B8" s="19"/>
      <c r="C8" s="19"/>
      <c r="D8" s="19"/>
      <c r="E8" s="19"/>
      <c r="F8" s="19"/>
      <c r="G8" s="19"/>
      <c r="H8" s="19"/>
      <c r="I8" s="19"/>
      <c r="J8" s="19"/>
      <c r="K8" s="19"/>
      <c r="L8" s="19"/>
      <c r="M8" s="19"/>
      <c r="N8" s="19"/>
      <c r="O8" s="19"/>
      <c r="P8" s="20"/>
    </row>
    <row r="9">
      <c r="A9" s="23" t="s">
        <v>15</v>
      </c>
      <c r="B9" s="15">
        <f>Calculations!B9-Calculations!B3-Calculations!B15</f>
        <v>65</v>
      </c>
      <c r="C9" s="15">
        <f>Calculations!C9-Calculations!C3-Calculations!C15</f>
        <v>65</v>
      </c>
      <c r="D9" s="15">
        <f>Calculations!D9-Calculations!D3-Calculations!D15</f>
        <v>65</v>
      </c>
      <c r="E9" s="15">
        <f>Calculations!E9-Calculations!E3-Calculations!E15</f>
        <v>65</v>
      </c>
      <c r="F9" s="15">
        <f>Calculations!F9-Calculations!F3-Calculations!F15</f>
        <v>65</v>
      </c>
      <c r="G9" s="15">
        <f>Calculations!G9-Calculations!G3-Calculations!G15</f>
        <v>65</v>
      </c>
      <c r="H9" s="15">
        <f>Calculations!H9-Calculations!H3-Calculations!H15</f>
        <v>65</v>
      </c>
      <c r="I9" s="15">
        <f>Calculations!I9-Calculations!I3-Calculations!I15</f>
        <v>65</v>
      </c>
      <c r="J9" s="15">
        <f>Calculations!J9-Calculations!J3-Calculations!J15</f>
        <v>65</v>
      </c>
      <c r="K9" s="15">
        <f>Calculations!K9-Calculations!K3-Calculations!K15</f>
        <v>65</v>
      </c>
      <c r="L9" s="15">
        <f>Calculations!L9-Calculations!L3-Calculations!L15</f>
        <v>65</v>
      </c>
      <c r="M9" s="15">
        <f>Calculations!M9-Calculations!M3-Calculations!M15</f>
        <v>65</v>
      </c>
      <c r="N9" s="15">
        <f>Calculations!N9-Calculations!N3-Calculations!N15</f>
        <v>65</v>
      </c>
      <c r="O9" s="15">
        <f>Calculations!O9-Calculations!O3-Calculations!O15</f>
        <v>65</v>
      </c>
      <c r="P9" s="15">
        <f>Calculations!P9-Calculations!P3-Calculations!P15</f>
        <v>65</v>
      </c>
    </row>
    <row r="10">
      <c r="A10" s="25" t="s">
        <v>36</v>
      </c>
      <c r="B10" s="15">
        <f>Calculations!B10-Calculations!B4-Calculations!B16</f>
        <v>5</v>
      </c>
      <c r="C10" s="15">
        <f>Calculations!C10-Calculations!C4-Calculations!C16</f>
        <v>5</v>
      </c>
      <c r="D10" s="15">
        <f>Calculations!D10-Calculations!D4-Calculations!D16</f>
        <v>5</v>
      </c>
      <c r="E10" s="15">
        <f>Calculations!E10-Calculations!E4-Calculations!E16</f>
        <v>5</v>
      </c>
      <c r="F10" s="15">
        <f>Calculations!F10-Calculations!F4-Calculations!F16</f>
        <v>5</v>
      </c>
      <c r="G10" s="15">
        <f>Calculations!G10-Calculations!G4-Calculations!G16</f>
        <v>5</v>
      </c>
      <c r="H10" s="15">
        <f>Calculations!H10-Calculations!H4-Calculations!H16</f>
        <v>5</v>
      </c>
      <c r="I10" s="15">
        <f>Calculations!I10-Calculations!I4-Calculations!I16</f>
        <v>5</v>
      </c>
      <c r="J10" s="15">
        <f>Calculations!J10-Calculations!J4-Calculations!J16</f>
        <v>5</v>
      </c>
      <c r="K10" s="15">
        <f>Calculations!K10-Calculations!K4-Calculations!K16</f>
        <v>5</v>
      </c>
      <c r="L10" s="15">
        <f>Calculations!L10-Calculations!L4-Calculations!L16</f>
        <v>5</v>
      </c>
      <c r="M10" s="15">
        <f>Calculations!M10-Calculations!M4-Calculations!M16</f>
        <v>5</v>
      </c>
      <c r="N10" s="15">
        <f>Calculations!N10-Calculations!N4-Calculations!N16</f>
        <v>5</v>
      </c>
      <c r="O10" s="15">
        <f>Calculations!O10-Calculations!O4-Calculations!O16</f>
        <v>5</v>
      </c>
      <c r="P10" s="15">
        <f>Calculations!P10-Calculations!P4-Calculations!P16</f>
        <v>5</v>
      </c>
    </row>
    <row r="11">
      <c r="A11" s="25" t="s">
        <v>37</v>
      </c>
      <c r="B11" s="15">
        <f>Calculations!B11-Calculations!B5-Calculations!B17</f>
        <v>0</v>
      </c>
      <c r="C11" s="15">
        <f>Calculations!C11-Calculations!C5-Calculations!C17</f>
        <v>0</v>
      </c>
      <c r="D11" s="15">
        <f>Calculations!D11-Calculations!D5-Calculations!D17</f>
        <v>0</v>
      </c>
      <c r="E11" s="15">
        <f>Calculations!E11-Calculations!E5-Calculations!E17</f>
        <v>0</v>
      </c>
      <c r="F11" s="15">
        <f>Calculations!F11-Calculations!F5-Calculations!F17</f>
        <v>0</v>
      </c>
      <c r="G11" s="15">
        <f>Calculations!G11-Calculations!G5-Calculations!G17</f>
        <v>0</v>
      </c>
      <c r="H11" s="15">
        <f>Calculations!H11-Calculations!H5-Calculations!H17</f>
        <v>0</v>
      </c>
      <c r="I11" s="15">
        <f>Calculations!I11-Calculations!I5-Calculations!I17</f>
        <v>0</v>
      </c>
      <c r="J11" s="15">
        <f>Calculations!J11-Calculations!J5-Calculations!J17</f>
        <v>0</v>
      </c>
      <c r="K11" s="15">
        <f>Calculations!K11-Calculations!K5-Calculations!K17</f>
        <v>0</v>
      </c>
      <c r="L11" s="15">
        <f>Calculations!L11-Calculations!L5-Calculations!L17</f>
        <v>0</v>
      </c>
      <c r="M11" s="15">
        <f>Calculations!M11-Calculations!M5-Calculations!M17</f>
        <v>0</v>
      </c>
      <c r="N11" s="15">
        <f>Calculations!N11-Calculations!N5-Calculations!N17</f>
        <v>0</v>
      </c>
      <c r="O11" s="15">
        <f>Calculations!O11-Calculations!O5-Calculations!O17</f>
        <v>0</v>
      </c>
      <c r="P11" s="15">
        <f>Calculations!P11-Calculations!P5-Calculations!P17</f>
        <v>0</v>
      </c>
    </row>
    <row r="12">
      <c r="A12" s="25" t="s">
        <v>18</v>
      </c>
      <c r="B12" s="15">
        <f>Calculations!B12-Calculations!B6-Calculations!B18</f>
        <v>4</v>
      </c>
      <c r="C12" s="15">
        <f>Calculations!C12-Calculations!C6-Calculations!C18</f>
        <v>4</v>
      </c>
      <c r="D12" s="15">
        <f>Calculations!D12-Calculations!D6-Calculations!D18</f>
        <v>4</v>
      </c>
      <c r="E12" s="15">
        <f>Calculations!E12-Calculations!E6-Calculations!E18</f>
        <v>4</v>
      </c>
      <c r="F12" s="15">
        <f>Calculations!F12-Calculations!F6-Calculations!F18</f>
        <v>4</v>
      </c>
      <c r="G12" s="15">
        <f>Calculations!G12-Calculations!G6-Calculations!G18</f>
        <v>4</v>
      </c>
      <c r="H12" s="15">
        <f>Calculations!H12-Calculations!H6-Calculations!H18</f>
        <v>4</v>
      </c>
      <c r="I12" s="15">
        <f>Calculations!I12-Calculations!I6-Calculations!I18</f>
        <v>4</v>
      </c>
      <c r="J12" s="15">
        <f>Calculations!J12-Calculations!J6-Calculations!J18</f>
        <v>4</v>
      </c>
      <c r="K12" s="15">
        <f>Calculations!K12-Calculations!K6-Calculations!K18</f>
        <v>4</v>
      </c>
      <c r="L12" s="15">
        <f>Calculations!L12-Calculations!L6-Calculations!L18</f>
        <v>4</v>
      </c>
      <c r="M12" s="15">
        <f>Calculations!M12-Calculations!M6-Calculations!M18</f>
        <v>4</v>
      </c>
      <c r="N12" s="15">
        <f>Calculations!N12-Calculations!N6-Calculations!N18</f>
        <v>4</v>
      </c>
      <c r="O12" s="15">
        <f>Calculations!O12-Calculations!O6-Calculations!O18</f>
        <v>4</v>
      </c>
      <c r="P12" s="15">
        <f>Calculations!P12-Calculations!P6-Calculations!P18</f>
        <v>4</v>
      </c>
    </row>
    <row r="13">
      <c r="A13" s="31"/>
      <c r="B13" s="22"/>
      <c r="C13" s="22"/>
      <c r="D13" s="22"/>
      <c r="E13" s="22"/>
      <c r="F13" s="22"/>
      <c r="G13" s="22"/>
      <c r="H13" s="22"/>
      <c r="I13" s="22"/>
      <c r="J13" s="22"/>
      <c r="K13" s="22"/>
      <c r="L13" s="22"/>
      <c r="M13" s="22"/>
      <c r="N13" s="22"/>
      <c r="O13" s="22"/>
      <c r="P13" s="22"/>
    </row>
    <row r="14">
      <c r="A14" s="18" t="s">
        <v>57</v>
      </c>
      <c r="B14" s="19"/>
      <c r="C14" s="19"/>
      <c r="D14" s="19"/>
      <c r="E14" s="19"/>
      <c r="F14" s="19"/>
      <c r="G14" s="19"/>
      <c r="H14" s="19"/>
      <c r="I14" s="19"/>
      <c r="J14" s="19"/>
      <c r="K14" s="19"/>
      <c r="L14" s="19"/>
      <c r="M14" s="19"/>
      <c r="N14" s="19"/>
      <c r="O14" s="19"/>
      <c r="P14" s="20"/>
    </row>
    <row r="15">
      <c r="A15" s="23" t="s">
        <v>15</v>
      </c>
      <c r="B15" s="15">
        <f t="shared" ref="B15:P15" si="5">B3+B9</f>
        <v>65</v>
      </c>
      <c r="C15" s="15">
        <f t="shared" si="5"/>
        <v>130</v>
      </c>
      <c r="D15" s="15">
        <f t="shared" si="5"/>
        <v>195</v>
      </c>
      <c r="E15" s="15">
        <f t="shared" si="5"/>
        <v>260</v>
      </c>
      <c r="F15" s="15">
        <f t="shared" si="5"/>
        <v>325</v>
      </c>
      <c r="G15" s="15">
        <f t="shared" si="5"/>
        <v>390</v>
      </c>
      <c r="H15" s="15">
        <f t="shared" si="5"/>
        <v>455</v>
      </c>
      <c r="I15" s="15">
        <f t="shared" si="5"/>
        <v>520</v>
      </c>
      <c r="J15" s="15">
        <f t="shared" si="5"/>
        <v>585</v>
      </c>
      <c r="K15" s="15">
        <f t="shared" si="5"/>
        <v>650</v>
      </c>
      <c r="L15" s="15">
        <f t="shared" si="5"/>
        <v>715</v>
      </c>
      <c r="M15" s="15">
        <f t="shared" si="5"/>
        <v>780</v>
      </c>
      <c r="N15" s="15">
        <f t="shared" si="5"/>
        <v>845</v>
      </c>
      <c r="O15" s="15">
        <f t="shared" si="5"/>
        <v>910</v>
      </c>
      <c r="P15" s="15">
        <f t="shared" si="5"/>
        <v>975</v>
      </c>
    </row>
    <row r="16">
      <c r="A16" s="25" t="s">
        <v>36</v>
      </c>
      <c r="B16" s="15">
        <f t="shared" ref="B16:P16" si="6">B4+B10</f>
        <v>5</v>
      </c>
      <c r="C16" s="15">
        <f t="shared" si="6"/>
        <v>10</v>
      </c>
      <c r="D16" s="15">
        <f t="shared" si="6"/>
        <v>15</v>
      </c>
      <c r="E16" s="15">
        <f t="shared" si="6"/>
        <v>20</v>
      </c>
      <c r="F16" s="15">
        <f t="shared" si="6"/>
        <v>25</v>
      </c>
      <c r="G16" s="15">
        <f t="shared" si="6"/>
        <v>30</v>
      </c>
      <c r="H16" s="15">
        <f t="shared" si="6"/>
        <v>35</v>
      </c>
      <c r="I16" s="15">
        <f t="shared" si="6"/>
        <v>40</v>
      </c>
      <c r="J16" s="15">
        <f t="shared" si="6"/>
        <v>45</v>
      </c>
      <c r="K16" s="15">
        <f t="shared" si="6"/>
        <v>50</v>
      </c>
      <c r="L16" s="15">
        <f t="shared" si="6"/>
        <v>55</v>
      </c>
      <c r="M16" s="15">
        <f t="shared" si="6"/>
        <v>60</v>
      </c>
      <c r="N16" s="15">
        <f t="shared" si="6"/>
        <v>65</v>
      </c>
      <c r="O16" s="15">
        <f t="shared" si="6"/>
        <v>70</v>
      </c>
      <c r="P16" s="15">
        <f t="shared" si="6"/>
        <v>75</v>
      </c>
    </row>
    <row r="17">
      <c r="A17" s="25" t="s">
        <v>37</v>
      </c>
      <c r="B17" s="15">
        <f t="shared" ref="B17:P17" si="7">B5+B11</f>
        <v>0</v>
      </c>
      <c r="C17" s="15">
        <f t="shared" si="7"/>
        <v>0</v>
      </c>
      <c r="D17" s="15">
        <f t="shared" si="7"/>
        <v>0</v>
      </c>
      <c r="E17" s="15">
        <f t="shared" si="7"/>
        <v>0</v>
      </c>
      <c r="F17" s="15">
        <f t="shared" si="7"/>
        <v>0</v>
      </c>
      <c r="G17" s="15">
        <f t="shared" si="7"/>
        <v>0</v>
      </c>
      <c r="H17" s="15">
        <f t="shared" si="7"/>
        <v>0</v>
      </c>
      <c r="I17" s="15">
        <f t="shared" si="7"/>
        <v>0</v>
      </c>
      <c r="J17" s="15">
        <f t="shared" si="7"/>
        <v>0</v>
      </c>
      <c r="K17" s="15">
        <f t="shared" si="7"/>
        <v>0</v>
      </c>
      <c r="L17" s="15">
        <f t="shared" si="7"/>
        <v>0</v>
      </c>
      <c r="M17" s="15">
        <f t="shared" si="7"/>
        <v>0</v>
      </c>
      <c r="N17" s="15">
        <f t="shared" si="7"/>
        <v>0</v>
      </c>
      <c r="O17" s="15">
        <f t="shared" si="7"/>
        <v>0</v>
      </c>
      <c r="P17" s="15">
        <f t="shared" si="7"/>
        <v>0</v>
      </c>
    </row>
    <row r="18">
      <c r="A18" s="25" t="s">
        <v>18</v>
      </c>
      <c r="B18" s="15">
        <f t="shared" ref="B18:P18" si="8">B6+B12</f>
        <v>4</v>
      </c>
      <c r="C18" s="15">
        <f t="shared" si="8"/>
        <v>8</v>
      </c>
      <c r="D18" s="15">
        <f t="shared" si="8"/>
        <v>12</v>
      </c>
      <c r="E18" s="15">
        <f t="shared" si="8"/>
        <v>16</v>
      </c>
      <c r="F18" s="15">
        <f t="shared" si="8"/>
        <v>20</v>
      </c>
      <c r="G18" s="15">
        <f t="shared" si="8"/>
        <v>24</v>
      </c>
      <c r="H18" s="15">
        <f t="shared" si="8"/>
        <v>28</v>
      </c>
      <c r="I18" s="15">
        <f t="shared" si="8"/>
        <v>32</v>
      </c>
      <c r="J18" s="15">
        <f t="shared" si="8"/>
        <v>36</v>
      </c>
      <c r="K18" s="15">
        <f t="shared" si="8"/>
        <v>40</v>
      </c>
      <c r="L18" s="15">
        <f t="shared" si="8"/>
        <v>44</v>
      </c>
      <c r="M18" s="15">
        <f t="shared" si="8"/>
        <v>48</v>
      </c>
      <c r="N18" s="15">
        <f t="shared" si="8"/>
        <v>52</v>
      </c>
      <c r="O18" s="15">
        <f t="shared" si="8"/>
        <v>56</v>
      </c>
      <c r="P18" s="15">
        <f t="shared" si="8"/>
        <v>60</v>
      </c>
    </row>
    <row r="19">
      <c r="A19" s="31"/>
      <c r="B19" s="22"/>
      <c r="C19" s="22"/>
      <c r="D19" s="22"/>
      <c r="E19" s="22"/>
      <c r="F19" s="22"/>
      <c r="G19" s="22"/>
      <c r="H19" s="22"/>
      <c r="I19" s="22"/>
      <c r="J19" s="22"/>
      <c r="K19" s="22"/>
      <c r="L19" s="22"/>
      <c r="M19" s="22"/>
      <c r="N19" s="22"/>
      <c r="O19" s="22"/>
      <c r="P19" s="22"/>
    </row>
    <row r="20">
      <c r="A20" s="18" t="s">
        <v>58</v>
      </c>
      <c r="B20" s="19"/>
      <c r="C20" s="19"/>
      <c r="D20" s="19"/>
      <c r="E20" s="19"/>
      <c r="F20" s="19"/>
      <c r="G20" s="19"/>
      <c r="H20" s="19"/>
      <c r="I20" s="19"/>
      <c r="J20" s="19"/>
      <c r="K20" s="19"/>
      <c r="L20" s="19"/>
      <c r="M20" s="19"/>
      <c r="N20" s="19"/>
      <c r="O20" s="19"/>
      <c r="P20" s="20"/>
    </row>
    <row r="21">
      <c r="A21" s="23" t="s">
        <v>15</v>
      </c>
      <c r="B21" s="24">
        <f>B15*Assumptions!$B3</f>
        <v>65</v>
      </c>
      <c r="C21" s="24">
        <f>C15*Assumptions!$B3</f>
        <v>130</v>
      </c>
      <c r="D21" s="24">
        <f>D15*Assumptions!$B3</f>
        <v>195</v>
      </c>
      <c r="E21" s="24">
        <f>E15*Assumptions!$B3</f>
        <v>260</v>
      </c>
      <c r="F21" s="24">
        <f>F15*Assumptions!$B3</f>
        <v>325</v>
      </c>
      <c r="G21" s="24">
        <f>G15*Assumptions!$B3</f>
        <v>390</v>
      </c>
      <c r="H21" s="24">
        <f>H15*Assumptions!$B3</f>
        <v>455</v>
      </c>
      <c r="I21" s="24">
        <f>I15*Assumptions!$B3</f>
        <v>520</v>
      </c>
      <c r="J21" s="24">
        <f>J15*Assumptions!$B3</f>
        <v>585</v>
      </c>
      <c r="K21" s="24">
        <f>K15*Assumptions!$B3</f>
        <v>650</v>
      </c>
      <c r="L21" s="24">
        <f>L15*Assumptions!$B3</f>
        <v>715</v>
      </c>
      <c r="M21" s="24">
        <f>M15*Assumptions!$B3</f>
        <v>780</v>
      </c>
      <c r="N21" s="24">
        <f>N15*Assumptions!$B3</f>
        <v>845</v>
      </c>
      <c r="O21" s="24">
        <f>O15*Assumptions!$B3</f>
        <v>910</v>
      </c>
      <c r="P21" s="24">
        <f>P15*Assumptions!$B3</f>
        <v>975</v>
      </c>
    </row>
    <row r="22">
      <c r="A22" s="25" t="s">
        <v>36</v>
      </c>
      <c r="B22" s="24">
        <f>B16*Assumptions!$B4</f>
        <v>15</v>
      </c>
      <c r="C22" s="24">
        <f>C16*Assumptions!$B4</f>
        <v>30</v>
      </c>
      <c r="D22" s="24">
        <f>D16*Assumptions!$B4</f>
        <v>45</v>
      </c>
      <c r="E22" s="24">
        <f>E16*Assumptions!$B4</f>
        <v>60</v>
      </c>
      <c r="F22" s="24">
        <f>F16*Assumptions!$B4</f>
        <v>75</v>
      </c>
      <c r="G22" s="24">
        <f>G16*Assumptions!$B4</f>
        <v>90</v>
      </c>
      <c r="H22" s="24">
        <f>H16*Assumptions!$B4</f>
        <v>105</v>
      </c>
      <c r="I22" s="24">
        <f>I16*Assumptions!$B4</f>
        <v>120</v>
      </c>
      <c r="J22" s="24">
        <f>J16*Assumptions!$B4</f>
        <v>135</v>
      </c>
      <c r="K22" s="24">
        <f>K16*Assumptions!$B4</f>
        <v>150</v>
      </c>
      <c r="L22" s="24">
        <f>L16*Assumptions!$B4</f>
        <v>165</v>
      </c>
      <c r="M22" s="24">
        <f>M16*Assumptions!$B4</f>
        <v>180</v>
      </c>
      <c r="N22" s="24">
        <f>N16*Assumptions!$B4</f>
        <v>195</v>
      </c>
      <c r="O22" s="24">
        <f>O16*Assumptions!$B4</f>
        <v>210</v>
      </c>
      <c r="P22" s="24">
        <f>P16*Assumptions!$B4</f>
        <v>225</v>
      </c>
    </row>
    <row r="23">
      <c r="A23" s="25" t="s">
        <v>37</v>
      </c>
      <c r="B23" s="24">
        <f>B17*Assumptions!$B5</f>
        <v>0</v>
      </c>
      <c r="C23" s="24">
        <f>C17*Assumptions!$B5</f>
        <v>0</v>
      </c>
      <c r="D23" s="24">
        <f>D17*Assumptions!$B5</f>
        <v>0</v>
      </c>
      <c r="E23" s="24">
        <f>E17*Assumptions!$B5</f>
        <v>0</v>
      </c>
      <c r="F23" s="24">
        <f>F17*Assumptions!$B5</f>
        <v>0</v>
      </c>
      <c r="G23" s="24">
        <f>G17*Assumptions!$B5</f>
        <v>0</v>
      </c>
      <c r="H23" s="24">
        <f>H17*Assumptions!$B5</f>
        <v>0</v>
      </c>
      <c r="I23" s="24">
        <f>I17*Assumptions!$B5</f>
        <v>0</v>
      </c>
      <c r="J23" s="24">
        <f>J17*Assumptions!$B5</f>
        <v>0</v>
      </c>
      <c r="K23" s="24">
        <f>K17*Assumptions!$B5</f>
        <v>0</v>
      </c>
      <c r="L23" s="24">
        <f>L17*Assumptions!$B5</f>
        <v>0</v>
      </c>
      <c r="M23" s="24">
        <f>M17*Assumptions!$B5</f>
        <v>0</v>
      </c>
      <c r="N23" s="24">
        <f>N17*Assumptions!$B5</f>
        <v>0</v>
      </c>
      <c r="O23" s="24">
        <f>O17*Assumptions!$B5</f>
        <v>0</v>
      </c>
      <c r="P23" s="24">
        <f>P17*Assumptions!$B5</f>
        <v>0</v>
      </c>
    </row>
    <row r="24">
      <c r="A24" s="25" t="s">
        <v>18</v>
      </c>
      <c r="B24" s="24">
        <f>B18*Assumptions!$B6</f>
        <v>8</v>
      </c>
      <c r="C24" s="24">
        <f>C18*Assumptions!$B6</f>
        <v>16</v>
      </c>
      <c r="D24" s="24">
        <f>D18*Assumptions!$B6</f>
        <v>24</v>
      </c>
      <c r="E24" s="24">
        <f>E18*Assumptions!$B6</f>
        <v>32</v>
      </c>
      <c r="F24" s="24">
        <f>F18*Assumptions!$B6</f>
        <v>40</v>
      </c>
      <c r="G24" s="24">
        <f>G18*Assumptions!$B6</f>
        <v>48</v>
      </c>
      <c r="H24" s="24">
        <f>H18*Assumptions!$B6</f>
        <v>56</v>
      </c>
      <c r="I24" s="24">
        <f>I18*Assumptions!$B6</f>
        <v>64</v>
      </c>
      <c r="J24" s="24">
        <f>J18*Assumptions!$B6</f>
        <v>72</v>
      </c>
      <c r="K24" s="24">
        <f>K18*Assumptions!$B6</f>
        <v>80</v>
      </c>
      <c r="L24" s="24">
        <f>L18*Assumptions!$B6</f>
        <v>88</v>
      </c>
      <c r="M24" s="24">
        <f>M18*Assumptions!$B6</f>
        <v>96</v>
      </c>
      <c r="N24" s="24">
        <f>N18*Assumptions!$B6</f>
        <v>104</v>
      </c>
      <c r="O24" s="24">
        <f>O18*Assumptions!$B6</f>
        <v>112</v>
      </c>
      <c r="P24" s="24">
        <f>P18*Assumptions!$B6</f>
        <v>120</v>
      </c>
    </row>
    <row r="25">
      <c r="A25" s="18" t="s">
        <v>59</v>
      </c>
      <c r="B25" s="26">
        <f t="shared" ref="B25:P25" si="9">SUM(B21:B24)</f>
        <v>88</v>
      </c>
      <c r="C25" s="26">
        <f t="shared" si="9"/>
        <v>176</v>
      </c>
      <c r="D25" s="26">
        <f t="shared" si="9"/>
        <v>264</v>
      </c>
      <c r="E25" s="26">
        <f t="shared" si="9"/>
        <v>352</v>
      </c>
      <c r="F25" s="26">
        <f t="shared" si="9"/>
        <v>440</v>
      </c>
      <c r="G25" s="26">
        <f t="shared" si="9"/>
        <v>528</v>
      </c>
      <c r="H25" s="26">
        <f t="shared" si="9"/>
        <v>616</v>
      </c>
      <c r="I25" s="26">
        <f t="shared" si="9"/>
        <v>704</v>
      </c>
      <c r="J25" s="26">
        <f t="shared" si="9"/>
        <v>792</v>
      </c>
      <c r="K25" s="26">
        <f t="shared" si="9"/>
        <v>880</v>
      </c>
      <c r="L25" s="26">
        <f t="shared" si="9"/>
        <v>968</v>
      </c>
      <c r="M25" s="26">
        <f t="shared" si="9"/>
        <v>1056</v>
      </c>
      <c r="N25" s="26">
        <f t="shared" si="9"/>
        <v>1144</v>
      </c>
      <c r="O25" s="26">
        <f t="shared" si="9"/>
        <v>1232</v>
      </c>
      <c r="P25" s="26">
        <f t="shared" si="9"/>
        <v>1320</v>
      </c>
    </row>
    <row r="34">
      <c r="A34"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63"/>
    <col customWidth="1" min="2" max="16" width="7.13"/>
  </cols>
  <sheetData>
    <row r="1">
      <c r="A1" s="29" t="s">
        <v>60</v>
      </c>
      <c r="B1" s="33" t="s">
        <v>20</v>
      </c>
      <c r="C1" s="33" t="s">
        <v>21</v>
      </c>
      <c r="D1" s="33" t="s">
        <v>22</v>
      </c>
      <c r="E1" s="33" t="s">
        <v>23</v>
      </c>
      <c r="F1" s="33" t="s">
        <v>24</v>
      </c>
      <c r="G1" s="33" t="s">
        <v>25</v>
      </c>
      <c r="H1" s="33" t="s">
        <v>26</v>
      </c>
      <c r="I1" s="33" t="s">
        <v>27</v>
      </c>
      <c r="J1" s="33" t="s">
        <v>28</v>
      </c>
      <c r="K1" s="33" t="s">
        <v>29</v>
      </c>
      <c r="L1" s="33" t="s">
        <v>30</v>
      </c>
      <c r="M1" s="33" t="s">
        <v>31</v>
      </c>
      <c r="N1" s="33" t="s">
        <v>32</v>
      </c>
      <c r="O1" s="33" t="s">
        <v>33</v>
      </c>
      <c r="P1" s="33" t="s">
        <v>34</v>
      </c>
    </row>
    <row r="2">
      <c r="A2" s="34" t="s">
        <v>61</v>
      </c>
      <c r="B2" s="35"/>
      <c r="C2" s="36"/>
      <c r="D2" s="36"/>
      <c r="E2" s="36"/>
      <c r="F2" s="36"/>
      <c r="G2" s="36"/>
      <c r="H2" s="36"/>
      <c r="I2" s="36"/>
      <c r="J2" s="36"/>
      <c r="K2" s="36"/>
      <c r="L2" s="36"/>
      <c r="M2" s="36"/>
      <c r="N2" s="36"/>
      <c r="O2" s="36"/>
      <c r="P2" s="37"/>
    </row>
    <row r="3">
      <c r="A3" s="23" t="s">
        <v>62</v>
      </c>
      <c r="B3" s="38">
        <f>'Sales and Costs'!B7</f>
        <v>3920</v>
      </c>
      <c r="C3" s="38">
        <f>'Sales and Costs'!C7</f>
        <v>3920</v>
      </c>
      <c r="D3" s="38">
        <f>'Sales and Costs'!D7</f>
        <v>3920</v>
      </c>
      <c r="E3" s="38">
        <f>'Sales and Costs'!E7</f>
        <v>3920</v>
      </c>
      <c r="F3" s="38">
        <f>'Sales and Costs'!F7</f>
        <v>3920</v>
      </c>
      <c r="G3" s="38">
        <f>'Sales and Costs'!G7</f>
        <v>3920</v>
      </c>
      <c r="H3" s="38">
        <f>'Sales and Costs'!H7</f>
        <v>3920</v>
      </c>
      <c r="I3" s="38">
        <f>'Sales and Costs'!I7</f>
        <v>3920</v>
      </c>
      <c r="J3" s="38">
        <f>'Sales and Costs'!J7</f>
        <v>3920</v>
      </c>
      <c r="K3" s="38">
        <f>'Sales and Costs'!K7</f>
        <v>3920</v>
      </c>
      <c r="L3" s="38">
        <f>'Sales and Costs'!L7</f>
        <v>3920</v>
      </c>
      <c r="M3" s="38">
        <f>'Sales and Costs'!M7</f>
        <v>3920</v>
      </c>
      <c r="N3" s="38">
        <f>'Sales and Costs'!N7</f>
        <v>3920</v>
      </c>
      <c r="O3" s="38">
        <f>'Sales and Costs'!O7</f>
        <v>3920</v>
      </c>
      <c r="P3" s="38">
        <f>'Sales and Costs'!P7</f>
        <v>3920</v>
      </c>
    </row>
    <row r="4">
      <c r="A4" s="22"/>
      <c r="B4" s="39"/>
      <c r="C4" s="39"/>
      <c r="D4" s="39"/>
      <c r="E4" s="39"/>
      <c r="F4" s="39"/>
      <c r="G4" s="39"/>
      <c r="H4" s="39"/>
      <c r="I4" s="39"/>
      <c r="J4" s="39"/>
      <c r="K4" s="39"/>
      <c r="L4" s="39"/>
      <c r="M4" s="39"/>
      <c r="N4" s="39"/>
      <c r="O4" s="39"/>
      <c r="P4" s="39"/>
    </row>
    <row r="5">
      <c r="A5" s="34" t="s">
        <v>63</v>
      </c>
      <c r="B5" s="35"/>
      <c r="C5" s="36"/>
      <c r="D5" s="36"/>
      <c r="E5" s="36"/>
      <c r="F5" s="36"/>
      <c r="G5" s="36"/>
      <c r="H5" s="36"/>
      <c r="I5" s="36"/>
      <c r="J5" s="36"/>
      <c r="K5" s="36"/>
      <c r="L5" s="36"/>
      <c r="M5" s="36"/>
      <c r="N5" s="36"/>
      <c r="O5" s="36"/>
      <c r="P5" s="37"/>
    </row>
    <row r="6">
      <c r="A6" s="23" t="s">
        <v>64</v>
      </c>
      <c r="B6" s="38">
        <f>Purchases!B14</f>
        <v>0</v>
      </c>
      <c r="C6" s="38">
        <f>Purchases!C14</f>
        <v>250</v>
      </c>
      <c r="D6" s="38">
        <f>Purchases!D14</f>
        <v>550</v>
      </c>
      <c r="E6" s="38">
        <f>Purchases!E14</f>
        <v>1050</v>
      </c>
      <c r="F6" s="38">
        <f>Purchases!F14</f>
        <v>1150</v>
      </c>
      <c r="G6" s="38">
        <f>Purchases!G14</f>
        <v>1150</v>
      </c>
      <c r="H6" s="38">
        <f>Purchases!H14</f>
        <v>1150</v>
      </c>
      <c r="I6" s="38">
        <f>Purchases!I14</f>
        <v>1150</v>
      </c>
      <c r="J6" s="38">
        <f>Purchases!J14</f>
        <v>1150</v>
      </c>
      <c r="K6" s="38">
        <f>Purchases!K14</f>
        <v>1150</v>
      </c>
      <c r="L6" s="38">
        <f>Purchases!L14</f>
        <v>1150</v>
      </c>
      <c r="M6" s="38">
        <f>Purchases!M14</f>
        <v>1150</v>
      </c>
      <c r="N6" s="38">
        <f>Purchases!N14</f>
        <v>1150</v>
      </c>
      <c r="O6" s="38">
        <f>Purchases!O14</f>
        <v>1150</v>
      </c>
      <c r="P6" s="38">
        <f>Purchases!P14</f>
        <v>1150</v>
      </c>
    </row>
    <row r="7">
      <c r="A7" s="22"/>
      <c r="B7" s="22"/>
      <c r="C7" s="22"/>
      <c r="D7" s="22"/>
      <c r="E7" s="22"/>
      <c r="F7" s="22"/>
      <c r="G7" s="22"/>
      <c r="H7" s="22"/>
      <c r="I7" s="22"/>
      <c r="J7" s="22"/>
      <c r="K7" s="22"/>
      <c r="L7" s="22"/>
      <c r="M7" s="22"/>
      <c r="N7" s="22"/>
      <c r="O7" s="22"/>
      <c r="P7" s="22"/>
    </row>
    <row r="8">
      <c r="A8" s="23" t="s">
        <v>65</v>
      </c>
      <c r="B8" s="26">
        <f t="shared" ref="B8:P8" si="1">B3-B6</f>
        <v>3920</v>
      </c>
      <c r="C8" s="26">
        <f t="shared" si="1"/>
        <v>3670</v>
      </c>
      <c r="D8" s="26">
        <f t="shared" si="1"/>
        <v>3370</v>
      </c>
      <c r="E8" s="26">
        <f t="shared" si="1"/>
        <v>2870</v>
      </c>
      <c r="F8" s="26">
        <f t="shared" si="1"/>
        <v>2770</v>
      </c>
      <c r="G8" s="26">
        <f t="shared" si="1"/>
        <v>2770</v>
      </c>
      <c r="H8" s="26">
        <f t="shared" si="1"/>
        <v>2770</v>
      </c>
      <c r="I8" s="26">
        <f t="shared" si="1"/>
        <v>2770</v>
      </c>
      <c r="J8" s="26">
        <f t="shared" si="1"/>
        <v>2770</v>
      </c>
      <c r="K8" s="26">
        <f t="shared" si="1"/>
        <v>2770</v>
      </c>
      <c r="L8" s="26">
        <f t="shared" si="1"/>
        <v>2770</v>
      </c>
      <c r="M8" s="26">
        <f t="shared" si="1"/>
        <v>2770</v>
      </c>
      <c r="N8" s="26">
        <f t="shared" si="1"/>
        <v>2770</v>
      </c>
      <c r="O8" s="26">
        <f t="shared" si="1"/>
        <v>2770</v>
      </c>
      <c r="P8" s="26">
        <f t="shared" si="1"/>
        <v>2770</v>
      </c>
    </row>
    <row r="9">
      <c r="A9" s="22"/>
      <c r="B9" s="39"/>
      <c r="C9" s="39"/>
      <c r="D9" s="39"/>
      <c r="E9" s="39"/>
      <c r="F9" s="39"/>
      <c r="G9" s="39"/>
      <c r="H9" s="39"/>
      <c r="I9" s="39"/>
      <c r="J9" s="39"/>
      <c r="K9" s="39"/>
      <c r="L9" s="39"/>
      <c r="M9" s="39"/>
      <c r="N9" s="39"/>
      <c r="O9" s="39"/>
      <c r="P9" s="39"/>
    </row>
    <row r="10">
      <c r="A10" s="34" t="s">
        <v>66</v>
      </c>
      <c r="B10" s="40"/>
      <c r="C10" s="41"/>
      <c r="D10" s="41"/>
      <c r="E10" s="41"/>
      <c r="F10" s="41"/>
      <c r="G10" s="41"/>
      <c r="H10" s="41"/>
      <c r="I10" s="41"/>
      <c r="J10" s="41"/>
      <c r="K10" s="41"/>
      <c r="L10" s="41"/>
      <c r="M10" s="41"/>
      <c r="N10" s="41"/>
      <c r="O10" s="41"/>
      <c r="P10" s="42"/>
    </row>
    <row r="11">
      <c r="A11" s="23" t="s">
        <v>67</v>
      </c>
      <c r="B11" s="38">
        <v>0.0</v>
      </c>
      <c r="C11" s="38">
        <f t="shared" ref="C11:P11" si="2">B13</f>
        <v>3920</v>
      </c>
      <c r="D11" s="38">
        <f t="shared" si="2"/>
        <v>7590</v>
      </c>
      <c r="E11" s="38">
        <f t="shared" si="2"/>
        <v>10960</v>
      </c>
      <c r="F11" s="38">
        <f t="shared" si="2"/>
        <v>13830</v>
      </c>
      <c r="G11" s="38">
        <f t="shared" si="2"/>
        <v>16600</v>
      </c>
      <c r="H11" s="38">
        <f t="shared" si="2"/>
        <v>19370</v>
      </c>
      <c r="I11" s="38">
        <f t="shared" si="2"/>
        <v>22140</v>
      </c>
      <c r="J11" s="38">
        <f t="shared" si="2"/>
        <v>24910</v>
      </c>
      <c r="K11" s="38">
        <f t="shared" si="2"/>
        <v>27680</v>
      </c>
      <c r="L11" s="38">
        <f t="shared" si="2"/>
        <v>30450</v>
      </c>
      <c r="M11" s="38">
        <f t="shared" si="2"/>
        <v>33220</v>
      </c>
      <c r="N11" s="38">
        <f t="shared" si="2"/>
        <v>35990</v>
      </c>
      <c r="O11" s="38">
        <f t="shared" si="2"/>
        <v>38760</v>
      </c>
      <c r="P11" s="38">
        <f t="shared" si="2"/>
        <v>41530</v>
      </c>
    </row>
    <row r="12">
      <c r="A12" s="25" t="s">
        <v>68</v>
      </c>
      <c r="B12" s="26">
        <f t="shared" ref="B12:P12" si="3">B8</f>
        <v>3920</v>
      </c>
      <c r="C12" s="26">
        <f t="shared" si="3"/>
        <v>3670</v>
      </c>
      <c r="D12" s="26">
        <f t="shared" si="3"/>
        <v>3370</v>
      </c>
      <c r="E12" s="26">
        <f t="shared" si="3"/>
        <v>2870</v>
      </c>
      <c r="F12" s="26">
        <f t="shared" si="3"/>
        <v>2770</v>
      </c>
      <c r="G12" s="26">
        <f t="shared" si="3"/>
        <v>2770</v>
      </c>
      <c r="H12" s="26">
        <f t="shared" si="3"/>
        <v>2770</v>
      </c>
      <c r="I12" s="26">
        <f t="shared" si="3"/>
        <v>2770</v>
      </c>
      <c r="J12" s="26">
        <f t="shared" si="3"/>
        <v>2770</v>
      </c>
      <c r="K12" s="26">
        <f t="shared" si="3"/>
        <v>2770</v>
      </c>
      <c r="L12" s="26">
        <f t="shared" si="3"/>
        <v>2770</v>
      </c>
      <c r="M12" s="26">
        <f t="shared" si="3"/>
        <v>2770</v>
      </c>
      <c r="N12" s="26">
        <f t="shared" si="3"/>
        <v>2770</v>
      </c>
      <c r="O12" s="26">
        <f t="shared" si="3"/>
        <v>2770</v>
      </c>
      <c r="P12" s="26">
        <f t="shared" si="3"/>
        <v>2770</v>
      </c>
    </row>
    <row r="13">
      <c r="A13" s="25" t="s">
        <v>69</v>
      </c>
      <c r="B13" s="26">
        <f t="shared" ref="B13:P13" si="4">B11+B12</f>
        <v>3920</v>
      </c>
      <c r="C13" s="26">
        <f t="shared" si="4"/>
        <v>7590</v>
      </c>
      <c r="D13" s="26">
        <f t="shared" si="4"/>
        <v>10960</v>
      </c>
      <c r="E13" s="26">
        <f t="shared" si="4"/>
        <v>13830</v>
      </c>
      <c r="F13" s="26">
        <f t="shared" si="4"/>
        <v>16600</v>
      </c>
      <c r="G13" s="26">
        <f t="shared" si="4"/>
        <v>19370</v>
      </c>
      <c r="H13" s="26">
        <f t="shared" si="4"/>
        <v>22140</v>
      </c>
      <c r="I13" s="26">
        <f t="shared" si="4"/>
        <v>24910</v>
      </c>
      <c r="J13" s="26">
        <f t="shared" si="4"/>
        <v>27680</v>
      </c>
      <c r="K13" s="26">
        <f t="shared" si="4"/>
        <v>30450</v>
      </c>
      <c r="L13" s="26">
        <f t="shared" si="4"/>
        <v>33220</v>
      </c>
      <c r="M13" s="26">
        <f t="shared" si="4"/>
        <v>35990</v>
      </c>
      <c r="N13" s="26">
        <f t="shared" si="4"/>
        <v>38760</v>
      </c>
      <c r="O13" s="26">
        <f t="shared" si="4"/>
        <v>41530</v>
      </c>
      <c r="P13" s="26">
        <f t="shared" si="4"/>
        <v>44300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63"/>
    <col customWidth="1" min="2" max="16" width="7.13"/>
  </cols>
  <sheetData>
    <row r="1">
      <c r="A1" s="29" t="s">
        <v>70</v>
      </c>
      <c r="B1" s="33" t="s">
        <v>20</v>
      </c>
      <c r="C1" s="33" t="s">
        <v>21</v>
      </c>
      <c r="D1" s="33" t="s">
        <v>22</v>
      </c>
      <c r="E1" s="33" t="s">
        <v>23</v>
      </c>
      <c r="F1" s="33" t="s">
        <v>24</v>
      </c>
      <c r="G1" s="33" t="s">
        <v>25</v>
      </c>
      <c r="H1" s="33" t="s">
        <v>26</v>
      </c>
      <c r="I1" s="33" t="s">
        <v>27</v>
      </c>
      <c r="J1" s="33" t="s">
        <v>28</v>
      </c>
      <c r="K1" s="33" t="s">
        <v>29</v>
      </c>
      <c r="L1" s="33" t="s">
        <v>30</v>
      </c>
      <c r="M1" s="33" t="s">
        <v>31</v>
      </c>
      <c r="N1" s="33" t="s">
        <v>32</v>
      </c>
      <c r="O1" s="33" t="s">
        <v>33</v>
      </c>
      <c r="P1" s="33" t="s">
        <v>34</v>
      </c>
    </row>
    <row r="2">
      <c r="A2" s="34" t="s">
        <v>71</v>
      </c>
      <c r="B2" s="40"/>
      <c r="C2" s="41"/>
      <c r="D2" s="41"/>
      <c r="E2" s="41"/>
      <c r="F2" s="41"/>
      <c r="G2" s="41"/>
      <c r="H2" s="41"/>
      <c r="I2" s="41"/>
      <c r="J2" s="41"/>
      <c r="K2" s="41"/>
      <c r="L2" s="41"/>
      <c r="M2" s="41"/>
      <c r="N2" s="41"/>
      <c r="O2" s="41"/>
      <c r="P2" s="42"/>
    </row>
    <row r="3">
      <c r="A3" s="23" t="s">
        <v>66</v>
      </c>
      <c r="B3" s="38">
        <f>Cash!B13</f>
        <v>3920</v>
      </c>
      <c r="C3" s="38">
        <f>Cash!C13</f>
        <v>7590</v>
      </c>
      <c r="D3" s="38">
        <f>Cash!D13</f>
        <v>10960</v>
      </c>
      <c r="E3" s="38">
        <f>Cash!E13</f>
        <v>13830</v>
      </c>
      <c r="F3" s="38">
        <f>Cash!F13</f>
        <v>16600</v>
      </c>
      <c r="G3" s="38">
        <f>Cash!G13</f>
        <v>19370</v>
      </c>
      <c r="H3" s="38">
        <f>Cash!H13</f>
        <v>22140</v>
      </c>
      <c r="I3" s="38">
        <f>Cash!I13</f>
        <v>24910</v>
      </c>
      <c r="J3" s="38">
        <f>Cash!J13</f>
        <v>27680</v>
      </c>
      <c r="K3" s="38">
        <f>Cash!K13</f>
        <v>30450</v>
      </c>
      <c r="L3" s="38">
        <f>Cash!L13</f>
        <v>33220</v>
      </c>
      <c r="M3" s="38">
        <f>Cash!M13</f>
        <v>35990</v>
      </c>
      <c r="N3" s="38">
        <f>Cash!N13</f>
        <v>38760</v>
      </c>
      <c r="O3" s="38">
        <f>Cash!O13</f>
        <v>41530</v>
      </c>
      <c r="P3" s="38">
        <f>Cash!P13</f>
        <v>44300</v>
      </c>
    </row>
    <row r="4">
      <c r="A4" s="23" t="s">
        <v>72</v>
      </c>
      <c r="B4" s="26">
        <f>Stocks!B25</f>
        <v>88</v>
      </c>
      <c r="C4" s="26">
        <f>Stocks!C25</f>
        <v>176</v>
      </c>
      <c r="D4" s="26">
        <f>Stocks!D25</f>
        <v>264</v>
      </c>
      <c r="E4" s="26">
        <f>Stocks!E25</f>
        <v>352</v>
      </c>
      <c r="F4" s="26">
        <f>Stocks!F25</f>
        <v>440</v>
      </c>
      <c r="G4" s="26">
        <f>Stocks!G25</f>
        <v>528</v>
      </c>
      <c r="H4" s="26">
        <f>Stocks!H25</f>
        <v>616</v>
      </c>
      <c r="I4" s="26">
        <f>Stocks!I25</f>
        <v>704</v>
      </c>
      <c r="J4" s="26">
        <f>Stocks!J25</f>
        <v>792</v>
      </c>
      <c r="K4" s="26">
        <f>Stocks!K25</f>
        <v>880</v>
      </c>
      <c r="L4" s="26">
        <f>Stocks!L25</f>
        <v>968</v>
      </c>
      <c r="M4" s="26">
        <f>Stocks!M25</f>
        <v>1056</v>
      </c>
      <c r="N4" s="26">
        <f>Stocks!N25</f>
        <v>1144</v>
      </c>
      <c r="O4" s="26">
        <f>Stocks!O25</f>
        <v>1232</v>
      </c>
      <c r="P4" s="26">
        <f>Stocks!P25</f>
        <v>1320</v>
      </c>
    </row>
    <row r="5">
      <c r="A5" s="22"/>
      <c r="B5" s="43"/>
      <c r="C5" s="43"/>
      <c r="D5" s="43"/>
      <c r="E5" s="43"/>
      <c r="F5" s="43"/>
      <c r="G5" s="43"/>
      <c r="H5" s="43"/>
      <c r="I5" s="43"/>
      <c r="J5" s="43"/>
      <c r="K5" s="43"/>
      <c r="L5" s="43"/>
      <c r="M5" s="43"/>
      <c r="N5" s="43"/>
      <c r="O5" s="43"/>
      <c r="P5" s="43"/>
    </row>
    <row r="6">
      <c r="A6" s="11" t="s">
        <v>73</v>
      </c>
      <c r="B6" s="26">
        <f t="shared" ref="B6:P6" si="1">B3+B4</f>
        <v>4008</v>
      </c>
      <c r="C6" s="26">
        <f t="shared" si="1"/>
        <v>7766</v>
      </c>
      <c r="D6" s="26">
        <f t="shared" si="1"/>
        <v>11224</v>
      </c>
      <c r="E6" s="26">
        <f t="shared" si="1"/>
        <v>14182</v>
      </c>
      <c r="F6" s="26">
        <f t="shared" si="1"/>
        <v>17040</v>
      </c>
      <c r="G6" s="26">
        <f t="shared" si="1"/>
        <v>19898</v>
      </c>
      <c r="H6" s="26">
        <f t="shared" si="1"/>
        <v>22756</v>
      </c>
      <c r="I6" s="26">
        <f t="shared" si="1"/>
        <v>25614</v>
      </c>
      <c r="J6" s="26">
        <f t="shared" si="1"/>
        <v>28472</v>
      </c>
      <c r="K6" s="26">
        <f t="shared" si="1"/>
        <v>31330</v>
      </c>
      <c r="L6" s="26">
        <f t="shared" si="1"/>
        <v>34188</v>
      </c>
      <c r="M6" s="26">
        <f t="shared" si="1"/>
        <v>37046</v>
      </c>
      <c r="N6" s="26">
        <f t="shared" si="1"/>
        <v>39904</v>
      </c>
      <c r="O6" s="26">
        <f t="shared" si="1"/>
        <v>42762</v>
      </c>
      <c r="P6" s="26">
        <f t="shared" si="1"/>
        <v>45620</v>
      </c>
    </row>
    <row r="7">
      <c r="A7" s="39"/>
      <c r="B7" s="44"/>
      <c r="C7" s="44"/>
      <c r="D7" s="44"/>
      <c r="E7" s="44"/>
      <c r="F7" s="44"/>
      <c r="G7" s="44"/>
      <c r="H7" s="44"/>
      <c r="I7" s="44"/>
      <c r="J7" s="44"/>
      <c r="K7" s="44"/>
      <c r="L7" s="44"/>
      <c r="M7" s="44"/>
      <c r="N7" s="44"/>
      <c r="O7" s="44"/>
      <c r="P7" s="44"/>
    </row>
    <row r="8">
      <c r="A8" s="35" t="s">
        <v>74</v>
      </c>
      <c r="B8" s="35"/>
      <c r="C8" s="36"/>
      <c r="D8" s="36"/>
      <c r="E8" s="36"/>
      <c r="F8" s="36"/>
      <c r="G8" s="36"/>
      <c r="H8" s="36"/>
      <c r="I8" s="36"/>
      <c r="J8" s="36"/>
      <c r="K8" s="36"/>
      <c r="L8" s="36"/>
      <c r="M8" s="36"/>
      <c r="N8" s="36"/>
      <c r="O8" s="36"/>
      <c r="P8" s="37"/>
    </row>
    <row r="9">
      <c r="A9" s="25" t="s">
        <v>75</v>
      </c>
      <c r="B9" s="38">
        <f>Purchases!B21</f>
        <v>1150</v>
      </c>
      <c r="C9" s="38">
        <f>Purchases!C21</f>
        <v>2050</v>
      </c>
      <c r="D9" s="38">
        <f>Purchases!D21</f>
        <v>2650</v>
      </c>
      <c r="E9" s="38">
        <f>Purchases!E21</f>
        <v>2750</v>
      </c>
      <c r="F9" s="38">
        <f>Purchases!F21</f>
        <v>2750</v>
      </c>
      <c r="G9" s="38">
        <f>Purchases!G21</f>
        <v>2750</v>
      </c>
      <c r="H9" s="38">
        <f>Purchases!H21</f>
        <v>2750</v>
      </c>
      <c r="I9" s="38">
        <f>Purchases!I21</f>
        <v>2750</v>
      </c>
      <c r="J9" s="38">
        <f>Purchases!J21</f>
        <v>2750</v>
      </c>
      <c r="K9" s="38">
        <f>Purchases!K21</f>
        <v>2750</v>
      </c>
      <c r="L9" s="38">
        <f>Purchases!L21</f>
        <v>2750</v>
      </c>
      <c r="M9" s="38">
        <f>Purchases!M21</f>
        <v>2750</v>
      </c>
      <c r="N9" s="38">
        <f>Purchases!N21</f>
        <v>2750</v>
      </c>
      <c r="O9" s="38">
        <f>Purchases!O21</f>
        <v>2750</v>
      </c>
      <c r="P9" s="38">
        <f>Purchases!P21</f>
        <v>2750</v>
      </c>
    </row>
    <row r="10">
      <c r="A10" s="22"/>
      <c r="B10" s="43"/>
      <c r="C10" s="43"/>
      <c r="D10" s="43"/>
      <c r="E10" s="43"/>
      <c r="F10" s="43"/>
      <c r="G10" s="43"/>
      <c r="H10" s="43"/>
      <c r="I10" s="43"/>
      <c r="J10" s="43"/>
      <c r="K10" s="43"/>
      <c r="L10" s="43"/>
      <c r="M10" s="43"/>
      <c r="N10" s="43"/>
      <c r="O10" s="43"/>
      <c r="P10" s="43"/>
    </row>
    <row r="11">
      <c r="A11" s="11" t="s">
        <v>76</v>
      </c>
      <c r="B11" s="26">
        <f t="shared" ref="B11:P11" si="2">B9</f>
        <v>1150</v>
      </c>
      <c r="C11" s="26">
        <f t="shared" si="2"/>
        <v>2050</v>
      </c>
      <c r="D11" s="26">
        <f t="shared" si="2"/>
        <v>2650</v>
      </c>
      <c r="E11" s="26">
        <f t="shared" si="2"/>
        <v>2750</v>
      </c>
      <c r="F11" s="26">
        <f t="shared" si="2"/>
        <v>2750</v>
      </c>
      <c r="G11" s="26">
        <f t="shared" si="2"/>
        <v>2750</v>
      </c>
      <c r="H11" s="26">
        <f t="shared" si="2"/>
        <v>2750</v>
      </c>
      <c r="I11" s="26">
        <f t="shared" si="2"/>
        <v>2750</v>
      </c>
      <c r="J11" s="26">
        <f t="shared" si="2"/>
        <v>2750</v>
      </c>
      <c r="K11" s="26">
        <f t="shared" si="2"/>
        <v>2750</v>
      </c>
      <c r="L11" s="26">
        <f t="shared" si="2"/>
        <v>2750</v>
      </c>
      <c r="M11" s="26">
        <f t="shared" si="2"/>
        <v>2750</v>
      </c>
      <c r="N11" s="26">
        <f t="shared" si="2"/>
        <v>2750</v>
      </c>
      <c r="O11" s="26">
        <f t="shared" si="2"/>
        <v>2750</v>
      </c>
      <c r="P11" s="26">
        <f t="shared" si="2"/>
        <v>2750</v>
      </c>
    </row>
    <row r="12">
      <c r="A12" s="22"/>
      <c r="B12" s="43"/>
      <c r="C12" s="43"/>
      <c r="D12" s="43"/>
      <c r="E12" s="43"/>
      <c r="F12" s="43"/>
      <c r="G12" s="43"/>
      <c r="H12" s="43"/>
      <c r="I12" s="43"/>
      <c r="J12" s="43"/>
      <c r="K12" s="43"/>
      <c r="L12" s="43"/>
      <c r="M12" s="43"/>
      <c r="N12" s="43"/>
      <c r="O12" s="43"/>
      <c r="P12" s="43"/>
    </row>
    <row r="13">
      <c r="A13" s="11" t="s">
        <v>77</v>
      </c>
      <c r="B13" s="26">
        <f t="shared" ref="B13:P13" si="3">B6-B11</f>
        <v>2858</v>
      </c>
      <c r="C13" s="26">
        <f t="shared" si="3"/>
        <v>5716</v>
      </c>
      <c r="D13" s="26">
        <f t="shared" si="3"/>
        <v>8574</v>
      </c>
      <c r="E13" s="26">
        <f t="shared" si="3"/>
        <v>11432</v>
      </c>
      <c r="F13" s="26">
        <f t="shared" si="3"/>
        <v>14290</v>
      </c>
      <c r="G13" s="26">
        <f t="shared" si="3"/>
        <v>17148</v>
      </c>
      <c r="H13" s="26">
        <f t="shared" si="3"/>
        <v>20006</v>
      </c>
      <c r="I13" s="26">
        <f t="shared" si="3"/>
        <v>22864</v>
      </c>
      <c r="J13" s="26">
        <f t="shared" si="3"/>
        <v>25722</v>
      </c>
      <c r="K13" s="26">
        <f t="shared" si="3"/>
        <v>28580</v>
      </c>
      <c r="L13" s="26">
        <f t="shared" si="3"/>
        <v>31438</v>
      </c>
      <c r="M13" s="26">
        <f t="shared" si="3"/>
        <v>34296</v>
      </c>
      <c r="N13" s="26">
        <f t="shared" si="3"/>
        <v>37154</v>
      </c>
      <c r="O13" s="26">
        <f t="shared" si="3"/>
        <v>40012</v>
      </c>
      <c r="P13" s="26">
        <f t="shared" si="3"/>
        <v>42870</v>
      </c>
    </row>
    <row r="14">
      <c r="A14" s="22"/>
      <c r="B14" s="43"/>
      <c r="C14" s="43"/>
      <c r="D14" s="43"/>
      <c r="E14" s="43"/>
      <c r="F14" s="43"/>
      <c r="G14" s="43"/>
      <c r="H14" s="43"/>
      <c r="I14" s="43"/>
      <c r="J14" s="43"/>
      <c r="K14" s="43"/>
      <c r="L14" s="43"/>
      <c r="M14" s="43"/>
      <c r="N14" s="43"/>
      <c r="O14" s="43"/>
      <c r="P14" s="43"/>
    </row>
    <row r="15">
      <c r="A15" s="23" t="s">
        <v>78</v>
      </c>
      <c r="B15" s="26">
        <v>0.0</v>
      </c>
      <c r="C15" s="26">
        <f t="shared" ref="C15:P15" si="4">B17</f>
        <v>2858</v>
      </c>
      <c r="D15" s="26">
        <f t="shared" si="4"/>
        <v>5716</v>
      </c>
      <c r="E15" s="26">
        <f t="shared" si="4"/>
        <v>8574</v>
      </c>
      <c r="F15" s="26">
        <f t="shared" si="4"/>
        <v>11432</v>
      </c>
      <c r="G15" s="26">
        <f t="shared" si="4"/>
        <v>14290</v>
      </c>
      <c r="H15" s="26">
        <f t="shared" si="4"/>
        <v>17148</v>
      </c>
      <c r="I15" s="26">
        <f t="shared" si="4"/>
        <v>20006</v>
      </c>
      <c r="J15" s="26">
        <f t="shared" si="4"/>
        <v>22864</v>
      </c>
      <c r="K15" s="26">
        <f t="shared" si="4"/>
        <v>25722</v>
      </c>
      <c r="L15" s="26">
        <f t="shared" si="4"/>
        <v>28580</v>
      </c>
      <c r="M15" s="26">
        <f t="shared" si="4"/>
        <v>31438</v>
      </c>
      <c r="N15" s="26">
        <f t="shared" si="4"/>
        <v>34296</v>
      </c>
      <c r="O15" s="26">
        <f t="shared" si="4"/>
        <v>37154</v>
      </c>
      <c r="P15" s="26">
        <f t="shared" si="4"/>
        <v>40012</v>
      </c>
    </row>
    <row r="16">
      <c r="A16" s="23" t="s">
        <v>79</v>
      </c>
      <c r="B16" s="26">
        <f>'Sales and Costs'!B25</f>
        <v>2858</v>
      </c>
      <c r="C16" s="26">
        <f>'Sales and Costs'!C25</f>
        <v>2858</v>
      </c>
      <c r="D16" s="26">
        <f>'Sales and Costs'!D25</f>
        <v>2858</v>
      </c>
      <c r="E16" s="26">
        <f>'Sales and Costs'!E25</f>
        <v>2858</v>
      </c>
      <c r="F16" s="26">
        <f>'Sales and Costs'!F25</f>
        <v>2858</v>
      </c>
      <c r="G16" s="26">
        <f>'Sales and Costs'!G25</f>
        <v>2858</v>
      </c>
      <c r="H16" s="26">
        <f>'Sales and Costs'!H25</f>
        <v>2858</v>
      </c>
      <c r="I16" s="26">
        <f>'Sales and Costs'!I25</f>
        <v>2858</v>
      </c>
      <c r="J16" s="26">
        <f>'Sales and Costs'!J25</f>
        <v>2858</v>
      </c>
      <c r="K16" s="26">
        <f>'Sales and Costs'!K25</f>
        <v>2858</v>
      </c>
      <c r="L16" s="26">
        <f>'Sales and Costs'!L25</f>
        <v>2858</v>
      </c>
      <c r="M16" s="26">
        <f>'Sales and Costs'!M25</f>
        <v>2858</v>
      </c>
      <c r="N16" s="26">
        <f>'Sales and Costs'!N25</f>
        <v>2858</v>
      </c>
      <c r="O16" s="26">
        <f>'Sales and Costs'!O25</f>
        <v>2858</v>
      </c>
      <c r="P16" s="26">
        <f>'Sales and Costs'!P25</f>
        <v>2858</v>
      </c>
    </row>
    <row r="17">
      <c r="A17" s="23" t="s">
        <v>80</v>
      </c>
      <c r="B17" s="26">
        <f t="shared" ref="B17:P17" si="5">B15+B16</f>
        <v>2858</v>
      </c>
      <c r="C17" s="26">
        <f t="shared" si="5"/>
        <v>5716</v>
      </c>
      <c r="D17" s="26">
        <f t="shared" si="5"/>
        <v>8574</v>
      </c>
      <c r="E17" s="26">
        <f t="shared" si="5"/>
        <v>11432</v>
      </c>
      <c r="F17" s="26">
        <f t="shared" si="5"/>
        <v>14290</v>
      </c>
      <c r="G17" s="26">
        <f t="shared" si="5"/>
        <v>17148</v>
      </c>
      <c r="H17" s="26">
        <f t="shared" si="5"/>
        <v>20006</v>
      </c>
      <c r="I17" s="26">
        <f t="shared" si="5"/>
        <v>22864</v>
      </c>
      <c r="J17" s="26">
        <f t="shared" si="5"/>
        <v>25722</v>
      </c>
      <c r="K17" s="26">
        <f t="shared" si="5"/>
        <v>28580</v>
      </c>
      <c r="L17" s="26">
        <f t="shared" si="5"/>
        <v>31438</v>
      </c>
      <c r="M17" s="26">
        <f t="shared" si="5"/>
        <v>34296</v>
      </c>
      <c r="N17" s="26">
        <f t="shared" si="5"/>
        <v>37154</v>
      </c>
      <c r="O17" s="26">
        <f t="shared" si="5"/>
        <v>40012</v>
      </c>
      <c r="P17" s="26">
        <f t="shared" si="5"/>
        <v>42870</v>
      </c>
    </row>
    <row r="18">
      <c r="A18" s="22"/>
      <c r="B18" s="43"/>
      <c r="C18" s="43"/>
      <c r="D18" s="43"/>
      <c r="E18" s="43"/>
      <c r="F18" s="43"/>
      <c r="G18" s="43"/>
      <c r="H18" s="43"/>
      <c r="I18" s="43"/>
      <c r="J18" s="43"/>
      <c r="K18" s="43"/>
      <c r="L18" s="43"/>
      <c r="M18" s="43"/>
      <c r="N18" s="43"/>
      <c r="O18" s="43"/>
      <c r="P18" s="43"/>
    </row>
    <row r="19">
      <c r="A19" s="11" t="s">
        <v>81</v>
      </c>
      <c r="B19" s="26">
        <f t="shared" ref="B19:P19" si="6">B13-B17</f>
        <v>0</v>
      </c>
      <c r="C19" s="26">
        <f t="shared" si="6"/>
        <v>0</v>
      </c>
      <c r="D19" s="26">
        <f t="shared" si="6"/>
        <v>0</v>
      </c>
      <c r="E19" s="26">
        <f t="shared" si="6"/>
        <v>0</v>
      </c>
      <c r="F19" s="26">
        <f t="shared" si="6"/>
        <v>0</v>
      </c>
      <c r="G19" s="26">
        <f t="shared" si="6"/>
        <v>0</v>
      </c>
      <c r="H19" s="26">
        <f t="shared" si="6"/>
        <v>0</v>
      </c>
      <c r="I19" s="26">
        <f t="shared" si="6"/>
        <v>0</v>
      </c>
      <c r="J19" s="26">
        <f t="shared" si="6"/>
        <v>0</v>
      </c>
      <c r="K19" s="26">
        <f t="shared" si="6"/>
        <v>0</v>
      </c>
      <c r="L19" s="26">
        <f t="shared" si="6"/>
        <v>0</v>
      </c>
      <c r="M19" s="26">
        <f t="shared" si="6"/>
        <v>0</v>
      </c>
      <c r="N19" s="26">
        <f t="shared" si="6"/>
        <v>0</v>
      </c>
      <c r="O19" s="26">
        <f t="shared" si="6"/>
        <v>0</v>
      </c>
      <c r="P19" s="26">
        <f t="shared" si="6"/>
        <v>0</v>
      </c>
    </row>
  </sheetData>
  <drawing r:id="rId1"/>
</worksheet>
</file>