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pivotCache/pivotCacheRecords1.xml" ContentType="application/vnd.openxmlformats-officedocument.spreadsheetml.pivotCacheRecord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8" yWindow="-108" windowWidth="23256" windowHeight="13176" activeTab="1"/>
  </bookViews>
  <sheets>
    <sheet name="Categories sheet" sheetId="2" r:id="rId1"/>
    <sheet name="Monthly Report" sheetId="1" r:id="rId2"/>
  </sheets>
  <calcPr calcId="191029"/>
  <pivotCaches>
    <pivotCache cacheId="0" r:id="rId3"/>
  </pivotCaches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/>
  <c r="G32"/>
  <c r="G31"/>
  <c r="G30"/>
  <c r="G29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"/>
</calcChain>
</file>

<file path=xl/sharedStrings.xml><?xml version="1.0" encoding="utf-8"?>
<sst xmlns="http://schemas.openxmlformats.org/spreadsheetml/2006/main" count="72" uniqueCount="46">
  <si>
    <t>Transaction</t>
  </si>
  <si>
    <t>Date</t>
  </si>
  <si>
    <t>Description</t>
  </si>
  <si>
    <t>Category</t>
  </si>
  <si>
    <t>Amount</t>
  </si>
  <si>
    <t>Time</t>
  </si>
  <si>
    <t>Salary</t>
  </si>
  <si>
    <t>Utility</t>
  </si>
  <si>
    <t>Marketing</t>
  </si>
  <si>
    <t>Supplies</t>
  </si>
  <si>
    <t>Travel</t>
  </si>
  <si>
    <t>Salary for X</t>
  </si>
  <si>
    <t>Salary for Y</t>
  </si>
  <si>
    <t>Rent payment</t>
  </si>
  <si>
    <t>Salary for Z</t>
  </si>
  <si>
    <t>Water charges</t>
  </si>
  <si>
    <t>Advertismet Posting</t>
  </si>
  <si>
    <t>Website Design charges</t>
  </si>
  <si>
    <t>Cleaning charges</t>
  </si>
  <si>
    <t>Electricity</t>
  </si>
  <si>
    <t>Salary for M</t>
  </si>
  <si>
    <t>TV Advertisement</t>
  </si>
  <si>
    <t>Salary for N</t>
  </si>
  <si>
    <t>Merchandise</t>
  </si>
  <si>
    <t>WiFi Bill</t>
  </si>
  <si>
    <t>Social Media campaign</t>
  </si>
  <si>
    <t>Salary for P</t>
  </si>
  <si>
    <t>Staples</t>
  </si>
  <si>
    <t>A4 Paper and Pens</t>
  </si>
  <si>
    <t>Business Trip</t>
  </si>
  <si>
    <t>Flight Ticket</t>
  </si>
  <si>
    <t>RO Water</t>
  </si>
  <si>
    <t>Salary for A</t>
  </si>
  <si>
    <t>Bus Ticket</t>
  </si>
  <si>
    <t>Revenue</t>
  </si>
  <si>
    <t>Profit</t>
  </si>
  <si>
    <t>Total Expenses</t>
  </si>
  <si>
    <t>Total Revenues</t>
  </si>
  <si>
    <t>Total Profit</t>
  </si>
  <si>
    <t>Row Labels</t>
  </si>
  <si>
    <t>Grand Total</t>
  </si>
  <si>
    <t>Sum of Amount</t>
  </si>
  <si>
    <t>Sum of Revenue</t>
  </si>
  <si>
    <t>Sum of Profit</t>
  </si>
  <si>
    <t>Values</t>
  </si>
  <si>
    <t>(All)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</si>
</sst>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vs Date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'Monthly Report'!$H$1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'Monthly Report'!$E$2:$E$30</c:f>
              <c:numCache>
                <c:formatCode>dd/mm/yyyy</c:formatCode>
                <c:ptCount val="29"/>
                <c:pt idx="0">
                  <c:v>36526</c:v>
                </c:pt>
                <c:pt idx="1">
                  <c:v>36527</c:v>
                </c:pt>
                <c:pt idx="2">
                  <c:v>36528</c:v>
                </c:pt>
                <c:pt idx="3">
                  <c:v>36529</c:v>
                </c:pt>
                <c:pt idx="4">
                  <c:v>36530</c:v>
                </c:pt>
                <c:pt idx="5">
                  <c:v>36531</c:v>
                </c:pt>
                <c:pt idx="6">
                  <c:v>36532</c:v>
                </c:pt>
                <c:pt idx="7">
                  <c:v>36533</c:v>
                </c:pt>
                <c:pt idx="8">
                  <c:v>36534</c:v>
                </c:pt>
                <c:pt idx="9">
                  <c:v>36535</c:v>
                </c:pt>
                <c:pt idx="10">
                  <c:v>36536</c:v>
                </c:pt>
                <c:pt idx="11">
                  <c:v>36537</c:v>
                </c:pt>
                <c:pt idx="12">
                  <c:v>36538</c:v>
                </c:pt>
                <c:pt idx="13">
                  <c:v>36539</c:v>
                </c:pt>
                <c:pt idx="14">
                  <c:v>36540</c:v>
                </c:pt>
                <c:pt idx="15">
                  <c:v>36541</c:v>
                </c:pt>
                <c:pt idx="16">
                  <c:v>36542</c:v>
                </c:pt>
                <c:pt idx="17">
                  <c:v>36543</c:v>
                </c:pt>
                <c:pt idx="18">
                  <c:v>36544</c:v>
                </c:pt>
                <c:pt idx="19">
                  <c:v>36545</c:v>
                </c:pt>
                <c:pt idx="20">
                  <c:v>36546</c:v>
                </c:pt>
                <c:pt idx="21">
                  <c:v>36547</c:v>
                </c:pt>
                <c:pt idx="22">
                  <c:v>36549</c:v>
                </c:pt>
              </c:numCache>
            </c:numRef>
          </c:cat>
          <c:val>
            <c:numRef>
              <c:f>'Monthly Report'!$H$2:$H$30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500</c:v>
                </c:pt>
                <c:pt idx="3">
                  <c:v>0</c:v>
                </c:pt>
                <c:pt idx="4">
                  <c:v>500</c:v>
                </c:pt>
                <c:pt idx="5">
                  <c:v>1000</c:v>
                </c:pt>
                <c:pt idx="6">
                  <c:v>1000</c:v>
                </c:pt>
                <c:pt idx="7">
                  <c:v>500</c:v>
                </c:pt>
                <c:pt idx="8">
                  <c:v>800</c:v>
                </c:pt>
                <c:pt idx="9">
                  <c:v>0</c:v>
                </c:pt>
                <c:pt idx="10">
                  <c:v>1000</c:v>
                </c:pt>
                <c:pt idx="11">
                  <c:v>0</c:v>
                </c:pt>
                <c:pt idx="12">
                  <c:v>500</c:v>
                </c:pt>
                <c:pt idx="13">
                  <c:v>1500</c:v>
                </c:pt>
                <c:pt idx="14">
                  <c:v>2500</c:v>
                </c:pt>
                <c:pt idx="15">
                  <c:v>0</c:v>
                </c:pt>
                <c:pt idx="16">
                  <c:v>100</c:v>
                </c:pt>
                <c:pt idx="17">
                  <c:v>200</c:v>
                </c:pt>
                <c:pt idx="18">
                  <c:v>10000</c:v>
                </c:pt>
                <c:pt idx="19">
                  <c:v>4500</c:v>
                </c:pt>
                <c:pt idx="20">
                  <c:v>200</c:v>
                </c:pt>
                <c:pt idx="21">
                  <c:v>0</c:v>
                </c:pt>
                <c:pt idx="22">
                  <c:v>1200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5F-4ABC-A625-238AEC7E6158}"/>
            </c:ext>
          </c:extLst>
        </c:ser>
        <c:dLbls/>
        <c:marker val="1"/>
        <c:axId val="163408128"/>
        <c:axId val="163426688"/>
      </c:lineChart>
      <c:dateAx>
        <c:axId val="16340812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dd/mm/yyyy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26688"/>
        <c:crosses val="autoZero"/>
        <c:auto val="1"/>
        <c:lblOffset val="100"/>
        <c:baseTimeUnit val="days"/>
      </c:dateAx>
      <c:valAx>
        <c:axId val="1634266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Category</a:t>
            </a:r>
            <a:r>
              <a:rPr lang="en-IN" baseline="0"/>
              <a:t> vs Revenue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'Monthly Report'!$F$29:$F$33</c:f>
              <c:strCache>
                <c:ptCount val="5"/>
                <c:pt idx="0">
                  <c:v>Salary</c:v>
                </c:pt>
                <c:pt idx="1">
                  <c:v>Utility</c:v>
                </c:pt>
                <c:pt idx="2">
                  <c:v>Marketing</c:v>
                </c:pt>
                <c:pt idx="3">
                  <c:v>Supplies</c:v>
                </c:pt>
                <c:pt idx="4">
                  <c:v>Travel</c:v>
                </c:pt>
              </c:strCache>
            </c:strRef>
          </c:cat>
          <c:val>
            <c:numRef>
              <c:f>'Monthly Report'!$G$29:$G$33</c:f>
              <c:numCache>
                <c:formatCode>General</c:formatCode>
                <c:ptCount val="5"/>
                <c:pt idx="0">
                  <c:v>521000</c:v>
                </c:pt>
                <c:pt idx="1">
                  <c:v>34000</c:v>
                </c:pt>
                <c:pt idx="2">
                  <c:v>51500</c:v>
                </c:pt>
                <c:pt idx="3">
                  <c:v>14500</c:v>
                </c:pt>
                <c:pt idx="4">
                  <c:v>31400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788-4EAA-ABBC-6258E527AFA0}"/>
            </c:ext>
          </c:extLst>
        </c:ser>
        <c:dLbls/>
        <c:overlap val="100"/>
        <c:axId val="163594624"/>
        <c:axId val="163596544"/>
      </c:barChart>
      <c:catAx>
        <c:axId val="16359462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Category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6544"/>
        <c:crosses val="autoZero"/>
        <c:auto val="1"/>
        <c:lblAlgn val="ctr"/>
        <c:lblOffset val="100"/>
      </c:catAx>
      <c:valAx>
        <c:axId val="1635965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464820</xdr:colOff>
      <xdr:row>2</xdr:row>
      <xdr:rowOff>45720</xdr:rowOff>
    </xdr:from>
    <xdr:to>
      <xdr:col>16</xdr:col>
      <xdr:colOff>160020</xdr:colOff>
      <xdr:row>17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32FD49BA-0410-8B44-865D-DF5752C4A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464820</xdr:colOff>
      <xdr:row>17</xdr:row>
      <xdr:rowOff>148590</xdr:rowOff>
    </xdr:from>
    <xdr:to>
      <xdr:col>16</xdr:col>
      <xdr:colOff>160020</xdr:colOff>
      <xdr:row>32</xdr:row>
      <xdr:rowOff>148590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C0BE8257-8C27-FB9C-9576-893C2D592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401.621082638892" createdVersion="8" refreshedVersion="8" minRefreshableVersion="3" recordCount="23">
  <cacheSource type="worksheet">
    <worksheetSource ref="A1:H24" sheet="Monthly Report"/>
  </cacheSource>
  <cacheFields count="8">
    <cacheField name="Transaction" numFmtId="0">
      <sharedItems containsSemiMixedTypes="0" containsString="0" containsNumber="1" containsInteger="1" minValue="1" maxValue="24" count="2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4"/>
      </sharedItems>
    </cacheField>
    <cacheField name="Description" numFmtId="0">
      <sharedItems count="23">
        <s v="Salary for X"/>
        <s v="Salary for Y"/>
        <s v="Rent payment"/>
        <s v="Salary for Z"/>
        <s v="Water charges"/>
        <s v="Advertismet Posting"/>
        <s v="Website Design charges"/>
        <s v="Cleaning charges"/>
        <s v="Electricity"/>
        <s v="Salary for M"/>
        <s v="TV Advertisement"/>
        <s v="Salary for N"/>
        <s v="Merchandise"/>
        <s v="WiFi Bill"/>
        <s v="Social Media campaign"/>
        <s v="Salary for P"/>
        <s v="Staples"/>
        <s v="A4 Paper and Pens"/>
        <s v="Business Trip"/>
        <s v="Flight Ticket"/>
        <s v="RO Water"/>
        <s v="Salary for A"/>
        <s v="Bus Ticket"/>
      </sharedItems>
    </cacheField>
    <cacheField name="Category" numFmtId="0">
      <sharedItems count="5">
        <s v="Salary"/>
        <s v="Utility"/>
        <s v="Marketing"/>
        <s v="Supplies"/>
        <s v="Travel"/>
      </sharedItems>
    </cacheField>
    <cacheField name="Amount" numFmtId="0">
      <sharedItems containsSemiMixedTypes="0" containsString="0" containsNumber="1" containsInteger="1" minValue="1200" maxValue="100000"/>
    </cacheField>
    <cacheField name="Date" numFmtId="14">
      <sharedItems containsSemiMixedTypes="0" containsNonDate="0" containsDate="1" containsString="0" minDate="2000-01-01T00:00:00" maxDate="2000-01-25T00:00:00"/>
    </cacheField>
    <cacheField name="Time" numFmtId="20">
      <sharedItems containsSemiMixedTypes="0" containsNonDate="0" containsDate="1" containsString="0" minDate="1899-12-30T12:30:00" maxDate="1899-12-30T12:53:00"/>
    </cacheField>
    <cacheField name="Revenue" numFmtId="0">
      <sharedItems containsSemiMixedTypes="0" containsString="0" containsNumber="1" containsInteger="1" minValue="2400" maxValue="100000"/>
    </cacheField>
    <cacheField name="Profit" numFmtId="0">
      <sharedItems containsSemiMixedTypes="0" containsString="0" containsNumber="1" containsInteger="1" minValue="0" maxValue="1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x v="0"/>
    <n v="67000"/>
    <d v="2000-01-01T00:00:00"/>
    <d v="1899-12-30T12:30:00"/>
    <n v="67000"/>
    <n v="0"/>
  </r>
  <r>
    <x v="1"/>
    <x v="1"/>
    <x v="0"/>
    <n v="55000"/>
    <d v="2000-01-02T00:00:00"/>
    <d v="1899-12-30T12:31:00"/>
    <n v="55000"/>
    <n v="0"/>
  </r>
  <r>
    <x v="2"/>
    <x v="2"/>
    <x v="1"/>
    <n v="5000"/>
    <d v="2000-01-03T00:00:00"/>
    <d v="1899-12-30T12:32:00"/>
    <n v="5500"/>
    <n v="500"/>
  </r>
  <r>
    <x v="3"/>
    <x v="3"/>
    <x v="0"/>
    <n v="78000"/>
    <d v="2000-01-04T00:00:00"/>
    <d v="1899-12-30T12:33:00"/>
    <n v="78000"/>
    <n v="0"/>
  </r>
  <r>
    <x v="4"/>
    <x v="4"/>
    <x v="1"/>
    <n v="4500"/>
    <d v="2000-01-05T00:00:00"/>
    <d v="1899-12-30T12:34:00"/>
    <n v="5000"/>
    <n v="500"/>
  </r>
  <r>
    <x v="5"/>
    <x v="5"/>
    <x v="2"/>
    <n v="10000"/>
    <d v="2000-01-06T00:00:00"/>
    <d v="1899-12-30T12:35:00"/>
    <n v="11000"/>
    <n v="1000"/>
  </r>
  <r>
    <x v="6"/>
    <x v="6"/>
    <x v="2"/>
    <n v="12000"/>
    <d v="2000-01-07T00:00:00"/>
    <d v="1899-12-30T12:36:00"/>
    <n v="13000"/>
    <n v="1000"/>
  </r>
  <r>
    <x v="7"/>
    <x v="7"/>
    <x v="1"/>
    <n v="4500"/>
    <d v="2000-01-08T00:00:00"/>
    <d v="1899-12-30T12:37:00"/>
    <n v="5000"/>
    <n v="500"/>
  </r>
  <r>
    <x v="8"/>
    <x v="8"/>
    <x v="1"/>
    <n v="7200"/>
    <d v="2000-01-09T00:00:00"/>
    <d v="1899-12-30T12:38:00"/>
    <n v="8000"/>
    <n v="800"/>
  </r>
  <r>
    <x v="9"/>
    <x v="9"/>
    <x v="0"/>
    <n v="89000"/>
    <d v="2000-01-10T00:00:00"/>
    <d v="1899-12-30T12:39:00"/>
    <n v="89000"/>
    <n v="0"/>
  </r>
  <r>
    <x v="10"/>
    <x v="10"/>
    <x v="2"/>
    <n v="9000"/>
    <d v="2000-01-11T00:00:00"/>
    <d v="1899-12-30T12:40:00"/>
    <n v="10000"/>
    <n v="1000"/>
  </r>
  <r>
    <x v="11"/>
    <x v="11"/>
    <x v="0"/>
    <n v="87000"/>
    <d v="2000-01-12T00:00:00"/>
    <d v="1899-12-30T12:41:00"/>
    <n v="87000"/>
    <n v="0"/>
  </r>
  <r>
    <x v="12"/>
    <x v="12"/>
    <x v="1"/>
    <n v="5000"/>
    <d v="2000-01-13T00:00:00"/>
    <d v="1899-12-30T12:42:00"/>
    <n v="5500"/>
    <n v="500"/>
  </r>
  <r>
    <x v="13"/>
    <x v="13"/>
    <x v="1"/>
    <n v="3500"/>
    <d v="2000-01-14T00:00:00"/>
    <d v="1899-12-30T12:43:00"/>
    <n v="5000"/>
    <n v="1500"/>
  </r>
  <r>
    <x v="14"/>
    <x v="14"/>
    <x v="2"/>
    <n v="15000"/>
    <d v="2000-01-15T00:00:00"/>
    <d v="1899-12-30T12:44:00"/>
    <n v="17500"/>
    <n v="2500"/>
  </r>
  <r>
    <x v="15"/>
    <x v="15"/>
    <x v="0"/>
    <n v="45000"/>
    <d v="2000-01-16T00:00:00"/>
    <d v="1899-12-30T12:45:00"/>
    <n v="45000"/>
    <n v="0"/>
  </r>
  <r>
    <x v="16"/>
    <x v="16"/>
    <x v="3"/>
    <n v="5000"/>
    <d v="2000-01-17T00:00:00"/>
    <d v="1899-12-30T12:46:00"/>
    <n v="5100"/>
    <n v="100"/>
  </r>
  <r>
    <x v="17"/>
    <x v="17"/>
    <x v="3"/>
    <n v="5000"/>
    <d v="2000-01-18T00:00:00"/>
    <d v="1899-12-30T12:47:00"/>
    <n v="5200"/>
    <n v="200"/>
  </r>
  <r>
    <x v="18"/>
    <x v="18"/>
    <x v="4"/>
    <n v="10000"/>
    <d v="2000-01-19T00:00:00"/>
    <d v="1899-12-30T12:48:00"/>
    <n v="20000"/>
    <n v="10000"/>
  </r>
  <r>
    <x v="19"/>
    <x v="19"/>
    <x v="4"/>
    <n v="4500"/>
    <d v="2000-01-20T00:00:00"/>
    <d v="1899-12-30T12:49:00"/>
    <n v="9000"/>
    <n v="4500"/>
  </r>
  <r>
    <x v="20"/>
    <x v="20"/>
    <x v="3"/>
    <n v="4000"/>
    <d v="2000-01-21T00:00:00"/>
    <d v="1899-12-30T12:50:00"/>
    <n v="4200"/>
    <n v="200"/>
  </r>
  <r>
    <x v="21"/>
    <x v="21"/>
    <x v="0"/>
    <n v="100000"/>
    <d v="2000-01-22T00:00:00"/>
    <d v="1899-12-30T12:51:00"/>
    <n v="100000"/>
    <n v="0"/>
  </r>
  <r>
    <x v="22"/>
    <x v="22"/>
    <x v="4"/>
    <n v="1200"/>
    <d v="2000-01-24T00:00:00"/>
    <d v="1899-12-30T12:53:00"/>
    <n v="2400"/>
    <n v="1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ategory Table" cacheId="0" applyNumberFormats="0" applyBorderFormats="0" applyFontFormats="0" applyPatternFormats="0" applyAlignmentFormats="0" applyWidthHeightFormats="1" dataCaption="Values" updatedVersion="3" minRefreshableVersion="3" useAutoFormatting="1" itemPrintTitles="1" createdVersion="8" indent="0" outline="1" outlineData="1" multipleFieldFilters="0">
  <location ref="A3:D28" firstHeaderRow="1" firstDataRow="2" firstDataCol="1" rowPageCount="1" colPageCount="1"/>
  <pivotFields count="8"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>
      <items count="24">
        <item x="17"/>
        <item x="5"/>
        <item x="22"/>
        <item x="18"/>
        <item x="7"/>
        <item x="8"/>
        <item x="19"/>
        <item x="12"/>
        <item x="2"/>
        <item x="20"/>
        <item x="21"/>
        <item x="9"/>
        <item x="11"/>
        <item x="15"/>
        <item x="0"/>
        <item x="1"/>
        <item x="3"/>
        <item x="14"/>
        <item x="16"/>
        <item x="10"/>
        <item x="4"/>
        <item x="6"/>
        <item x="13"/>
        <item t="default"/>
      </items>
    </pivotField>
    <pivotField axis="axisPage" showAll="0">
      <items count="6">
        <item x="2"/>
        <item x="0"/>
        <item x="3"/>
        <item x="4"/>
        <item x="1"/>
        <item t="default"/>
      </items>
    </pivotField>
    <pivotField dataField="1" showAll="0"/>
    <pivotField numFmtId="14" showAll="0"/>
    <pivotField numFmtId="20" showAll="0"/>
    <pivotField dataField="1" showAll="0"/>
    <pivotField dataFiel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um of Amount" fld="3" baseField="0" baseItem="0"/>
    <dataField name="Sum of Revenue" fld="6" baseField="0" baseItem="0"/>
    <dataField name="Sum of Profi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8"/>
  <sheetViews>
    <sheetView workbookViewId="0">
      <selection activeCell="B1" sqref="B1"/>
    </sheetView>
  </sheetViews>
  <sheetFormatPr defaultRowHeight="14.4"/>
  <cols>
    <col min="1" max="1" width="12.5546875" bestFit="1" customWidth="1"/>
    <col min="2" max="2" width="14.44140625" bestFit="1" customWidth="1"/>
    <col min="3" max="3" width="14.88671875" bestFit="1" customWidth="1"/>
    <col min="4" max="4" width="12.109375" bestFit="1" customWidth="1"/>
    <col min="5" max="5" width="17.44140625" bestFit="1" customWidth="1"/>
  </cols>
  <sheetData>
    <row r="1" spans="1:4">
      <c r="A1" s="2" t="s">
        <v>3</v>
      </c>
      <c r="B1" t="s">
        <v>45</v>
      </c>
    </row>
    <row r="3" spans="1:4">
      <c r="B3" s="2" t="s">
        <v>44</v>
      </c>
    </row>
    <row r="4" spans="1:4">
      <c r="A4" s="2" t="s">
        <v>39</v>
      </c>
      <c r="B4" t="s">
        <v>41</v>
      </c>
      <c r="C4" t="s">
        <v>42</v>
      </c>
      <c r="D4" t="s">
        <v>43</v>
      </c>
    </row>
    <row r="5" spans="1:4">
      <c r="A5" s="3">
        <v>1</v>
      </c>
      <c r="B5" s="4">
        <v>67000</v>
      </c>
      <c r="C5" s="4">
        <v>67000</v>
      </c>
      <c r="D5" s="4">
        <v>0</v>
      </c>
    </row>
    <row r="6" spans="1:4">
      <c r="A6" s="3">
        <v>2</v>
      </c>
      <c r="B6" s="4">
        <v>55000</v>
      </c>
      <c r="C6" s="4">
        <v>55000</v>
      </c>
      <c r="D6" s="4">
        <v>0</v>
      </c>
    </row>
    <row r="7" spans="1:4">
      <c r="A7" s="3">
        <v>3</v>
      </c>
      <c r="B7" s="4">
        <v>5000</v>
      </c>
      <c r="C7" s="4">
        <v>5500</v>
      </c>
      <c r="D7" s="4">
        <v>500</v>
      </c>
    </row>
    <row r="8" spans="1:4">
      <c r="A8" s="3">
        <v>4</v>
      </c>
      <c r="B8" s="4">
        <v>78000</v>
      </c>
      <c r="C8" s="4">
        <v>78000</v>
      </c>
      <c r="D8" s="4">
        <v>0</v>
      </c>
    </row>
    <row r="9" spans="1:4">
      <c r="A9" s="3">
        <v>5</v>
      </c>
      <c r="B9" s="4">
        <v>4500</v>
      </c>
      <c r="C9" s="4">
        <v>5000</v>
      </c>
      <c r="D9" s="4">
        <v>500</v>
      </c>
    </row>
    <row r="10" spans="1:4">
      <c r="A10" s="3">
        <v>6</v>
      </c>
      <c r="B10" s="4">
        <v>10000</v>
      </c>
      <c r="C10" s="4">
        <v>11000</v>
      </c>
      <c r="D10" s="4">
        <v>1000</v>
      </c>
    </row>
    <row r="11" spans="1:4">
      <c r="A11" s="3">
        <v>7</v>
      </c>
      <c r="B11" s="4">
        <v>12000</v>
      </c>
      <c r="C11" s="4">
        <v>13000</v>
      </c>
      <c r="D11" s="4">
        <v>1000</v>
      </c>
    </row>
    <row r="12" spans="1:4">
      <c r="A12" s="3">
        <v>8</v>
      </c>
      <c r="B12" s="4">
        <v>4500</v>
      </c>
      <c r="C12" s="4">
        <v>5000</v>
      </c>
      <c r="D12" s="4">
        <v>500</v>
      </c>
    </row>
    <row r="13" spans="1:4">
      <c r="A13" s="3">
        <v>9</v>
      </c>
      <c r="B13" s="4">
        <v>7200</v>
      </c>
      <c r="C13" s="4">
        <v>8000</v>
      </c>
      <c r="D13" s="4">
        <v>800</v>
      </c>
    </row>
    <row r="14" spans="1:4">
      <c r="A14" s="3">
        <v>10</v>
      </c>
      <c r="B14" s="4">
        <v>89000</v>
      </c>
      <c r="C14" s="4">
        <v>89000</v>
      </c>
      <c r="D14" s="4">
        <v>0</v>
      </c>
    </row>
    <row r="15" spans="1:4">
      <c r="A15" s="3">
        <v>11</v>
      </c>
      <c r="B15" s="4">
        <v>9000</v>
      </c>
      <c r="C15" s="4">
        <v>10000</v>
      </c>
      <c r="D15" s="4">
        <v>1000</v>
      </c>
    </row>
    <row r="16" spans="1:4">
      <c r="A16" s="3">
        <v>12</v>
      </c>
      <c r="B16" s="4">
        <v>87000</v>
      </c>
      <c r="C16" s="4">
        <v>87000</v>
      </c>
      <c r="D16" s="4">
        <v>0</v>
      </c>
    </row>
    <row r="17" spans="1:4">
      <c r="A17" s="3">
        <v>13</v>
      </c>
      <c r="B17" s="4">
        <v>5000</v>
      </c>
      <c r="C17" s="4">
        <v>5500</v>
      </c>
      <c r="D17" s="4">
        <v>500</v>
      </c>
    </row>
    <row r="18" spans="1:4">
      <c r="A18" s="3">
        <v>14</v>
      </c>
      <c r="B18" s="4">
        <v>3500</v>
      </c>
      <c r="C18" s="4">
        <v>5000</v>
      </c>
      <c r="D18" s="4">
        <v>1500</v>
      </c>
    </row>
    <row r="19" spans="1:4">
      <c r="A19" s="3">
        <v>15</v>
      </c>
      <c r="B19" s="4">
        <v>15000</v>
      </c>
      <c r="C19" s="4">
        <v>17500</v>
      </c>
      <c r="D19" s="4">
        <v>2500</v>
      </c>
    </row>
    <row r="20" spans="1:4">
      <c r="A20" s="3">
        <v>16</v>
      </c>
      <c r="B20" s="4">
        <v>45000</v>
      </c>
      <c r="C20" s="4">
        <v>45000</v>
      </c>
      <c r="D20" s="4">
        <v>0</v>
      </c>
    </row>
    <row r="21" spans="1:4">
      <c r="A21" s="3">
        <v>17</v>
      </c>
      <c r="B21" s="4">
        <v>5000</v>
      </c>
      <c r="C21" s="4">
        <v>5100</v>
      </c>
      <c r="D21" s="4">
        <v>100</v>
      </c>
    </row>
    <row r="22" spans="1:4">
      <c r="A22" s="3">
        <v>18</v>
      </c>
      <c r="B22" s="4">
        <v>5000</v>
      </c>
      <c r="C22" s="4">
        <v>5200</v>
      </c>
      <c r="D22" s="4">
        <v>200</v>
      </c>
    </row>
    <row r="23" spans="1:4">
      <c r="A23" s="3">
        <v>19</v>
      </c>
      <c r="B23" s="4">
        <v>10000</v>
      </c>
      <c r="C23" s="4">
        <v>20000</v>
      </c>
      <c r="D23" s="4">
        <v>10000</v>
      </c>
    </row>
    <row r="24" spans="1:4">
      <c r="A24" s="3">
        <v>20</v>
      </c>
      <c r="B24" s="4">
        <v>4500</v>
      </c>
      <c r="C24" s="4">
        <v>9000</v>
      </c>
      <c r="D24" s="4">
        <v>4500</v>
      </c>
    </row>
    <row r="25" spans="1:4">
      <c r="A25" s="3">
        <v>21</v>
      </c>
      <c r="B25" s="4">
        <v>4000</v>
      </c>
      <c r="C25" s="4">
        <v>4200</v>
      </c>
      <c r="D25" s="4">
        <v>200</v>
      </c>
    </row>
    <row r="26" spans="1:4">
      <c r="A26" s="3">
        <v>22</v>
      </c>
      <c r="B26" s="4">
        <v>100000</v>
      </c>
      <c r="C26" s="4">
        <v>100000</v>
      </c>
      <c r="D26" s="4">
        <v>0</v>
      </c>
    </row>
    <row r="27" spans="1:4">
      <c r="A27" s="3">
        <v>24</v>
      </c>
      <c r="B27" s="4">
        <v>1200</v>
      </c>
      <c r="C27" s="4">
        <v>2400</v>
      </c>
      <c r="D27" s="4">
        <v>1200</v>
      </c>
    </row>
    <row r="28" spans="1:4">
      <c r="A28" s="3" t="s">
        <v>40</v>
      </c>
      <c r="B28" s="4">
        <v>626400</v>
      </c>
      <c r="C28" s="4">
        <v>652400</v>
      </c>
      <c r="D28" s="4">
        <v>26000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3"/>
  <sheetViews>
    <sheetView tabSelected="1" workbookViewId="0">
      <selection activeCell="H4" sqref="H4"/>
    </sheetView>
  </sheetViews>
  <sheetFormatPr defaultRowHeight="14.4"/>
  <cols>
    <col min="1" max="1" width="14.5546875" customWidth="1"/>
    <col min="2" max="2" width="29.21875" customWidth="1"/>
    <col min="3" max="7" width="14.5546875" customWidth="1"/>
    <col min="8" max="8" width="17.5546875" customWidth="1"/>
  </cols>
  <sheetData>
    <row r="1" spans="1:8" s="1" customFormat="1">
      <c r="A1" s="8" t="s">
        <v>0</v>
      </c>
      <c r="B1" s="8" t="s">
        <v>2</v>
      </c>
      <c r="C1" s="8" t="s">
        <v>3</v>
      </c>
      <c r="D1" s="8" t="s">
        <v>4</v>
      </c>
      <c r="E1" s="8" t="s">
        <v>1</v>
      </c>
      <c r="F1" s="8" t="s">
        <v>5</v>
      </c>
      <c r="G1" s="8" t="s">
        <v>34</v>
      </c>
      <c r="H1" s="8" t="s">
        <v>35</v>
      </c>
    </row>
    <row r="2" spans="1:8">
      <c r="A2" s="5">
        <v>1</v>
      </c>
      <c r="B2" s="5" t="s">
        <v>11</v>
      </c>
      <c r="C2" s="5" t="s">
        <v>6</v>
      </c>
      <c r="D2" s="5">
        <v>67000</v>
      </c>
      <c r="E2" s="6">
        <v>36526</v>
      </c>
      <c r="F2" s="7">
        <v>0.52083333333333337</v>
      </c>
      <c r="G2" s="5">
        <v>67000</v>
      </c>
      <c r="H2" s="5">
        <f>G2-D2</f>
        <v>0</v>
      </c>
    </row>
    <row r="3" spans="1:8">
      <c r="A3" s="5">
        <v>2</v>
      </c>
      <c r="B3" s="5" t="s">
        <v>12</v>
      </c>
      <c r="C3" s="5" t="s">
        <v>6</v>
      </c>
      <c r="D3" s="5">
        <v>55000</v>
      </c>
      <c r="E3" s="6">
        <v>36527</v>
      </c>
      <c r="F3" s="7">
        <v>0.52152777777777781</v>
      </c>
      <c r="G3" s="5">
        <v>55000</v>
      </c>
      <c r="H3" s="5">
        <f t="shared" ref="H3:H24" si="0">G3-D3</f>
        <v>0</v>
      </c>
    </row>
    <row r="4" spans="1:8">
      <c r="A4" s="5">
        <v>3</v>
      </c>
      <c r="B4" s="5" t="s">
        <v>13</v>
      </c>
      <c r="C4" s="5" t="s">
        <v>7</v>
      </c>
      <c r="D4" s="5">
        <v>5000</v>
      </c>
      <c r="E4" s="6">
        <v>36528</v>
      </c>
      <c r="F4" s="7">
        <v>0.52222222222222203</v>
      </c>
      <c r="G4" s="5">
        <v>5500</v>
      </c>
      <c r="H4" s="5">
        <f t="shared" si="0"/>
        <v>500</v>
      </c>
    </row>
    <row r="5" spans="1:8">
      <c r="A5" s="5">
        <v>4</v>
      </c>
      <c r="B5" s="5" t="s">
        <v>14</v>
      </c>
      <c r="C5" s="5" t="s">
        <v>6</v>
      </c>
      <c r="D5" s="5">
        <v>78000</v>
      </c>
      <c r="E5" s="6">
        <v>36529</v>
      </c>
      <c r="F5" s="7">
        <v>0.52291666666666703</v>
      </c>
      <c r="G5" s="5">
        <v>78000</v>
      </c>
      <c r="H5" s="5">
        <f t="shared" si="0"/>
        <v>0</v>
      </c>
    </row>
    <row r="6" spans="1:8">
      <c r="A6" s="5">
        <v>5</v>
      </c>
      <c r="B6" s="5" t="s">
        <v>15</v>
      </c>
      <c r="C6" s="5" t="s">
        <v>7</v>
      </c>
      <c r="D6" s="5">
        <v>4500</v>
      </c>
      <c r="E6" s="6">
        <v>36530</v>
      </c>
      <c r="F6" s="7">
        <v>0.52361111111111103</v>
      </c>
      <c r="G6" s="5">
        <v>5000</v>
      </c>
      <c r="H6" s="5">
        <f t="shared" si="0"/>
        <v>500</v>
      </c>
    </row>
    <row r="7" spans="1:8">
      <c r="A7" s="5">
        <v>6</v>
      </c>
      <c r="B7" s="5" t="s">
        <v>16</v>
      </c>
      <c r="C7" s="5" t="s">
        <v>8</v>
      </c>
      <c r="D7" s="5">
        <v>10000</v>
      </c>
      <c r="E7" s="6">
        <v>36531</v>
      </c>
      <c r="F7" s="7">
        <v>0.52430555555555602</v>
      </c>
      <c r="G7" s="5">
        <v>11000</v>
      </c>
      <c r="H7" s="5">
        <f t="shared" si="0"/>
        <v>1000</v>
      </c>
    </row>
    <row r="8" spans="1:8">
      <c r="A8" s="5">
        <v>7</v>
      </c>
      <c r="B8" s="5" t="s">
        <v>17</v>
      </c>
      <c r="C8" s="5" t="s">
        <v>8</v>
      </c>
      <c r="D8" s="5">
        <v>12000</v>
      </c>
      <c r="E8" s="6">
        <v>36532</v>
      </c>
      <c r="F8" s="7">
        <v>0.52500000000000002</v>
      </c>
      <c r="G8" s="5">
        <v>13000</v>
      </c>
      <c r="H8" s="5">
        <f t="shared" si="0"/>
        <v>1000</v>
      </c>
    </row>
    <row r="9" spans="1:8">
      <c r="A9" s="5">
        <v>8</v>
      </c>
      <c r="B9" s="5" t="s">
        <v>18</v>
      </c>
      <c r="C9" s="5" t="s">
        <v>7</v>
      </c>
      <c r="D9" s="5">
        <v>4500</v>
      </c>
      <c r="E9" s="6">
        <v>36533</v>
      </c>
      <c r="F9" s="7">
        <v>0.52569444444444402</v>
      </c>
      <c r="G9" s="5">
        <v>5000</v>
      </c>
      <c r="H9" s="5">
        <f t="shared" si="0"/>
        <v>500</v>
      </c>
    </row>
    <row r="10" spans="1:8">
      <c r="A10" s="5">
        <v>9</v>
      </c>
      <c r="B10" s="5" t="s">
        <v>19</v>
      </c>
      <c r="C10" s="5" t="s">
        <v>7</v>
      </c>
      <c r="D10" s="5">
        <v>7200</v>
      </c>
      <c r="E10" s="6">
        <v>36534</v>
      </c>
      <c r="F10" s="7">
        <v>0.52638888888888902</v>
      </c>
      <c r="G10" s="5">
        <v>8000</v>
      </c>
      <c r="H10" s="5">
        <f t="shared" si="0"/>
        <v>800</v>
      </c>
    </row>
    <row r="11" spans="1:8">
      <c r="A11" s="5">
        <v>10</v>
      </c>
      <c r="B11" s="5" t="s">
        <v>20</v>
      </c>
      <c r="C11" s="5" t="s">
        <v>6</v>
      </c>
      <c r="D11" s="5">
        <v>89000</v>
      </c>
      <c r="E11" s="6">
        <v>36535</v>
      </c>
      <c r="F11" s="7">
        <v>0.52708333333333302</v>
      </c>
      <c r="G11" s="5">
        <v>89000</v>
      </c>
      <c r="H11" s="5">
        <f t="shared" si="0"/>
        <v>0</v>
      </c>
    </row>
    <row r="12" spans="1:8">
      <c r="A12" s="5">
        <v>11</v>
      </c>
      <c r="B12" s="5" t="s">
        <v>21</v>
      </c>
      <c r="C12" s="5" t="s">
        <v>8</v>
      </c>
      <c r="D12" s="5">
        <v>9000</v>
      </c>
      <c r="E12" s="6">
        <v>36536</v>
      </c>
      <c r="F12" s="7">
        <v>0.52777777777777801</v>
      </c>
      <c r="G12" s="5">
        <v>10000</v>
      </c>
      <c r="H12" s="5">
        <f t="shared" si="0"/>
        <v>1000</v>
      </c>
    </row>
    <row r="13" spans="1:8">
      <c r="A13" s="5">
        <v>12</v>
      </c>
      <c r="B13" s="5" t="s">
        <v>22</v>
      </c>
      <c r="C13" s="5" t="s">
        <v>6</v>
      </c>
      <c r="D13" s="5">
        <v>87000</v>
      </c>
      <c r="E13" s="6">
        <v>36537</v>
      </c>
      <c r="F13" s="7">
        <v>0.52847222222222201</v>
      </c>
      <c r="G13" s="5">
        <v>87000</v>
      </c>
      <c r="H13" s="5">
        <f t="shared" si="0"/>
        <v>0</v>
      </c>
    </row>
    <row r="14" spans="1:8">
      <c r="A14" s="5">
        <v>13</v>
      </c>
      <c r="B14" s="5" t="s">
        <v>23</v>
      </c>
      <c r="C14" s="5" t="s">
        <v>7</v>
      </c>
      <c r="D14" s="5">
        <v>5000</v>
      </c>
      <c r="E14" s="6">
        <v>36538</v>
      </c>
      <c r="F14" s="7">
        <v>0.52916666666666701</v>
      </c>
      <c r="G14" s="5">
        <v>5500</v>
      </c>
      <c r="H14" s="5">
        <f t="shared" si="0"/>
        <v>500</v>
      </c>
    </row>
    <row r="15" spans="1:8">
      <c r="A15" s="5">
        <v>14</v>
      </c>
      <c r="B15" s="5" t="s">
        <v>24</v>
      </c>
      <c r="C15" s="5" t="s">
        <v>7</v>
      </c>
      <c r="D15" s="5">
        <v>3500</v>
      </c>
      <c r="E15" s="6">
        <v>36539</v>
      </c>
      <c r="F15" s="7">
        <v>0.52986111111111101</v>
      </c>
      <c r="G15" s="5">
        <v>5000</v>
      </c>
      <c r="H15" s="5">
        <f t="shared" si="0"/>
        <v>1500</v>
      </c>
    </row>
    <row r="16" spans="1:8">
      <c r="A16" s="5">
        <v>15</v>
      </c>
      <c r="B16" s="5" t="s">
        <v>25</v>
      </c>
      <c r="C16" s="5" t="s">
        <v>8</v>
      </c>
      <c r="D16" s="5">
        <v>15000</v>
      </c>
      <c r="E16" s="6">
        <v>36540</v>
      </c>
      <c r="F16" s="7">
        <v>0.530555555555556</v>
      </c>
      <c r="G16" s="5">
        <v>17500</v>
      </c>
      <c r="H16" s="5">
        <f t="shared" si="0"/>
        <v>2500</v>
      </c>
    </row>
    <row r="17" spans="1:8">
      <c r="A17" s="5">
        <v>16</v>
      </c>
      <c r="B17" s="5" t="s">
        <v>26</v>
      </c>
      <c r="C17" s="5" t="s">
        <v>6</v>
      </c>
      <c r="D17" s="5">
        <v>45000</v>
      </c>
      <c r="E17" s="6">
        <v>36541</v>
      </c>
      <c r="F17" s="7">
        <v>0.53125</v>
      </c>
      <c r="G17" s="5">
        <v>45000</v>
      </c>
      <c r="H17" s="5">
        <f t="shared" si="0"/>
        <v>0</v>
      </c>
    </row>
    <row r="18" spans="1:8">
      <c r="A18" s="5">
        <v>17</v>
      </c>
      <c r="B18" s="5" t="s">
        <v>27</v>
      </c>
      <c r="C18" s="5" t="s">
        <v>9</v>
      </c>
      <c r="D18" s="5">
        <v>5000</v>
      </c>
      <c r="E18" s="6">
        <v>36542</v>
      </c>
      <c r="F18" s="7">
        <v>0.531944444444444</v>
      </c>
      <c r="G18" s="5">
        <v>5100</v>
      </c>
      <c r="H18" s="5">
        <f t="shared" si="0"/>
        <v>100</v>
      </c>
    </row>
    <row r="19" spans="1:8">
      <c r="A19" s="5">
        <v>18</v>
      </c>
      <c r="B19" s="5" t="s">
        <v>28</v>
      </c>
      <c r="C19" s="5" t="s">
        <v>9</v>
      </c>
      <c r="D19" s="5">
        <v>5000</v>
      </c>
      <c r="E19" s="6">
        <v>36543</v>
      </c>
      <c r="F19" s="7">
        <v>0.53263888888888899</v>
      </c>
      <c r="G19" s="5">
        <v>5200</v>
      </c>
      <c r="H19" s="5">
        <f t="shared" si="0"/>
        <v>200</v>
      </c>
    </row>
    <row r="20" spans="1:8">
      <c r="A20" s="5">
        <v>19</v>
      </c>
      <c r="B20" s="5" t="s">
        <v>29</v>
      </c>
      <c r="C20" s="5" t="s">
        <v>10</v>
      </c>
      <c r="D20" s="5">
        <v>10000</v>
      </c>
      <c r="E20" s="6">
        <v>36544</v>
      </c>
      <c r="F20" s="7">
        <v>0.53333333333333299</v>
      </c>
      <c r="G20" s="5">
        <v>20000</v>
      </c>
      <c r="H20" s="5">
        <f t="shared" si="0"/>
        <v>10000</v>
      </c>
    </row>
    <row r="21" spans="1:8">
      <c r="A21" s="5">
        <v>20</v>
      </c>
      <c r="B21" s="5" t="s">
        <v>30</v>
      </c>
      <c r="C21" s="5" t="s">
        <v>10</v>
      </c>
      <c r="D21" s="5">
        <v>4500</v>
      </c>
      <c r="E21" s="6">
        <v>36545</v>
      </c>
      <c r="F21" s="7">
        <v>0.53402777777777799</v>
      </c>
      <c r="G21" s="5">
        <v>9000</v>
      </c>
      <c r="H21" s="5">
        <f t="shared" si="0"/>
        <v>4500</v>
      </c>
    </row>
    <row r="22" spans="1:8">
      <c r="A22" s="5">
        <v>21</v>
      </c>
      <c r="B22" s="5" t="s">
        <v>31</v>
      </c>
      <c r="C22" s="5" t="s">
        <v>9</v>
      </c>
      <c r="D22" s="5">
        <v>4000</v>
      </c>
      <c r="E22" s="6">
        <v>36546</v>
      </c>
      <c r="F22" s="7">
        <v>0.53472222222222199</v>
      </c>
      <c r="G22" s="5">
        <v>4200</v>
      </c>
      <c r="H22" s="5">
        <f t="shared" si="0"/>
        <v>200</v>
      </c>
    </row>
    <row r="23" spans="1:8">
      <c r="A23" s="5">
        <v>22</v>
      </c>
      <c r="B23" s="5" t="s">
        <v>32</v>
      </c>
      <c r="C23" s="5" t="s">
        <v>6</v>
      </c>
      <c r="D23" s="5">
        <v>100000</v>
      </c>
      <c r="E23" s="6">
        <v>36547</v>
      </c>
      <c r="F23" s="7">
        <v>0.53541666666666698</v>
      </c>
      <c r="G23" s="5">
        <v>100000</v>
      </c>
      <c r="H23" s="5">
        <f t="shared" si="0"/>
        <v>0</v>
      </c>
    </row>
    <row r="24" spans="1:8">
      <c r="A24" s="5">
        <v>24</v>
      </c>
      <c r="B24" s="5" t="s">
        <v>33</v>
      </c>
      <c r="C24" s="5" t="s">
        <v>10</v>
      </c>
      <c r="D24" s="5">
        <v>1200</v>
      </c>
      <c r="E24" s="6">
        <v>36549</v>
      </c>
      <c r="F24" s="7">
        <v>0.53680555555555598</v>
      </c>
      <c r="G24" s="5">
        <v>2400</v>
      </c>
      <c r="H24" s="5">
        <f t="shared" si="0"/>
        <v>1200</v>
      </c>
    </row>
    <row r="28" spans="1:8">
      <c r="C28" s="9" t="s">
        <v>36</v>
      </c>
      <c r="D28">
        <v>626400</v>
      </c>
      <c r="F28" s="10" t="s">
        <v>3</v>
      </c>
      <c r="G28" s="10" t="s">
        <v>34</v>
      </c>
    </row>
    <row r="29" spans="1:8">
      <c r="C29" s="9" t="s">
        <v>37</v>
      </c>
      <c r="D29">
        <v>652400</v>
      </c>
      <c r="F29" s="11" t="s">
        <v>6</v>
      </c>
      <c r="G29">
        <f>SUM(G2,G3,G5,G11,G13,G17,G23)</f>
        <v>521000</v>
      </c>
    </row>
    <row r="30" spans="1:8">
      <c r="C30" s="9" t="s">
        <v>38</v>
      </c>
      <c r="D30">
        <v>26000</v>
      </c>
      <c r="F30" s="11" t="s">
        <v>7</v>
      </c>
      <c r="G30">
        <f>SUM(G4,G6,G9,G10,G14,G15,)</f>
        <v>34000</v>
      </c>
    </row>
    <row r="31" spans="1:8">
      <c r="F31" s="11" t="s">
        <v>8</v>
      </c>
      <c r="G31">
        <f>SUM(G7,G8,G12,G16,)</f>
        <v>51500</v>
      </c>
    </row>
    <row r="32" spans="1:8">
      <c r="F32" s="11" t="s">
        <v>9</v>
      </c>
      <c r="G32">
        <f>SUM(G18,G19,G22)</f>
        <v>14500</v>
      </c>
    </row>
    <row r="33" spans="6:7">
      <c r="F33" s="11" t="s">
        <v>10</v>
      </c>
      <c r="G33">
        <f>SUM(G20,G21,G24)</f>
        <v>31400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Categories sheet</vt:lpstr>
      <vt:lpstr>Monthly Report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KUMAR - 230970035 - MITMPL</dc:creator>
  <cp:lastModifiedBy>hp</cp:lastModifiedBy>
  <dcterms:created xsi:type="dcterms:W3CDTF">2024-04-19T08:24:39Z</dcterms:created>
  <dcterms:modified xsi:type="dcterms:W3CDTF">2024-04-19T09:37:50Z</dcterms:modified>
</cp:coreProperties>
</file>