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0" windowWidth="20730" windowHeight="10050"/>
  </bookViews>
  <sheets>
    <sheet name="Sheet1" sheetId="1" r:id="rId1"/>
    <sheet name="Sheet2" sheetId="2" r:id="rId2"/>
    <sheet name="Sheet3" sheetId="3" r:id="rId3"/>
  </sheets>
  <definedNames>
    <definedName name="Adjective">Sheet1!$G:$G</definedName>
    <definedName name="Noun">Sheet1!$C:$C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6"/>
  <c r="E7"/>
  <c r="E10"/>
  <c r="E12"/>
  <c r="E15"/>
  <c r="E16"/>
  <c r="E23"/>
  <c r="E26"/>
  <c r="E28"/>
  <c r="E31"/>
  <c r="E32"/>
  <c r="E33"/>
  <c r="E34"/>
  <c r="E35"/>
  <c r="E39"/>
  <c r="E40"/>
  <c r="E41"/>
  <c r="E46"/>
  <c r="E49"/>
  <c r="E51"/>
  <c r="E53"/>
  <c r="E55"/>
  <c r="E58"/>
  <c r="E61"/>
  <c r="E63"/>
  <c r="E65"/>
  <c r="E66"/>
  <c r="E69"/>
  <c r="E70"/>
  <c r="E71"/>
  <c r="E73"/>
  <c r="E74"/>
  <c r="E76"/>
  <c r="E77"/>
  <c r="E79"/>
  <c r="E86"/>
  <c r="E89"/>
  <c r="E92"/>
  <c r="E94"/>
  <c r="E95"/>
  <c r="E97"/>
  <c r="E98"/>
  <c r="E99"/>
  <c r="E101"/>
  <c r="E102"/>
  <c r="E103"/>
  <c r="I87"/>
  <c r="I80"/>
  <c r="I75"/>
  <c r="I68"/>
  <c r="I64"/>
  <c r="I56"/>
  <c r="I54"/>
  <c r="I51"/>
  <c r="I48"/>
  <c r="I44"/>
  <c r="I43"/>
  <c r="I38"/>
  <c r="I24"/>
  <c r="I21"/>
  <c r="I18"/>
  <c r="I17"/>
  <c r="I15"/>
  <c r="I100"/>
  <c r="I96"/>
  <c r="I93"/>
  <c r="I91"/>
  <c r="I90"/>
  <c r="I88"/>
  <c r="I85"/>
  <c r="I84"/>
  <c r="I83"/>
  <c r="I82"/>
  <c r="I81"/>
  <c r="I78"/>
  <c r="I73"/>
  <c r="I72"/>
  <c r="I67"/>
  <c r="I62"/>
  <c r="I60"/>
  <c r="I59"/>
  <c r="I57"/>
  <c r="I52"/>
  <c r="I50"/>
  <c r="I47"/>
  <c r="I45"/>
  <c r="I42"/>
  <c r="I37"/>
  <c r="I36"/>
  <c r="I30"/>
  <c r="I29"/>
  <c r="I28"/>
  <c r="I27"/>
  <c r="I25"/>
  <c r="I22"/>
  <c r="I20"/>
  <c r="I19"/>
  <c r="I14"/>
  <c r="I13"/>
  <c r="I12"/>
  <c r="I11"/>
  <c r="I9"/>
  <c r="I8"/>
  <c r="I6"/>
  <c r="I5"/>
  <c r="I3"/>
  <c r="I2"/>
  <c r="G104"/>
  <c r="C104"/>
  <c r="C1048576" s="1"/>
  <c r="J4" l="1"/>
  <c r="O4" s="1"/>
  <c r="J5"/>
  <c r="O5" s="1"/>
  <c r="J6"/>
  <c r="L6" s="1"/>
  <c r="J7"/>
  <c r="O7" s="1"/>
  <c r="J8"/>
  <c r="O8" s="1"/>
  <c r="J9"/>
  <c r="O9" s="1"/>
  <c r="J10"/>
  <c r="L10" s="1"/>
  <c r="J11"/>
  <c r="O11" s="1"/>
  <c r="J12"/>
  <c r="O12" s="1"/>
  <c r="J13"/>
  <c r="O13" s="1"/>
  <c r="J14"/>
  <c r="L14" s="1"/>
  <c r="J15"/>
  <c r="O15" s="1"/>
  <c r="J16"/>
  <c r="O16" s="1"/>
  <c r="J17"/>
  <c r="O17" s="1"/>
  <c r="J18"/>
  <c r="L18" s="1"/>
  <c r="J19"/>
  <c r="O19" s="1"/>
  <c r="J20"/>
  <c r="O20" s="1"/>
  <c r="J21"/>
  <c r="O21" s="1"/>
  <c r="J22"/>
  <c r="L22" s="1"/>
  <c r="J23"/>
  <c r="O23" s="1"/>
  <c r="J24"/>
  <c r="O24" s="1"/>
  <c r="J25"/>
  <c r="O25" s="1"/>
  <c r="J26"/>
  <c r="L26" s="1"/>
  <c r="J27"/>
  <c r="O27" s="1"/>
  <c r="J28"/>
  <c r="O28" s="1"/>
  <c r="J29"/>
  <c r="O29" s="1"/>
  <c r="J30"/>
  <c r="L30" s="1"/>
  <c r="J31"/>
  <c r="O31" s="1"/>
  <c r="J32"/>
  <c r="O32" s="1"/>
  <c r="J33"/>
  <c r="O33" s="1"/>
  <c r="J34"/>
  <c r="L34" s="1"/>
  <c r="J35"/>
  <c r="O35" s="1"/>
  <c r="J36"/>
  <c r="O36" s="1"/>
  <c r="J37"/>
  <c r="O37" s="1"/>
  <c r="J38"/>
  <c r="L38" s="1"/>
  <c r="J39"/>
  <c r="O39" s="1"/>
  <c r="J40"/>
  <c r="O40" s="1"/>
  <c r="J41"/>
  <c r="O41" s="1"/>
  <c r="J42"/>
  <c r="L42" s="1"/>
  <c r="J43"/>
  <c r="O43" s="1"/>
  <c r="J44"/>
  <c r="O44" s="1"/>
  <c r="J45"/>
  <c r="O45" s="1"/>
  <c r="J46"/>
  <c r="L46" s="1"/>
  <c r="J47"/>
  <c r="O47" s="1"/>
  <c r="J48"/>
  <c r="O48" s="1"/>
  <c r="J49"/>
  <c r="O49" s="1"/>
  <c r="J50"/>
  <c r="L50" s="1"/>
  <c r="J51"/>
  <c r="O51" s="1"/>
  <c r="J52"/>
  <c r="O52" s="1"/>
  <c r="J53"/>
  <c r="O53" s="1"/>
  <c r="J54"/>
  <c r="L54" s="1"/>
  <c r="J55"/>
  <c r="O55" s="1"/>
  <c r="J56"/>
  <c r="O56" s="1"/>
  <c r="J57"/>
  <c r="O57" s="1"/>
  <c r="J58"/>
  <c r="L58" s="1"/>
  <c r="J59"/>
  <c r="O59" s="1"/>
  <c r="J60"/>
  <c r="O60" s="1"/>
  <c r="J61"/>
  <c r="O61" s="1"/>
  <c r="J62"/>
  <c r="L62" s="1"/>
  <c r="J63"/>
  <c r="O63" s="1"/>
  <c r="J64"/>
  <c r="O64" s="1"/>
  <c r="J65"/>
  <c r="O65" s="1"/>
  <c r="J66"/>
  <c r="L66" s="1"/>
  <c r="J67"/>
  <c r="O67" s="1"/>
  <c r="J68"/>
  <c r="O68" s="1"/>
  <c r="J69"/>
  <c r="O69" s="1"/>
  <c r="J70"/>
  <c r="L70" s="1"/>
  <c r="J71"/>
  <c r="L71" s="1"/>
  <c r="J72"/>
  <c r="O72" s="1"/>
  <c r="J73"/>
  <c r="O73" s="1"/>
  <c r="J74"/>
  <c r="L74" s="1"/>
  <c r="J75"/>
  <c r="L75" s="1"/>
  <c r="J76"/>
  <c r="O76" s="1"/>
  <c r="J77"/>
  <c r="O77" s="1"/>
  <c r="J78"/>
  <c r="L78" s="1"/>
  <c r="J79"/>
  <c r="L79" s="1"/>
  <c r="J80"/>
  <c r="O80" s="1"/>
  <c r="J81"/>
  <c r="O81" s="1"/>
  <c r="J82"/>
  <c r="L82" s="1"/>
  <c r="J83"/>
  <c r="L83" s="1"/>
  <c r="J84"/>
  <c r="O84" s="1"/>
  <c r="J85"/>
  <c r="O85" s="1"/>
  <c r="J86"/>
  <c r="L86" s="1"/>
  <c r="J87"/>
  <c r="L87" s="1"/>
  <c r="J88"/>
  <c r="O88" s="1"/>
  <c r="J89"/>
  <c r="O89" s="1"/>
  <c r="J90"/>
  <c r="L90" s="1"/>
  <c r="J91"/>
  <c r="L91" s="1"/>
  <c r="J92"/>
  <c r="O92" s="1"/>
  <c r="J93"/>
  <c r="O93" s="1"/>
  <c r="J94"/>
  <c r="L94" s="1"/>
  <c r="J95"/>
  <c r="L95" s="1"/>
  <c r="J96"/>
  <c r="O96" s="1"/>
  <c r="J97"/>
  <c r="O97" s="1"/>
  <c r="J98"/>
  <c r="L98" s="1"/>
  <c r="J99"/>
  <c r="L99" s="1"/>
  <c r="J100"/>
  <c r="O100" s="1"/>
  <c r="J101"/>
  <c r="O101" s="1"/>
  <c r="J102"/>
  <c r="L102" s="1"/>
  <c r="J103"/>
  <c r="L103" s="1"/>
  <c r="J3"/>
  <c r="L3" s="1"/>
  <c r="J2"/>
  <c r="O2" s="1"/>
  <c r="L67" l="1"/>
  <c r="L63"/>
  <c r="L47"/>
  <c r="L31"/>
  <c r="L15"/>
  <c r="L19"/>
  <c r="L55"/>
  <c r="L39"/>
  <c r="L23"/>
  <c r="L7"/>
  <c r="L51"/>
  <c r="L35"/>
  <c r="L59"/>
  <c r="L43"/>
  <c r="L27"/>
  <c r="L11"/>
  <c r="L2"/>
  <c r="L100"/>
  <c r="L96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4"/>
  <c r="O102"/>
  <c r="O98"/>
  <c r="O94"/>
  <c r="O90"/>
  <c r="O86"/>
  <c r="O82"/>
  <c r="O78"/>
  <c r="O74"/>
  <c r="O70"/>
  <c r="O66"/>
  <c r="O62"/>
  <c r="O58"/>
  <c r="O54"/>
  <c r="O50"/>
  <c r="O46"/>
  <c r="O42"/>
  <c r="O38"/>
  <c r="O34"/>
  <c r="O30"/>
  <c r="O26"/>
  <c r="O22"/>
  <c r="O18"/>
  <c r="O14"/>
  <c r="O10"/>
  <c r="O6"/>
  <c r="L101"/>
  <c r="L97"/>
  <c r="L93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5"/>
  <c r="O103"/>
  <c r="O99"/>
  <c r="O95"/>
  <c r="O91"/>
  <c r="O87"/>
  <c r="O83"/>
  <c r="O79"/>
  <c r="O75"/>
  <c r="O71"/>
  <c r="O3"/>
</calcChain>
</file>

<file path=xl/sharedStrings.xml><?xml version="1.0" encoding="utf-8"?>
<sst xmlns="http://schemas.openxmlformats.org/spreadsheetml/2006/main" count="121" uniqueCount="113">
  <si>
    <t>Audio</t>
  </si>
  <si>
    <t>Noun</t>
  </si>
  <si>
    <t>Adjective</t>
  </si>
  <si>
    <t>Words</t>
  </si>
  <si>
    <t>Bluetooth</t>
  </si>
  <si>
    <t>Price</t>
  </si>
  <si>
    <t>Sum</t>
  </si>
  <si>
    <t>Awesome</t>
  </si>
  <si>
    <t>Good</t>
  </si>
  <si>
    <t>Output</t>
  </si>
  <si>
    <t>Cheap</t>
  </si>
  <si>
    <t>Fast</t>
  </si>
  <si>
    <t>Music</t>
  </si>
  <si>
    <t>Worth</t>
  </si>
  <si>
    <t>Buying</t>
  </si>
  <si>
    <t>Reasonless</t>
  </si>
  <si>
    <t>Rich</t>
  </si>
  <si>
    <t>Sound</t>
  </si>
  <si>
    <t>Quality</t>
  </si>
  <si>
    <t>Resonable</t>
  </si>
  <si>
    <t>Slow</t>
  </si>
  <si>
    <t>Convenient</t>
  </si>
  <si>
    <t>High</t>
  </si>
  <si>
    <t>Bad</t>
  </si>
  <si>
    <t>Affordable</t>
  </si>
  <si>
    <t>Phone</t>
  </si>
  <si>
    <t>Poor</t>
  </si>
  <si>
    <t>Comparable</t>
  </si>
  <si>
    <t>Budget</t>
  </si>
  <si>
    <t>Alternative</t>
  </si>
  <si>
    <t>Feature</t>
  </si>
  <si>
    <t>Defective</t>
  </si>
  <si>
    <t>Stuck</t>
  </si>
  <si>
    <t>Size</t>
  </si>
  <si>
    <t>User</t>
  </si>
  <si>
    <t>Interface</t>
  </si>
  <si>
    <t>Beginner</t>
  </si>
  <si>
    <t>Galaxy Grand</t>
  </si>
  <si>
    <t>Powerful</t>
  </si>
  <si>
    <t>Low</t>
  </si>
  <si>
    <t>Cool</t>
  </si>
  <si>
    <t>Touch</t>
  </si>
  <si>
    <t>Response</t>
  </si>
  <si>
    <t>Magnificant</t>
  </si>
  <si>
    <t>Excellet</t>
  </si>
  <si>
    <t>Acceptable</t>
  </si>
  <si>
    <t>Loud</t>
  </si>
  <si>
    <t>Camera</t>
  </si>
  <si>
    <t>Function</t>
  </si>
  <si>
    <t>Great</t>
  </si>
  <si>
    <t>Clarity</t>
  </si>
  <si>
    <t>Satisfactory</t>
  </si>
  <si>
    <t>Display</t>
  </si>
  <si>
    <t>Lively</t>
  </si>
  <si>
    <t>Picture</t>
  </si>
  <si>
    <t>Work</t>
  </si>
  <si>
    <t>Flash</t>
  </si>
  <si>
    <t>Perfect</t>
  </si>
  <si>
    <t>Brilliant</t>
  </si>
  <si>
    <t>Light</t>
  </si>
  <si>
    <t>Agreeable</t>
  </si>
  <si>
    <t>Colorful</t>
  </si>
  <si>
    <t>Photos</t>
  </si>
  <si>
    <t>Wonderful</t>
  </si>
  <si>
    <t>Battery</t>
  </si>
  <si>
    <t>Disappointing</t>
  </si>
  <si>
    <t>Memory</t>
  </si>
  <si>
    <t>Keypad</t>
  </si>
  <si>
    <t>Tight</t>
  </si>
  <si>
    <t>Erratic</t>
  </si>
  <si>
    <t>Screen</t>
  </si>
  <si>
    <t>Issue</t>
  </si>
  <si>
    <t>Capability</t>
  </si>
  <si>
    <t>Hold</t>
  </si>
  <si>
    <t>Sim</t>
  </si>
  <si>
    <t>Card</t>
  </si>
  <si>
    <t>Installation</t>
  </si>
  <si>
    <t>Application</t>
  </si>
  <si>
    <t>Inconsistent</t>
  </si>
  <si>
    <t>Life</t>
  </si>
  <si>
    <t>Dual</t>
  </si>
  <si>
    <t>Clear</t>
  </si>
  <si>
    <t>Worst</t>
  </si>
  <si>
    <t>Nice</t>
  </si>
  <si>
    <t>Weak</t>
  </si>
  <si>
    <t>Strong</t>
  </si>
  <si>
    <t>Operation</t>
  </si>
  <si>
    <t>Comfortable</t>
  </si>
  <si>
    <t>Enjoy</t>
  </si>
  <si>
    <t>Benefit</t>
  </si>
  <si>
    <t>Easy</t>
  </si>
  <si>
    <t>Problematic</t>
  </si>
  <si>
    <t>Call</t>
  </si>
  <si>
    <t>Troublesome</t>
  </si>
  <si>
    <t>Thing</t>
  </si>
  <si>
    <t>Impress</t>
  </si>
  <si>
    <t>Upgrade</t>
  </si>
  <si>
    <t>Travel</t>
  </si>
  <si>
    <t>Slot</t>
  </si>
  <si>
    <t>Super</t>
  </si>
  <si>
    <t>Option</t>
  </si>
  <si>
    <t>Lovable</t>
  </si>
  <si>
    <t>Need</t>
  </si>
  <si>
    <t>Increase</t>
  </si>
  <si>
    <t>Brightness</t>
  </si>
  <si>
    <t>Probability Adj</t>
  </si>
  <si>
    <t>Probability N</t>
  </si>
  <si>
    <t xml:space="preserve">Transition Probability </t>
  </si>
  <si>
    <t xml:space="preserve">N </t>
  </si>
  <si>
    <t>J</t>
  </si>
  <si>
    <t>N</t>
  </si>
  <si>
    <t>Transition Probability Estimate</t>
  </si>
  <si>
    <t>Est prob N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</si>
</sst>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8576"/>
  <sheetViews>
    <sheetView tabSelected="1" workbookViewId="0">
      <selection activeCell="F2" sqref="F2"/>
    </sheetView>
  </sheetViews>
  <sheetFormatPr defaultRowHeight="15"/>
  <cols>
    <col min="5" max="6" width="15.140625" customWidth="1"/>
    <col min="7" max="7" width="13.28515625" customWidth="1"/>
    <col min="9" max="9" width="18" customWidth="1"/>
    <col min="10" max="10" width="0" hidden="1" customWidth="1"/>
    <col min="12" max="12" width="0" hidden="1" customWidth="1"/>
    <col min="15" max="15" width="0" hidden="1" customWidth="1"/>
  </cols>
  <sheetData>
    <row r="1" spans="1:16">
      <c r="A1" t="s">
        <v>3</v>
      </c>
      <c r="C1" t="s">
        <v>1</v>
      </c>
      <c r="E1" t="s">
        <v>106</v>
      </c>
      <c r="F1" t="s">
        <v>112</v>
      </c>
      <c r="G1" t="s">
        <v>2</v>
      </c>
      <c r="I1" t="s">
        <v>105</v>
      </c>
      <c r="J1" t="s">
        <v>6</v>
      </c>
      <c r="L1" t="s">
        <v>106</v>
      </c>
      <c r="N1" t="s">
        <v>107</v>
      </c>
      <c r="O1" t="s">
        <v>105</v>
      </c>
    </row>
    <row r="2" spans="1:16">
      <c r="A2" t="s">
        <v>0</v>
      </c>
      <c r="C2">
        <v>5</v>
      </c>
      <c r="E2" s="2">
        <f>(C2/C104)</f>
        <v>3.3557046979865772E-2</v>
      </c>
      <c r="G2">
        <v>4</v>
      </c>
      <c r="I2" s="2">
        <f>4/132</f>
        <v>3.0303030303030304E-2</v>
      </c>
      <c r="J2">
        <f t="shared" ref="J2:J33" si="0">SUM(C2,G2)</f>
        <v>9</v>
      </c>
      <c r="L2" s="1">
        <f t="shared" ref="L2:L33" si="1">C2/J2</f>
        <v>0.55555555555555558</v>
      </c>
      <c r="N2" t="s">
        <v>110</v>
      </c>
      <c r="O2" s="1">
        <f>G2/J2</f>
        <v>0.44444444444444442</v>
      </c>
      <c r="P2" t="s">
        <v>109</v>
      </c>
    </row>
    <row r="3" spans="1:16">
      <c r="A3" t="s">
        <v>4</v>
      </c>
      <c r="C3">
        <v>7</v>
      </c>
      <c r="E3" s="2">
        <f>(C3/C104)</f>
        <v>4.6979865771812082E-2</v>
      </c>
      <c r="G3">
        <v>1</v>
      </c>
      <c r="I3" s="2">
        <f>1/132</f>
        <v>7.575757575757576E-3</v>
      </c>
      <c r="J3">
        <f t="shared" si="0"/>
        <v>8</v>
      </c>
      <c r="L3" s="1">
        <f t="shared" si="1"/>
        <v>0.875</v>
      </c>
      <c r="M3" t="s">
        <v>108</v>
      </c>
      <c r="N3">
        <v>0.34</v>
      </c>
      <c r="O3" s="1">
        <f t="shared" ref="O3:O66" si="2">G3/J3</f>
        <v>0.125</v>
      </c>
      <c r="P3">
        <v>0.66</v>
      </c>
    </row>
    <row r="4" spans="1:16">
      <c r="A4" t="s">
        <v>5</v>
      </c>
      <c r="C4">
        <v>9</v>
      </c>
      <c r="E4" s="2">
        <f>9/149</f>
        <v>6.0402684563758392E-2</v>
      </c>
      <c r="G4">
        <v>0</v>
      </c>
      <c r="I4" s="2">
        <v>0</v>
      </c>
      <c r="J4">
        <f t="shared" si="0"/>
        <v>9</v>
      </c>
      <c r="L4" s="1">
        <f t="shared" si="1"/>
        <v>1</v>
      </c>
      <c r="M4" t="s">
        <v>109</v>
      </c>
      <c r="N4">
        <v>0.69</v>
      </c>
      <c r="O4" s="1">
        <f t="shared" si="2"/>
        <v>0</v>
      </c>
      <c r="P4">
        <v>0.31</v>
      </c>
    </row>
    <row r="5" spans="1:16">
      <c r="A5" t="s">
        <v>7</v>
      </c>
      <c r="C5">
        <v>0</v>
      </c>
      <c r="E5" s="2">
        <v>0</v>
      </c>
      <c r="G5">
        <v>3</v>
      </c>
      <c r="I5" s="2">
        <f>3/132</f>
        <v>2.2727272727272728E-2</v>
      </c>
      <c r="J5">
        <f t="shared" si="0"/>
        <v>3</v>
      </c>
      <c r="L5" s="1">
        <f t="shared" si="1"/>
        <v>0</v>
      </c>
      <c r="O5" s="1">
        <f t="shared" si="2"/>
        <v>1</v>
      </c>
    </row>
    <row r="6" spans="1:16">
      <c r="A6" t="s">
        <v>8</v>
      </c>
      <c r="C6">
        <v>1</v>
      </c>
      <c r="E6" s="2">
        <f>1/149</f>
        <v>6.7114093959731542E-3</v>
      </c>
      <c r="G6">
        <v>20</v>
      </c>
      <c r="I6" s="2">
        <f>20/132</f>
        <v>0.15151515151515152</v>
      </c>
      <c r="J6">
        <f t="shared" si="0"/>
        <v>21</v>
      </c>
      <c r="L6" s="1">
        <f t="shared" si="1"/>
        <v>4.7619047619047616E-2</v>
      </c>
      <c r="N6" t="s">
        <v>111</v>
      </c>
      <c r="O6" s="1">
        <f t="shared" si="2"/>
        <v>0.95238095238095233</v>
      </c>
    </row>
    <row r="7" spans="1:16">
      <c r="A7" t="s">
        <v>9</v>
      </c>
      <c r="C7">
        <v>3</v>
      </c>
      <c r="E7" s="2">
        <f>3/149</f>
        <v>2.0134228187919462E-2</v>
      </c>
      <c r="G7">
        <v>0</v>
      </c>
      <c r="I7" s="2">
        <v>0</v>
      </c>
      <c r="J7">
        <f t="shared" si="0"/>
        <v>3</v>
      </c>
      <c r="L7" s="1">
        <f t="shared" si="1"/>
        <v>1</v>
      </c>
      <c r="N7" t="s">
        <v>110</v>
      </c>
      <c r="O7" s="1">
        <f t="shared" si="2"/>
        <v>0</v>
      </c>
      <c r="P7" t="s">
        <v>109</v>
      </c>
    </row>
    <row r="8" spans="1:16">
      <c r="A8" t="s">
        <v>10</v>
      </c>
      <c r="C8">
        <v>0</v>
      </c>
      <c r="E8" s="2">
        <v>0</v>
      </c>
      <c r="G8">
        <v>2</v>
      </c>
      <c r="I8" s="2">
        <f>2/132</f>
        <v>1.5151515151515152E-2</v>
      </c>
      <c r="J8">
        <f t="shared" si="0"/>
        <v>2</v>
      </c>
      <c r="L8" s="1">
        <f t="shared" si="1"/>
        <v>0</v>
      </c>
      <c r="M8" t="s">
        <v>108</v>
      </c>
      <c r="N8">
        <v>0.36549999999999999</v>
      </c>
      <c r="O8" s="1">
        <f t="shared" si="2"/>
        <v>1</v>
      </c>
      <c r="P8">
        <v>0.63449999999999995</v>
      </c>
    </row>
    <row r="9" spans="1:16">
      <c r="A9" t="s">
        <v>11</v>
      </c>
      <c r="C9">
        <v>0</v>
      </c>
      <c r="E9" s="2">
        <v>0</v>
      </c>
      <c r="G9">
        <v>1</v>
      </c>
      <c r="I9" s="2">
        <f>1/132</f>
        <v>7.575757575757576E-3</v>
      </c>
      <c r="J9">
        <f t="shared" si="0"/>
        <v>1</v>
      </c>
      <c r="L9" s="1">
        <f t="shared" si="1"/>
        <v>0</v>
      </c>
      <c r="M9" t="s">
        <v>109</v>
      </c>
      <c r="N9">
        <v>0.71130000000000004</v>
      </c>
      <c r="O9" s="1">
        <f t="shared" si="2"/>
        <v>1</v>
      </c>
      <c r="P9">
        <v>0.28870000000000001</v>
      </c>
    </row>
    <row r="10" spans="1:16">
      <c r="A10" t="s">
        <v>12</v>
      </c>
      <c r="C10">
        <v>6</v>
      </c>
      <c r="E10" s="2">
        <f>6/149</f>
        <v>4.0268456375838924E-2</v>
      </c>
      <c r="G10">
        <v>0</v>
      </c>
      <c r="I10" s="2">
        <v>0</v>
      </c>
      <c r="J10">
        <f t="shared" si="0"/>
        <v>6</v>
      </c>
      <c r="L10" s="1">
        <f t="shared" si="1"/>
        <v>1</v>
      </c>
      <c r="O10" s="1">
        <f t="shared" si="2"/>
        <v>0</v>
      </c>
    </row>
    <row r="11" spans="1:16">
      <c r="A11" t="s">
        <v>13</v>
      </c>
      <c r="C11">
        <v>0</v>
      </c>
      <c r="E11" s="2">
        <v>0</v>
      </c>
      <c r="G11">
        <v>2</v>
      </c>
      <c r="I11" s="2">
        <f>2/132</f>
        <v>1.5151515151515152E-2</v>
      </c>
      <c r="J11">
        <f t="shared" si="0"/>
        <v>2</v>
      </c>
      <c r="L11" s="1">
        <f t="shared" si="1"/>
        <v>0</v>
      </c>
      <c r="O11" s="1">
        <f t="shared" si="2"/>
        <v>1</v>
      </c>
    </row>
    <row r="12" spans="1:16">
      <c r="A12" t="s">
        <v>14</v>
      </c>
      <c r="C12">
        <v>1</v>
      </c>
      <c r="E12" s="2">
        <f>1/149</f>
        <v>6.7114093959731542E-3</v>
      </c>
      <c r="G12">
        <v>1</v>
      </c>
      <c r="I12" s="2">
        <f>1/132</f>
        <v>7.575757575757576E-3</v>
      </c>
      <c r="J12">
        <f t="shared" si="0"/>
        <v>2</v>
      </c>
      <c r="L12" s="1">
        <f t="shared" si="1"/>
        <v>0.5</v>
      </c>
      <c r="O12" s="1">
        <f t="shared" si="2"/>
        <v>0.5</v>
      </c>
    </row>
    <row r="13" spans="1:16">
      <c r="A13" t="s">
        <v>15</v>
      </c>
      <c r="C13">
        <v>0</v>
      </c>
      <c r="E13" s="2">
        <v>0</v>
      </c>
      <c r="G13">
        <v>1</v>
      </c>
      <c r="I13" s="2">
        <f>1/132</f>
        <v>7.575757575757576E-3</v>
      </c>
      <c r="J13">
        <f t="shared" si="0"/>
        <v>1</v>
      </c>
      <c r="L13" s="1">
        <f t="shared" si="1"/>
        <v>0</v>
      </c>
      <c r="O13" s="1">
        <f t="shared" si="2"/>
        <v>1</v>
      </c>
    </row>
    <row r="14" spans="1:16">
      <c r="A14" t="s">
        <v>16</v>
      </c>
      <c r="C14">
        <v>0</v>
      </c>
      <c r="E14" s="2">
        <v>0</v>
      </c>
      <c r="G14">
        <v>1</v>
      </c>
      <c r="I14" s="2">
        <f>1/132</f>
        <v>7.575757575757576E-3</v>
      </c>
      <c r="J14">
        <f t="shared" si="0"/>
        <v>1</v>
      </c>
      <c r="L14" s="1">
        <f t="shared" si="1"/>
        <v>0</v>
      </c>
      <c r="O14" s="1">
        <f t="shared" si="2"/>
        <v>1</v>
      </c>
    </row>
    <row r="15" spans="1:16">
      <c r="A15" t="s">
        <v>17</v>
      </c>
      <c r="C15">
        <v>3</v>
      </c>
      <c r="E15" s="2">
        <f>3/149</f>
        <v>2.0134228187919462E-2</v>
      </c>
      <c r="G15">
        <v>2</v>
      </c>
      <c r="I15" s="2">
        <f>2/132</f>
        <v>1.5151515151515152E-2</v>
      </c>
      <c r="J15">
        <f t="shared" si="0"/>
        <v>5</v>
      </c>
      <c r="L15" s="1">
        <f t="shared" si="1"/>
        <v>0.6</v>
      </c>
      <c r="O15" s="1">
        <f t="shared" si="2"/>
        <v>0.4</v>
      </c>
    </row>
    <row r="16" spans="1:16">
      <c r="A16" t="s">
        <v>18</v>
      </c>
      <c r="C16">
        <v>1</v>
      </c>
      <c r="E16" s="2">
        <f>1/149</f>
        <v>6.7114093959731542E-3</v>
      </c>
      <c r="G16">
        <v>0</v>
      </c>
      <c r="I16" s="2">
        <v>0</v>
      </c>
      <c r="J16">
        <f t="shared" si="0"/>
        <v>1</v>
      </c>
      <c r="L16" s="1">
        <f t="shared" si="1"/>
        <v>1</v>
      </c>
      <c r="O16" s="1">
        <f t="shared" si="2"/>
        <v>0</v>
      </c>
    </row>
    <row r="17" spans="1:15">
      <c r="A17" t="s">
        <v>19</v>
      </c>
      <c r="C17">
        <v>0</v>
      </c>
      <c r="E17" s="2">
        <v>0</v>
      </c>
      <c r="G17">
        <v>2</v>
      </c>
      <c r="I17" s="2">
        <f>2/132</f>
        <v>1.5151515151515152E-2</v>
      </c>
      <c r="J17">
        <f t="shared" si="0"/>
        <v>2</v>
      </c>
      <c r="L17" s="1">
        <f t="shared" si="1"/>
        <v>0</v>
      </c>
      <c r="O17" s="1">
        <f t="shared" si="2"/>
        <v>1</v>
      </c>
    </row>
    <row r="18" spans="1:15">
      <c r="A18" t="s">
        <v>20</v>
      </c>
      <c r="C18">
        <v>0</v>
      </c>
      <c r="E18" s="2">
        <v>0</v>
      </c>
      <c r="G18">
        <v>2</v>
      </c>
      <c r="I18" s="2">
        <f>2/132</f>
        <v>1.5151515151515152E-2</v>
      </c>
      <c r="J18">
        <f t="shared" si="0"/>
        <v>2</v>
      </c>
      <c r="L18" s="1">
        <f t="shared" si="1"/>
        <v>0</v>
      </c>
      <c r="O18" s="1">
        <f t="shared" si="2"/>
        <v>1</v>
      </c>
    </row>
    <row r="19" spans="1:15">
      <c r="A19" t="s">
        <v>21</v>
      </c>
      <c r="C19">
        <v>0</v>
      </c>
      <c r="E19" s="2">
        <v>0</v>
      </c>
      <c r="G19">
        <v>1</v>
      </c>
      <c r="I19" s="2">
        <f>1/132</f>
        <v>7.575757575757576E-3</v>
      </c>
      <c r="J19">
        <f t="shared" si="0"/>
        <v>1</v>
      </c>
      <c r="L19" s="1">
        <f t="shared" si="1"/>
        <v>0</v>
      </c>
      <c r="O19" s="1">
        <f t="shared" si="2"/>
        <v>1</v>
      </c>
    </row>
    <row r="20" spans="1:15">
      <c r="A20" t="s">
        <v>22</v>
      </c>
      <c r="C20">
        <v>0</v>
      </c>
      <c r="E20" s="2">
        <v>0</v>
      </c>
      <c r="G20">
        <v>1</v>
      </c>
      <c r="I20" s="2">
        <f>1/132</f>
        <v>7.575757575757576E-3</v>
      </c>
      <c r="J20">
        <f t="shared" si="0"/>
        <v>1</v>
      </c>
      <c r="L20" s="1">
        <f t="shared" si="1"/>
        <v>0</v>
      </c>
      <c r="O20" s="1">
        <f t="shared" si="2"/>
        <v>1</v>
      </c>
    </row>
    <row r="21" spans="1:15">
      <c r="A21" t="s">
        <v>23</v>
      </c>
      <c r="C21">
        <v>0</v>
      </c>
      <c r="E21" s="2">
        <v>0</v>
      </c>
      <c r="G21">
        <v>6</v>
      </c>
      <c r="I21" s="2">
        <f>6/132</f>
        <v>4.5454545454545456E-2</v>
      </c>
      <c r="J21">
        <f t="shared" si="0"/>
        <v>6</v>
      </c>
      <c r="L21" s="1">
        <f t="shared" si="1"/>
        <v>0</v>
      </c>
      <c r="O21" s="1">
        <f t="shared" si="2"/>
        <v>1</v>
      </c>
    </row>
    <row r="22" spans="1:15">
      <c r="A22" t="s">
        <v>24</v>
      </c>
      <c r="C22">
        <v>0</v>
      </c>
      <c r="E22" s="2">
        <v>0</v>
      </c>
      <c r="G22">
        <v>1</v>
      </c>
      <c r="I22" s="2">
        <f>1/132</f>
        <v>7.575757575757576E-3</v>
      </c>
      <c r="J22">
        <f t="shared" si="0"/>
        <v>1</v>
      </c>
      <c r="L22" s="1">
        <f t="shared" si="1"/>
        <v>0</v>
      </c>
      <c r="O22" s="1">
        <f t="shared" si="2"/>
        <v>1</v>
      </c>
    </row>
    <row r="23" spans="1:15">
      <c r="A23" t="s">
        <v>25</v>
      </c>
      <c r="C23">
        <v>4</v>
      </c>
      <c r="E23" s="2">
        <f>4/149</f>
        <v>2.6845637583892617E-2</v>
      </c>
      <c r="G23">
        <v>0</v>
      </c>
      <c r="I23" s="2">
        <v>0</v>
      </c>
      <c r="J23">
        <f t="shared" si="0"/>
        <v>4</v>
      </c>
      <c r="L23" s="1">
        <f t="shared" si="1"/>
        <v>1</v>
      </c>
      <c r="O23" s="1">
        <f t="shared" si="2"/>
        <v>0</v>
      </c>
    </row>
    <row r="24" spans="1:15">
      <c r="A24" t="s">
        <v>26</v>
      </c>
      <c r="C24">
        <v>0</v>
      </c>
      <c r="E24" s="2">
        <v>0</v>
      </c>
      <c r="G24">
        <v>4</v>
      </c>
      <c r="I24" s="2">
        <f>4/132</f>
        <v>3.0303030303030304E-2</v>
      </c>
      <c r="J24">
        <f t="shared" si="0"/>
        <v>4</v>
      </c>
      <c r="L24" s="1">
        <f t="shared" si="1"/>
        <v>0</v>
      </c>
      <c r="O24" s="1">
        <f t="shared" si="2"/>
        <v>1</v>
      </c>
    </row>
    <row r="25" spans="1:15">
      <c r="A25" t="s">
        <v>27</v>
      </c>
      <c r="C25">
        <v>0</v>
      </c>
      <c r="E25" s="2">
        <v>0</v>
      </c>
      <c r="G25">
        <v>1</v>
      </c>
      <c r="I25" s="2">
        <f>1/132</f>
        <v>7.575757575757576E-3</v>
      </c>
      <c r="J25">
        <f t="shared" si="0"/>
        <v>1</v>
      </c>
      <c r="L25" s="1">
        <f t="shared" si="1"/>
        <v>0</v>
      </c>
      <c r="O25" s="1">
        <f t="shared" si="2"/>
        <v>1</v>
      </c>
    </row>
    <row r="26" spans="1:15">
      <c r="A26" t="s">
        <v>28</v>
      </c>
      <c r="C26">
        <v>2</v>
      </c>
      <c r="E26" s="2">
        <f>2/149</f>
        <v>1.3422818791946308E-2</v>
      </c>
      <c r="G26">
        <v>0</v>
      </c>
      <c r="I26" s="2">
        <v>0</v>
      </c>
      <c r="J26">
        <f t="shared" si="0"/>
        <v>2</v>
      </c>
      <c r="L26" s="1">
        <f t="shared" si="1"/>
        <v>1</v>
      </c>
      <c r="O26" s="1">
        <f t="shared" si="2"/>
        <v>0</v>
      </c>
    </row>
    <row r="27" spans="1:15">
      <c r="A27" t="s">
        <v>29</v>
      </c>
      <c r="C27">
        <v>0</v>
      </c>
      <c r="E27" s="2">
        <v>0</v>
      </c>
      <c r="G27">
        <v>1</v>
      </c>
      <c r="I27" s="2">
        <f>1/132</f>
        <v>7.575757575757576E-3</v>
      </c>
      <c r="J27">
        <f t="shared" si="0"/>
        <v>1</v>
      </c>
      <c r="L27" s="1">
        <f t="shared" si="1"/>
        <v>0</v>
      </c>
      <c r="O27" s="1">
        <f t="shared" si="2"/>
        <v>1</v>
      </c>
    </row>
    <row r="28" spans="1:15">
      <c r="A28" t="s">
        <v>30</v>
      </c>
      <c r="C28">
        <v>7</v>
      </c>
      <c r="E28" s="2">
        <f>7/149</f>
        <v>4.6979865771812082E-2</v>
      </c>
      <c r="G28">
        <v>1</v>
      </c>
      <c r="I28" s="2">
        <f>1/132</f>
        <v>7.575757575757576E-3</v>
      </c>
      <c r="J28">
        <f t="shared" si="0"/>
        <v>8</v>
      </c>
      <c r="L28" s="1">
        <f t="shared" si="1"/>
        <v>0.875</v>
      </c>
      <c r="O28" s="1">
        <f t="shared" si="2"/>
        <v>0.125</v>
      </c>
    </row>
    <row r="29" spans="1:15">
      <c r="A29" t="s">
        <v>31</v>
      </c>
      <c r="C29">
        <v>0</v>
      </c>
      <c r="E29" s="2">
        <v>0</v>
      </c>
      <c r="G29">
        <v>1</v>
      </c>
      <c r="I29" s="2">
        <f>1/132</f>
        <v>7.575757575757576E-3</v>
      </c>
      <c r="J29">
        <f t="shared" si="0"/>
        <v>1</v>
      </c>
      <c r="L29" s="1">
        <f t="shared" si="1"/>
        <v>0</v>
      </c>
      <c r="O29" s="1">
        <f t="shared" si="2"/>
        <v>1</v>
      </c>
    </row>
    <row r="30" spans="1:15">
      <c r="A30" t="s">
        <v>32</v>
      </c>
      <c r="C30">
        <v>0</v>
      </c>
      <c r="E30" s="2">
        <v>0</v>
      </c>
      <c r="G30">
        <v>1</v>
      </c>
      <c r="I30" s="2">
        <f>1/132</f>
        <v>7.575757575757576E-3</v>
      </c>
      <c r="J30">
        <f t="shared" si="0"/>
        <v>1</v>
      </c>
      <c r="L30" s="1">
        <f t="shared" si="1"/>
        <v>0</v>
      </c>
      <c r="O30" s="1">
        <f t="shared" si="2"/>
        <v>1</v>
      </c>
    </row>
    <row r="31" spans="1:15">
      <c r="A31" t="s">
        <v>33</v>
      </c>
      <c r="C31">
        <v>8</v>
      </c>
      <c r="E31" s="2">
        <f>8/149</f>
        <v>5.3691275167785234E-2</v>
      </c>
      <c r="G31">
        <v>0</v>
      </c>
      <c r="I31" s="2">
        <v>0</v>
      </c>
      <c r="J31">
        <f t="shared" si="0"/>
        <v>8</v>
      </c>
      <c r="L31" s="1">
        <f t="shared" si="1"/>
        <v>1</v>
      </c>
      <c r="O31" s="1">
        <f t="shared" si="2"/>
        <v>0</v>
      </c>
    </row>
    <row r="32" spans="1:15">
      <c r="A32" t="s">
        <v>34</v>
      </c>
      <c r="C32">
        <v>1</v>
      </c>
      <c r="E32" s="2">
        <f>1/149</f>
        <v>6.7114093959731542E-3</v>
      </c>
      <c r="G32">
        <v>0</v>
      </c>
      <c r="I32" s="2">
        <v>0</v>
      </c>
      <c r="J32">
        <f t="shared" si="0"/>
        <v>1</v>
      </c>
      <c r="L32" s="1">
        <f t="shared" si="1"/>
        <v>1</v>
      </c>
      <c r="O32" s="1">
        <f t="shared" si="2"/>
        <v>0</v>
      </c>
    </row>
    <row r="33" spans="1:15">
      <c r="A33" t="s">
        <v>35</v>
      </c>
      <c r="C33">
        <v>1</v>
      </c>
      <c r="E33" s="2">
        <f>1/149</f>
        <v>6.7114093959731542E-3</v>
      </c>
      <c r="G33">
        <v>0</v>
      </c>
      <c r="I33" s="2">
        <v>0</v>
      </c>
      <c r="J33">
        <f t="shared" si="0"/>
        <v>1</v>
      </c>
      <c r="L33" s="1">
        <f t="shared" si="1"/>
        <v>1</v>
      </c>
      <c r="O33" s="1">
        <f t="shared" si="2"/>
        <v>0</v>
      </c>
    </row>
    <row r="34" spans="1:15">
      <c r="A34" t="s">
        <v>36</v>
      </c>
      <c r="C34">
        <v>1</v>
      </c>
      <c r="E34" s="2">
        <f>1/149</f>
        <v>6.7114093959731542E-3</v>
      </c>
      <c r="G34">
        <v>0</v>
      </c>
      <c r="I34" s="2">
        <v>0</v>
      </c>
      <c r="J34">
        <f t="shared" ref="J34:J65" si="3">SUM(C34,G34)</f>
        <v>1</v>
      </c>
      <c r="L34" s="1">
        <f t="shared" ref="L34:L65" si="4">C34/J34</f>
        <v>1</v>
      </c>
      <c r="O34" s="1">
        <f t="shared" si="2"/>
        <v>0</v>
      </c>
    </row>
    <row r="35" spans="1:15">
      <c r="A35" t="s">
        <v>37</v>
      </c>
      <c r="C35">
        <v>1</v>
      </c>
      <c r="E35" s="2">
        <f>1/149</f>
        <v>6.7114093959731542E-3</v>
      </c>
      <c r="G35">
        <v>0</v>
      </c>
      <c r="I35" s="2">
        <v>0</v>
      </c>
      <c r="J35">
        <f t="shared" si="3"/>
        <v>1</v>
      </c>
      <c r="L35" s="1">
        <f t="shared" si="4"/>
        <v>1</v>
      </c>
      <c r="O35" s="1">
        <f t="shared" si="2"/>
        <v>0</v>
      </c>
    </row>
    <row r="36" spans="1:15">
      <c r="A36" t="s">
        <v>38</v>
      </c>
      <c r="C36">
        <v>0</v>
      </c>
      <c r="E36" s="2">
        <v>0</v>
      </c>
      <c r="G36">
        <v>1</v>
      </c>
      <c r="I36" s="2">
        <f>1/132</f>
        <v>7.575757575757576E-3</v>
      </c>
      <c r="J36">
        <f t="shared" si="3"/>
        <v>1</v>
      </c>
      <c r="L36" s="1">
        <f t="shared" si="4"/>
        <v>0</v>
      </c>
      <c r="O36" s="1">
        <f t="shared" si="2"/>
        <v>1</v>
      </c>
    </row>
    <row r="37" spans="1:15">
      <c r="A37" t="s">
        <v>40</v>
      </c>
      <c r="C37">
        <v>0</v>
      </c>
      <c r="E37" s="2">
        <v>0</v>
      </c>
      <c r="G37">
        <v>1</v>
      </c>
      <c r="I37" s="2">
        <f>1/132</f>
        <v>7.575757575757576E-3</v>
      </c>
      <c r="J37">
        <f t="shared" si="3"/>
        <v>1</v>
      </c>
      <c r="L37" s="1">
        <f t="shared" si="4"/>
        <v>0</v>
      </c>
      <c r="O37" s="1">
        <f t="shared" si="2"/>
        <v>1</v>
      </c>
    </row>
    <row r="38" spans="1:15">
      <c r="A38" t="s">
        <v>39</v>
      </c>
      <c r="C38">
        <v>0</v>
      </c>
      <c r="E38" s="2">
        <v>0</v>
      </c>
      <c r="G38">
        <v>5</v>
      </c>
      <c r="I38" s="2">
        <f>5/132</f>
        <v>3.787878787878788E-2</v>
      </c>
      <c r="J38">
        <f t="shared" si="3"/>
        <v>5</v>
      </c>
      <c r="L38" s="1">
        <f t="shared" si="4"/>
        <v>0</v>
      </c>
      <c r="O38" s="1">
        <f t="shared" si="2"/>
        <v>1</v>
      </c>
    </row>
    <row r="39" spans="1:15">
      <c r="A39" t="s">
        <v>41</v>
      </c>
      <c r="C39">
        <v>1</v>
      </c>
      <c r="E39" s="2">
        <f>1/149</f>
        <v>6.7114093959731542E-3</v>
      </c>
      <c r="G39">
        <v>0</v>
      </c>
      <c r="I39" s="2">
        <v>0</v>
      </c>
      <c r="J39">
        <f t="shared" si="3"/>
        <v>1</v>
      </c>
      <c r="L39" s="1">
        <f t="shared" si="4"/>
        <v>1</v>
      </c>
      <c r="O39" s="1">
        <f t="shared" si="2"/>
        <v>0</v>
      </c>
    </row>
    <row r="40" spans="1:15">
      <c r="A40" t="s">
        <v>42</v>
      </c>
      <c r="C40">
        <v>2</v>
      </c>
      <c r="E40" s="2">
        <f>2/149</f>
        <v>1.3422818791946308E-2</v>
      </c>
      <c r="G40">
        <v>0</v>
      </c>
      <c r="I40" s="2">
        <v>0</v>
      </c>
      <c r="J40">
        <f t="shared" si="3"/>
        <v>2</v>
      </c>
      <c r="L40" s="1">
        <f t="shared" si="4"/>
        <v>1</v>
      </c>
      <c r="O40" s="1">
        <f t="shared" si="2"/>
        <v>0</v>
      </c>
    </row>
    <row r="41" spans="1:15">
      <c r="A41" t="s">
        <v>43</v>
      </c>
      <c r="C41">
        <v>1</v>
      </c>
      <c r="E41" s="2">
        <f>1/149</f>
        <v>6.7114093959731542E-3</v>
      </c>
      <c r="G41">
        <v>0</v>
      </c>
      <c r="I41" s="2">
        <v>0</v>
      </c>
      <c r="J41">
        <f t="shared" si="3"/>
        <v>1</v>
      </c>
      <c r="L41" s="1">
        <f t="shared" si="4"/>
        <v>1</v>
      </c>
      <c r="O41" s="1">
        <f t="shared" si="2"/>
        <v>0</v>
      </c>
    </row>
    <row r="42" spans="1:15">
      <c r="A42" t="s">
        <v>44</v>
      </c>
      <c r="C42">
        <v>0</v>
      </c>
      <c r="E42" s="2">
        <v>0</v>
      </c>
      <c r="G42">
        <v>1</v>
      </c>
      <c r="I42" s="2">
        <f>1/132</f>
        <v>7.575757575757576E-3</v>
      </c>
      <c r="J42">
        <f t="shared" si="3"/>
        <v>1</v>
      </c>
      <c r="L42" s="1">
        <f t="shared" si="4"/>
        <v>0</v>
      </c>
      <c r="O42" s="1">
        <f t="shared" si="2"/>
        <v>1</v>
      </c>
    </row>
    <row r="43" spans="1:15">
      <c r="A43" t="s">
        <v>45</v>
      </c>
      <c r="C43">
        <v>0</v>
      </c>
      <c r="E43" s="2">
        <v>0</v>
      </c>
      <c r="G43">
        <v>3</v>
      </c>
      <c r="I43" s="2">
        <f>3/132</f>
        <v>2.2727272727272728E-2</v>
      </c>
      <c r="J43">
        <f t="shared" si="3"/>
        <v>3</v>
      </c>
      <c r="L43" s="1">
        <f t="shared" si="4"/>
        <v>0</v>
      </c>
      <c r="O43" s="1">
        <f t="shared" si="2"/>
        <v>1</v>
      </c>
    </row>
    <row r="44" spans="1:15">
      <c r="A44" t="s">
        <v>95</v>
      </c>
      <c r="C44">
        <v>0</v>
      </c>
      <c r="E44" s="2">
        <v>0</v>
      </c>
      <c r="G44">
        <v>2</v>
      </c>
      <c r="I44" s="2">
        <f>2/132</f>
        <v>1.5151515151515152E-2</v>
      </c>
      <c r="J44">
        <f t="shared" si="3"/>
        <v>2</v>
      </c>
      <c r="L44" s="1">
        <f t="shared" si="4"/>
        <v>0</v>
      </c>
      <c r="O44" s="1">
        <f t="shared" si="2"/>
        <v>1</v>
      </c>
    </row>
    <row r="45" spans="1:15">
      <c r="A45" t="s">
        <v>46</v>
      </c>
      <c r="C45">
        <v>0</v>
      </c>
      <c r="E45" s="2">
        <v>0</v>
      </c>
      <c r="G45">
        <v>1</v>
      </c>
      <c r="I45" s="2">
        <f>1/132</f>
        <v>7.575757575757576E-3</v>
      </c>
      <c r="J45">
        <f t="shared" si="3"/>
        <v>1</v>
      </c>
      <c r="L45" s="1">
        <f t="shared" si="4"/>
        <v>0</v>
      </c>
      <c r="O45" s="1">
        <f t="shared" si="2"/>
        <v>1</v>
      </c>
    </row>
    <row r="46" spans="1:15">
      <c r="A46" t="s">
        <v>47</v>
      </c>
      <c r="C46">
        <v>10</v>
      </c>
      <c r="E46" s="2">
        <f>10/149</f>
        <v>6.7114093959731544E-2</v>
      </c>
      <c r="G46">
        <v>0</v>
      </c>
      <c r="I46" s="2">
        <v>0</v>
      </c>
      <c r="J46">
        <f t="shared" si="3"/>
        <v>10</v>
      </c>
      <c r="L46" s="1">
        <f t="shared" si="4"/>
        <v>1</v>
      </c>
      <c r="O46" s="1">
        <f t="shared" si="2"/>
        <v>0</v>
      </c>
    </row>
    <row r="47" spans="1:15">
      <c r="A47" t="s">
        <v>48</v>
      </c>
      <c r="C47">
        <v>0</v>
      </c>
      <c r="E47" s="2">
        <v>0</v>
      </c>
      <c r="G47">
        <v>1</v>
      </c>
      <c r="I47" s="2">
        <f>1/132</f>
        <v>7.575757575757576E-3</v>
      </c>
      <c r="J47">
        <f t="shared" si="3"/>
        <v>1</v>
      </c>
      <c r="L47" s="1">
        <f t="shared" si="4"/>
        <v>0</v>
      </c>
      <c r="O47" s="1">
        <f t="shared" si="2"/>
        <v>1</v>
      </c>
    </row>
    <row r="48" spans="1:15">
      <c r="A48" t="s">
        <v>49</v>
      </c>
      <c r="C48">
        <v>0</v>
      </c>
      <c r="E48" s="2">
        <v>0</v>
      </c>
      <c r="G48">
        <v>10</v>
      </c>
      <c r="I48" s="2">
        <f>10/132</f>
        <v>7.575757575757576E-2</v>
      </c>
      <c r="J48">
        <f t="shared" si="3"/>
        <v>10</v>
      </c>
      <c r="L48" s="1">
        <f t="shared" si="4"/>
        <v>0</v>
      </c>
      <c r="O48" s="1">
        <f t="shared" si="2"/>
        <v>1</v>
      </c>
    </row>
    <row r="49" spans="1:15">
      <c r="A49" t="s">
        <v>50</v>
      </c>
      <c r="C49">
        <v>4</v>
      </c>
      <c r="E49" s="2">
        <f>4/149</f>
        <v>2.6845637583892617E-2</v>
      </c>
      <c r="G49">
        <v>0</v>
      </c>
      <c r="I49" s="2">
        <v>0</v>
      </c>
      <c r="J49">
        <f t="shared" si="3"/>
        <v>4</v>
      </c>
      <c r="L49" s="1">
        <f t="shared" si="4"/>
        <v>1</v>
      </c>
      <c r="O49" s="1">
        <f t="shared" si="2"/>
        <v>0</v>
      </c>
    </row>
    <row r="50" spans="1:15">
      <c r="A50" t="s">
        <v>51</v>
      </c>
      <c r="C50">
        <v>0</v>
      </c>
      <c r="E50" s="2">
        <v>0</v>
      </c>
      <c r="G50">
        <v>1</v>
      </c>
      <c r="I50" s="2">
        <f>1/132</f>
        <v>7.575757575757576E-3</v>
      </c>
      <c r="J50">
        <f t="shared" si="3"/>
        <v>1</v>
      </c>
      <c r="L50" s="1">
        <f t="shared" si="4"/>
        <v>0</v>
      </c>
      <c r="O50" s="1">
        <f t="shared" si="2"/>
        <v>1</v>
      </c>
    </row>
    <row r="51" spans="1:15">
      <c r="A51" t="s">
        <v>52</v>
      </c>
      <c r="C51">
        <v>6</v>
      </c>
      <c r="E51" s="2">
        <f>6/149</f>
        <v>4.0268456375838924E-2</v>
      </c>
      <c r="G51">
        <v>3</v>
      </c>
      <c r="I51" s="2">
        <f>3/132</f>
        <v>2.2727272727272728E-2</v>
      </c>
      <c r="J51">
        <f t="shared" si="3"/>
        <v>9</v>
      </c>
      <c r="L51" s="1">
        <f t="shared" si="4"/>
        <v>0.66666666666666663</v>
      </c>
      <c r="O51" s="1">
        <f t="shared" si="2"/>
        <v>0.33333333333333331</v>
      </c>
    </row>
    <row r="52" spans="1:15">
      <c r="A52" t="s">
        <v>53</v>
      </c>
      <c r="C52">
        <v>0</v>
      </c>
      <c r="E52" s="2">
        <v>0</v>
      </c>
      <c r="G52">
        <v>1</v>
      </c>
      <c r="I52" s="2">
        <f>1/132</f>
        <v>7.575757575757576E-3</v>
      </c>
      <c r="J52">
        <f t="shared" si="3"/>
        <v>1</v>
      </c>
      <c r="L52" s="1">
        <f t="shared" si="4"/>
        <v>0</v>
      </c>
      <c r="O52" s="1">
        <f t="shared" si="2"/>
        <v>1</v>
      </c>
    </row>
    <row r="53" spans="1:15">
      <c r="A53" t="s">
        <v>54</v>
      </c>
      <c r="C53">
        <v>5</v>
      </c>
      <c r="E53" s="2">
        <f>5/149</f>
        <v>3.3557046979865772E-2</v>
      </c>
      <c r="G53">
        <v>0</v>
      </c>
      <c r="I53" s="2">
        <v>0</v>
      </c>
      <c r="J53">
        <f t="shared" si="3"/>
        <v>5</v>
      </c>
      <c r="L53" s="1">
        <f t="shared" si="4"/>
        <v>1</v>
      </c>
      <c r="O53" s="1">
        <f t="shared" si="2"/>
        <v>0</v>
      </c>
    </row>
    <row r="54" spans="1:15">
      <c r="A54" t="s">
        <v>55</v>
      </c>
      <c r="C54">
        <v>0</v>
      </c>
      <c r="E54" s="2">
        <v>0</v>
      </c>
      <c r="G54">
        <v>3</v>
      </c>
      <c r="I54" s="2">
        <f>3/132</f>
        <v>2.2727272727272728E-2</v>
      </c>
      <c r="J54">
        <f t="shared" si="3"/>
        <v>3</v>
      </c>
      <c r="L54" s="1">
        <f t="shared" si="4"/>
        <v>0</v>
      </c>
      <c r="O54" s="1">
        <f t="shared" si="2"/>
        <v>1</v>
      </c>
    </row>
    <row r="55" spans="1:15">
      <c r="A55" t="s">
        <v>56</v>
      </c>
      <c r="C55">
        <v>3</v>
      </c>
      <c r="E55" s="2">
        <f>3/149</f>
        <v>2.0134228187919462E-2</v>
      </c>
      <c r="G55">
        <v>0</v>
      </c>
      <c r="I55" s="2">
        <v>0</v>
      </c>
      <c r="J55">
        <f t="shared" si="3"/>
        <v>3</v>
      </c>
      <c r="L55" s="1">
        <f t="shared" si="4"/>
        <v>1</v>
      </c>
      <c r="O55" s="1">
        <f t="shared" si="2"/>
        <v>0</v>
      </c>
    </row>
    <row r="56" spans="1:15">
      <c r="A56" t="s">
        <v>57</v>
      </c>
      <c r="C56">
        <v>0</v>
      </c>
      <c r="E56" s="2">
        <v>0</v>
      </c>
      <c r="G56">
        <v>3</v>
      </c>
      <c r="I56" s="2">
        <f>3/132</f>
        <v>2.2727272727272728E-2</v>
      </c>
      <c r="J56">
        <f t="shared" si="3"/>
        <v>3</v>
      </c>
      <c r="L56" s="1">
        <f t="shared" si="4"/>
        <v>0</v>
      </c>
      <c r="O56" s="1">
        <f t="shared" si="2"/>
        <v>1</v>
      </c>
    </row>
    <row r="57" spans="1:15">
      <c r="A57" t="s">
        <v>58</v>
      </c>
      <c r="C57">
        <v>0</v>
      </c>
      <c r="E57" s="2">
        <v>0</v>
      </c>
      <c r="G57">
        <v>1</v>
      </c>
      <c r="I57" s="2">
        <f>1/132</f>
        <v>7.575757575757576E-3</v>
      </c>
      <c r="J57">
        <f t="shared" si="3"/>
        <v>1</v>
      </c>
      <c r="L57" s="1">
        <f t="shared" si="4"/>
        <v>0</v>
      </c>
      <c r="O57" s="1">
        <f t="shared" si="2"/>
        <v>1</v>
      </c>
    </row>
    <row r="58" spans="1:15">
      <c r="A58" t="s">
        <v>59</v>
      </c>
      <c r="C58">
        <v>1</v>
      </c>
      <c r="E58" s="2">
        <f>1/149</f>
        <v>6.7114093959731542E-3</v>
      </c>
      <c r="G58">
        <v>0</v>
      </c>
      <c r="I58" s="2">
        <v>0</v>
      </c>
      <c r="J58">
        <f t="shared" si="3"/>
        <v>1</v>
      </c>
      <c r="L58" s="1">
        <f t="shared" si="4"/>
        <v>1</v>
      </c>
      <c r="O58" s="1">
        <f t="shared" si="2"/>
        <v>0</v>
      </c>
    </row>
    <row r="59" spans="1:15">
      <c r="A59" t="s">
        <v>60</v>
      </c>
      <c r="C59">
        <v>0</v>
      </c>
      <c r="E59" s="2">
        <v>0</v>
      </c>
      <c r="G59">
        <v>1</v>
      </c>
      <c r="I59" s="2">
        <f>1/132</f>
        <v>7.575757575757576E-3</v>
      </c>
      <c r="J59">
        <f t="shared" si="3"/>
        <v>1</v>
      </c>
      <c r="L59" s="1">
        <f t="shared" si="4"/>
        <v>0</v>
      </c>
      <c r="O59" s="1">
        <f t="shared" si="2"/>
        <v>1</v>
      </c>
    </row>
    <row r="60" spans="1:15">
      <c r="A60" t="s">
        <v>61</v>
      </c>
      <c r="C60">
        <v>0</v>
      </c>
      <c r="E60" s="2">
        <v>0</v>
      </c>
      <c r="G60">
        <v>1</v>
      </c>
      <c r="I60" s="2">
        <f>1/132</f>
        <v>7.575757575757576E-3</v>
      </c>
      <c r="J60">
        <f t="shared" si="3"/>
        <v>1</v>
      </c>
      <c r="L60" s="1">
        <f t="shared" si="4"/>
        <v>0</v>
      </c>
      <c r="O60" s="1">
        <f t="shared" si="2"/>
        <v>1</v>
      </c>
    </row>
    <row r="61" spans="1:15">
      <c r="A61" t="s">
        <v>62</v>
      </c>
      <c r="C61">
        <v>1</v>
      </c>
      <c r="E61" s="2">
        <f>1/149</f>
        <v>6.7114093959731542E-3</v>
      </c>
      <c r="G61">
        <v>0</v>
      </c>
      <c r="I61" s="2">
        <v>0</v>
      </c>
      <c r="J61">
        <f t="shared" si="3"/>
        <v>1</v>
      </c>
      <c r="L61" s="1">
        <f t="shared" si="4"/>
        <v>1</v>
      </c>
      <c r="O61" s="1">
        <f t="shared" si="2"/>
        <v>0</v>
      </c>
    </row>
    <row r="62" spans="1:15">
      <c r="A62" t="s">
        <v>63</v>
      </c>
      <c r="C62">
        <v>0</v>
      </c>
      <c r="E62" s="2">
        <v>0</v>
      </c>
      <c r="G62">
        <v>1</v>
      </c>
      <c r="I62" s="2">
        <f>1/132</f>
        <v>7.575757575757576E-3</v>
      </c>
      <c r="J62">
        <f t="shared" si="3"/>
        <v>1</v>
      </c>
      <c r="L62" s="1">
        <f t="shared" si="4"/>
        <v>0</v>
      </c>
      <c r="O62" s="1">
        <f t="shared" si="2"/>
        <v>1</v>
      </c>
    </row>
    <row r="63" spans="1:15">
      <c r="A63" t="s">
        <v>64</v>
      </c>
      <c r="C63">
        <v>11</v>
      </c>
      <c r="E63" s="2">
        <f>11/149</f>
        <v>7.3825503355704702E-2</v>
      </c>
      <c r="G63">
        <v>0</v>
      </c>
      <c r="I63" s="2">
        <v>0</v>
      </c>
      <c r="J63">
        <f t="shared" si="3"/>
        <v>11</v>
      </c>
      <c r="L63" s="1">
        <f t="shared" si="4"/>
        <v>1</v>
      </c>
      <c r="O63" s="1">
        <f t="shared" si="2"/>
        <v>0</v>
      </c>
    </row>
    <row r="64" spans="1:15">
      <c r="A64" t="s">
        <v>65</v>
      </c>
      <c r="C64">
        <v>0</v>
      </c>
      <c r="E64" s="2">
        <v>0</v>
      </c>
      <c r="G64">
        <v>2</v>
      </c>
      <c r="I64" s="2">
        <f>2/132</f>
        <v>1.5151515151515152E-2</v>
      </c>
      <c r="J64">
        <f t="shared" si="3"/>
        <v>2</v>
      </c>
      <c r="L64" s="1">
        <f t="shared" si="4"/>
        <v>0</v>
      </c>
      <c r="O64" s="1">
        <f t="shared" si="2"/>
        <v>1</v>
      </c>
    </row>
    <row r="65" spans="1:15">
      <c r="A65" t="s">
        <v>66</v>
      </c>
      <c r="C65">
        <v>4</v>
      </c>
      <c r="E65" s="2">
        <f>4/149</f>
        <v>2.6845637583892617E-2</v>
      </c>
      <c r="G65">
        <v>0</v>
      </c>
      <c r="I65" s="2">
        <v>0</v>
      </c>
      <c r="J65">
        <f t="shared" si="3"/>
        <v>4</v>
      </c>
      <c r="L65" s="1">
        <f t="shared" si="4"/>
        <v>1</v>
      </c>
      <c r="O65" s="1">
        <f t="shared" si="2"/>
        <v>0</v>
      </c>
    </row>
    <row r="66" spans="1:15">
      <c r="A66" t="s">
        <v>67</v>
      </c>
      <c r="C66">
        <v>1</v>
      </c>
      <c r="E66" s="2">
        <f>1/149</f>
        <v>6.7114093959731542E-3</v>
      </c>
      <c r="G66">
        <v>0</v>
      </c>
      <c r="I66" s="2">
        <v>0</v>
      </c>
      <c r="J66">
        <f t="shared" ref="J66:J97" si="5">SUM(C66,G66)</f>
        <v>1</v>
      </c>
      <c r="L66" s="1">
        <f t="shared" ref="L66:L97" si="6">C66/J66</f>
        <v>1</v>
      </c>
      <c r="O66" s="1">
        <f t="shared" si="2"/>
        <v>0</v>
      </c>
    </row>
    <row r="67" spans="1:15">
      <c r="A67" t="s">
        <v>68</v>
      </c>
      <c r="C67">
        <v>0</v>
      </c>
      <c r="E67" s="2">
        <v>0</v>
      </c>
      <c r="G67">
        <v>1</v>
      </c>
      <c r="I67" s="2">
        <f>1/132</f>
        <v>7.575757575757576E-3</v>
      </c>
      <c r="J67">
        <f t="shared" si="5"/>
        <v>1</v>
      </c>
      <c r="L67" s="1">
        <f t="shared" si="6"/>
        <v>0</v>
      </c>
      <c r="O67" s="1">
        <f t="shared" ref="O67:O103" si="7">G67/J67</f>
        <v>1</v>
      </c>
    </row>
    <row r="68" spans="1:15">
      <c r="A68" t="s">
        <v>69</v>
      </c>
      <c r="C68">
        <v>0</v>
      </c>
      <c r="E68" s="2">
        <v>0</v>
      </c>
      <c r="G68">
        <v>2</v>
      </c>
      <c r="I68" s="2">
        <f>2/132</f>
        <v>1.5151515151515152E-2</v>
      </c>
      <c r="J68">
        <f t="shared" si="5"/>
        <v>2</v>
      </c>
      <c r="L68" s="1">
        <f t="shared" si="6"/>
        <v>0</v>
      </c>
      <c r="O68" s="1">
        <f t="shared" si="7"/>
        <v>1</v>
      </c>
    </row>
    <row r="69" spans="1:15">
      <c r="A69" t="s">
        <v>70</v>
      </c>
      <c r="C69">
        <v>2</v>
      </c>
      <c r="E69" s="2">
        <f>2/149</f>
        <v>1.3422818791946308E-2</v>
      </c>
      <c r="G69">
        <v>0</v>
      </c>
      <c r="I69" s="2">
        <v>0</v>
      </c>
      <c r="J69">
        <f t="shared" si="5"/>
        <v>2</v>
      </c>
      <c r="L69" s="1">
        <f t="shared" si="6"/>
        <v>1</v>
      </c>
      <c r="O69" s="1">
        <f t="shared" si="7"/>
        <v>0</v>
      </c>
    </row>
    <row r="70" spans="1:15">
      <c r="A70" t="s">
        <v>71</v>
      </c>
      <c r="C70">
        <v>1</v>
      </c>
      <c r="E70" s="2">
        <f>1/149</f>
        <v>6.7114093959731542E-3</v>
      </c>
      <c r="G70">
        <v>0</v>
      </c>
      <c r="I70" s="2">
        <v>0</v>
      </c>
      <c r="J70">
        <f t="shared" si="5"/>
        <v>1</v>
      </c>
      <c r="L70" s="1">
        <f t="shared" si="6"/>
        <v>1</v>
      </c>
      <c r="O70" s="1">
        <f t="shared" si="7"/>
        <v>0</v>
      </c>
    </row>
    <row r="71" spans="1:15">
      <c r="A71" t="s">
        <v>72</v>
      </c>
      <c r="C71">
        <v>1</v>
      </c>
      <c r="E71" s="2">
        <f>1/149</f>
        <v>6.7114093959731542E-3</v>
      </c>
      <c r="G71">
        <v>0</v>
      </c>
      <c r="I71" s="2">
        <v>0</v>
      </c>
      <c r="J71">
        <f t="shared" si="5"/>
        <v>1</v>
      </c>
      <c r="L71" s="1">
        <f t="shared" si="6"/>
        <v>1</v>
      </c>
      <c r="O71" s="1">
        <f t="shared" si="7"/>
        <v>0</v>
      </c>
    </row>
    <row r="72" spans="1:15">
      <c r="A72" t="s">
        <v>73</v>
      </c>
      <c r="C72">
        <v>0</v>
      </c>
      <c r="E72" s="2">
        <v>0</v>
      </c>
      <c r="G72">
        <v>1</v>
      </c>
      <c r="I72" s="2">
        <f>1/132</f>
        <v>7.575757575757576E-3</v>
      </c>
      <c r="J72">
        <f t="shared" si="5"/>
        <v>1</v>
      </c>
      <c r="L72" s="1">
        <f t="shared" si="6"/>
        <v>0</v>
      </c>
      <c r="O72" s="1">
        <f t="shared" si="7"/>
        <v>1</v>
      </c>
    </row>
    <row r="73" spans="1:15">
      <c r="A73" t="s">
        <v>74</v>
      </c>
      <c r="C73">
        <v>10</v>
      </c>
      <c r="E73" s="2">
        <f>10/149</f>
        <v>6.7114093959731544E-2</v>
      </c>
      <c r="G73">
        <v>1</v>
      </c>
      <c r="I73" s="2">
        <f>1/132</f>
        <v>7.575757575757576E-3</v>
      </c>
      <c r="J73">
        <f t="shared" si="5"/>
        <v>11</v>
      </c>
      <c r="L73" s="1">
        <f t="shared" si="6"/>
        <v>0.90909090909090906</v>
      </c>
      <c r="O73" s="1">
        <f t="shared" si="7"/>
        <v>9.0909090909090912E-2</v>
      </c>
    </row>
    <row r="74" spans="1:15">
      <c r="A74" t="s">
        <v>75</v>
      </c>
      <c r="C74">
        <v>6</v>
      </c>
      <c r="E74" s="2">
        <f>6/149</f>
        <v>4.0268456375838924E-2</v>
      </c>
      <c r="G74">
        <v>0</v>
      </c>
      <c r="I74" s="2">
        <v>0</v>
      </c>
      <c r="J74">
        <f t="shared" si="5"/>
        <v>6</v>
      </c>
      <c r="L74" s="1">
        <f t="shared" si="6"/>
        <v>1</v>
      </c>
      <c r="O74" s="1">
        <f t="shared" si="7"/>
        <v>0</v>
      </c>
    </row>
    <row r="75" spans="1:15">
      <c r="A75" t="s">
        <v>99</v>
      </c>
      <c r="C75">
        <v>0</v>
      </c>
      <c r="E75" s="2">
        <v>0</v>
      </c>
      <c r="G75">
        <v>2</v>
      </c>
      <c r="I75" s="2">
        <f>2/132</f>
        <v>1.5151515151515152E-2</v>
      </c>
      <c r="J75">
        <f t="shared" si="5"/>
        <v>2</v>
      </c>
      <c r="L75" s="1">
        <f t="shared" si="6"/>
        <v>0</v>
      </c>
      <c r="O75" s="1">
        <f t="shared" si="7"/>
        <v>1</v>
      </c>
    </row>
    <row r="76" spans="1:15">
      <c r="A76" t="s">
        <v>76</v>
      </c>
      <c r="C76">
        <v>1</v>
      </c>
      <c r="E76" s="2">
        <f>1/149</f>
        <v>6.7114093959731542E-3</v>
      </c>
      <c r="G76">
        <v>0</v>
      </c>
      <c r="I76" s="2">
        <v>0</v>
      </c>
      <c r="J76">
        <f t="shared" si="5"/>
        <v>1</v>
      </c>
      <c r="L76" s="1">
        <f t="shared" si="6"/>
        <v>1</v>
      </c>
      <c r="O76" s="1">
        <f t="shared" si="7"/>
        <v>0</v>
      </c>
    </row>
    <row r="77" spans="1:15">
      <c r="A77" t="s">
        <v>77</v>
      </c>
      <c r="C77">
        <v>2</v>
      </c>
      <c r="E77" s="2">
        <f>2/149</f>
        <v>1.3422818791946308E-2</v>
      </c>
      <c r="G77">
        <v>0</v>
      </c>
      <c r="I77" s="2">
        <v>0</v>
      </c>
      <c r="J77">
        <f t="shared" si="5"/>
        <v>2</v>
      </c>
      <c r="L77" s="1">
        <f t="shared" si="6"/>
        <v>1</v>
      </c>
      <c r="O77" s="1">
        <f t="shared" si="7"/>
        <v>0</v>
      </c>
    </row>
    <row r="78" spans="1:15">
      <c r="A78" t="s">
        <v>78</v>
      </c>
      <c r="C78">
        <v>0</v>
      </c>
      <c r="E78" s="2">
        <v>0</v>
      </c>
      <c r="G78">
        <v>1</v>
      </c>
      <c r="I78" s="2">
        <f>1/132</f>
        <v>7.575757575757576E-3</v>
      </c>
      <c r="J78">
        <f t="shared" si="5"/>
        <v>1</v>
      </c>
      <c r="L78" s="1">
        <f t="shared" si="6"/>
        <v>0</v>
      </c>
      <c r="O78" s="1">
        <f t="shared" si="7"/>
        <v>1</v>
      </c>
    </row>
    <row r="79" spans="1:15">
      <c r="A79" t="s">
        <v>79</v>
      </c>
      <c r="C79">
        <v>3</v>
      </c>
      <c r="E79" s="2">
        <f>3/149</f>
        <v>2.0134228187919462E-2</v>
      </c>
      <c r="G79">
        <v>0</v>
      </c>
      <c r="I79" s="2">
        <v>0</v>
      </c>
      <c r="J79">
        <f t="shared" si="5"/>
        <v>3</v>
      </c>
      <c r="L79" s="1">
        <f t="shared" si="6"/>
        <v>1</v>
      </c>
      <c r="O79" s="1">
        <f t="shared" si="7"/>
        <v>0</v>
      </c>
    </row>
    <row r="80" spans="1:15">
      <c r="A80" t="s">
        <v>80</v>
      </c>
      <c r="C80">
        <v>0</v>
      </c>
      <c r="E80" s="2">
        <v>0</v>
      </c>
      <c r="G80">
        <v>8</v>
      </c>
      <c r="I80" s="2">
        <f>8/132</f>
        <v>6.0606060606060608E-2</v>
      </c>
      <c r="J80">
        <f t="shared" si="5"/>
        <v>8</v>
      </c>
      <c r="L80" s="1">
        <f t="shared" si="6"/>
        <v>0</v>
      </c>
      <c r="O80" s="1">
        <f t="shared" si="7"/>
        <v>1</v>
      </c>
    </row>
    <row r="81" spans="1:15">
      <c r="A81" t="s">
        <v>81</v>
      </c>
      <c r="C81">
        <v>0</v>
      </c>
      <c r="E81" s="2">
        <v>0</v>
      </c>
      <c r="G81">
        <v>1</v>
      </c>
      <c r="I81" s="2">
        <f>1/132</f>
        <v>7.575757575757576E-3</v>
      </c>
      <c r="J81">
        <f t="shared" si="5"/>
        <v>1</v>
      </c>
      <c r="L81" s="1">
        <f t="shared" si="6"/>
        <v>0</v>
      </c>
      <c r="O81" s="1">
        <f t="shared" si="7"/>
        <v>1</v>
      </c>
    </row>
    <row r="82" spans="1:15">
      <c r="A82" t="s">
        <v>82</v>
      </c>
      <c r="C82">
        <v>0</v>
      </c>
      <c r="E82" s="2">
        <v>0</v>
      </c>
      <c r="G82">
        <v>1</v>
      </c>
      <c r="I82" s="2">
        <f>1/132</f>
        <v>7.575757575757576E-3</v>
      </c>
      <c r="J82">
        <f t="shared" si="5"/>
        <v>1</v>
      </c>
      <c r="L82" s="1">
        <f t="shared" si="6"/>
        <v>0</v>
      </c>
      <c r="O82" s="1">
        <f t="shared" si="7"/>
        <v>1</v>
      </c>
    </row>
    <row r="83" spans="1:15">
      <c r="A83" t="s">
        <v>83</v>
      </c>
      <c r="C83">
        <v>0</v>
      </c>
      <c r="E83" s="2">
        <v>0</v>
      </c>
      <c r="G83">
        <v>1</v>
      </c>
      <c r="I83" s="2">
        <f>1/132</f>
        <v>7.575757575757576E-3</v>
      </c>
      <c r="J83">
        <f t="shared" si="5"/>
        <v>1</v>
      </c>
      <c r="L83" s="1">
        <f t="shared" si="6"/>
        <v>0</v>
      </c>
      <c r="O83" s="1">
        <f t="shared" si="7"/>
        <v>1</v>
      </c>
    </row>
    <row r="84" spans="1:15">
      <c r="A84" t="s">
        <v>84</v>
      </c>
      <c r="C84">
        <v>0</v>
      </c>
      <c r="E84" s="2">
        <v>0</v>
      </c>
      <c r="G84">
        <v>1</v>
      </c>
      <c r="I84" s="2">
        <f>1/132</f>
        <v>7.575757575757576E-3</v>
      </c>
      <c r="J84">
        <f t="shared" si="5"/>
        <v>1</v>
      </c>
      <c r="L84" s="1">
        <f t="shared" si="6"/>
        <v>0</v>
      </c>
      <c r="O84" s="1">
        <f t="shared" si="7"/>
        <v>1</v>
      </c>
    </row>
    <row r="85" spans="1:15">
      <c r="A85" t="s">
        <v>85</v>
      </c>
      <c r="C85">
        <v>0</v>
      </c>
      <c r="E85" s="2">
        <v>0</v>
      </c>
      <c r="G85">
        <v>1</v>
      </c>
      <c r="I85" s="2">
        <f>1/132</f>
        <v>7.575757575757576E-3</v>
      </c>
      <c r="J85">
        <f t="shared" si="5"/>
        <v>1</v>
      </c>
      <c r="L85" s="1">
        <f t="shared" si="6"/>
        <v>0</v>
      </c>
      <c r="O85" s="1">
        <f t="shared" si="7"/>
        <v>1</v>
      </c>
    </row>
    <row r="86" spans="1:15">
      <c r="A86" t="s">
        <v>86</v>
      </c>
      <c r="C86">
        <v>1</v>
      </c>
      <c r="E86" s="2">
        <f>1/149</f>
        <v>6.7114093959731542E-3</v>
      </c>
      <c r="G86">
        <v>0</v>
      </c>
      <c r="I86" s="2">
        <v>0</v>
      </c>
      <c r="J86">
        <f t="shared" si="5"/>
        <v>1</v>
      </c>
      <c r="L86" s="1">
        <f t="shared" si="6"/>
        <v>1</v>
      </c>
      <c r="O86" s="1">
        <f t="shared" si="7"/>
        <v>0</v>
      </c>
    </row>
    <row r="87" spans="1:15">
      <c r="A87" t="s">
        <v>87</v>
      </c>
      <c r="C87">
        <v>0</v>
      </c>
      <c r="E87" s="2">
        <v>0</v>
      </c>
      <c r="G87">
        <v>3</v>
      </c>
      <c r="I87" s="2">
        <f>3/132</f>
        <v>2.2727272727272728E-2</v>
      </c>
      <c r="J87">
        <f t="shared" si="5"/>
        <v>3</v>
      </c>
      <c r="L87" s="1">
        <f t="shared" si="6"/>
        <v>0</v>
      </c>
      <c r="O87" s="1">
        <f t="shared" si="7"/>
        <v>1</v>
      </c>
    </row>
    <row r="88" spans="1:15">
      <c r="A88" t="s">
        <v>88</v>
      </c>
      <c r="C88">
        <v>0</v>
      </c>
      <c r="E88" s="2">
        <v>0</v>
      </c>
      <c r="G88">
        <v>1</v>
      </c>
      <c r="I88" s="2">
        <f>1/132</f>
        <v>7.575757575757576E-3</v>
      </c>
      <c r="J88">
        <f t="shared" si="5"/>
        <v>1</v>
      </c>
      <c r="L88" s="1">
        <f t="shared" si="6"/>
        <v>0</v>
      </c>
      <c r="O88" s="1">
        <f t="shared" si="7"/>
        <v>1</v>
      </c>
    </row>
    <row r="89" spans="1:15">
      <c r="A89" t="s">
        <v>89</v>
      </c>
      <c r="C89">
        <v>1</v>
      </c>
      <c r="E89" s="2">
        <f>1/149</f>
        <v>6.7114093959731542E-3</v>
      </c>
      <c r="G89">
        <v>0</v>
      </c>
      <c r="I89" s="2">
        <v>0</v>
      </c>
      <c r="J89">
        <f t="shared" si="5"/>
        <v>1</v>
      </c>
      <c r="L89" s="1">
        <f t="shared" si="6"/>
        <v>1</v>
      </c>
      <c r="O89" s="1">
        <f t="shared" si="7"/>
        <v>0</v>
      </c>
    </row>
    <row r="90" spans="1:15">
      <c r="A90" t="s">
        <v>90</v>
      </c>
      <c r="C90">
        <v>0</v>
      </c>
      <c r="E90" s="2">
        <v>0</v>
      </c>
      <c r="G90">
        <v>1</v>
      </c>
      <c r="I90" s="2">
        <f>1/132</f>
        <v>7.575757575757576E-3</v>
      </c>
      <c r="J90">
        <f t="shared" si="5"/>
        <v>1</v>
      </c>
      <c r="L90" s="1">
        <f t="shared" si="6"/>
        <v>0</v>
      </c>
      <c r="O90" s="1">
        <f t="shared" si="7"/>
        <v>1</v>
      </c>
    </row>
    <row r="91" spans="1:15">
      <c r="A91" t="s">
        <v>91</v>
      </c>
      <c r="C91">
        <v>0</v>
      </c>
      <c r="E91" s="2">
        <v>0</v>
      </c>
      <c r="G91">
        <v>1</v>
      </c>
      <c r="I91" s="2">
        <f>1/132</f>
        <v>7.575757575757576E-3</v>
      </c>
      <c r="J91">
        <f t="shared" si="5"/>
        <v>1</v>
      </c>
      <c r="L91" s="1">
        <f t="shared" si="6"/>
        <v>0</v>
      </c>
      <c r="O91" s="1">
        <f t="shared" si="7"/>
        <v>1</v>
      </c>
    </row>
    <row r="92" spans="1:15">
      <c r="A92" t="s">
        <v>92</v>
      </c>
      <c r="C92">
        <v>2</v>
      </c>
      <c r="E92" s="2">
        <f>2/149</f>
        <v>1.3422818791946308E-2</v>
      </c>
      <c r="G92">
        <v>0</v>
      </c>
      <c r="I92" s="2">
        <v>0</v>
      </c>
      <c r="J92">
        <f t="shared" si="5"/>
        <v>2</v>
      </c>
      <c r="L92" s="1">
        <f t="shared" si="6"/>
        <v>1</v>
      </c>
      <c r="O92" s="1">
        <f t="shared" si="7"/>
        <v>0</v>
      </c>
    </row>
    <row r="93" spans="1:15">
      <c r="A93" t="s">
        <v>93</v>
      </c>
      <c r="C93">
        <v>0</v>
      </c>
      <c r="E93" s="2">
        <v>0</v>
      </c>
      <c r="G93">
        <v>1</v>
      </c>
      <c r="I93" s="2">
        <f>1/132</f>
        <v>7.575757575757576E-3</v>
      </c>
      <c r="J93">
        <f t="shared" si="5"/>
        <v>1</v>
      </c>
      <c r="L93" s="1">
        <f t="shared" si="6"/>
        <v>0</v>
      </c>
      <c r="O93" s="1">
        <f t="shared" si="7"/>
        <v>1</v>
      </c>
    </row>
    <row r="94" spans="1:15">
      <c r="A94" t="s">
        <v>94</v>
      </c>
      <c r="C94">
        <v>1</v>
      </c>
      <c r="E94" s="2">
        <f>1/149</f>
        <v>6.7114093959731542E-3</v>
      </c>
      <c r="G94">
        <v>0</v>
      </c>
      <c r="I94" s="2">
        <v>0</v>
      </c>
      <c r="J94">
        <f t="shared" si="5"/>
        <v>1</v>
      </c>
      <c r="L94" s="1">
        <f t="shared" si="6"/>
        <v>1</v>
      </c>
      <c r="O94" s="1">
        <f t="shared" si="7"/>
        <v>0</v>
      </c>
    </row>
    <row r="95" spans="1:15">
      <c r="A95" t="s">
        <v>34</v>
      </c>
      <c r="C95">
        <v>1</v>
      </c>
      <c r="E95" s="2">
        <f>1/149</f>
        <v>6.7114093959731542E-3</v>
      </c>
      <c r="G95">
        <v>0</v>
      </c>
      <c r="I95" s="2">
        <v>0</v>
      </c>
      <c r="J95">
        <f t="shared" si="5"/>
        <v>1</v>
      </c>
      <c r="L95" s="1">
        <f t="shared" si="6"/>
        <v>1</v>
      </c>
      <c r="O95" s="1">
        <f t="shared" si="7"/>
        <v>0</v>
      </c>
    </row>
    <row r="96" spans="1:15">
      <c r="A96" t="s">
        <v>96</v>
      </c>
      <c r="C96">
        <v>0</v>
      </c>
      <c r="E96" s="2">
        <v>0</v>
      </c>
      <c r="G96">
        <v>1</v>
      </c>
      <c r="I96" s="2">
        <f>1/132</f>
        <v>7.575757575757576E-3</v>
      </c>
      <c r="J96">
        <f t="shared" si="5"/>
        <v>1</v>
      </c>
      <c r="L96" s="1">
        <f t="shared" si="6"/>
        <v>0</v>
      </c>
      <c r="O96" s="1">
        <f t="shared" si="7"/>
        <v>1</v>
      </c>
    </row>
    <row r="97" spans="1:15">
      <c r="A97" t="s">
        <v>97</v>
      </c>
      <c r="C97">
        <v>1</v>
      </c>
      <c r="E97" s="2">
        <f>1/149</f>
        <v>6.7114093959731542E-3</v>
      </c>
      <c r="G97">
        <v>0</v>
      </c>
      <c r="I97" s="2">
        <v>0</v>
      </c>
      <c r="J97">
        <f t="shared" si="5"/>
        <v>1</v>
      </c>
      <c r="L97" s="1">
        <f t="shared" si="6"/>
        <v>1</v>
      </c>
      <c r="O97" s="1">
        <f t="shared" si="7"/>
        <v>0</v>
      </c>
    </row>
    <row r="98" spans="1:15">
      <c r="A98" t="s">
        <v>98</v>
      </c>
      <c r="C98">
        <v>1</v>
      </c>
      <c r="E98" s="2">
        <f>1/149</f>
        <v>6.7114093959731542E-3</v>
      </c>
      <c r="G98">
        <v>0</v>
      </c>
      <c r="I98" s="2">
        <v>0</v>
      </c>
      <c r="J98">
        <f t="shared" ref="J98:J103" si="8">SUM(C98,G98)</f>
        <v>1</v>
      </c>
      <c r="L98" s="1">
        <f t="shared" ref="L98:L103" si="9">C98/J98</f>
        <v>1</v>
      </c>
      <c r="O98" s="1">
        <f t="shared" si="7"/>
        <v>0</v>
      </c>
    </row>
    <row r="99" spans="1:15">
      <c r="A99" t="s">
        <v>100</v>
      </c>
      <c r="C99">
        <v>1</v>
      </c>
      <c r="E99" s="2">
        <f>1/149</f>
        <v>6.7114093959731542E-3</v>
      </c>
      <c r="G99">
        <v>0</v>
      </c>
      <c r="I99" s="2">
        <v>0</v>
      </c>
      <c r="J99">
        <f t="shared" si="8"/>
        <v>1</v>
      </c>
      <c r="L99" s="1">
        <f t="shared" si="9"/>
        <v>1</v>
      </c>
      <c r="O99" s="1">
        <f t="shared" si="7"/>
        <v>0</v>
      </c>
    </row>
    <row r="100" spans="1:15">
      <c r="A100" t="s">
        <v>101</v>
      </c>
      <c r="C100">
        <v>0</v>
      </c>
      <c r="E100" s="2">
        <v>0</v>
      </c>
      <c r="G100">
        <v>1</v>
      </c>
      <c r="I100" s="2">
        <f>1/132</f>
        <v>7.575757575757576E-3</v>
      </c>
      <c r="J100">
        <f t="shared" si="8"/>
        <v>1</v>
      </c>
      <c r="L100" s="1">
        <f t="shared" si="9"/>
        <v>0</v>
      </c>
      <c r="O100" s="1">
        <f t="shared" si="7"/>
        <v>1</v>
      </c>
    </row>
    <row r="101" spans="1:15">
      <c r="A101" t="s">
        <v>102</v>
      </c>
      <c r="C101">
        <v>1</v>
      </c>
      <c r="E101" s="2">
        <f>1/149</f>
        <v>6.7114093959731542E-3</v>
      </c>
      <c r="G101">
        <v>0</v>
      </c>
      <c r="I101" s="2">
        <v>0</v>
      </c>
      <c r="J101">
        <f t="shared" si="8"/>
        <v>1</v>
      </c>
      <c r="L101" s="1">
        <f t="shared" si="9"/>
        <v>1</v>
      </c>
      <c r="O101" s="1">
        <f t="shared" si="7"/>
        <v>0</v>
      </c>
    </row>
    <row r="102" spans="1:15">
      <c r="A102" t="s">
        <v>103</v>
      </c>
      <c r="C102">
        <v>1</v>
      </c>
      <c r="E102" s="2">
        <f>1/149</f>
        <v>6.7114093959731542E-3</v>
      </c>
      <c r="G102">
        <v>0</v>
      </c>
      <c r="I102" s="2">
        <v>0</v>
      </c>
      <c r="J102">
        <f t="shared" si="8"/>
        <v>1</v>
      </c>
      <c r="L102" s="1">
        <f t="shared" si="9"/>
        <v>1</v>
      </c>
      <c r="O102" s="1">
        <f t="shared" si="7"/>
        <v>0</v>
      </c>
    </row>
    <row r="103" spans="1:15">
      <c r="A103" t="s">
        <v>104</v>
      </c>
      <c r="C103">
        <v>1</v>
      </c>
      <c r="E103" s="2">
        <f>1/149</f>
        <v>6.7114093959731542E-3</v>
      </c>
      <c r="G103">
        <v>0</v>
      </c>
      <c r="I103" s="2">
        <v>0</v>
      </c>
      <c r="J103">
        <f t="shared" si="8"/>
        <v>1</v>
      </c>
      <c r="L103" s="1">
        <f t="shared" si="9"/>
        <v>1</v>
      </c>
      <c r="O103" s="1">
        <f t="shared" si="7"/>
        <v>0</v>
      </c>
    </row>
    <row r="104" spans="1:15">
      <c r="C104">
        <f>SUM(C2:C103)</f>
        <v>149</v>
      </c>
      <c r="G104">
        <f>SUM(G2:G103)</f>
        <v>132</v>
      </c>
    </row>
    <row r="1048576" spans="3:3">
      <c r="C1048576">
        <f>SUM(C2:C1048575)</f>
        <v>298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Adjective</vt:lpstr>
      <vt:lpstr>Noun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</dc:creator>
  <cp:lastModifiedBy>BHARGAV</cp:lastModifiedBy>
  <dcterms:created xsi:type="dcterms:W3CDTF">2016-03-02T13:54:16Z</dcterms:created>
  <dcterms:modified xsi:type="dcterms:W3CDTF">2016-04-24T20:14:13Z</dcterms:modified>
</cp:coreProperties>
</file>