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rtual Orientation  &amp; MCS 2020\Excel ITT\Files to be shared\Chapter 2\"/>
    </mc:Choice>
  </mc:AlternateContent>
  <xr:revisionPtr revIDLastSave="0" documentId="13_ncr:1_{F5CEBDDA-19D6-453E-8D92-9705B186C863}" xr6:coauthVersionLast="45" xr6:coauthVersionMax="45" xr10:uidLastSave="{00000000-0000-0000-0000-000000000000}"/>
  <bookViews>
    <workbookView xWindow="-120" yWindow="-120" windowWidth="20730" windowHeight="11160" tabRatio="808" firstSheet="1" activeTab="10" xr2:uid="{00000000-000D-0000-FFFF-FFFF00000000}"/>
  </bookViews>
  <sheets>
    <sheet name="Absolute Reference" sheetId="13" r:id="rId1"/>
    <sheet name="NPV and IRR" sheetId="1" r:id="rId2"/>
    <sheet name="FV" sheetId="2" r:id="rId3"/>
    <sheet name="PMT" sheetId="3" r:id="rId4"/>
    <sheet name="Depreciation" sheetId="4" r:id="rId5"/>
    <sheet name="Mathematical" sheetId="5" r:id="rId6"/>
    <sheet name="Subtotal (before)" sheetId="6" r:id="rId7"/>
    <sheet name="Sumif" sheetId="7" r:id="rId8"/>
    <sheet name="Statistical" sheetId="8" r:id="rId9"/>
    <sheet name="Errors" sheetId="9" r:id="rId10"/>
    <sheet name="Datedif " sheetId="10" r:id="rId11"/>
  </sheets>
  <definedNames>
    <definedName name="Feb">'Absolute Reference'!$G$2:$G$3</definedName>
    <definedName name="Jan">'Absolute Reference'!$F$2:$F$3</definedName>
    <definedName name="Mar">'Absolute Reference'!$H$2:$H$3</definedName>
    <definedName name="Month_Reduction">'Absolute Reference'!$A$5:$D$6</definedName>
    <definedName name="NPV">'NPV and IRR'!$A$1:$C$6</definedName>
    <definedName name="Prices_Month">'Absolute Reference'!$E$2:$E$3</definedName>
    <definedName name="Products">'Absolute Reference'!$A$1:$B$3</definedName>
  </definedNames>
  <calcPr calcId="191029"/>
</workbook>
</file>

<file path=xl/calcChain.xml><?xml version="1.0" encoding="utf-8"?>
<calcChain xmlns="http://schemas.openxmlformats.org/spreadsheetml/2006/main">
  <c r="O20" i="9" l="1"/>
  <c r="N20" i="9"/>
  <c r="O19" i="9"/>
  <c r="O18" i="9"/>
  <c r="O17" i="9"/>
  <c r="O16" i="9"/>
  <c r="O15" i="9"/>
  <c r="N19" i="9"/>
  <c r="N18" i="9"/>
  <c r="N17" i="9"/>
  <c r="N16" i="9"/>
  <c r="N15" i="9"/>
  <c r="D7" i="9" l="1"/>
  <c r="N12" i="9"/>
  <c r="N11" i="9"/>
  <c r="N10" i="9"/>
  <c r="N9" i="9"/>
  <c r="N8" i="9"/>
  <c r="N6" i="9"/>
  <c r="N5" i="9"/>
  <c r="N4" i="9"/>
  <c r="N3" i="9"/>
  <c r="N2" i="9"/>
  <c r="L12" i="9"/>
  <c r="L11" i="9"/>
  <c r="L10" i="9"/>
  <c r="L9" i="9"/>
  <c r="L8" i="9"/>
  <c r="D1" i="9"/>
  <c r="D6" i="9"/>
  <c r="D4" i="9"/>
  <c r="D3" i="9"/>
  <c r="D2" i="9"/>
  <c r="C8" i="1" l="1"/>
</calcChain>
</file>

<file path=xl/sharedStrings.xml><?xml version="1.0" encoding="utf-8"?>
<sst xmlns="http://schemas.openxmlformats.org/spreadsheetml/2006/main" count="196" uniqueCount="152">
  <si>
    <t>Year</t>
  </si>
  <si>
    <t>Cash flow</t>
  </si>
  <si>
    <t>Present Value</t>
  </si>
  <si>
    <t>Net present value</t>
  </si>
  <si>
    <t>Internal rate of return</t>
  </si>
  <si>
    <t>Interest</t>
  </si>
  <si>
    <t>Bank gives 5% return or invest in venture</t>
  </si>
  <si>
    <t>If you make the interest = IRR then npv will be zero</t>
  </si>
  <si>
    <t>Interest Rate</t>
  </si>
  <si>
    <t>Opening balance</t>
  </si>
  <si>
    <t>Deposit</t>
  </si>
  <si>
    <t>Closing balance</t>
  </si>
  <si>
    <t>Loan amount</t>
  </si>
  <si>
    <t>Years</t>
  </si>
  <si>
    <t>Monthly Payments</t>
  </si>
  <si>
    <t>Cost of Car</t>
  </si>
  <si>
    <t>Life</t>
  </si>
  <si>
    <t>Salvage</t>
  </si>
  <si>
    <t>Period</t>
  </si>
  <si>
    <t>DDB</t>
  </si>
  <si>
    <t>SYD</t>
  </si>
  <si>
    <t>Straight line</t>
  </si>
  <si>
    <t>Diminishing Balance</t>
  </si>
  <si>
    <t>Formula</t>
  </si>
  <si>
    <t>Diminishing</t>
  </si>
  <si>
    <t>add all years then divide the highest year by total of years</t>
  </si>
  <si>
    <t xml:space="preserve">absolute </t>
  </si>
  <si>
    <t>square root</t>
  </si>
  <si>
    <t>GCD</t>
  </si>
  <si>
    <t>INT</t>
  </si>
  <si>
    <t>LN</t>
  </si>
  <si>
    <t>LOG</t>
  </si>
  <si>
    <t>MOD</t>
  </si>
  <si>
    <t>MROUND</t>
  </si>
  <si>
    <t>POWER</t>
  </si>
  <si>
    <t>RAND</t>
  </si>
  <si>
    <t>RANDBETWEEN</t>
  </si>
  <si>
    <t>ROUND</t>
  </si>
  <si>
    <t>SIGN</t>
  </si>
  <si>
    <t>ABS</t>
  </si>
  <si>
    <t>SQRT</t>
  </si>
  <si>
    <t>FACT</t>
  </si>
  <si>
    <t>Natural log</t>
  </si>
  <si>
    <t>Factorial</t>
  </si>
  <si>
    <t>Greatest common divisor</t>
  </si>
  <si>
    <t>INT Function</t>
  </si>
  <si>
    <t>Weight</t>
  </si>
  <si>
    <t>Round</t>
  </si>
  <si>
    <t>Used to find lowest integer</t>
  </si>
  <si>
    <t>refer table</t>
  </si>
  <si>
    <t>Log</t>
  </si>
  <si>
    <t>10^0</t>
  </si>
  <si>
    <t>10^1</t>
  </si>
  <si>
    <t>10^2</t>
  </si>
  <si>
    <t>10^3</t>
  </si>
  <si>
    <t>Ln</t>
  </si>
  <si>
    <t>y</t>
  </si>
  <si>
    <t>x</t>
  </si>
  <si>
    <r>
      <t xml:space="preserve">Log 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x</t>
    </r>
  </si>
  <si>
    <r>
      <t xml:space="preserve">e </t>
    </r>
    <r>
      <rPr>
        <vertAlign val="superscript"/>
        <sz val="11"/>
        <color theme="1"/>
        <rFont val="Calibri"/>
        <family val="2"/>
        <scheme val="minor"/>
      </rPr>
      <t>y</t>
    </r>
  </si>
  <si>
    <t>Ln 2</t>
  </si>
  <si>
    <t>Box A</t>
  </si>
  <si>
    <t>Box B</t>
  </si>
  <si>
    <t>Box C</t>
  </si>
  <si>
    <t>Muffins</t>
  </si>
  <si>
    <t>A</t>
  </si>
  <si>
    <t>B</t>
  </si>
  <si>
    <t>C</t>
  </si>
  <si>
    <t>Find the remainder after dividing</t>
  </si>
  <si>
    <t>Sample No</t>
  </si>
  <si>
    <t>Nearest 10</t>
  </si>
  <si>
    <t>Nearest 50</t>
  </si>
  <si>
    <t>ROUNDED TO THE NEAREST HUNDRED</t>
  </si>
  <si>
    <t>ROUNDED TO THE NEAREST THOUSANDS</t>
  </si>
  <si>
    <t>Michael</t>
  </si>
  <si>
    <t>Melanie</t>
  </si>
  <si>
    <t>Bill</t>
  </si>
  <si>
    <t>Steve</t>
  </si>
  <si>
    <t>Frieda</t>
  </si>
  <si>
    <t>Region</t>
  </si>
  <si>
    <t>Sales</t>
  </si>
  <si>
    <t>North</t>
  </si>
  <si>
    <t>South</t>
  </si>
  <si>
    <t xml:space="preserve">East </t>
  </si>
  <si>
    <t>West</t>
  </si>
  <si>
    <t>East</t>
  </si>
  <si>
    <t>Rose</t>
  </si>
  <si>
    <t>Jasmine</t>
  </si>
  <si>
    <t>Hibiscus</t>
  </si>
  <si>
    <t>Spelling mistake or arguments not entered properly</t>
  </si>
  <si>
    <t>abc</t>
  </si>
  <si>
    <t>Avoid entering formulas without functions</t>
  </si>
  <si>
    <t>Dividing a range by 0</t>
  </si>
  <si>
    <t>#######</t>
  </si>
  <si>
    <t>If A1 is deleted formula will show Ref error</t>
  </si>
  <si>
    <t>Product</t>
  </si>
  <si>
    <t>Product code</t>
  </si>
  <si>
    <t>Price</t>
  </si>
  <si>
    <t>A-101</t>
  </si>
  <si>
    <t xml:space="preserve">A-101     </t>
  </si>
  <si>
    <t xml:space="preserve">A-201     </t>
  </si>
  <si>
    <t xml:space="preserve">A-301     </t>
  </si>
  <si>
    <t xml:space="preserve">A-401     </t>
  </si>
  <si>
    <t xml:space="preserve">A-501     </t>
  </si>
  <si>
    <t>Shampoo</t>
  </si>
  <si>
    <t>Soap</t>
  </si>
  <si>
    <t>Detergent</t>
  </si>
  <si>
    <t>Conditioner</t>
  </si>
  <si>
    <t>Toothpaste</t>
  </si>
  <si>
    <t>A-201</t>
  </si>
  <si>
    <t>A-301</t>
  </si>
  <si>
    <t>A-401</t>
  </si>
  <si>
    <t>A-501</t>
  </si>
  <si>
    <t>Len</t>
  </si>
  <si>
    <t>Trim</t>
  </si>
  <si>
    <t>In datedif arguments are start date,end date,units if end date is  given first then it will throw num error</t>
  </si>
  <si>
    <t>Trace precedents and trace dependants</t>
  </si>
  <si>
    <t>(current Year/total years)</t>
  </si>
  <si>
    <t>1- (Salvage /cost)^(1/life)</t>
  </si>
  <si>
    <t>Reduction</t>
  </si>
  <si>
    <t>Mar</t>
  </si>
  <si>
    <t>Feb</t>
  </si>
  <si>
    <t>Jan</t>
  </si>
  <si>
    <t>Month</t>
  </si>
  <si>
    <t>Shirts</t>
  </si>
  <si>
    <t xml:space="preserve">Jeans </t>
  </si>
  <si>
    <t>Jeans</t>
  </si>
  <si>
    <t>Prices/Month</t>
  </si>
  <si>
    <t>Table</t>
  </si>
  <si>
    <t>Positive returns +1</t>
  </si>
  <si>
    <t>Negative returns -1</t>
  </si>
  <si>
    <t>Zero returns 0</t>
  </si>
  <si>
    <t>Manual Calculation</t>
  </si>
  <si>
    <t>Double Diminshing Balance</t>
  </si>
  <si>
    <t>Variable Diminishing Balance</t>
  </si>
  <si>
    <t>Sum of Years' Digit Method</t>
  </si>
  <si>
    <t>Average</t>
  </si>
  <si>
    <t>Max</t>
  </si>
  <si>
    <t>Min</t>
  </si>
  <si>
    <t>Countblank</t>
  </si>
  <si>
    <t>Countif</t>
  </si>
  <si>
    <t>Data for Countif</t>
  </si>
  <si>
    <t>Employees</t>
  </si>
  <si>
    <t>Total Salary</t>
  </si>
  <si>
    <t>Salary per employee</t>
  </si>
  <si>
    <t>I</t>
  </si>
  <si>
    <t>II</t>
  </si>
  <si>
    <t>III</t>
  </si>
  <si>
    <t>IV</t>
  </si>
  <si>
    <t>V</t>
  </si>
  <si>
    <t>Unit</t>
  </si>
  <si>
    <t>Salary per employee(iferror)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</si>
</sst>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₹&quot;\ #,##0.00;[Red]&quot;₹&quot;\ \-#,##0.00"/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0" applyNumberFormat="1"/>
    <xf numFmtId="2" fontId="0" fillId="0" borderId="0" xfId="0" applyNumberFormat="1"/>
    <xf numFmtId="10" fontId="0" fillId="0" borderId="0" xfId="0" applyNumberFormat="1"/>
    <xf numFmtId="8" fontId="0" fillId="0" borderId="0" xfId="0" applyNumberFormat="1"/>
    <xf numFmtId="0" fontId="0" fillId="0" borderId="1" xfId="0" applyBorder="1"/>
    <xf numFmtId="8" fontId="0" fillId="0" borderId="1" xfId="0" applyNumberFormat="1" applyBorder="1"/>
    <xf numFmtId="165" fontId="0" fillId="0" borderId="0" xfId="0" applyNumberFormat="1"/>
    <xf numFmtId="0" fontId="2" fillId="0" borderId="0" xfId="0" applyFont="1"/>
    <xf numFmtId="1" fontId="0" fillId="0" borderId="0" xfId="0" applyNumberFormat="1"/>
    <xf numFmtId="0" fontId="3" fillId="0" borderId="1" xfId="0" applyFont="1" applyBorder="1"/>
    <xf numFmtId="0" fontId="0" fillId="0" borderId="1" xfId="0" applyFill="1" applyBorder="1"/>
    <xf numFmtId="0" fontId="2" fillId="0" borderId="1" xfId="0" applyFont="1" applyBorder="1"/>
    <xf numFmtId="0" fontId="0" fillId="0" borderId="0" xfId="0" applyBorder="1"/>
    <xf numFmtId="14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2" fillId="2" borderId="0" xfId="0" applyFont="1" applyFill="1"/>
    <xf numFmtId="9" fontId="0" fillId="0" borderId="1" xfId="0" applyNumberFormat="1" applyBorder="1"/>
    <xf numFmtId="44" fontId="0" fillId="0" borderId="1" xfId="1" applyFont="1" applyBorder="1"/>
    <xf numFmtId="164" fontId="0" fillId="0" borderId="1" xfId="0" applyNumberFormat="1" applyBorder="1"/>
    <xf numFmtId="10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right"/>
    </xf>
    <xf numFmtId="0" fontId="0" fillId="2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top" wrapText="1" shrinkToFi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438150</xdr:colOff>
      <xdr:row>27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362950" cy="506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D6" sqref="D6"/>
    </sheetView>
  </sheetViews>
  <sheetFormatPr defaultRowHeight="15" x14ac:dyDescent="0.25"/>
  <cols>
    <col min="5" max="5" width="13.140625" bestFit="1" customWidth="1"/>
  </cols>
  <sheetData>
    <row r="1" spans="1:8" x14ac:dyDescent="0.25">
      <c r="A1" s="5" t="s">
        <v>95</v>
      </c>
      <c r="B1" s="5" t="s">
        <v>97</v>
      </c>
      <c r="E1" s="5" t="s">
        <v>127</v>
      </c>
      <c r="F1" s="5" t="s">
        <v>122</v>
      </c>
      <c r="G1" s="5" t="s">
        <v>121</v>
      </c>
      <c r="H1" s="5" t="s">
        <v>120</v>
      </c>
    </row>
    <row r="2" spans="1:8" x14ac:dyDescent="0.25">
      <c r="A2" s="5" t="s">
        <v>126</v>
      </c>
      <c r="B2" s="5">
        <v>80</v>
      </c>
      <c r="E2" s="5" t="s">
        <v>125</v>
      </c>
      <c r="F2" s="5"/>
      <c r="G2" s="5"/>
      <c r="H2" s="5"/>
    </row>
    <row r="3" spans="1:8" x14ac:dyDescent="0.25">
      <c r="A3" s="5" t="s">
        <v>124</v>
      </c>
      <c r="B3" s="5">
        <v>30</v>
      </c>
      <c r="E3" s="5" t="s">
        <v>124</v>
      </c>
      <c r="F3" s="5"/>
      <c r="G3" s="5"/>
      <c r="H3" s="5"/>
    </row>
    <row r="5" spans="1:8" x14ac:dyDescent="0.25">
      <c r="A5" s="5" t="s">
        <v>123</v>
      </c>
      <c r="B5" s="5" t="s">
        <v>122</v>
      </c>
      <c r="C5" s="5" t="s">
        <v>121</v>
      </c>
      <c r="D5" s="5" t="s">
        <v>120</v>
      </c>
    </row>
    <row r="6" spans="1:8" x14ac:dyDescent="0.25">
      <c r="A6" s="5" t="s">
        <v>119</v>
      </c>
      <c r="B6" s="18">
        <v>0.2</v>
      </c>
      <c r="C6" s="18">
        <v>0.4</v>
      </c>
      <c r="D6" s="18">
        <v>0.8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0"/>
  <sheetViews>
    <sheetView topLeftCell="C2" zoomScaleNormal="100" workbookViewId="0">
      <selection activeCell="O7" sqref="O7"/>
    </sheetView>
  </sheetViews>
  <sheetFormatPr defaultRowHeight="15" x14ac:dyDescent="0.25"/>
  <cols>
    <col min="1" max="2" width="10.140625" bestFit="1" customWidth="1"/>
    <col min="3" max="3" width="6.7109375" customWidth="1"/>
    <col min="4" max="4" width="8.85546875" customWidth="1"/>
    <col min="10" max="10" width="6.140625" customWidth="1"/>
    <col min="11" max="11" width="11.7109375" bestFit="1" customWidth="1"/>
    <col min="12" max="12" width="15.85546875" customWidth="1"/>
    <col min="13" max="13" width="9.85546875" bestFit="1" customWidth="1"/>
    <col min="14" max="14" width="14.7109375" customWidth="1"/>
    <col min="15" max="15" width="16.140625" customWidth="1"/>
  </cols>
  <sheetData>
    <row r="1" spans="1:15" x14ac:dyDescent="0.25">
      <c r="A1">
        <v>2</v>
      </c>
      <c r="B1">
        <v>110</v>
      </c>
      <c r="D1" t="e">
        <f>B1/C1</f>
        <v>#DIV/0!</v>
      </c>
      <c r="E1" t="s">
        <v>92</v>
      </c>
      <c r="K1" s="5" t="s">
        <v>96</v>
      </c>
      <c r="L1" s="5" t="s">
        <v>95</v>
      </c>
      <c r="M1" s="5" t="s">
        <v>97</v>
      </c>
      <c r="N1" s="5" t="s">
        <v>113</v>
      </c>
      <c r="O1" s="5" t="s">
        <v>114</v>
      </c>
    </row>
    <row r="2" spans="1:15" x14ac:dyDescent="0.25">
      <c r="D2" t="e">
        <f>SUM(B1 D2)</f>
        <v>#NULL!</v>
      </c>
      <c r="K2" s="5" t="s">
        <v>99</v>
      </c>
      <c r="L2" s="5" t="s">
        <v>104</v>
      </c>
      <c r="M2" s="5">
        <v>150</v>
      </c>
      <c r="N2" s="5">
        <f>LEN(K2)</f>
        <v>10</v>
      </c>
      <c r="O2" s="5" t="s">
        <v>98</v>
      </c>
    </row>
    <row r="3" spans="1:15" x14ac:dyDescent="0.25">
      <c r="D3" t="e">
        <f>SUM(a1a2)</f>
        <v>#NAME?</v>
      </c>
      <c r="E3" t="s">
        <v>89</v>
      </c>
      <c r="K3" s="5" t="s">
        <v>100</v>
      </c>
      <c r="L3" s="5" t="s">
        <v>105</v>
      </c>
      <c r="M3" s="5">
        <v>40</v>
      </c>
      <c r="N3" s="5">
        <f t="shared" ref="N3:N12" si="0">LEN(K3)</f>
        <v>10</v>
      </c>
      <c r="O3" s="5" t="s">
        <v>109</v>
      </c>
    </row>
    <row r="4" spans="1:15" x14ac:dyDescent="0.25">
      <c r="B4">
        <v>23</v>
      </c>
      <c r="C4" t="s">
        <v>90</v>
      </c>
      <c r="D4" t="e">
        <f>B4+C4</f>
        <v>#VALUE!</v>
      </c>
      <c r="E4" t="s">
        <v>91</v>
      </c>
      <c r="K4" s="5" t="s">
        <v>101</v>
      </c>
      <c r="L4" s="5" t="s">
        <v>106</v>
      </c>
      <c r="M4" s="5">
        <v>120</v>
      </c>
      <c r="N4" s="5">
        <f t="shared" si="0"/>
        <v>10</v>
      </c>
      <c r="O4" s="5" t="s">
        <v>110</v>
      </c>
    </row>
    <row r="5" spans="1:15" x14ac:dyDescent="0.25">
      <c r="D5" t="s">
        <v>93</v>
      </c>
      <c r="K5" s="5" t="s">
        <v>102</v>
      </c>
      <c r="L5" s="5" t="s">
        <v>108</v>
      </c>
      <c r="M5" s="5">
        <v>60</v>
      </c>
      <c r="N5" s="5">
        <f t="shared" si="0"/>
        <v>10</v>
      </c>
      <c r="O5" s="5" t="s">
        <v>111</v>
      </c>
    </row>
    <row r="6" spans="1:15" x14ac:dyDescent="0.25">
      <c r="D6">
        <f>A1*B1</f>
        <v>220</v>
      </c>
      <c r="E6" t="s">
        <v>94</v>
      </c>
      <c r="K6" s="5" t="s">
        <v>103</v>
      </c>
      <c r="L6" s="5" t="s">
        <v>107</v>
      </c>
      <c r="M6" s="5">
        <v>145</v>
      </c>
      <c r="N6" s="5">
        <f t="shared" si="0"/>
        <v>10</v>
      </c>
      <c r="O6" s="5" t="s">
        <v>112</v>
      </c>
    </row>
    <row r="7" spans="1:15" ht="37.5" customHeight="1" x14ac:dyDescent="0.25">
      <c r="A7" s="14">
        <v>42767</v>
      </c>
      <c r="B7" s="14">
        <v>42856</v>
      </c>
      <c r="D7" t="e">
        <f>DATEDIF(B7,A7,"m")</f>
        <v>#NUM!</v>
      </c>
      <c r="E7" s="28" t="s">
        <v>115</v>
      </c>
      <c r="F7" s="28"/>
      <c r="G7" s="28"/>
      <c r="H7" s="28"/>
      <c r="I7" s="28"/>
      <c r="J7" s="28"/>
    </row>
    <row r="8" spans="1:15" x14ac:dyDescent="0.25">
      <c r="E8" s="15"/>
      <c r="F8" s="15"/>
      <c r="G8" s="15"/>
      <c r="H8" s="15"/>
      <c r="I8" s="15"/>
      <c r="J8" s="15"/>
      <c r="K8" s="5" t="s">
        <v>98</v>
      </c>
      <c r="L8" s="5" t="e">
        <f>VLOOKUP(K8,K1:L6,2,FALSE)</f>
        <v>#N/A</v>
      </c>
      <c r="M8" s="5"/>
      <c r="N8" s="5">
        <f t="shared" si="0"/>
        <v>5</v>
      </c>
    </row>
    <row r="9" spans="1:15" x14ac:dyDescent="0.25">
      <c r="A9" t="s">
        <v>116</v>
      </c>
      <c r="K9" s="5" t="s">
        <v>109</v>
      </c>
      <c r="L9" s="5" t="e">
        <f t="shared" ref="L9:L12" si="1">VLOOKUP(K9,K2:L7,2,FALSE)</f>
        <v>#N/A</v>
      </c>
      <c r="M9" s="5"/>
      <c r="N9" s="5">
        <f t="shared" si="0"/>
        <v>5</v>
      </c>
    </row>
    <row r="10" spans="1:15" x14ac:dyDescent="0.25">
      <c r="K10" s="5" t="s">
        <v>110</v>
      </c>
      <c r="L10" s="5" t="e">
        <f t="shared" si="1"/>
        <v>#N/A</v>
      </c>
      <c r="M10" s="5"/>
      <c r="N10" s="5">
        <f t="shared" si="0"/>
        <v>5</v>
      </c>
    </row>
    <row r="11" spans="1:15" x14ac:dyDescent="0.25">
      <c r="K11" s="5" t="s">
        <v>111</v>
      </c>
      <c r="L11" s="5" t="e">
        <f t="shared" si="1"/>
        <v>#N/A</v>
      </c>
      <c r="M11" s="5"/>
      <c r="N11" s="5">
        <f t="shared" si="0"/>
        <v>5</v>
      </c>
    </row>
    <row r="12" spans="1:15" x14ac:dyDescent="0.25">
      <c r="K12" s="5" t="s">
        <v>112</v>
      </c>
      <c r="L12" s="5" t="e">
        <f t="shared" si="1"/>
        <v>#N/A</v>
      </c>
      <c r="M12" s="5"/>
      <c r="N12" s="5">
        <f t="shared" si="0"/>
        <v>5</v>
      </c>
    </row>
    <row r="14" spans="1:15" ht="45" x14ac:dyDescent="0.25">
      <c r="K14" s="5" t="s">
        <v>150</v>
      </c>
      <c r="L14" s="5" t="s">
        <v>143</v>
      </c>
      <c r="M14" s="5" t="s">
        <v>142</v>
      </c>
      <c r="N14" s="22" t="s">
        <v>144</v>
      </c>
      <c r="O14" s="22" t="s">
        <v>151</v>
      </c>
    </row>
    <row r="15" spans="1:15" x14ac:dyDescent="0.25">
      <c r="K15" s="5" t="s">
        <v>145</v>
      </c>
      <c r="L15" s="5">
        <v>25000</v>
      </c>
      <c r="M15" s="5">
        <v>10</v>
      </c>
      <c r="N15" s="5">
        <f t="shared" ref="N15:N20" si="2">L15/M15</f>
        <v>2500</v>
      </c>
      <c r="O15" s="5">
        <f>IFERROR(L15/M15,0)</f>
        <v>2500</v>
      </c>
    </row>
    <row r="16" spans="1:15" x14ac:dyDescent="0.25">
      <c r="K16" s="5" t="s">
        <v>146</v>
      </c>
      <c r="L16" s="5">
        <v>30000</v>
      </c>
      <c r="M16" s="5">
        <v>15</v>
      </c>
      <c r="N16" s="5">
        <f t="shared" si="2"/>
        <v>2000</v>
      </c>
      <c r="O16" s="5">
        <f t="shared" ref="O16:O20" si="3">IFERROR(L16/M16,0)</f>
        <v>2000</v>
      </c>
    </row>
    <row r="17" spans="11:16" x14ac:dyDescent="0.25">
      <c r="K17" s="5" t="s">
        <v>147</v>
      </c>
      <c r="L17" s="5">
        <v>45000</v>
      </c>
      <c r="M17" s="5">
        <v>40</v>
      </c>
      <c r="N17" s="5">
        <f t="shared" si="2"/>
        <v>1125</v>
      </c>
      <c r="O17" s="5">
        <f t="shared" si="3"/>
        <v>1125</v>
      </c>
    </row>
    <row r="18" spans="11:16" x14ac:dyDescent="0.25">
      <c r="K18" s="5" t="s">
        <v>148</v>
      </c>
      <c r="L18" s="5">
        <v>20000</v>
      </c>
      <c r="M18" s="5">
        <v>20</v>
      </c>
      <c r="N18" s="5">
        <f t="shared" si="2"/>
        <v>1000</v>
      </c>
      <c r="O18" s="5">
        <f t="shared" si="3"/>
        <v>1000</v>
      </c>
    </row>
    <row r="19" spans="11:16" x14ac:dyDescent="0.25">
      <c r="K19" s="5" t="s">
        <v>149</v>
      </c>
      <c r="L19" s="5">
        <v>15000</v>
      </c>
      <c r="M19" s="5">
        <v>10</v>
      </c>
      <c r="N19" s="5">
        <f t="shared" si="2"/>
        <v>1500</v>
      </c>
      <c r="O19" s="5">
        <f t="shared" si="3"/>
        <v>1500</v>
      </c>
    </row>
    <row r="20" spans="11:16" x14ac:dyDescent="0.25">
      <c r="K20" s="5"/>
      <c r="L20" s="5"/>
      <c r="M20" s="5"/>
      <c r="N20" s="5" t="e">
        <f t="shared" si="2"/>
        <v>#DIV/0!</v>
      </c>
      <c r="O20" s="5">
        <f t="shared" si="3"/>
        <v>0</v>
      </c>
      <c r="P20" s="13"/>
    </row>
  </sheetData>
  <mergeCells count="1">
    <mergeCell ref="E7:J7"/>
  </mergeCells>
  <pageMargins left="0.7" right="0.7" top="0.75" bottom="0.75" header="0.3" footer="0.3"/>
  <cellWatches>
    <cellWatch r="D1"/>
  </cellWatch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tabSelected="1" workbookViewId="0">
      <selection activeCell="P20" sqref="P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zoomScale="110" zoomScaleNormal="110" workbookViewId="0">
      <selection activeCell="E10" sqref="E10"/>
    </sheetView>
  </sheetViews>
  <sheetFormatPr defaultColWidth="20.140625" defaultRowHeight="15" x14ac:dyDescent="0.25"/>
  <cols>
    <col min="1" max="1" width="11.5703125" customWidth="1"/>
  </cols>
  <sheetData>
    <row r="1" spans="1:5" x14ac:dyDescent="0.25">
      <c r="A1" s="5" t="s">
        <v>0</v>
      </c>
      <c r="B1" s="5" t="s">
        <v>1</v>
      </c>
      <c r="C1" s="5" t="s">
        <v>2</v>
      </c>
      <c r="D1" t="s">
        <v>5</v>
      </c>
      <c r="E1" s="1">
        <v>0.05</v>
      </c>
    </row>
    <row r="2" spans="1:5" x14ac:dyDescent="0.25">
      <c r="A2" s="5">
        <v>0</v>
      </c>
      <c r="B2" s="19">
        <v>-350</v>
      </c>
      <c r="C2" s="19"/>
      <c r="D2" t="s">
        <v>6</v>
      </c>
    </row>
    <row r="3" spans="1:5" x14ac:dyDescent="0.25">
      <c r="A3" s="5">
        <v>1</v>
      </c>
      <c r="B3" s="19">
        <v>100</v>
      </c>
      <c r="C3" s="19"/>
      <c r="D3" t="s">
        <v>7</v>
      </c>
    </row>
    <row r="4" spans="1:5" x14ac:dyDescent="0.25">
      <c r="A4" s="5">
        <v>2</v>
      </c>
      <c r="B4" s="19">
        <v>200</v>
      </c>
      <c r="C4" s="19"/>
    </row>
    <row r="5" spans="1:5" x14ac:dyDescent="0.25">
      <c r="A5" s="5">
        <v>3</v>
      </c>
      <c r="B5" s="19">
        <v>150</v>
      </c>
      <c r="C5" s="19"/>
    </row>
    <row r="6" spans="1:5" x14ac:dyDescent="0.25">
      <c r="A6" s="5">
        <v>4</v>
      </c>
      <c r="B6" s="19">
        <v>75</v>
      </c>
      <c r="C6" s="19"/>
    </row>
    <row r="8" spans="1:5" x14ac:dyDescent="0.25">
      <c r="A8" s="27" t="s">
        <v>3</v>
      </c>
      <c r="B8" s="27"/>
      <c r="C8" s="2">
        <f>SUM(C2:C7)</f>
        <v>0</v>
      </c>
      <c r="D8" s="2"/>
    </row>
    <row r="9" spans="1:5" x14ac:dyDescent="0.25">
      <c r="A9" s="27" t="s">
        <v>4</v>
      </c>
      <c r="B9" s="27"/>
      <c r="C9" s="3"/>
    </row>
  </sheetData>
  <mergeCells count="2">
    <mergeCell ref="A8:B8"/>
    <mergeCell ref="A9:B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zoomScale="150" zoomScaleNormal="150" workbookViewId="0">
      <selection activeCell="F11" sqref="F11"/>
    </sheetView>
  </sheetViews>
  <sheetFormatPr defaultRowHeight="15" x14ac:dyDescent="0.25"/>
  <cols>
    <col min="2" max="2" width="14.85546875" bestFit="1" customWidth="1"/>
    <col min="3" max="3" width="11.140625" bestFit="1" customWidth="1"/>
    <col min="4" max="4" width="10.140625" customWidth="1"/>
    <col min="5" max="5" width="13.7109375" bestFit="1" customWidth="1"/>
  </cols>
  <sheetData>
    <row r="1" spans="1:5" x14ac:dyDescent="0.25">
      <c r="A1" t="s">
        <v>8</v>
      </c>
      <c r="C1" s="1">
        <v>0.1</v>
      </c>
      <c r="D1" s="1"/>
    </row>
    <row r="2" spans="1:5" x14ac:dyDescent="0.25">
      <c r="A2" s="5" t="s">
        <v>0</v>
      </c>
      <c r="B2" s="5" t="s">
        <v>9</v>
      </c>
      <c r="C2" s="5" t="s">
        <v>10</v>
      </c>
      <c r="D2" s="5" t="s">
        <v>5</v>
      </c>
      <c r="E2" s="5" t="s">
        <v>11</v>
      </c>
    </row>
    <row r="3" spans="1:5" x14ac:dyDescent="0.25">
      <c r="A3" s="5">
        <v>1</v>
      </c>
      <c r="B3" s="5">
        <v>0</v>
      </c>
      <c r="C3" s="20">
        <v>1000</v>
      </c>
      <c r="D3" s="20"/>
      <c r="E3" s="20"/>
    </row>
    <row r="4" spans="1:5" x14ac:dyDescent="0.25">
      <c r="A4" s="5">
        <v>2</v>
      </c>
      <c r="B4" s="20"/>
      <c r="C4" s="20">
        <v>1000</v>
      </c>
      <c r="D4" s="20"/>
      <c r="E4" s="20"/>
    </row>
    <row r="5" spans="1:5" x14ac:dyDescent="0.25">
      <c r="A5" s="5">
        <v>3</v>
      </c>
      <c r="B5" s="20"/>
      <c r="C5" s="20">
        <v>1000</v>
      </c>
      <c r="D5" s="20"/>
      <c r="E5" s="20"/>
    </row>
    <row r="6" spans="1:5" x14ac:dyDescent="0.25">
      <c r="A6" s="5">
        <v>4</v>
      </c>
      <c r="B6" s="20"/>
      <c r="C6" s="20">
        <v>1000</v>
      </c>
      <c r="D6" s="20"/>
      <c r="E6" s="20"/>
    </row>
    <row r="7" spans="1:5" x14ac:dyDescent="0.25">
      <c r="A7" s="5">
        <v>5</v>
      </c>
      <c r="B7" s="20"/>
      <c r="C7" s="20">
        <v>1000</v>
      </c>
      <c r="D7" s="20"/>
      <c r="E7" s="20"/>
    </row>
    <row r="9" spans="1:5" x14ac:dyDescent="0.25">
      <c r="E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6"/>
  <sheetViews>
    <sheetView zoomScale="150" zoomScaleNormal="150" workbookViewId="0">
      <selection activeCell="C6" sqref="C6"/>
    </sheetView>
  </sheetViews>
  <sheetFormatPr defaultRowHeight="15" x14ac:dyDescent="0.25"/>
  <cols>
    <col min="1" max="1" width="17.28515625" customWidth="1"/>
  </cols>
  <sheetData>
    <row r="2" spans="1:2" x14ac:dyDescent="0.25">
      <c r="A2" s="5" t="s">
        <v>12</v>
      </c>
      <c r="B2" s="5">
        <v>15000</v>
      </c>
    </row>
    <row r="3" spans="1:2" x14ac:dyDescent="0.25">
      <c r="A3" s="5" t="s">
        <v>8</v>
      </c>
      <c r="B3" s="21">
        <v>6.5000000000000002E-2</v>
      </c>
    </row>
    <row r="4" spans="1:2" x14ac:dyDescent="0.25">
      <c r="A4" s="5" t="s">
        <v>13</v>
      </c>
      <c r="B4" s="5">
        <v>4</v>
      </c>
    </row>
    <row r="5" spans="1:2" x14ac:dyDescent="0.25">
      <c r="A5" s="5"/>
      <c r="B5" s="5"/>
    </row>
    <row r="6" spans="1:2" x14ac:dyDescent="0.25">
      <c r="A6" s="5" t="s">
        <v>14</v>
      </c>
      <c r="B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zoomScale="120" zoomScaleNormal="120" workbookViewId="0">
      <selection activeCell="D24" sqref="D24"/>
    </sheetView>
  </sheetViews>
  <sheetFormatPr defaultRowHeight="15" x14ac:dyDescent="0.25"/>
  <cols>
    <col min="1" max="1" width="10.5703125" bestFit="1" customWidth="1"/>
    <col min="2" max="2" width="10.5703125" customWidth="1"/>
    <col min="3" max="3" width="13" bestFit="1" customWidth="1"/>
    <col min="4" max="4" width="20.140625" customWidth="1"/>
    <col min="5" max="5" width="23.5703125" bestFit="1" customWidth="1"/>
    <col min="6" max="6" width="27.28515625" bestFit="1" customWidth="1"/>
    <col min="7" max="7" width="25.140625" bestFit="1" customWidth="1"/>
  </cols>
  <sheetData>
    <row r="1" spans="1:7" x14ac:dyDescent="0.25">
      <c r="A1" s="5" t="s">
        <v>15</v>
      </c>
      <c r="B1" s="5">
        <v>100000</v>
      </c>
    </row>
    <row r="2" spans="1:7" x14ac:dyDescent="0.25">
      <c r="A2" s="5" t="s">
        <v>16</v>
      </c>
      <c r="B2" s="5">
        <v>3</v>
      </c>
    </row>
    <row r="3" spans="1:7" x14ac:dyDescent="0.25">
      <c r="A3" s="5" t="s">
        <v>17</v>
      </c>
      <c r="B3" s="5">
        <v>10000</v>
      </c>
    </row>
    <row r="5" spans="1:7" x14ac:dyDescent="0.25">
      <c r="A5" t="s">
        <v>23</v>
      </c>
      <c r="B5" s="5" t="s">
        <v>18</v>
      </c>
      <c r="C5" s="5" t="s">
        <v>21</v>
      </c>
      <c r="D5" s="5" t="s">
        <v>22</v>
      </c>
      <c r="E5" s="5" t="s">
        <v>133</v>
      </c>
      <c r="F5" s="5" t="s">
        <v>134</v>
      </c>
      <c r="G5" s="5" t="s">
        <v>135</v>
      </c>
    </row>
    <row r="6" spans="1:7" x14ac:dyDescent="0.25">
      <c r="B6" s="5">
        <v>1</v>
      </c>
      <c r="C6" s="6"/>
      <c r="D6" s="6"/>
      <c r="E6" s="6"/>
      <c r="F6" s="6"/>
      <c r="G6" s="6"/>
    </row>
    <row r="7" spans="1:7" x14ac:dyDescent="0.25">
      <c r="B7" s="5">
        <v>2</v>
      </c>
      <c r="C7" s="6"/>
      <c r="D7" s="6"/>
      <c r="E7" s="6"/>
      <c r="F7" s="6"/>
      <c r="G7" s="6"/>
    </row>
    <row r="8" spans="1:7" x14ac:dyDescent="0.25">
      <c r="B8" s="5">
        <v>3</v>
      </c>
      <c r="C8" s="6"/>
      <c r="D8" s="6"/>
      <c r="E8" s="6"/>
      <c r="F8" s="6"/>
      <c r="G8" s="6"/>
    </row>
    <row r="9" spans="1:7" x14ac:dyDescent="0.25">
      <c r="A9" s="8" t="s">
        <v>132</v>
      </c>
    </row>
    <row r="10" spans="1:7" x14ac:dyDescent="0.25">
      <c r="A10" s="8" t="s">
        <v>24</v>
      </c>
      <c r="B10" t="s">
        <v>118</v>
      </c>
    </row>
    <row r="12" spans="1:7" x14ac:dyDescent="0.25">
      <c r="C12" s="7"/>
      <c r="D12" s="5"/>
    </row>
    <row r="13" spans="1:7" x14ac:dyDescent="0.25">
      <c r="D13" s="5"/>
    </row>
    <row r="14" spans="1:7" x14ac:dyDescent="0.25">
      <c r="D14" s="5"/>
    </row>
    <row r="16" spans="1:7" x14ac:dyDescent="0.25">
      <c r="A16" s="8" t="s">
        <v>19</v>
      </c>
    </row>
    <row r="17" spans="1:5" x14ac:dyDescent="0.25">
      <c r="D17" s="5"/>
    </row>
    <row r="18" spans="1:5" ht="45" x14ac:dyDescent="0.25">
      <c r="A18" s="16" t="s">
        <v>117</v>
      </c>
      <c r="D18" s="5"/>
    </row>
    <row r="19" spans="1:5" x14ac:dyDescent="0.25">
      <c r="D19" s="5"/>
    </row>
    <row r="21" spans="1:5" x14ac:dyDescent="0.25">
      <c r="A21" s="8" t="s">
        <v>20</v>
      </c>
    </row>
    <row r="22" spans="1:5" x14ac:dyDescent="0.25">
      <c r="A22" s="9"/>
      <c r="C22" s="5"/>
      <c r="D22" s="5"/>
      <c r="E22" t="s">
        <v>25</v>
      </c>
    </row>
    <row r="23" spans="1:5" x14ac:dyDescent="0.25">
      <c r="C23" s="5"/>
      <c r="D23" s="5"/>
    </row>
    <row r="24" spans="1:5" x14ac:dyDescent="0.25">
      <c r="C24" s="5"/>
      <c r="D24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5"/>
  <sheetViews>
    <sheetView zoomScale="120" zoomScaleNormal="120" workbookViewId="0">
      <selection activeCell="J1" sqref="J1"/>
    </sheetView>
  </sheetViews>
  <sheetFormatPr defaultRowHeight="15" x14ac:dyDescent="0.25"/>
  <cols>
    <col min="1" max="1" width="13.85546875" bestFit="1" customWidth="1"/>
    <col min="2" max="2" width="22.42578125" customWidth="1"/>
    <col min="7" max="7" width="11.28515625" bestFit="1" customWidth="1"/>
    <col min="8" max="8" width="9.7109375" bestFit="1" customWidth="1"/>
    <col min="9" max="9" width="12.85546875" customWidth="1"/>
  </cols>
  <sheetData>
    <row r="1" spans="1:12" x14ac:dyDescent="0.25">
      <c r="A1" s="5" t="s">
        <v>39</v>
      </c>
      <c r="B1" s="5" t="s">
        <v>26</v>
      </c>
      <c r="C1" s="5"/>
      <c r="D1" s="5"/>
      <c r="G1" s="12" t="s">
        <v>45</v>
      </c>
      <c r="H1" s="12" t="s">
        <v>46</v>
      </c>
      <c r="I1" s="12" t="s">
        <v>47</v>
      </c>
      <c r="J1" s="8" t="s">
        <v>48</v>
      </c>
    </row>
    <row r="2" spans="1:12" x14ac:dyDescent="0.25">
      <c r="A2" s="5" t="s">
        <v>40</v>
      </c>
      <c r="B2" s="5" t="s">
        <v>27</v>
      </c>
      <c r="C2" s="5"/>
      <c r="D2" s="5"/>
      <c r="G2" s="5">
        <v>1</v>
      </c>
      <c r="H2" s="5">
        <v>119.23</v>
      </c>
      <c r="I2" s="5"/>
    </row>
    <row r="3" spans="1:12" x14ac:dyDescent="0.25">
      <c r="A3" s="5" t="s">
        <v>41</v>
      </c>
      <c r="B3" s="5" t="s">
        <v>43</v>
      </c>
      <c r="C3" s="5"/>
      <c r="D3" s="10"/>
      <c r="G3" s="5">
        <v>2</v>
      </c>
      <c r="H3" s="5">
        <v>118.33</v>
      </c>
      <c r="I3" s="5"/>
    </row>
    <row r="4" spans="1:12" x14ac:dyDescent="0.25">
      <c r="A4" s="5" t="s">
        <v>28</v>
      </c>
      <c r="B4" s="5" t="s">
        <v>44</v>
      </c>
      <c r="C4" s="5"/>
      <c r="D4" s="5"/>
      <c r="G4" s="5">
        <v>3</v>
      </c>
      <c r="H4" s="5">
        <v>122.58</v>
      </c>
      <c r="I4" s="5"/>
    </row>
    <row r="5" spans="1:12" x14ac:dyDescent="0.25">
      <c r="A5" s="5" t="s">
        <v>29</v>
      </c>
      <c r="B5" s="5" t="s">
        <v>49</v>
      </c>
      <c r="C5" s="5"/>
      <c r="D5" s="5"/>
      <c r="G5" s="5">
        <v>4</v>
      </c>
      <c r="H5" s="5">
        <v>121.1</v>
      </c>
      <c r="I5" s="5"/>
    </row>
    <row r="6" spans="1:12" x14ac:dyDescent="0.25">
      <c r="A6" s="11" t="s">
        <v>30</v>
      </c>
      <c r="B6" s="11" t="s">
        <v>42</v>
      </c>
      <c r="C6" s="11"/>
      <c r="D6" s="5"/>
      <c r="G6" s="5">
        <v>5</v>
      </c>
      <c r="H6" s="5">
        <v>122</v>
      </c>
      <c r="I6" s="5"/>
    </row>
    <row r="7" spans="1:12" x14ac:dyDescent="0.25">
      <c r="A7" s="5" t="s">
        <v>31</v>
      </c>
      <c r="B7" s="5" t="s">
        <v>49</v>
      </c>
      <c r="C7" s="5"/>
      <c r="D7" s="5"/>
    </row>
    <row r="8" spans="1:12" ht="30" x14ac:dyDescent="0.25">
      <c r="A8" s="5" t="s">
        <v>32</v>
      </c>
      <c r="B8" s="22" t="s">
        <v>68</v>
      </c>
      <c r="C8" s="24" t="s">
        <v>128</v>
      </c>
      <c r="D8" s="5"/>
      <c r="G8" s="10" t="s">
        <v>50</v>
      </c>
      <c r="H8" s="5"/>
      <c r="I8" s="5"/>
    </row>
    <row r="9" spans="1:12" x14ac:dyDescent="0.25">
      <c r="A9" s="5" t="s">
        <v>33</v>
      </c>
      <c r="B9" s="5"/>
      <c r="C9" s="24" t="s">
        <v>128</v>
      </c>
      <c r="D9" s="5"/>
      <c r="G9" s="5" t="s">
        <v>51</v>
      </c>
      <c r="H9" s="5">
        <v>1</v>
      </c>
      <c r="I9" s="5"/>
      <c r="K9" s="17">
        <v>47</v>
      </c>
      <c r="L9" s="17"/>
    </row>
    <row r="10" spans="1:12" x14ac:dyDescent="0.25">
      <c r="A10" s="5" t="s">
        <v>37</v>
      </c>
      <c r="B10" s="5"/>
      <c r="C10" s="24" t="s">
        <v>128</v>
      </c>
      <c r="D10" s="5"/>
      <c r="G10" s="5" t="s">
        <v>52</v>
      </c>
      <c r="H10" s="5">
        <v>10</v>
      </c>
      <c r="I10" s="5"/>
      <c r="K10" s="17"/>
      <c r="L10" s="17"/>
    </row>
    <row r="11" spans="1:12" x14ac:dyDescent="0.25">
      <c r="A11" s="5" t="s">
        <v>35</v>
      </c>
      <c r="B11" s="5"/>
      <c r="C11" s="24" t="s">
        <v>128</v>
      </c>
      <c r="D11" s="5"/>
      <c r="G11" s="5" t="s">
        <v>53</v>
      </c>
      <c r="H11" s="5">
        <v>100</v>
      </c>
      <c r="I11" s="5"/>
    </row>
    <row r="12" spans="1:12" x14ac:dyDescent="0.25">
      <c r="A12" s="5" t="s">
        <v>36</v>
      </c>
      <c r="B12" s="5"/>
      <c r="C12" s="24" t="s">
        <v>128</v>
      </c>
      <c r="D12" s="5"/>
      <c r="G12" s="5" t="s">
        <v>54</v>
      </c>
      <c r="H12" s="5">
        <v>1000</v>
      </c>
      <c r="I12" s="5"/>
    </row>
    <row r="13" spans="1:12" x14ac:dyDescent="0.25">
      <c r="A13" s="5" t="s">
        <v>34</v>
      </c>
      <c r="B13" s="5"/>
      <c r="C13" s="5"/>
      <c r="D13" s="5"/>
    </row>
    <row r="14" spans="1:12" x14ac:dyDescent="0.25">
      <c r="A14" s="5" t="s">
        <v>38</v>
      </c>
      <c r="B14" s="5"/>
      <c r="C14" s="5"/>
      <c r="D14" s="5"/>
      <c r="G14" t="s">
        <v>55</v>
      </c>
    </row>
    <row r="15" spans="1:12" ht="18" x14ac:dyDescent="0.35">
      <c r="A15" s="5"/>
      <c r="B15" s="23" t="s">
        <v>129</v>
      </c>
      <c r="C15" s="5">
        <v>25</v>
      </c>
      <c r="D15" s="5"/>
      <c r="G15" t="s">
        <v>58</v>
      </c>
      <c r="H15" t="s">
        <v>56</v>
      </c>
    </row>
    <row r="16" spans="1:12" ht="17.25" x14ac:dyDescent="0.25">
      <c r="A16" s="5"/>
      <c r="B16" s="23" t="s">
        <v>130</v>
      </c>
      <c r="C16" s="5">
        <v>-5</v>
      </c>
      <c r="D16" s="5"/>
      <c r="G16" t="s">
        <v>59</v>
      </c>
      <c r="H16" t="s">
        <v>57</v>
      </c>
    </row>
    <row r="17" spans="1:13" x14ac:dyDescent="0.25">
      <c r="A17" s="5"/>
      <c r="B17" s="23" t="s">
        <v>131</v>
      </c>
      <c r="C17" s="5">
        <v>0</v>
      </c>
      <c r="D17" s="5"/>
      <c r="G17" s="8" t="s">
        <v>60</v>
      </c>
    </row>
    <row r="18" spans="1:13" x14ac:dyDescent="0.25">
      <c r="A18" s="8"/>
      <c r="G18" s="8"/>
    </row>
    <row r="19" spans="1:13" x14ac:dyDescent="0.25">
      <c r="G19" s="8"/>
    </row>
    <row r="20" spans="1:13" x14ac:dyDescent="0.25">
      <c r="G20" s="8" t="s">
        <v>32</v>
      </c>
    </row>
    <row r="21" spans="1:13" x14ac:dyDescent="0.25">
      <c r="G21" s="5" t="s">
        <v>61</v>
      </c>
      <c r="H21" s="5" t="s">
        <v>62</v>
      </c>
      <c r="I21" s="5" t="s">
        <v>63</v>
      </c>
      <c r="J21" s="5" t="s">
        <v>64</v>
      </c>
      <c r="K21" s="5" t="s">
        <v>65</v>
      </c>
      <c r="L21" s="5" t="s">
        <v>66</v>
      </c>
      <c r="M21" s="5" t="s">
        <v>67</v>
      </c>
    </row>
    <row r="22" spans="1:13" x14ac:dyDescent="0.25">
      <c r="G22" s="5">
        <v>12</v>
      </c>
      <c r="H22" s="5">
        <v>6</v>
      </c>
      <c r="I22" s="5">
        <v>10</v>
      </c>
      <c r="J22" s="5">
        <v>15</v>
      </c>
      <c r="K22" s="5"/>
      <c r="L22" s="5"/>
      <c r="M22" s="5"/>
    </row>
    <row r="23" spans="1:13" x14ac:dyDescent="0.25">
      <c r="G23" s="5">
        <v>12</v>
      </c>
      <c r="H23" s="5">
        <v>6</v>
      </c>
      <c r="I23" s="5">
        <v>10</v>
      </c>
      <c r="J23" s="5">
        <v>67</v>
      </c>
      <c r="K23" s="5"/>
      <c r="L23" s="5"/>
      <c r="M23" s="5"/>
    </row>
    <row r="24" spans="1:13" x14ac:dyDescent="0.25">
      <c r="G24" s="5">
        <v>12</v>
      </c>
      <c r="H24" s="5">
        <v>6</v>
      </c>
      <c r="I24" s="5">
        <v>10</v>
      </c>
      <c r="J24" s="5">
        <v>82</v>
      </c>
      <c r="K24" s="5"/>
      <c r="L24" s="5"/>
      <c r="M24" s="5"/>
    </row>
    <row r="25" spans="1:13" x14ac:dyDescent="0.25">
      <c r="G25" s="5">
        <v>12</v>
      </c>
      <c r="H25" s="5">
        <v>6</v>
      </c>
      <c r="I25" s="5">
        <v>10</v>
      </c>
      <c r="J25" s="5">
        <v>34</v>
      </c>
      <c r="K25" s="5"/>
      <c r="L25" s="5"/>
      <c r="M25" s="5"/>
    </row>
    <row r="26" spans="1:13" x14ac:dyDescent="0.25">
      <c r="G26" s="5">
        <v>12</v>
      </c>
      <c r="H26" s="5">
        <v>6</v>
      </c>
      <c r="I26" s="5">
        <v>10</v>
      </c>
      <c r="J26" s="5">
        <v>90</v>
      </c>
      <c r="K26" s="5"/>
      <c r="L26" s="5"/>
      <c r="M26" s="5"/>
    </row>
    <row r="27" spans="1:13" x14ac:dyDescent="0.25">
      <c r="G27" s="13"/>
      <c r="H27" s="13"/>
      <c r="I27" s="13"/>
      <c r="J27" s="13"/>
      <c r="K27" s="13"/>
      <c r="L27" s="13"/>
      <c r="M27" s="13"/>
    </row>
    <row r="28" spans="1:13" x14ac:dyDescent="0.25">
      <c r="G28" s="8" t="s">
        <v>33</v>
      </c>
    </row>
    <row r="29" spans="1:13" x14ac:dyDescent="0.25">
      <c r="G29" s="5" t="s">
        <v>69</v>
      </c>
      <c r="H29" s="5" t="s">
        <v>70</v>
      </c>
      <c r="I29" s="5" t="s">
        <v>71</v>
      </c>
    </row>
    <row r="30" spans="1:13" x14ac:dyDescent="0.25">
      <c r="G30" s="5">
        <v>45678</v>
      </c>
      <c r="H30" s="5"/>
      <c r="I30" s="5"/>
    </row>
    <row r="32" spans="1:13" x14ac:dyDescent="0.25">
      <c r="G32" s="8" t="s">
        <v>37</v>
      </c>
    </row>
    <row r="33" spans="7:9" x14ac:dyDescent="0.25">
      <c r="G33" s="5">
        <v>13.805999999999999</v>
      </c>
      <c r="H33" s="5"/>
      <c r="I33" s="5"/>
    </row>
    <row r="34" spans="7:9" x14ac:dyDescent="0.25">
      <c r="G34" s="5">
        <v>1.42</v>
      </c>
      <c r="H34" s="5"/>
      <c r="I34" s="5"/>
    </row>
    <row r="35" spans="7:9" x14ac:dyDescent="0.25">
      <c r="G35" s="5">
        <v>323.93700000000001</v>
      </c>
      <c r="H35" s="5"/>
      <c r="I35" s="5"/>
    </row>
    <row r="36" spans="7:9" x14ac:dyDescent="0.25">
      <c r="G36" s="5">
        <v>239.60400000000001</v>
      </c>
      <c r="H36" s="5"/>
      <c r="I36" s="5"/>
    </row>
    <row r="37" spans="7:9" ht="39.950000000000003" customHeight="1" x14ac:dyDescent="0.25">
      <c r="G37" s="5">
        <v>2311.61</v>
      </c>
      <c r="H37" s="5"/>
      <c r="I37" s="22" t="s">
        <v>72</v>
      </c>
    </row>
    <row r="38" spans="7:9" ht="45" x14ac:dyDescent="0.25">
      <c r="G38" s="5">
        <v>23318.065999999999</v>
      </c>
      <c r="H38" s="5"/>
      <c r="I38" s="22" t="s">
        <v>73</v>
      </c>
    </row>
    <row r="40" spans="7:9" x14ac:dyDescent="0.25">
      <c r="G40" s="8" t="s">
        <v>35</v>
      </c>
      <c r="I40" s="8" t="s">
        <v>36</v>
      </c>
    </row>
    <row r="41" spans="7:9" x14ac:dyDescent="0.25">
      <c r="G41" t="s">
        <v>74</v>
      </c>
    </row>
    <row r="42" spans="7:9" x14ac:dyDescent="0.25">
      <c r="G42" t="s">
        <v>75</v>
      </c>
    </row>
    <row r="43" spans="7:9" x14ac:dyDescent="0.25">
      <c r="G43" t="s">
        <v>76</v>
      </c>
    </row>
    <row r="44" spans="7:9" x14ac:dyDescent="0.25">
      <c r="G44" t="s">
        <v>77</v>
      </c>
    </row>
    <row r="45" spans="7:9" x14ac:dyDescent="0.25">
      <c r="G45" t="s">
        <v>78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workbookViewId="0">
      <selection activeCell="I17" sqref="I17"/>
    </sheetView>
  </sheetViews>
  <sheetFormatPr defaultRowHeight="15" x14ac:dyDescent="0.25"/>
  <cols>
    <col min="6" max="6" width="10.7109375" bestFit="1" customWidth="1"/>
  </cols>
  <sheetData>
    <row r="1" spans="1:3" x14ac:dyDescent="0.25">
      <c r="A1" s="5" t="s">
        <v>0</v>
      </c>
      <c r="B1" s="5" t="s">
        <v>79</v>
      </c>
      <c r="C1" s="5" t="s">
        <v>80</v>
      </c>
    </row>
    <row r="2" spans="1:3" x14ac:dyDescent="0.25">
      <c r="A2" s="5">
        <v>2010</v>
      </c>
      <c r="B2" s="5" t="s">
        <v>81</v>
      </c>
      <c r="C2" s="5">
        <v>12000</v>
      </c>
    </row>
    <row r="3" spans="1:3" x14ac:dyDescent="0.25">
      <c r="A3" s="5">
        <v>2010</v>
      </c>
      <c r="B3" s="5" t="s">
        <v>82</v>
      </c>
      <c r="C3" s="5">
        <v>8000</v>
      </c>
    </row>
    <row r="4" spans="1:3" x14ac:dyDescent="0.25">
      <c r="A4" s="5">
        <v>2010</v>
      </c>
      <c r="B4" s="5" t="s">
        <v>83</v>
      </c>
      <c r="C4" s="5">
        <v>9000</v>
      </c>
    </row>
    <row r="5" spans="1:3" x14ac:dyDescent="0.25">
      <c r="A5" s="5">
        <v>2010</v>
      </c>
      <c r="B5" s="5" t="s">
        <v>84</v>
      </c>
      <c r="C5" s="5">
        <v>6000</v>
      </c>
    </row>
    <row r="6" spans="1:3" x14ac:dyDescent="0.25">
      <c r="A6" s="5">
        <v>2011</v>
      </c>
      <c r="B6" s="5" t="s">
        <v>81</v>
      </c>
      <c r="C6" s="5">
        <v>11000</v>
      </c>
    </row>
    <row r="7" spans="1:3" x14ac:dyDescent="0.25">
      <c r="A7" s="5">
        <v>2011</v>
      </c>
      <c r="B7" s="5" t="s">
        <v>82</v>
      </c>
      <c r="C7" s="5">
        <v>13000</v>
      </c>
    </row>
    <row r="8" spans="1:3" x14ac:dyDescent="0.25">
      <c r="A8" s="5">
        <v>2011</v>
      </c>
      <c r="B8" s="5" t="s">
        <v>83</v>
      </c>
      <c r="C8" s="5">
        <v>8000</v>
      </c>
    </row>
    <row r="9" spans="1:3" x14ac:dyDescent="0.25">
      <c r="A9" s="5">
        <v>2011</v>
      </c>
      <c r="B9" s="5" t="s">
        <v>84</v>
      </c>
      <c r="C9" s="5">
        <v>7000</v>
      </c>
    </row>
    <row r="10" spans="1:3" x14ac:dyDescent="0.25">
      <c r="A10" s="5">
        <v>2012</v>
      </c>
      <c r="B10" s="5" t="s">
        <v>81</v>
      </c>
      <c r="C10" s="5">
        <v>10000</v>
      </c>
    </row>
    <row r="11" spans="1:3" x14ac:dyDescent="0.25">
      <c r="A11" s="5">
        <v>2012</v>
      </c>
      <c r="B11" s="5" t="s">
        <v>82</v>
      </c>
      <c r="C11" s="5">
        <v>12000</v>
      </c>
    </row>
    <row r="12" spans="1:3" x14ac:dyDescent="0.25">
      <c r="A12" s="5">
        <v>2012</v>
      </c>
      <c r="B12" s="5" t="s">
        <v>83</v>
      </c>
      <c r="C12" s="5">
        <v>10000</v>
      </c>
    </row>
    <row r="13" spans="1:3" x14ac:dyDescent="0.25">
      <c r="A13" s="5">
        <v>2012</v>
      </c>
      <c r="B13" s="5" t="s">
        <v>84</v>
      </c>
      <c r="C13" s="5">
        <v>9000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s="5" t="s">
        <v>79</v>
      </c>
      <c r="B1" s="5" t="s">
        <v>80</v>
      </c>
    </row>
    <row r="2" spans="1:2" x14ac:dyDescent="0.25">
      <c r="A2" s="5" t="s">
        <v>85</v>
      </c>
      <c r="B2" s="5">
        <v>1000</v>
      </c>
    </row>
    <row r="3" spans="1:2" x14ac:dyDescent="0.25">
      <c r="A3" s="5" t="s">
        <v>81</v>
      </c>
      <c r="B3" s="5">
        <v>2500</v>
      </c>
    </row>
    <row r="4" spans="1:2" x14ac:dyDescent="0.25">
      <c r="A4" s="5" t="s">
        <v>82</v>
      </c>
      <c r="B4" s="5">
        <v>3100</v>
      </c>
    </row>
    <row r="5" spans="1:2" x14ac:dyDescent="0.25">
      <c r="A5" s="5" t="s">
        <v>84</v>
      </c>
      <c r="B5" s="5">
        <v>4600</v>
      </c>
    </row>
    <row r="6" spans="1:2" x14ac:dyDescent="0.25">
      <c r="A6" s="5" t="s">
        <v>85</v>
      </c>
      <c r="B6" s="5">
        <v>8900</v>
      </c>
    </row>
    <row r="7" spans="1:2" x14ac:dyDescent="0.25">
      <c r="A7" s="5" t="s">
        <v>84</v>
      </c>
      <c r="B7" s="5">
        <v>1450</v>
      </c>
    </row>
    <row r="8" spans="1:2" x14ac:dyDescent="0.25">
      <c r="A8" s="5" t="s">
        <v>82</v>
      </c>
      <c r="B8" s="5">
        <v>6500</v>
      </c>
    </row>
    <row r="9" spans="1:2" x14ac:dyDescent="0.25">
      <c r="A9" s="5" t="s">
        <v>81</v>
      </c>
      <c r="B9" s="5">
        <v>3400</v>
      </c>
    </row>
    <row r="11" spans="1:2" x14ac:dyDescent="0.25">
      <c r="B11" s="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9"/>
  <sheetViews>
    <sheetView workbookViewId="0">
      <selection activeCell="D1" sqref="D1"/>
    </sheetView>
  </sheetViews>
  <sheetFormatPr defaultRowHeight="15" x14ac:dyDescent="0.25"/>
  <cols>
    <col min="2" max="2" width="11.140625" bestFit="1" customWidth="1"/>
  </cols>
  <sheetData>
    <row r="1" spans="1:2" x14ac:dyDescent="0.25">
      <c r="A1">
        <v>100</v>
      </c>
    </row>
    <row r="2" spans="1:2" x14ac:dyDescent="0.25">
      <c r="A2">
        <v>200</v>
      </c>
    </row>
    <row r="3" spans="1:2" x14ac:dyDescent="0.25">
      <c r="A3">
        <v>300</v>
      </c>
    </row>
    <row r="4" spans="1:2" x14ac:dyDescent="0.25">
      <c r="A4">
        <v>400</v>
      </c>
    </row>
    <row r="5" spans="1:2" x14ac:dyDescent="0.25">
      <c r="A5">
        <v>500</v>
      </c>
    </row>
    <row r="7" spans="1:2" x14ac:dyDescent="0.25">
      <c r="A7" s="8"/>
      <c r="B7" t="s">
        <v>136</v>
      </c>
    </row>
    <row r="8" spans="1:2" x14ac:dyDescent="0.25">
      <c r="A8" s="8"/>
      <c r="B8" t="s">
        <v>137</v>
      </c>
    </row>
    <row r="9" spans="1:2" x14ac:dyDescent="0.25">
      <c r="A9" s="8"/>
      <c r="B9" t="s">
        <v>138</v>
      </c>
    </row>
    <row r="10" spans="1:2" x14ac:dyDescent="0.25">
      <c r="A10" s="8"/>
      <c r="B10" t="s">
        <v>139</v>
      </c>
    </row>
    <row r="12" spans="1:2" ht="30" x14ac:dyDescent="0.25">
      <c r="A12" s="26" t="s">
        <v>141</v>
      </c>
    </row>
    <row r="13" spans="1:2" x14ac:dyDescent="0.25">
      <c r="A13" t="s">
        <v>86</v>
      </c>
    </row>
    <row r="14" spans="1:2" x14ac:dyDescent="0.25">
      <c r="A14" t="s">
        <v>87</v>
      </c>
    </row>
    <row r="15" spans="1:2" x14ac:dyDescent="0.25">
      <c r="A15" t="s">
        <v>88</v>
      </c>
    </row>
    <row r="16" spans="1:2" x14ac:dyDescent="0.25">
      <c r="A16" t="s">
        <v>86</v>
      </c>
    </row>
    <row r="17" spans="1:2" x14ac:dyDescent="0.25">
      <c r="A17" t="s">
        <v>86</v>
      </c>
    </row>
    <row r="19" spans="1:2" x14ac:dyDescent="0.25">
      <c r="A19" s="8"/>
      <c r="B19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Absolute Reference</vt:lpstr>
      <vt:lpstr>NPV and IRR</vt:lpstr>
      <vt:lpstr>FV</vt:lpstr>
      <vt:lpstr>PMT</vt:lpstr>
      <vt:lpstr>Depreciation</vt:lpstr>
      <vt:lpstr>Mathematical</vt:lpstr>
      <vt:lpstr>Subtotal (before)</vt:lpstr>
      <vt:lpstr>Sumif</vt:lpstr>
      <vt:lpstr>Statistical</vt:lpstr>
      <vt:lpstr>Errors</vt:lpstr>
      <vt:lpstr>Datedif </vt:lpstr>
      <vt:lpstr>Feb</vt:lpstr>
      <vt:lpstr>Jan</vt:lpstr>
      <vt:lpstr>Mar</vt:lpstr>
      <vt:lpstr>Month_Reduction</vt:lpstr>
      <vt:lpstr>NPV</vt:lpstr>
      <vt:lpstr>Prices_Month</vt:lpstr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2018-06-09T03:59:00Z</dcterms:created>
  <dcterms:modified xsi:type="dcterms:W3CDTF">2020-11-11T04:32:07Z</dcterms:modified>
</cp:coreProperties>
</file>